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K33 - manuf2 Y1" sheetId="1" r:id="rId3"/>
    <sheet state="visible" name="RK33 - manuf2 Y2" sheetId="2" r:id="rId4"/>
    <sheet state="visible" name="RK33 - manuf2 Y3" sheetId="3" r:id="rId5"/>
    <sheet state="visible" name="RK33 - manuf2 Y4" sheetId="4" r:id="rId6"/>
    <sheet state="visible" name="runge kutta - manuf Y1" sheetId="5" r:id="rId7"/>
    <sheet state="visible" name="runge kutta - manuf Y2" sheetId="6" r:id="rId8"/>
    <sheet state="visible" name="runge kutta - manuf Y3" sheetId="7" r:id="rId9"/>
    <sheet state="visible" name="runge kutta - manuf Y4" sheetId="8" r:id="rId10"/>
    <sheet state="visible" name="euler implicito" sheetId="9" r:id="rId11"/>
    <sheet state="visible" name="euler aprimorado" sheetId="10" r:id="rId12"/>
    <sheet state="visible" name="euler modificado" sheetId="11" r:id="rId13"/>
    <sheet state="visible" name="euler" sheetId="12" r:id="rId14"/>
  </sheets>
  <definedNames/>
  <calcPr/>
</workbook>
</file>

<file path=xl/sharedStrings.xml><?xml version="1.0" encoding="utf-8"?>
<sst xmlns="http://schemas.openxmlformats.org/spreadsheetml/2006/main" count="192" uniqueCount="15">
  <si>
    <t>1. Mudar parametros iniciais</t>
  </si>
  <si>
    <t xml:space="preserve">2. Mudar coluna de y ( tf ) </t>
  </si>
  <si>
    <t>Parametros Iniciais</t>
  </si>
  <si>
    <t>m</t>
  </si>
  <si>
    <t>delta_t (m)</t>
  </si>
  <si>
    <t>y ( tf )</t>
  </si>
  <si>
    <t>err = | e ( tf , delta_t (m) ) |</t>
  </si>
  <si>
    <t>q = | err (m-1) / err (m) |</t>
  </si>
  <si>
    <t>p'(m) = log 2 |q|</t>
  </si>
  <si>
    <t>t0</t>
  </si>
  <si>
    <t>-</t>
  </si>
  <si>
    <t>tf</t>
  </si>
  <si>
    <t>tf - t0</t>
  </si>
  <si>
    <t>n</t>
  </si>
  <si>
    <t>y_exato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</si>
</sst>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E+00"/>
    <numFmt numFmtId="165" formatCode="0.00000E+00"/>
    <numFmt numFmtId="166" formatCode="#,##0.000"/>
    <numFmt numFmtId="167" formatCode="0.0000E+00"/>
  </numFmts>
  <fonts count="4">
    <font>
      <sz val="10.0"/>
      <color rgb="FF000000"/>
      <name val="Arial"/>
    </font>
    <font/>
    <font>
      <b/>
      <sz val="11.0"/>
    </font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2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0" fillId="2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/>
    </xf>
    <xf borderId="0" fillId="0" fontId="1" numFmtId="11" xfId="0" applyAlignment="1" applyFont="1" applyNumberFormat="1">
      <alignment horizontal="center" readingOrder="0"/>
    </xf>
    <xf borderId="5" fillId="2" fontId="1" numFmtId="11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5" fillId="2" fontId="1" numFmtId="166" xfId="0" applyAlignment="1" applyBorder="1" applyFont="1" applyNumberFormat="1">
      <alignment horizontal="center"/>
    </xf>
    <xf borderId="0" fillId="0" fontId="1" numFmtId="167" xfId="0" applyAlignment="1" applyFont="1" applyNumberFormat="1">
      <alignment readingOrder="0"/>
    </xf>
    <xf borderId="6" fillId="0" fontId="1" numFmtId="0" xfId="0" applyAlignment="1" applyBorder="1" applyFont="1">
      <alignment horizontal="center" readingOrder="0"/>
    </xf>
    <xf borderId="7" fillId="2" fontId="1" numFmtId="164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readingOrder="0"/>
    </xf>
    <xf borderId="7" fillId="2" fontId="1" numFmtId="165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/>
    </xf>
    <xf borderId="8" fillId="2" fontId="1" numFmtId="166" xfId="0" applyAlignment="1" applyBorder="1" applyFont="1" applyNumberFormat="1">
      <alignment horizontal="center"/>
    </xf>
    <xf borderId="0" fillId="2" fontId="1" numFmtId="11" xfId="0" applyAlignment="1" applyFont="1" applyNumberFormat="1">
      <alignment horizontal="center"/>
    </xf>
    <xf borderId="0" fillId="0" fontId="1" numFmtId="167" xfId="0" applyAlignment="1" applyFont="1" applyNumberFormat="1">
      <alignment horizontal="center" readingOrder="0"/>
    </xf>
    <xf borderId="0" fillId="0" fontId="1" numFmtId="11" xfId="0" applyAlignment="1" applyFont="1" applyNumberFormat="1">
      <alignment horizontal="center"/>
    </xf>
    <xf borderId="5" fillId="2" fontId="1" numFmtId="4" xfId="0" applyAlignment="1" applyBorder="1" applyFont="1" applyNumberFormat="1">
      <alignment horizontal="center"/>
    </xf>
    <xf borderId="7" fillId="2" fontId="1" numFmtId="11" xfId="0" applyAlignment="1" applyBorder="1" applyFont="1" applyNumberFormat="1">
      <alignment horizontal="center"/>
    </xf>
    <xf borderId="7" fillId="0" fontId="1" numFmtId="167" xfId="0" applyAlignment="1" applyBorder="1" applyFont="1" applyNumberFormat="1">
      <alignment horizontal="center" readingOrder="0"/>
    </xf>
    <xf borderId="7" fillId="0" fontId="1" numFmtId="11" xfId="0" applyAlignment="1" applyBorder="1" applyFont="1" applyNumberFormat="1">
      <alignment horizontal="center"/>
    </xf>
    <xf borderId="8" fillId="2" fontId="1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5" si="1"> B$8 / ( B$9 * 2 ^ E6 )</f>
        <v>0.015625</v>
      </c>
      <c r="G6" s="11">
        <v>2.71828140176555</v>
      </c>
      <c r="H6" s="12">
        <f t="shared" ref="H6:H15" si="2">ABS(G6 - B$11)</f>
        <v>0.0000004266934903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1.0</v>
      </c>
      <c r="E7" s="9">
        <v>2.0</v>
      </c>
      <c r="F7" s="10">
        <f t="shared" si="1"/>
        <v>0.0078125</v>
      </c>
      <c r="G7" s="11">
        <v>2.71828177478808</v>
      </c>
      <c r="H7" s="12">
        <f t="shared" si="2"/>
        <v>0.00000005367096012</v>
      </c>
      <c r="I7" s="15">
        <f t="shared" ref="I7:I15" si="3">  H6 / H7</f>
        <v>7.950174347</v>
      </c>
      <c r="J7" s="16">
        <f t="shared" ref="J7:J15" si="4"> ABS(LOG( I7, 2 ))</f>
        <v>2.990986499</v>
      </c>
    </row>
    <row r="8" ht="18.75" customHeight="1">
      <c r="A8" s="1" t="s">
        <v>12</v>
      </c>
      <c r="B8">
        <f> B7 - B6</f>
        <v>1</v>
      </c>
      <c r="E8" s="9">
        <v>3.0</v>
      </c>
      <c r="F8" s="10">
        <f t="shared" si="1"/>
        <v>0.00390625</v>
      </c>
      <c r="G8" s="11">
        <v>2.71828182172917</v>
      </c>
      <c r="H8" s="12">
        <f t="shared" si="2"/>
        <v>0.000000006729869995</v>
      </c>
      <c r="I8" s="15">
        <f t="shared" si="3"/>
        <v>7.975036689</v>
      </c>
      <c r="J8" s="16">
        <f t="shared" si="4"/>
        <v>2.995491156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0.001953125</v>
      </c>
      <c r="G9" s="11">
        <v>2.71828182761649</v>
      </c>
      <c r="H9" s="12">
        <f t="shared" si="2"/>
        <v>0.0000000008425500297</v>
      </c>
      <c r="I9" s="15">
        <f t="shared" si="3"/>
        <v>7.987501937</v>
      </c>
      <c r="J9" s="16">
        <f t="shared" si="4"/>
        <v>2.997744376</v>
      </c>
    </row>
    <row r="10" ht="18.75" customHeight="1">
      <c r="E10" s="9">
        <v>5.0</v>
      </c>
      <c r="F10" s="10">
        <f t="shared" si="1"/>
        <v>0.0009765625</v>
      </c>
      <c r="G10" s="11">
        <v>2.71828182835364</v>
      </c>
      <c r="H10" s="12">
        <f t="shared" si="2"/>
        <v>0.0000000001054001331</v>
      </c>
      <c r="I10" s="15">
        <f t="shared" si="3"/>
        <v>7.993823207</v>
      </c>
      <c r="J10" s="16">
        <f t="shared" si="4"/>
        <v>2.998885666</v>
      </c>
    </row>
    <row r="11" ht="18.75" customHeight="1">
      <c r="A11" s="1" t="s">
        <v>14</v>
      </c>
      <c r="B11" s="17">
        <v>2.71828182845904</v>
      </c>
      <c r="E11" s="9">
        <v>6.0</v>
      </c>
      <c r="F11" s="10">
        <f t="shared" si="1"/>
        <v>0.00048828125</v>
      </c>
      <c r="G11" s="11">
        <v>2.71828182844586</v>
      </c>
      <c r="H11" s="12">
        <f t="shared" si="2"/>
        <v>0</v>
      </c>
      <c r="I11" s="15">
        <f t="shared" si="3"/>
        <v>7.996900165</v>
      </c>
      <c r="J11" s="16">
        <f t="shared" si="4"/>
        <v>2.999440877</v>
      </c>
    </row>
    <row r="12" ht="18.75" customHeight="1">
      <c r="E12" s="9">
        <v>7.0</v>
      </c>
      <c r="F12" s="10">
        <f t="shared" si="1"/>
        <v>0.000244140625</v>
      </c>
      <c r="G12" s="11">
        <v>2.71828182845738</v>
      </c>
      <c r="H12" s="12">
        <f t="shared" si="2"/>
        <v>0</v>
      </c>
      <c r="I12" s="15">
        <f t="shared" si="3"/>
        <v>7.939807384</v>
      </c>
      <c r="J12" s="16">
        <f t="shared" si="4"/>
        <v>2.989104009</v>
      </c>
    </row>
    <row r="13" ht="18.75" customHeight="1">
      <c r="E13" s="9">
        <v>8.0</v>
      </c>
      <c r="F13" s="10">
        <f t="shared" si="1"/>
        <v>0.0001220703125</v>
      </c>
      <c r="G13" s="11">
        <v>2.71828182845883</v>
      </c>
      <c r="H13" s="12">
        <f t="shared" si="2"/>
        <v>0</v>
      </c>
      <c r="I13" s="15">
        <f t="shared" si="3"/>
        <v>7.902748414</v>
      </c>
      <c r="J13" s="16">
        <f t="shared" si="4"/>
        <v>2.98235448</v>
      </c>
    </row>
    <row r="14" ht="18.75" customHeight="1">
      <c r="E14" s="9">
        <v>9.0</v>
      </c>
      <c r="F14" s="10">
        <f t="shared" si="1"/>
        <v>0.00006103515625</v>
      </c>
      <c r="G14" s="11">
        <v>2.71828182845902</v>
      </c>
      <c r="H14" s="12">
        <f t="shared" si="2"/>
        <v>0</v>
      </c>
      <c r="I14" s="15">
        <f t="shared" si="3"/>
        <v>10.51111111</v>
      </c>
      <c r="J14" s="16">
        <f t="shared" si="4"/>
        <v>3.393843277</v>
      </c>
    </row>
    <row r="15" ht="18.75" customHeight="1">
      <c r="E15" s="18">
        <v>10.0</v>
      </c>
      <c r="F15" s="19">
        <f t="shared" si="1"/>
        <v>0.00003051757813</v>
      </c>
      <c r="G15" s="20">
        <v>2.71828182845902</v>
      </c>
      <c r="H15" s="21">
        <f t="shared" si="2"/>
        <v>0</v>
      </c>
      <c r="I15" s="22">
        <f t="shared" si="3"/>
        <v>1</v>
      </c>
      <c r="J15" s="23">
        <f t="shared" si="4"/>
        <v>0</v>
      </c>
    </row>
  </sheetData>
  <mergeCells count="2">
    <mergeCell ref="A5:B5"/>
    <mergeCell ref="A1:B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3" si="1"> B$8 / ( B$9 * 2 ^ E6 )</f>
        <v>0.046875</v>
      </c>
      <c r="G6" s="11">
        <v>-18.2349004993612</v>
      </c>
      <c r="H6" s="12">
        <f t="shared" ref="H6:H13" si="2">ABS(G6 - B$11)</f>
        <v>1.850636424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3.0</v>
      </c>
      <c r="E7" s="9">
        <v>2.0</v>
      </c>
      <c r="F7" s="10">
        <f t="shared" si="1"/>
        <v>0.0234375</v>
      </c>
      <c r="G7" s="11">
        <v>-19.6255159580441</v>
      </c>
      <c r="H7" s="12">
        <f t="shared" si="2"/>
        <v>0.4600209651</v>
      </c>
      <c r="I7" s="15">
        <f t="shared" ref="I7:I13" si="3">  H6 / H7</f>
        <v>4.022939309</v>
      </c>
      <c r="J7" s="16">
        <f t="shared" ref="J7:J13" si="4"> ABS(LOG( I7, 2 ))</f>
        <v>2.008249973</v>
      </c>
    </row>
    <row r="8" ht="18.75" customHeight="1">
      <c r="A8" s="1" t="s">
        <v>12</v>
      </c>
      <c r="B8">
        <f> B7 - B6</f>
        <v>3</v>
      </c>
      <c r="E8" s="9">
        <v>3.0</v>
      </c>
      <c r="F8" s="10">
        <f t="shared" si="1"/>
        <v>0.01171875</v>
      </c>
      <c r="G8" s="11">
        <v>-19.9706857515733</v>
      </c>
      <c r="H8" s="12">
        <f t="shared" si="2"/>
        <v>0.1148511716</v>
      </c>
      <c r="I8" s="15">
        <f t="shared" si="3"/>
        <v>4.005365889</v>
      </c>
      <c r="J8" s="16">
        <f t="shared" si="4"/>
        <v>2.001934039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0.005859375</v>
      </c>
      <c r="G9" s="11">
        <v>-20.0568326984859</v>
      </c>
      <c r="H9" s="12">
        <f t="shared" si="2"/>
        <v>0.0287042247</v>
      </c>
      <c r="I9" s="15">
        <f t="shared" si="3"/>
        <v>4.001193999</v>
      </c>
      <c r="J9" s="16">
        <f t="shared" si="4"/>
        <v>2.00043058</v>
      </c>
    </row>
    <row r="10" ht="18.75" customHeight="1">
      <c r="E10" s="9">
        <v>5.0</v>
      </c>
      <c r="F10" s="10">
        <f t="shared" si="1"/>
        <v>0.0029296875</v>
      </c>
      <c r="G10" s="11">
        <v>-20.0783612751873</v>
      </c>
      <c r="H10" s="12">
        <f t="shared" si="2"/>
        <v>0.007175648</v>
      </c>
      <c r="I10" s="15">
        <f t="shared" si="3"/>
        <v>4.000227534</v>
      </c>
      <c r="J10" s="16">
        <f t="shared" si="4"/>
        <v>2.000082063</v>
      </c>
    </row>
    <row r="11" ht="18.75" customHeight="1">
      <c r="A11" s="1" t="s">
        <v>14</v>
      </c>
      <c r="B11" s="17">
        <v>-20.0855369231876</v>
      </c>
      <c r="E11" s="9">
        <v>6.0</v>
      </c>
      <c r="F11" s="10">
        <f t="shared" si="1"/>
        <v>0.00146484375</v>
      </c>
      <c r="G11" s="11">
        <v>-20.0837430208898</v>
      </c>
      <c r="H11" s="12">
        <f t="shared" si="2"/>
        <v>0.001793902298</v>
      </c>
      <c r="I11" s="15">
        <f t="shared" si="3"/>
        <v>4.000021634</v>
      </c>
      <c r="J11" s="16">
        <f t="shared" si="4"/>
        <v>2.000007803</v>
      </c>
    </row>
    <row r="12" ht="18.75" customHeight="1">
      <c r="E12" s="9">
        <v>7.0</v>
      </c>
      <c r="F12" s="10">
        <f t="shared" si="1"/>
        <v>0.000732421875</v>
      </c>
      <c r="G12" s="11">
        <v>-20.0850884462461</v>
      </c>
      <c r="H12" s="12">
        <f t="shared" si="2"/>
        <v>0.0004484769415</v>
      </c>
      <c r="I12" s="15">
        <f t="shared" si="3"/>
        <v>3.999987807</v>
      </c>
      <c r="J12" s="16">
        <f t="shared" si="4"/>
        <v>1.999995602</v>
      </c>
    </row>
    <row r="13" ht="18.75" customHeight="1">
      <c r="E13" s="18">
        <v>8.0</v>
      </c>
      <c r="F13" s="19">
        <f t="shared" si="1"/>
        <v>0.0003662109375</v>
      </c>
      <c r="G13" s="20">
        <v>-20.0854248036201</v>
      </c>
      <c r="H13" s="21">
        <f t="shared" si="2"/>
        <v>0.0001121195675</v>
      </c>
      <c r="I13" s="22">
        <f t="shared" si="3"/>
        <v>3.999988151</v>
      </c>
      <c r="J13" s="23">
        <f t="shared" si="4"/>
        <v>1.999995726</v>
      </c>
    </row>
  </sheetData>
  <mergeCells count="2">
    <mergeCell ref="A5:B5"/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8" width="27.29"/>
    <col customWidth="1" min="9" max="9" width="26.14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3" si="1"> B$8 / ( B$9 * 2 ^ E6 )</f>
        <v>0.046875</v>
      </c>
      <c r="G6" s="11">
        <v>-20.9129699077246</v>
      </c>
      <c r="H6" s="12">
        <f t="shared" ref="H6:H13" si="2">ABS(G6 - B$11)</f>
        <v>0.8274329845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3.0</v>
      </c>
      <c r="E7" s="9">
        <v>2.0</v>
      </c>
      <c r="F7" s="10">
        <f t="shared" si="1"/>
        <v>0.0234375</v>
      </c>
      <c r="G7" s="11">
        <v>-20.2972982221477</v>
      </c>
      <c r="H7" s="12">
        <f t="shared" si="2"/>
        <v>0.211761299</v>
      </c>
      <c r="I7" s="15">
        <f t="shared" ref="I7:I13" si="3">  H6 / H7</f>
        <v>3.90738529</v>
      </c>
      <c r="J7" s="16">
        <f t="shared" ref="J7:J13" si="4"> ABS(LOG( I7, 2 ))</f>
        <v>1.96620352</v>
      </c>
    </row>
    <row r="8" ht="18.75" customHeight="1">
      <c r="A8" s="1" t="s">
        <v>12</v>
      </c>
      <c r="B8">
        <f> B7 - B6</f>
        <v>3</v>
      </c>
      <c r="E8" s="9">
        <v>3.0</v>
      </c>
      <c r="F8" s="10">
        <f t="shared" si="1"/>
        <v>0.01171875</v>
      </c>
      <c r="G8" s="11">
        <v>-20.1392695016743</v>
      </c>
      <c r="H8" s="12">
        <f t="shared" si="2"/>
        <v>0.05373257849</v>
      </c>
      <c r="I8" s="15">
        <f t="shared" si="3"/>
        <v>3.941022466</v>
      </c>
      <c r="J8" s="16">
        <f t="shared" si="4"/>
        <v>1.978569974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0.005859375</v>
      </c>
      <c r="G9" s="11">
        <v>-20.0990805153805</v>
      </c>
      <c r="H9" s="12">
        <f t="shared" si="2"/>
        <v>0.01354359219</v>
      </c>
      <c r="I9" s="15">
        <f t="shared" si="3"/>
        <v>3.967380125</v>
      </c>
      <c r="J9" s="16">
        <f t="shared" si="4"/>
        <v>1.988186632</v>
      </c>
    </row>
    <row r="10" ht="18.75" customHeight="1">
      <c r="E10" s="9">
        <v>5.0</v>
      </c>
      <c r="F10" s="10">
        <f t="shared" si="1"/>
        <v>0.0029296875</v>
      </c>
      <c r="G10" s="11">
        <v>-20.0889373509422</v>
      </c>
      <c r="H10" s="12">
        <f t="shared" si="2"/>
        <v>0.003400427755</v>
      </c>
      <c r="I10" s="15">
        <f t="shared" si="3"/>
        <v>3.982908378</v>
      </c>
      <c r="J10" s="16">
        <f t="shared" si="4"/>
        <v>1.993822293</v>
      </c>
    </row>
    <row r="11" ht="18.75" customHeight="1">
      <c r="A11" s="1" t="s">
        <v>14</v>
      </c>
      <c r="B11" s="17">
        <v>-20.0855369231876</v>
      </c>
      <c r="E11" s="9">
        <v>6.0</v>
      </c>
      <c r="F11" s="10">
        <f t="shared" si="1"/>
        <v>0.00146484375</v>
      </c>
      <c r="G11" s="11">
        <v>-20.0863888919568</v>
      </c>
      <c r="H11" s="12">
        <f t="shared" si="2"/>
        <v>0.0008519687692</v>
      </c>
      <c r="I11" s="15">
        <f t="shared" si="3"/>
        <v>3.991258691</v>
      </c>
      <c r="J11" s="16">
        <f t="shared" si="4"/>
        <v>1.996843789</v>
      </c>
    </row>
    <row r="12" ht="18.75" customHeight="1">
      <c r="E12" s="9">
        <v>7.0</v>
      </c>
      <c r="F12" s="10">
        <f t="shared" si="1"/>
        <v>0.000732421875</v>
      </c>
      <c r="G12" s="11">
        <v>-20.0857501509728</v>
      </c>
      <c r="H12" s="12">
        <f t="shared" si="2"/>
        <v>0.0002132277852</v>
      </c>
      <c r="I12" s="15">
        <f t="shared" si="3"/>
        <v>3.995580447</v>
      </c>
      <c r="J12" s="16">
        <f t="shared" si="4"/>
        <v>1.998405102</v>
      </c>
    </row>
    <row r="13" ht="18.75" customHeight="1">
      <c r="E13" s="18">
        <v>8.0</v>
      </c>
      <c r="F13" s="19">
        <f t="shared" si="1"/>
        <v>0.0003662109375</v>
      </c>
      <c r="G13" s="20">
        <v>-20.0855902597626</v>
      </c>
      <c r="H13" s="21">
        <f t="shared" si="2"/>
        <v>0.000053336575</v>
      </c>
      <c r="I13" s="22">
        <f t="shared" si="3"/>
        <v>3.997777983</v>
      </c>
      <c r="J13" s="23">
        <f t="shared" si="4"/>
        <v>1.999198354</v>
      </c>
    </row>
  </sheetData>
  <mergeCells count="2">
    <mergeCell ref="A5:B5"/>
    <mergeCell ref="A1: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7" width="13.71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24">
        <f t="shared" ref="F6:F13" si="1"> B$8 / ( B$9 * 2 ^ E6 )</f>
        <v>0.0625</v>
      </c>
      <c r="G6" s="25">
        <v>53.760408866837</v>
      </c>
      <c r="H6" s="24">
        <f t="shared" ref="H6:H13" si="2">ABS(G6 - B$11)</f>
        <v>73.84594579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4.0</v>
      </c>
      <c r="E7" s="9">
        <v>2.0</v>
      </c>
      <c r="F7" s="24">
        <f t="shared" si="1"/>
        <v>0.03125</v>
      </c>
      <c r="G7" s="25">
        <v>-18.7444362902801</v>
      </c>
      <c r="H7" s="24">
        <f t="shared" si="2"/>
        <v>1.341100633</v>
      </c>
      <c r="I7" s="26">
        <f t="shared" ref="I7:I13" si="3">  H6 / H7</f>
        <v>55.06368723</v>
      </c>
      <c r="J7" s="27">
        <f t="shared" ref="J7:J13" si="4"> ABS(LOG( I7, 2 ))</f>
        <v>5.783029315</v>
      </c>
    </row>
    <row r="8" ht="18.75" customHeight="1">
      <c r="A8" s="1" t="s">
        <v>12</v>
      </c>
      <c r="B8">
        <f> B7 - B6</f>
        <v>4</v>
      </c>
      <c r="E8" s="9">
        <v>3.0</v>
      </c>
      <c r="F8" s="24">
        <f t="shared" si="1"/>
        <v>0.015625</v>
      </c>
      <c r="G8" s="25">
        <v>-19.5130408683665</v>
      </c>
      <c r="H8" s="24">
        <f t="shared" si="2"/>
        <v>0.5724960548</v>
      </c>
      <c r="I8" s="26">
        <f t="shared" si="3"/>
        <v>2.342549999</v>
      </c>
      <c r="J8" s="27">
        <f t="shared" si="4"/>
        <v>1.228079841</v>
      </c>
    </row>
    <row r="9" ht="18.75" customHeight="1">
      <c r="A9" s="1" t="s">
        <v>13</v>
      </c>
      <c r="B9" s="1">
        <v>32.0</v>
      </c>
      <c r="E9" s="9">
        <v>4.0</v>
      </c>
      <c r="F9" s="24">
        <f t="shared" si="1"/>
        <v>0.0078125</v>
      </c>
      <c r="G9" s="25">
        <v>-19.8244753433767</v>
      </c>
      <c r="H9" s="24">
        <f t="shared" si="2"/>
        <v>0.2610615798</v>
      </c>
      <c r="I9" s="26">
        <f t="shared" si="3"/>
        <v>2.192954073</v>
      </c>
      <c r="J9" s="27">
        <f t="shared" si="4"/>
        <v>1.132875598</v>
      </c>
    </row>
    <row r="10" ht="18.75" customHeight="1">
      <c r="E10" s="9">
        <v>5.0</v>
      </c>
      <c r="F10" s="24">
        <f t="shared" si="1"/>
        <v>0.00390625</v>
      </c>
      <c r="G10" s="25">
        <v>-19.9613948853324</v>
      </c>
      <c r="H10" s="24">
        <f t="shared" si="2"/>
        <v>0.1241420379</v>
      </c>
      <c r="I10" s="26">
        <f t="shared" si="3"/>
        <v>2.102926489</v>
      </c>
      <c r="J10" s="27">
        <f t="shared" si="4"/>
        <v>1.072398419</v>
      </c>
    </row>
    <row r="11" ht="18.75" customHeight="1">
      <c r="A11" s="1" t="s">
        <v>14</v>
      </c>
      <c r="B11" s="17">
        <v>-20.0855369231876</v>
      </c>
      <c r="E11" s="9">
        <v>6.0</v>
      </c>
      <c r="F11" s="24">
        <f t="shared" si="1"/>
        <v>0.001953125</v>
      </c>
      <c r="G11" s="25">
        <v>-20.0250751280367</v>
      </c>
      <c r="H11" s="24">
        <f t="shared" si="2"/>
        <v>0.06046179515</v>
      </c>
      <c r="I11" s="26">
        <f t="shared" si="3"/>
        <v>2.053231095</v>
      </c>
      <c r="J11" s="27">
        <f t="shared" si="4"/>
        <v>1.037896015</v>
      </c>
    </row>
    <row r="12" ht="18.75" customHeight="1">
      <c r="E12" s="9">
        <v>7.0</v>
      </c>
      <c r="F12" s="24">
        <f t="shared" si="1"/>
        <v>0.0009765625</v>
      </c>
      <c r="G12" s="25">
        <v>-20.055709868977</v>
      </c>
      <c r="H12" s="24">
        <f t="shared" si="2"/>
        <v>0.02982705421</v>
      </c>
      <c r="I12" s="26">
        <f t="shared" si="3"/>
        <v>2.027078998</v>
      </c>
      <c r="J12" s="27">
        <f t="shared" si="4"/>
        <v>1.019402313</v>
      </c>
    </row>
    <row r="13" ht="18.75" customHeight="1">
      <c r="E13" s="18">
        <v>8.0</v>
      </c>
      <c r="F13" s="28">
        <f t="shared" si="1"/>
        <v>0.00048828125</v>
      </c>
      <c r="G13" s="29">
        <v>-20.0707245511789</v>
      </c>
      <c r="H13" s="28">
        <f t="shared" si="2"/>
        <v>0.01481237201</v>
      </c>
      <c r="I13" s="30">
        <f t="shared" si="3"/>
        <v>2.01365819</v>
      </c>
      <c r="J13" s="31">
        <f t="shared" si="4"/>
        <v>1.009818813</v>
      </c>
    </row>
  </sheetData>
  <mergeCells count="2">
    <mergeCell ref="A5:B5"/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5" si="1"> B$8 / ( B$9 * 2 ^ E6 )</f>
        <v>0.015625</v>
      </c>
      <c r="G6" s="11">
        <v>7.38903777133243</v>
      </c>
      <c r="H6" s="12">
        <f t="shared" ref="H6:H15" si="2">ABS(G6 - B$11)</f>
        <v>0.00001832759821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1.0</v>
      </c>
      <c r="E7" s="9">
        <v>2.0</v>
      </c>
      <c r="F7" s="10">
        <f t="shared" si="1"/>
        <v>0.0078125</v>
      </c>
      <c r="G7" s="11">
        <v>7.3890537791845</v>
      </c>
      <c r="H7" s="12">
        <f t="shared" si="2"/>
        <v>0.00000231974614</v>
      </c>
      <c r="I7" s="15">
        <f t="shared" ref="I7:I15" si="3">  H6 / H7</f>
        <v>7.900691327</v>
      </c>
      <c r="J7" s="16">
        <f t="shared" ref="J7:J15" si="4"> ABS(LOG( I7, 2 ))</f>
        <v>2.981978898</v>
      </c>
    </row>
    <row r="8" ht="18.75" customHeight="1">
      <c r="A8" s="1" t="s">
        <v>12</v>
      </c>
      <c r="B8">
        <f> B7 - B6</f>
        <v>1</v>
      </c>
      <c r="E8" s="9">
        <v>3.0</v>
      </c>
      <c r="F8" s="10">
        <f t="shared" si="1"/>
        <v>0.00390625</v>
      </c>
      <c r="G8" s="11">
        <v>7.38905580714506</v>
      </c>
      <c r="H8" s="12">
        <f t="shared" si="2"/>
        <v>0.0000002917855797</v>
      </c>
      <c r="I8" s="15">
        <f t="shared" si="3"/>
        <v>7.950174037</v>
      </c>
      <c r="J8" s="16">
        <f t="shared" si="4"/>
        <v>2.990986443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0.001953125</v>
      </c>
      <c r="G9" s="11">
        <v>7.38905606234331</v>
      </c>
      <c r="H9" s="12">
        <f t="shared" si="2"/>
        <v>0.00000003658732961</v>
      </c>
      <c r="I9" s="15">
        <f t="shared" si="3"/>
        <v>7.975044443</v>
      </c>
      <c r="J9" s="16">
        <f t="shared" si="4"/>
        <v>2.995492559</v>
      </c>
    </row>
    <row r="10" ht="18.75" customHeight="1">
      <c r="E10" s="9">
        <v>5.0</v>
      </c>
      <c r="F10" s="10">
        <f t="shared" si="1"/>
        <v>0.0009765625</v>
      </c>
      <c r="G10" s="11">
        <v>7.38905609435009</v>
      </c>
      <c r="H10" s="12">
        <f t="shared" si="2"/>
        <v>0.000000004580550161</v>
      </c>
      <c r="I10" s="15">
        <f t="shared" si="3"/>
        <v>7.987540431</v>
      </c>
      <c r="J10" s="16">
        <f t="shared" si="4"/>
        <v>2.997751329</v>
      </c>
    </row>
    <row r="11" ht="18.75" customHeight="1">
      <c r="A11" s="1" t="s">
        <v>14</v>
      </c>
      <c r="B11" s="17">
        <v>7.38905609893064</v>
      </c>
      <c r="E11" s="9">
        <v>6.0</v>
      </c>
      <c r="F11" s="10">
        <f t="shared" si="1"/>
        <v>0.00048828125</v>
      </c>
      <c r="G11" s="11">
        <v>7.38905609835764</v>
      </c>
      <c r="H11" s="12">
        <f t="shared" si="2"/>
        <v>0.0000000005729994257</v>
      </c>
      <c r="I11" s="15">
        <f t="shared" si="3"/>
        <v>7.993987352</v>
      </c>
      <c r="J11" s="16">
        <f t="shared" si="4"/>
        <v>2.99891529</v>
      </c>
    </row>
    <row r="12" ht="18.75" customHeight="1">
      <c r="E12" s="9">
        <v>7.0</v>
      </c>
      <c r="F12" s="10">
        <f t="shared" si="1"/>
        <v>0.000244140625</v>
      </c>
      <c r="G12" s="11">
        <v>7.38905609885901</v>
      </c>
      <c r="H12" s="12">
        <f t="shared" si="2"/>
        <v>0</v>
      </c>
      <c r="I12" s="15">
        <f t="shared" si="3"/>
        <v>7.999454419</v>
      </c>
      <c r="J12" s="16">
        <f t="shared" si="4"/>
        <v>2.999901608</v>
      </c>
    </row>
    <row r="13" ht="18.75" customHeight="1">
      <c r="E13" s="9">
        <v>8.0</v>
      </c>
      <c r="F13" s="10">
        <f t="shared" si="1"/>
        <v>0.0001220703125</v>
      </c>
      <c r="G13" s="11">
        <v>7.38905609892167</v>
      </c>
      <c r="H13" s="12">
        <f t="shared" si="2"/>
        <v>0</v>
      </c>
      <c r="I13" s="15">
        <f t="shared" si="3"/>
        <v>7.985741162</v>
      </c>
      <c r="J13" s="16">
        <f t="shared" si="4"/>
        <v>2.997426311</v>
      </c>
    </row>
    <row r="14" ht="18.75" customHeight="1">
      <c r="E14" s="9">
        <v>9.0</v>
      </c>
      <c r="F14" s="10">
        <f t="shared" si="1"/>
        <v>0.00006103515625</v>
      </c>
      <c r="G14" s="11">
        <v>7.38905609892949</v>
      </c>
      <c r="H14" s="12">
        <f t="shared" si="2"/>
        <v>0</v>
      </c>
      <c r="I14" s="15">
        <f t="shared" si="3"/>
        <v>7.798455598</v>
      </c>
      <c r="J14" s="16">
        <f t="shared" si="4"/>
        <v>2.963188442</v>
      </c>
    </row>
    <row r="15" ht="18.75" customHeight="1">
      <c r="E15" s="18">
        <v>10.0</v>
      </c>
      <c r="F15" s="19">
        <f t="shared" si="1"/>
        <v>0.00003051757813</v>
      </c>
      <c r="G15" s="20">
        <v>7.38905609893049</v>
      </c>
      <c r="H15" s="21">
        <f t="shared" si="2"/>
        <v>0</v>
      </c>
      <c r="I15" s="22">
        <f t="shared" si="3"/>
        <v>7.662721893</v>
      </c>
      <c r="J15" s="23">
        <f t="shared" si="4"/>
        <v>2.937856946</v>
      </c>
    </row>
  </sheetData>
  <mergeCells count="2">
    <mergeCell ref="A5:B5"/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5" si="1"> B$8 / ( B$9 * 2 ^ E6 )</f>
        <v>0.015625</v>
      </c>
      <c r="G6" s="11">
        <v>20.0852878417494</v>
      </c>
      <c r="H6" s="12">
        <f t="shared" ref="H6:H15" si="2">ABS(G6 - B$11)</f>
        <v>0.0002490814382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1.0</v>
      </c>
      <c r="E7" s="9">
        <v>2.0</v>
      </c>
      <c r="F7" s="10">
        <f t="shared" si="1"/>
        <v>0.0078125</v>
      </c>
      <c r="G7" s="11">
        <v>20.0855051992463</v>
      </c>
      <c r="H7" s="12">
        <f t="shared" si="2"/>
        <v>0.0000317239413</v>
      </c>
      <c r="I7" s="15">
        <f t="shared" ref="I7:I15" si="3">  H6 / H7</f>
        <v>7.851528782</v>
      </c>
      <c r="J7" s="16">
        <f t="shared" ref="J7:J15" si="4"> ABS(LOG( I7, 2 ))</f>
        <v>2.97297359</v>
      </c>
    </row>
    <row r="8" ht="18.75" customHeight="1">
      <c r="A8" s="1" t="s">
        <v>12</v>
      </c>
      <c r="B8">
        <f> B7 - B6</f>
        <v>1</v>
      </c>
      <c r="E8" s="9">
        <v>3.0</v>
      </c>
      <c r="F8" s="10">
        <f t="shared" si="1"/>
        <v>0.00390625</v>
      </c>
      <c r="G8" s="11">
        <v>20.085532920363</v>
      </c>
      <c r="H8" s="12">
        <f t="shared" si="2"/>
        <v>0.0000040028246</v>
      </c>
      <c r="I8" s="15">
        <f t="shared" si="3"/>
        <v>7.925388812</v>
      </c>
      <c r="J8" s="16">
        <f t="shared" si="4"/>
        <v>2.986481714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0.001953125</v>
      </c>
      <c r="G9" s="11">
        <v>20.0855364204842</v>
      </c>
      <c r="H9" s="12">
        <f t="shared" si="2"/>
        <v>0.0000005027034007</v>
      </c>
      <c r="I9" s="15">
        <f t="shared" si="3"/>
        <v>7.962597019</v>
      </c>
      <c r="J9" s="16">
        <f t="shared" si="4"/>
        <v>2.993239046</v>
      </c>
    </row>
    <row r="10" ht="18.75" customHeight="1">
      <c r="E10" s="9">
        <v>5.0</v>
      </c>
      <c r="F10" s="10">
        <f t="shared" si="1"/>
        <v>0.0009765625</v>
      </c>
      <c r="G10" s="11">
        <v>20.0855368602022</v>
      </c>
      <c r="H10" s="12">
        <f t="shared" si="2"/>
        <v>0.00000006298540001</v>
      </c>
      <c r="I10" s="15">
        <f t="shared" si="3"/>
        <v>7.981268685</v>
      </c>
      <c r="J10" s="16">
        <f t="shared" si="4"/>
        <v>2.996618092</v>
      </c>
    </row>
    <row r="11" ht="18.75" customHeight="1">
      <c r="A11" s="1" t="s">
        <v>14</v>
      </c>
      <c r="B11" s="17">
        <v>20.0855369231876</v>
      </c>
      <c r="E11" s="9">
        <v>6.0</v>
      </c>
      <c r="F11" s="10">
        <f t="shared" si="1"/>
        <v>0.00048828125</v>
      </c>
      <c r="G11" s="11">
        <v>20.0855369153052</v>
      </c>
      <c r="H11" s="12">
        <f t="shared" si="2"/>
        <v>0.000000007882398734</v>
      </c>
      <c r="I11" s="15">
        <f t="shared" si="3"/>
        <v>7.990638654</v>
      </c>
      <c r="J11" s="16">
        <f t="shared" si="4"/>
        <v>2.998310816</v>
      </c>
    </row>
    <row r="12" ht="18.75" customHeight="1">
      <c r="E12" s="9">
        <v>7.0</v>
      </c>
      <c r="F12" s="10">
        <f t="shared" si="1"/>
        <v>0.000244140625</v>
      </c>
      <c r="G12" s="11">
        <v>20.0855369222018</v>
      </c>
      <c r="H12" s="12">
        <f t="shared" si="2"/>
        <v>0.0000000009857998862</v>
      </c>
      <c r="I12" s="15">
        <f t="shared" si="3"/>
        <v>7.995942021</v>
      </c>
      <c r="J12" s="16">
        <f t="shared" si="4"/>
        <v>2.999268011</v>
      </c>
    </row>
    <row r="13" ht="18.75" customHeight="1">
      <c r="E13" s="9">
        <v>8.0</v>
      </c>
      <c r="F13" s="10">
        <f t="shared" si="1"/>
        <v>0.0001220703125</v>
      </c>
      <c r="G13" s="11">
        <v>20.0855369230644</v>
      </c>
      <c r="H13" s="12">
        <f t="shared" si="2"/>
        <v>0.000000000123201005</v>
      </c>
      <c r="I13" s="15">
        <f t="shared" si="3"/>
        <v>8.001557183</v>
      </c>
      <c r="J13" s="16">
        <f t="shared" si="4"/>
        <v>3.00028079</v>
      </c>
    </row>
    <row r="14" ht="18.75" customHeight="1">
      <c r="E14" s="9">
        <v>9.0</v>
      </c>
      <c r="F14" s="10">
        <f t="shared" si="1"/>
        <v>0.00006103515625</v>
      </c>
      <c r="G14" s="11">
        <v>20.0855369231722</v>
      </c>
      <c r="H14" s="12">
        <f t="shared" si="2"/>
        <v>0</v>
      </c>
      <c r="I14" s="15">
        <f t="shared" si="3"/>
        <v>7.999538639</v>
      </c>
      <c r="J14" s="16">
        <f t="shared" si="4"/>
        <v>2.999916797</v>
      </c>
    </row>
    <row r="15" ht="18.75" customHeight="1">
      <c r="E15" s="18">
        <v>10.0</v>
      </c>
      <c r="F15" s="19">
        <f t="shared" si="1"/>
        <v>0.00003051757813</v>
      </c>
      <c r="G15" s="20">
        <v>20.0855369231854</v>
      </c>
      <c r="H15" s="21">
        <f t="shared" si="2"/>
        <v>0</v>
      </c>
      <c r="I15" s="22">
        <f t="shared" si="3"/>
        <v>7.003231018</v>
      </c>
      <c r="J15" s="23">
        <f t="shared" si="4"/>
        <v>2.808020679</v>
      </c>
    </row>
  </sheetData>
  <mergeCells count="2">
    <mergeCell ref="A5:B5"/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5" si="1"> B$8 / ( B$9 * 2 ^ E6 )</f>
        <v>0.015625</v>
      </c>
      <c r="G6" s="11">
        <v>54.5960367074579</v>
      </c>
      <c r="H6" s="12">
        <f t="shared" ref="H6:H15" si="2">ABS(G6 - B$11)</f>
        <v>0.002113325686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1.0</v>
      </c>
      <c r="E7" s="9">
        <v>2.0</v>
      </c>
      <c r="F7" s="10">
        <f t="shared" si="1"/>
        <v>0.0078125</v>
      </c>
      <c r="G7" s="11">
        <v>54.5978791861774</v>
      </c>
      <c r="H7" s="12">
        <f t="shared" si="2"/>
        <v>0.0002708469668</v>
      </c>
      <c r="I7" s="15">
        <f t="shared" ref="I7:I15" si="3">  H6 / H7</f>
        <v>7.80265591</v>
      </c>
      <c r="J7" s="16">
        <f t="shared" ref="J7:J15" si="4"> ABS(LOG( I7, 2 ))</f>
        <v>2.96396528</v>
      </c>
    </row>
    <row r="8" ht="18.75" customHeight="1">
      <c r="A8" s="1" t="s">
        <v>12</v>
      </c>
      <c r="B8">
        <f> B7 - B6</f>
        <v>1</v>
      </c>
      <c r="E8" s="9">
        <v>3.0</v>
      </c>
      <c r="F8" s="10">
        <f t="shared" si="1"/>
        <v>0.00390625</v>
      </c>
      <c r="G8" s="11">
        <v>54.5981157516808</v>
      </c>
      <c r="H8" s="12">
        <f t="shared" si="2"/>
        <v>0.0000342814634</v>
      </c>
      <c r="I8" s="15">
        <f t="shared" si="3"/>
        <v>7.900682758</v>
      </c>
      <c r="J8" s="16">
        <f t="shared" si="4"/>
        <v>2.981977333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0.001953125</v>
      </c>
      <c r="G9" s="11">
        <v>54.5981457211042</v>
      </c>
      <c r="H9" s="12">
        <f t="shared" si="2"/>
        <v>0.000004312039998</v>
      </c>
      <c r="I9" s="15">
        <f t="shared" si="3"/>
        <v>7.950172868</v>
      </c>
      <c r="J9" s="16">
        <f t="shared" si="4"/>
        <v>2.990986231</v>
      </c>
    </row>
    <row r="10" ht="18.75" customHeight="1">
      <c r="E10" s="9">
        <v>5.0</v>
      </c>
      <c r="F10" s="10">
        <f t="shared" si="1"/>
        <v>0.0009765625</v>
      </c>
      <c r="G10" s="11">
        <v>54.5981494924525</v>
      </c>
      <c r="H10" s="12">
        <f t="shared" si="2"/>
        <v>0.0000005406917012</v>
      </c>
      <c r="I10" s="15">
        <f t="shared" si="3"/>
        <v>7.975043798</v>
      </c>
      <c r="J10" s="16">
        <f t="shared" si="4"/>
        <v>2.995492442</v>
      </c>
    </row>
    <row r="11" ht="18.75" customHeight="1">
      <c r="A11" s="1" t="s">
        <v>14</v>
      </c>
      <c r="B11" s="17">
        <v>54.5981500331442</v>
      </c>
      <c r="E11" s="9">
        <v>6.0</v>
      </c>
      <c r="F11" s="10">
        <f t="shared" si="1"/>
        <v>0.00048828125</v>
      </c>
      <c r="G11" s="11">
        <v>54.5981499654523</v>
      </c>
      <c r="H11" s="12">
        <f t="shared" si="2"/>
        <v>0.00000006769190009</v>
      </c>
      <c r="I11" s="15">
        <f t="shared" si="3"/>
        <v>7.987539137</v>
      </c>
      <c r="J11" s="16">
        <f t="shared" si="4"/>
        <v>2.997751095</v>
      </c>
    </row>
    <row r="12" ht="18.75" customHeight="1">
      <c r="E12" s="9">
        <v>7.0</v>
      </c>
      <c r="F12" s="10">
        <f t="shared" si="1"/>
        <v>0.000244140625</v>
      </c>
      <c r="G12" s="11">
        <v>54.5981500246762</v>
      </c>
      <c r="H12" s="12">
        <f t="shared" si="2"/>
        <v>0.000000008467999635</v>
      </c>
      <c r="I12" s="15">
        <f t="shared" si="3"/>
        <v>7.99384778</v>
      </c>
      <c r="J12" s="16">
        <f t="shared" si="4"/>
        <v>2.998890101</v>
      </c>
    </row>
    <row r="13" ht="18.75" customHeight="1">
      <c r="E13" s="9">
        <v>8.0</v>
      </c>
      <c r="F13" s="10">
        <f t="shared" si="1"/>
        <v>0.0001220703125</v>
      </c>
      <c r="G13" s="11">
        <v>54.5981500320855</v>
      </c>
      <c r="H13" s="12">
        <f t="shared" si="2"/>
        <v>0.000000001058701571</v>
      </c>
      <c r="I13" s="15">
        <f t="shared" si="3"/>
        <v>7.9984765</v>
      </c>
      <c r="J13" s="16">
        <f t="shared" si="4"/>
        <v>2.999725231</v>
      </c>
    </row>
    <row r="14" ht="18.75" customHeight="1">
      <c r="E14" s="9">
        <v>9.0</v>
      </c>
      <c r="F14" s="10">
        <f t="shared" si="1"/>
        <v>0.00006103515625</v>
      </c>
      <c r="G14" s="11">
        <v>54.5981500330119</v>
      </c>
      <c r="H14" s="12">
        <f t="shared" si="2"/>
        <v>0.0000000001323030574</v>
      </c>
      <c r="I14" s="15">
        <f t="shared" si="3"/>
        <v>8.002094522</v>
      </c>
      <c r="J14" s="16">
        <f t="shared" si="4"/>
        <v>3.00037767</v>
      </c>
    </row>
    <row r="15" ht="18.75" customHeight="1">
      <c r="E15" s="18">
        <v>10.0</v>
      </c>
      <c r="F15" s="19">
        <f t="shared" si="1"/>
        <v>0.00003051757813</v>
      </c>
      <c r="G15" s="20">
        <v>54.5981500331276</v>
      </c>
      <c r="H15" s="21">
        <f t="shared" si="2"/>
        <v>0</v>
      </c>
      <c r="I15" s="22">
        <f t="shared" si="3"/>
        <v>7.970890411</v>
      </c>
      <c r="J15" s="23">
        <f t="shared" si="4"/>
        <v>2.994740894</v>
      </c>
    </row>
  </sheetData>
  <mergeCells count="2">
    <mergeCell ref="A5:B5"/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5" si="1"> B$8 / ( B$9 * 2 ^ E6 )</f>
        <v>0.015625</v>
      </c>
      <c r="G6" s="11">
        <v>7.38903777133243</v>
      </c>
      <c r="H6" s="12">
        <f t="shared" ref="H6:H15" si="2">ABS(G6 - B$11)</f>
        <v>0.00001832759821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1.0</v>
      </c>
      <c r="E7" s="9">
        <v>2.0</v>
      </c>
      <c r="F7" s="10">
        <f t="shared" si="1"/>
        <v>0.0078125</v>
      </c>
      <c r="G7" s="11">
        <v>7.3890537791845</v>
      </c>
      <c r="H7" s="12">
        <f t="shared" si="2"/>
        <v>0.00000231974614</v>
      </c>
      <c r="I7" s="15">
        <f t="shared" ref="I7:I15" si="3">  H6 / H7</f>
        <v>7.900691327</v>
      </c>
      <c r="J7" s="16">
        <f t="shared" ref="J7:J15" si="4"> ABS(LOG( I7, 2 ))</f>
        <v>2.981978898</v>
      </c>
    </row>
    <row r="8" ht="18.75" customHeight="1">
      <c r="A8" s="1" t="s">
        <v>12</v>
      </c>
      <c r="B8">
        <f> B7 - B6</f>
        <v>1</v>
      </c>
      <c r="E8" s="9">
        <v>3.0</v>
      </c>
      <c r="F8" s="10">
        <f t="shared" si="1"/>
        <v>0.00390625</v>
      </c>
      <c r="G8" s="11">
        <v>7.38905580714506</v>
      </c>
      <c r="H8" s="12">
        <f t="shared" si="2"/>
        <v>0.0000002917855797</v>
      </c>
      <c r="I8" s="15">
        <f t="shared" si="3"/>
        <v>7.950174037</v>
      </c>
      <c r="J8" s="16">
        <f t="shared" si="4"/>
        <v>2.990986443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0.001953125</v>
      </c>
      <c r="G9" s="11">
        <v>7.38905606234331</v>
      </c>
      <c r="H9" s="12">
        <f t="shared" si="2"/>
        <v>0.00000003658732961</v>
      </c>
      <c r="I9" s="15">
        <f t="shared" si="3"/>
        <v>7.975044443</v>
      </c>
      <c r="J9" s="16">
        <f t="shared" si="4"/>
        <v>2.995492559</v>
      </c>
    </row>
    <row r="10" ht="18.75" customHeight="1">
      <c r="E10" s="9">
        <v>5.0</v>
      </c>
      <c r="F10" s="10">
        <f t="shared" si="1"/>
        <v>0.0009765625</v>
      </c>
      <c r="G10" s="11">
        <v>7.38905609435009</v>
      </c>
      <c r="H10" s="12">
        <f t="shared" si="2"/>
        <v>0.000000004580550161</v>
      </c>
      <c r="I10" s="15">
        <f t="shared" si="3"/>
        <v>7.987540431</v>
      </c>
      <c r="J10" s="16">
        <f t="shared" si="4"/>
        <v>2.997751329</v>
      </c>
    </row>
    <row r="11" ht="18.75" customHeight="1">
      <c r="A11" s="1" t="s">
        <v>14</v>
      </c>
      <c r="B11" s="17">
        <v>7.38905609893064</v>
      </c>
      <c r="E11" s="9">
        <v>6.0</v>
      </c>
      <c r="F11" s="10">
        <f t="shared" si="1"/>
        <v>0.00048828125</v>
      </c>
      <c r="G11" s="11">
        <v>7.38905609835764</v>
      </c>
      <c r="H11" s="12">
        <f t="shared" si="2"/>
        <v>0.0000000005729994257</v>
      </c>
      <c r="I11" s="15">
        <f t="shared" si="3"/>
        <v>7.993987352</v>
      </c>
      <c r="J11" s="16">
        <f t="shared" si="4"/>
        <v>2.99891529</v>
      </c>
    </row>
    <row r="12" ht="18.75" customHeight="1">
      <c r="E12" s="9">
        <v>7.0</v>
      </c>
      <c r="F12" s="10">
        <f t="shared" si="1"/>
        <v>0.000244140625</v>
      </c>
      <c r="G12" s="11">
        <v>7.38905609885901</v>
      </c>
      <c r="H12" s="12">
        <f t="shared" si="2"/>
        <v>0</v>
      </c>
      <c r="I12" s="15">
        <f t="shared" si="3"/>
        <v>7.999454419</v>
      </c>
      <c r="J12" s="16">
        <f t="shared" si="4"/>
        <v>2.999901608</v>
      </c>
    </row>
    <row r="13" ht="18.75" customHeight="1">
      <c r="E13" s="9">
        <v>8.0</v>
      </c>
      <c r="F13" s="10">
        <f t="shared" si="1"/>
        <v>0.0001220703125</v>
      </c>
      <c r="G13" s="11">
        <v>7.38905609892167</v>
      </c>
      <c r="H13" s="12">
        <f t="shared" si="2"/>
        <v>0</v>
      </c>
      <c r="I13" s="15">
        <f t="shared" si="3"/>
        <v>7.985741162</v>
      </c>
      <c r="J13" s="16">
        <f t="shared" si="4"/>
        <v>2.997426311</v>
      </c>
    </row>
    <row r="14" ht="18.75" customHeight="1">
      <c r="E14" s="9">
        <v>9.0</v>
      </c>
      <c r="F14" s="10">
        <f t="shared" si="1"/>
        <v>0.00006103515625</v>
      </c>
      <c r="G14" s="11">
        <v>7.38905609892949</v>
      </c>
      <c r="H14" s="12">
        <f t="shared" si="2"/>
        <v>0</v>
      </c>
      <c r="I14" s="15">
        <f t="shared" si="3"/>
        <v>7.798455598</v>
      </c>
      <c r="J14" s="16">
        <f t="shared" si="4"/>
        <v>2.963188442</v>
      </c>
    </row>
    <row r="15" ht="18.75" customHeight="1">
      <c r="E15" s="18">
        <v>10.0</v>
      </c>
      <c r="F15" s="19">
        <f t="shared" si="1"/>
        <v>0.00003051757813</v>
      </c>
      <c r="G15" s="20">
        <v>7.38905609893048</v>
      </c>
      <c r="H15" s="21">
        <f t="shared" si="2"/>
        <v>0</v>
      </c>
      <c r="I15" s="22">
        <f t="shared" si="3"/>
        <v>7.194444444</v>
      </c>
      <c r="J15" s="23">
        <f t="shared" si="4"/>
        <v>2.846883286</v>
      </c>
    </row>
  </sheetData>
  <mergeCells count="2">
    <mergeCell ref="A5:B5"/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5" si="1"> B$8 / ( B$9 * 2 ^ E6 )</f>
        <v>0.015625</v>
      </c>
      <c r="G6" s="11">
        <v>14.9253141388391</v>
      </c>
      <c r="H6" s="12">
        <f t="shared" ref="H6:H15" si="2">ABS(G6 - B$11)</f>
        <v>0.147201941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1.0</v>
      </c>
      <c r="E7" s="9">
        <v>2.0</v>
      </c>
      <c r="F7" s="10">
        <f t="shared" si="1"/>
        <v>0.0078125</v>
      </c>
      <c r="G7" s="11">
        <v>14.8514147182785</v>
      </c>
      <c r="H7" s="12">
        <f t="shared" si="2"/>
        <v>0.07330252042</v>
      </c>
      <c r="I7" s="15">
        <f t="shared" ref="I7:I15" si="3">  H6 / H7</f>
        <v>2.008142969</v>
      </c>
      <c r="J7" s="16">
        <f t="shared" ref="J7:J15" si="4"> ABS(LOG( I7, 2 ))</f>
        <v>1.005861985</v>
      </c>
    </row>
    <row r="8" ht="18.75" customHeight="1">
      <c r="A8" s="1" t="s">
        <v>12</v>
      </c>
      <c r="B8">
        <f> B7 - B6</f>
        <v>1</v>
      </c>
      <c r="E8" s="9">
        <v>3.0</v>
      </c>
      <c r="F8" s="10">
        <f t="shared" si="1"/>
        <v>0.00390625</v>
      </c>
      <c r="G8" s="11">
        <v>14.8146844993139</v>
      </c>
      <c r="H8" s="12">
        <f t="shared" si="2"/>
        <v>0.03657230145</v>
      </c>
      <c r="I8" s="15">
        <f t="shared" si="3"/>
        <v>2.004317954</v>
      </c>
      <c r="J8" s="16">
        <f t="shared" si="4"/>
        <v>1.003111388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0.001953125</v>
      </c>
      <c r="G9" s="11">
        <v>14.7963780621383</v>
      </c>
      <c r="H9" s="12">
        <f t="shared" si="2"/>
        <v>0.01826586428</v>
      </c>
      <c r="I9" s="15">
        <f t="shared" si="3"/>
        <v>2.002221242</v>
      </c>
      <c r="J9" s="16">
        <f t="shared" si="4"/>
        <v>1.001601398</v>
      </c>
    </row>
    <row r="10" ht="18.75" customHeight="1">
      <c r="E10" s="9">
        <v>5.0</v>
      </c>
      <c r="F10" s="10">
        <f t="shared" si="1"/>
        <v>0.0009765625</v>
      </c>
      <c r="G10" s="11">
        <v>14.7872399898248</v>
      </c>
      <c r="H10" s="12">
        <f t="shared" si="2"/>
        <v>0.009127791964</v>
      </c>
      <c r="I10" s="15">
        <f t="shared" si="3"/>
        <v>2.001126269</v>
      </c>
      <c r="J10" s="16">
        <f t="shared" si="4"/>
        <v>1.000812203</v>
      </c>
    </row>
    <row r="11" ht="18.75" customHeight="1">
      <c r="A11" s="1" t="s">
        <v>14</v>
      </c>
      <c r="B11" s="17">
        <v>14.7781121978612</v>
      </c>
      <c r="E11" s="9">
        <v>6.0</v>
      </c>
      <c r="F11" s="10">
        <f t="shared" si="1"/>
        <v>0.00048828125</v>
      </c>
      <c r="G11" s="11">
        <v>14.7826748002153</v>
      </c>
      <c r="H11" s="12">
        <f t="shared" si="2"/>
        <v>0.004562602354</v>
      </c>
      <c r="I11" s="15">
        <f t="shared" si="3"/>
        <v>2.000567057</v>
      </c>
      <c r="J11" s="16">
        <f t="shared" si="4"/>
        <v>1.000408987</v>
      </c>
    </row>
    <row r="12" ht="18.75" customHeight="1">
      <c r="E12" s="9">
        <v>7.0</v>
      </c>
      <c r="F12" s="10">
        <f t="shared" si="1"/>
        <v>0.000244140625</v>
      </c>
      <c r="G12" s="11">
        <v>14.7803931745575</v>
      </c>
      <c r="H12" s="12">
        <f t="shared" si="2"/>
        <v>0.002280976696</v>
      </c>
      <c r="I12" s="15">
        <f t="shared" si="3"/>
        <v>2.00028451</v>
      </c>
      <c r="J12" s="16">
        <f t="shared" si="4"/>
        <v>1.000205216</v>
      </c>
    </row>
    <row r="13" ht="18.75" customHeight="1">
      <c r="E13" s="9">
        <v>8.0</v>
      </c>
      <c r="F13" s="10">
        <f t="shared" si="1"/>
        <v>0.0001220703125</v>
      </c>
      <c r="G13" s="11">
        <v>14.7792526049549</v>
      </c>
      <c r="H13" s="12">
        <f t="shared" si="2"/>
        <v>0.001140407094</v>
      </c>
      <c r="I13" s="15">
        <f t="shared" si="3"/>
        <v>2.000142501</v>
      </c>
      <c r="J13" s="16">
        <f t="shared" si="4"/>
        <v>1.000102789</v>
      </c>
    </row>
    <row r="14" ht="18.75" customHeight="1">
      <c r="E14" s="9">
        <v>9.0</v>
      </c>
      <c r="F14" s="10">
        <f t="shared" si="1"/>
        <v>0.00006103515625</v>
      </c>
      <c r="G14" s="11">
        <v>14.7786823810775</v>
      </c>
      <c r="H14" s="12">
        <f t="shared" si="2"/>
        <v>0.0005701832163</v>
      </c>
      <c r="I14" s="15">
        <f t="shared" si="3"/>
        <v>2.000071312</v>
      </c>
      <c r="J14" s="16">
        <f t="shared" si="4"/>
        <v>1.00005144</v>
      </c>
    </row>
    <row r="15" ht="18.75" customHeight="1">
      <c r="E15" s="18">
        <v>10.0</v>
      </c>
      <c r="F15" s="19">
        <f t="shared" si="1"/>
        <v>0.00003051757813</v>
      </c>
      <c r="G15" s="20">
        <v>14.7783972843848</v>
      </c>
      <c r="H15" s="21">
        <f t="shared" si="2"/>
        <v>0.0002850865236</v>
      </c>
      <c r="I15" s="22">
        <f t="shared" si="3"/>
        <v>2.00003567</v>
      </c>
      <c r="J15" s="23">
        <f t="shared" si="4"/>
        <v>1.00002573</v>
      </c>
    </row>
  </sheetData>
  <mergeCells count="2">
    <mergeCell ref="A5:B5"/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5" si="1"> B$8 / ( B$9 * 2 ^ E6 )</f>
        <v>0.015625</v>
      </c>
      <c r="G6" s="11">
        <v>22.4490221037643</v>
      </c>
      <c r="H6" s="12">
        <f t="shared" ref="H6:H15" si="2">ABS(G6 - B$11)</f>
        <v>0.281853807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1.0</v>
      </c>
      <c r="E7" s="9">
        <v>2.0</v>
      </c>
      <c r="F7" s="10">
        <f t="shared" si="1"/>
        <v>0.0078125</v>
      </c>
      <c r="G7" s="11">
        <v>22.307643567827</v>
      </c>
      <c r="H7" s="12">
        <f t="shared" si="2"/>
        <v>0.140475271</v>
      </c>
      <c r="I7" s="15">
        <f t="shared" ref="I7:I15" si="3">  H6 / H7</f>
        <v>2.006430063</v>
      </c>
      <c r="J7" s="16">
        <f t="shared" ref="J7:J15" si="4"> ABS(LOG( I7, 2 ))</f>
        <v>1.00463087</v>
      </c>
    </row>
    <row r="8" ht="18.75" customHeight="1">
      <c r="A8" s="1" t="s">
        <v>12</v>
      </c>
      <c r="B8">
        <f> B7 - B6</f>
        <v>1</v>
      </c>
      <c r="E8" s="9">
        <v>3.0</v>
      </c>
      <c r="F8" s="10">
        <f t="shared" si="1"/>
        <v>0.00390625</v>
      </c>
      <c r="G8" s="11">
        <v>22.2372846562702</v>
      </c>
      <c r="H8" s="12">
        <f t="shared" si="2"/>
        <v>0.07011635948</v>
      </c>
      <c r="I8" s="15">
        <f t="shared" si="3"/>
        <v>2.003459279</v>
      </c>
      <c r="J8" s="16">
        <f t="shared" si="4"/>
        <v>1.002493187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0.001953125</v>
      </c>
      <c r="G9" s="11">
        <v>22.2021951079697</v>
      </c>
      <c r="H9" s="12">
        <f t="shared" si="2"/>
        <v>0.03502681118</v>
      </c>
      <c r="I9" s="15">
        <f t="shared" si="3"/>
        <v>2.001791117</v>
      </c>
      <c r="J9" s="16">
        <f t="shared" si="4"/>
        <v>1.00129144</v>
      </c>
    </row>
    <row r="10" ht="18.75" customHeight="1">
      <c r="E10" s="9">
        <v>5.0</v>
      </c>
      <c r="F10" s="10">
        <f t="shared" si="1"/>
        <v>0.0009765625</v>
      </c>
      <c r="G10" s="11">
        <v>22.1846737288292</v>
      </c>
      <c r="H10" s="12">
        <f t="shared" si="2"/>
        <v>0.01750543204</v>
      </c>
      <c r="I10" s="15">
        <f t="shared" si="3"/>
        <v>2.00091098</v>
      </c>
      <c r="J10" s="16">
        <f t="shared" si="4"/>
        <v>1.000656984</v>
      </c>
    </row>
    <row r="11" ht="18.75" customHeight="1">
      <c r="A11" s="1" t="s">
        <v>14</v>
      </c>
      <c r="B11" s="17">
        <v>22.1671682967919</v>
      </c>
      <c r="E11" s="9">
        <v>6.0</v>
      </c>
      <c r="F11" s="10">
        <f t="shared" si="1"/>
        <v>0.00048828125</v>
      </c>
      <c r="G11" s="11">
        <v>22.1759190029828</v>
      </c>
      <c r="H11" s="12">
        <f t="shared" si="2"/>
        <v>0.008750706191</v>
      </c>
      <c r="I11" s="15">
        <f t="shared" si="3"/>
        <v>2.000459352</v>
      </c>
      <c r="J11" s="16">
        <f t="shared" si="4"/>
        <v>1.000331314</v>
      </c>
    </row>
    <row r="12" ht="18.75" customHeight="1">
      <c r="E12" s="9">
        <v>7.0</v>
      </c>
      <c r="F12" s="10">
        <f t="shared" si="1"/>
        <v>0.000244140625</v>
      </c>
      <c r="G12" s="11">
        <v>22.1715431453745</v>
      </c>
      <c r="H12" s="12">
        <f t="shared" si="2"/>
        <v>0.004374848583</v>
      </c>
      <c r="I12" s="15">
        <f t="shared" si="3"/>
        <v>2.000230642</v>
      </c>
      <c r="J12" s="16">
        <f t="shared" si="4"/>
        <v>1.000166364</v>
      </c>
    </row>
    <row r="13" ht="18.75" customHeight="1">
      <c r="E13" s="9">
        <v>8.0</v>
      </c>
      <c r="F13" s="10">
        <f t="shared" si="1"/>
        <v>0.0001220703125</v>
      </c>
      <c r="G13" s="11">
        <v>22.169355594698</v>
      </c>
      <c r="H13" s="12">
        <f t="shared" si="2"/>
        <v>0.002187297906</v>
      </c>
      <c r="I13" s="15">
        <f t="shared" si="3"/>
        <v>2.000115563</v>
      </c>
      <c r="J13" s="16">
        <f t="shared" si="4"/>
        <v>1.000083359</v>
      </c>
    </row>
    <row r="14" ht="18.75" customHeight="1">
      <c r="E14" s="9">
        <v>9.0</v>
      </c>
      <c r="F14" s="10">
        <f t="shared" si="1"/>
        <v>0.00006103515625</v>
      </c>
      <c r="G14" s="11">
        <v>22.1682619141164</v>
      </c>
      <c r="H14" s="12">
        <f t="shared" si="2"/>
        <v>0.001093617324</v>
      </c>
      <c r="I14" s="15">
        <f t="shared" si="3"/>
        <v>2.000057842</v>
      </c>
      <c r="J14" s="16">
        <f t="shared" si="4"/>
        <v>1.000041724</v>
      </c>
    </row>
    <row r="15" ht="18.75" customHeight="1">
      <c r="E15" s="18">
        <v>10.0</v>
      </c>
      <c r="F15" s="19">
        <f t="shared" si="1"/>
        <v>0.00003051757813</v>
      </c>
      <c r="G15" s="20">
        <v>22.1677150975433</v>
      </c>
      <c r="H15" s="21">
        <f t="shared" si="2"/>
        <v>0.0005468007514</v>
      </c>
      <c r="I15" s="22">
        <f t="shared" si="3"/>
        <v>2.000028935</v>
      </c>
      <c r="J15" s="23">
        <f t="shared" si="4"/>
        <v>1.000020872</v>
      </c>
    </row>
  </sheetData>
  <mergeCells count="2">
    <mergeCell ref="A5:B5"/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5" si="1"> B$8 / ( B$9 * 2 ^ E6 )</f>
        <v>0.015625</v>
      </c>
      <c r="G6" s="11">
        <v>29.9603185537164</v>
      </c>
      <c r="H6" s="12">
        <f t="shared" ref="H6:H15" si="2">ABS(G6 - B$11)</f>
        <v>0.404094158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1.0</v>
      </c>
      <c r="E7" s="9">
        <v>2.0</v>
      </c>
      <c r="F7" s="10">
        <f t="shared" si="1"/>
        <v>0.0078125</v>
      </c>
      <c r="G7" s="11">
        <v>29.7577780159366</v>
      </c>
      <c r="H7" s="12">
        <f t="shared" si="2"/>
        <v>0.2015536202</v>
      </c>
      <c r="I7" s="15">
        <f t="shared" ref="I7:I15" si="3">  H6 / H7</f>
        <v>2.004896551</v>
      </c>
      <c r="J7" s="16">
        <f t="shared" ref="J7:J15" si="4"> ABS(LOG( I7, 2 ))</f>
        <v>1.003527798</v>
      </c>
    </row>
    <row r="8" ht="18.75" customHeight="1">
      <c r="A8" s="1" t="s">
        <v>12</v>
      </c>
      <c r="B8">
        <f> B7 - B6</f>
        <v>1</v>
      </c>
      <c r="E8" s="9">
        <v>3.0</v>
      </c>
      <c r="F8" s="10">
        <f t="shared" si="1"/>
        <v>0.00390625</v>
      </c>
      <c r="G8" s="11">
        <v>29.6568655140227</v>
      </c>
      <c r="H8" s="12">
        <f t="shared" si="2"/>
        <v>0.1006411183</v>
      </c>
      <c r="I8" s="15">
        <f t="shared" si="3"/>
        <v>2.002696548</v>
      </c>
      <c r="J8" s="16">
        <f t="shared" si="4"/>
        <v>1.001943838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0.001953125</v>
      </c>
      <c r="G9" s="11">
        <v>29.6065094859467</v>
      </c>
      <c r="H9" s="12">
        <f t="shared" si="2"/>
        <v>0.05028509022</v>
      </c>
      <c r="I9" s="15">
        <f t="shared" si="3"/>
        <v>2.001410713</v>
      </c>
      <c r="J9" s="16">
        <f t="shared" si="4"/>
        <v>1.001017256</v>
      </c>
    </row>
    <row r="10" ht="18.75" customHeight="1">
      <c r="E10" s="9">
        <v>5.0</v>
      </c>
      <c r="F10" s="10">
        <f t="shared" si="1"/>
        <v>0.0009765625</v>
      </c>
      <c r="G10" s="11">
        <v>29.5813578800515</v>
      </c>
      <c r="H10" s="12">
        <f t="shared" si="2"/>
        <v>0.02513348433</v>
      </c>
      <c r="I10" s="15">
        <f t="shared" si="3"/>
        <v>2.000721013</v>
      </c>
      <c r="J10" s="16">
        <f t="shared" si="4"/>
        <v>1.000520007</v>
      </c>
    </row>
    <row r="11" ht="18.75" customHeight="1">
      <c r="A11" s="1" t="s">
        <v>14</v>
      </c>
      <c r="B11" s="17">
        <v>29.5562243957225</v>
      </c>
      <c r="E11" s="9">
        <v>6.0</v>
      </c>
      <c r="F11" s="10">
        <f t="shared" si="1"/>
        <v>0.00048828125</v>
      </c>
      <c r="G11" s="11">
        <v>29.5687888484787</v>
      </c>
      <c r="H11" s="12">
        <f t="shared" si="2"/>
        <v>0.01256445276</v>
      </c>
      <c r="I11" s="15">
        <f t="shared" si="3"/>
        <v>2.000364426</v>
      </c>
      <c r="J11" s="16">
        <f t="shared" si="4"/>
        <v>1.000262854</v>
      </c>
    </row>
    <row r="12" ht="18.75" customHeight="1">
      <c r="E12" s="9">
        <v>7.0</v>
      </c>
      <c r="F12" s="10">
        <f t="shared" si="1"/>
        <v>0.000244140625</v>
      </c>
      <c r="G12" s="11">
        <v>29.5625060467208</v>
      </c>
      <c r="H12" s="12">
        <f t="shared" si="2"/>
        <v>0.006281650998</v>
      </c>
      <c r="I12" s="15">
        <f t="shared" si="3"/>
        <v>2.000183194</v>
      </c>
      <c r="J12" s="16">
        <f t="shared" si="4"/>
        <v>1.00013214</v>
      </c>
    </row>
    <row r="13" ht="18.75" customHeight="1">
      <c r="E13" s="9">
        <v>8.0</v>
      </c>
      <c r="F13" s="10">
        <f t="shared" si="1"/>
        <v>0.0001220703125</v>
      </c>
      <c r="G13" s="11">
        <v>29.5593650769981</v>
      </c>
      <c r="H13" s="12">
        <f t="shared" si="2"/>
        <v>0.003140681276</v>
      </c>
      <c r="I13" s="15">
        <f t="shared" si="3"/>
        <v>2.000091842</v>
      </c>
      <c r="J13" s="16">
        <f t="shared" si="4"/>
        <v>1.000066249</v>
      </c>
    </row>
    <row r="14" ht="18.75" customHeight="1">
      <c r="E14" s="9">
        <v>9.0</v>
      </c>
      <c r="F14" s="10">
        <f t="shared" si="1"/>
        <v>0.00006103515625</v>
      </c>
      <c r="G14" s="11">
        <v>29.5577947002571</v>
      </c>
      <c r="H14" s="12">
        <f t="shared" si="2"/>
        <v>0.001570304535</v>
      </c>
      <c r="I14" s="15">
        <f t="shared" si="3"/>
        <v>2.000045982</v>
      </c>
      <c r="J14" s="16">
        <f t="shared" si="4"/>
        <v>1.000033169</v>
      </c>
    </row>
    <row r="15" ht="18.75" customHeight="1">
      <c r="E15" s="18">
        <v>10.0</v>
      </c>
      <c r="F15" s="19">
        <f t="shared" si="1"/>
        <v>0.00003051757813</v>
      </c>
      <c r="G15" s="20">
        <v>29.5570095389583</v>
      </c>
      <c r="H15" s="21">
        <f t="shared" si="2"/>
        <v>0.0007851432358</v>
      </c>
      <c r="I15" s="22">
        <f t="shared" si="3"/>
        <v>2.000023006</v>
      </c>
      <c r="J15" s="23">
        <f t="shared" si="4"/>
        <v>1.000016595</v>
      </c>
    </row>
  </sheetData>
  <mergeCells count="2">
    <mergeCell ref="A5:B5"/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5" max="6" width="13.71"/>
    <col customWidth="1" min="7" max="7" width="15.86"/>
    <col customWidth="1" min="8" max="9" width="27.29"/>
    <col customWidth="1" min="10" max="10" width="18.0"/>
  </cols>
  <sheetData>
    <row r="1">
      <c r="A1" s="1" t="s">
        <v>0</v>
      </c>
    </row>
    <row r="2">
      <c r="A2" s="1" t="s">
        <v>1</v>
      </c>
      <c r="G2" s="2"/>
    </row>
    <row r="5" ht="24.0" customHeight="1">
      <c r="A5" s="2" t="s">
        <v>2</v>
      </c>
      <c r="E5" s="3" t="s">
        <v>3</v>
      </c>
      <c r="F5" s="4" t="s">
        <v>4</v>
      </c>
      <c r="G5" s="5" t="s">
        <v>5</v>
      </c>
      <c r="H5" s="6" t="s">
        <v>6</v>
      </c>
      <c r="I5" s="7" t="s">
        <v>7</v>
      </c>
      <c r="J5" s="8" t="s">
        <v>8</v>
      </c>
    </row>
    <row r="6" ht="18.75" customHeight="1">
      <c r="A6" s="1" t="s">
        <v>9</v>
      </c>
      <c r="B6" s="1">
        <v>0.0</v>
      </c>
      <c r="E6" s="9">
        <v>1.0</v>
      </c>
      <c r="F6" s="10">
        <f t="shared" ref="F6:F15" si="1"> B$8 / ( B$9 * 2 ^ E6 )</f>
        <v>0.046875</v>
      </c>
      <c r="G6" s="11">
        <v>-20.141497525692</v>
      </c>
      <c r="H6" s="12">
        <f t="shared" ref="H6:H15" si="2">ABS(G6 - B$11)</f>
        <v>0.0559606025</v>
      </c>
      <c r="I6" s="13" t="s">
        <v>10</v>
      </c>
      <c r="J6" s="14" t="s">
        <v>10</v>
      </c>
    </row>
    <row r="7" ht="18.75" customHeight="1">
      <c r="A7" s="1" t="s">
        <v>11</v>
      </c>
      <c r="B7" s="1">
        <v>3.0</v>
      </c>
      <c r="E7" s="9">
        <v>2.0</v>
      </c>
      <c r="F7" s="10">
        <f t="shared" si="1"/>
        <v>0.0234375</v>
      </c>
      <c r="G7" s="11">
        <v>-20.593011138402</v>
      </c>
      <c r="H7" s="12">
        <f t="shared" si="2"/>
        <v>0.5074742152</v>
      </c>
      <c r="I7" s="15">
        <f t="shared" ref="I7:I15" si="3">  H6 / H7</f>
        <v>0.1102727997</v>
      </c>
      <c r="J7" s="16">
        <f t="shared" ref="J7:J15" si="4"> ABS(LOG( I7, 2 ))</f>
        <v>3.18085112</v>
      </c>
    </row>
    <row r="8" ht="18.75" customHeight="1">
      <c r="A8" s="1" t="s">
        <v>12</v>
      </c>
      <c r="B8">
        <f> B7 - B6</f>
        <v>3</v>
      </c>
      <c r="E8" s="9">
        <v>3.0</v>
      </c>
      <c r="F8" s="10">
        <f t="shared" si="1"/>
        <v>0.01171875</v>
      </c>
      <c r="G8" s="11">
        <v>-20.4502571167862</v>
      </c>
      <c r="H8" s="12">
        <f t="shared" si="2"/>
        <v>0.3647201936</v>
      </c>
      <c r="I8" s="15">
        <f t="shared" si="3"/>
        <v>1.391406958</v>
      </c>
      <c r="J8" s="16">
        <f t="shared" si="4"/>
        <v>0.4765444406</v>
      </c>
    </row>
    <row r="9" ht="18.75" customHeight="1">
      <c r="A9" s="1" t="s">
        <v>13</v>
      </c>
      <c r="B9" s="1">
        <v>32.0</v>
      </c>
      <c r="E9" s="9">
        <v>4.0</v>
      </c>
      <c r="F9" s="10">
        <f t="shared" si="1"/>
        <v>0.005859375</v>
      </c>
      <c r="G9" s="11">
        <v>-20.2946938343086</v>
      </c>
      <c r="H9" s="12">
        <f t="shared" si="2"/>
        <v>0.2091569111</v>
      </c>
      <c r="I9" s="15">
        <f t="shared" si="3"/>
        <v>1.74376353</v>
      </c>
      <c r="J9" s="16">
        <f t="shared" si="4"/>
        <v>0.8022044107</v>
      </c>
    </row>
    <row r="10" ht="18.75" customHeight="1">
      <c r="E10" s="9">
        <v>5.0</v>
      </c>
      <c r="F10" s="10">
        <f t="shared" si="1"/>
        <v>0.0029296875</v>
      </c>
      <c r="G10" s="11">
        <v>-20.1967052479646</v>
      </c>
      <c r="H10" s="12">
        <f t="shared" si="2"/>
        <v>0.1111683248</v>
      </c>
      <c r="I10" s="15">
        <f t="shared" si="3"/>
        <v>1.881443402</v>
      </c>
      <c r="J10" s="16">
        <f t="shared" si="4"/>
        <v>0.9118398903</v>
      </c>
    </row>
    <row r="11" ht="18.75" customHeight="1">
      <c r="A11" s="1" t="s">
        <v>14</v>
      </c>
      <c r="B11" s="17">
        <v>-20.0855369231876</v>
      </c>
      <c r="E11" s="9">
        <v>6.0</v>
      </c>
      <c r="F11" s="10">
        <f t="shared" si="1"/>
        <v>0.00146484375</v>
      </c>
      <c r="G11" s="11">
        <v>-20.1427554434195</v>
      </c>
      <c r="H11" s="12">
        <f t="shared" si="2"/>
        <v>0.05721852023</v>
      </c>
      <c r="I11" s="15">
        <f t="shared" si="3"/>
        <v>1.942873117</v>
      </c>
      <c r="J11" s="16">
        <f t="shared" si="4"/>
        <v>0.9581916864</v>
      </c>
    </row>
    <row r="12" ht="18.75" customHeight="1">
      <c r="E12" s="9">
        <v>7.0</v>
      </c>
      <c r="F12" s="10">
        <f t="shared" si="1"/>
        <v>0.000732421875</v>
      </c>
      <c r="G12" s="11">
        <v>-20.1145531682525</v>
      </c>
      <c r="H12" s="12">
        <f t="shared" si="2"/>
        <v>0.02901624506</v>
      </c>
      <c r="I12" s="15">
        <f t="shared" si="3"/>
        <v>1.971947787</v>
      </c>
      <c r="J12" s="16">
        <f t="shared" si="4"/>
        <v>0.9796213524</v>
      </c>
    </row>
    <row r="13" ht="18.75" customHeight="1">
      <c r="E13" s="9">
        <v>8.0</v>
      </c>
      <c r="F13" s="10">
        <f t="shared" si="1"/>
        <v>0.0003662109375</v>
      </c>
      <c r="G13" s="11">
        <v>-20.1001465935091</v>
      </c>
      <c r="H13" s="12">
        <f t="shared" si="2"/>
        <v>0.01460967032</v>
      </c>
      <c r="I13" s="15">
        <f t="shared" si="3"/>
        <v>1.986098552</v>
      </c>
      <c r="J13" s="16">
        <f t="shared" si="4"/>
        <v>0.9899372122</v>
      </c>
    </row>
    <row r="14" ht="18.75" customHeight="1">
      <c r="E14" s="9">
        <v>9.0</v>
      </c>
      <c r="F14" s="10">
        <f t="shared" si="1"/>
        <v>0.0001831054688</v>
      </c>
      <c r="G14" s="11">
        <v>-20.0928671206212</v>
      </c>
      <c r="H14" s="12">
        <f t="shared" si="2"/>
        <v>0.007330197434</v>
      </c>
      <c r="I14" s="15">
        <f t="shared" si="3"/>
        <v>1.993080057</v>
      </c>
      <c r="J14" s="16">
        <f t="shared" si="4"/>
        <v>0.994999661</v>
      </c>
    </row>
    <row r="15" ht="18.75" customHeight="1">
      <c r="E15" s="18">
        <v>10.0</v>
      </c>
      <c r="F15" s="19">
        <f t="shared" si="1"/>
        <v>0.00009155273438</v>
      </c>
      <c r="G15" s="20">
        <v>-20.0892083593965</v>
      </c>
      <c r="H15" s="21">
        <f t="shared" si="2"/>
        <v>0.003671436209</v>
      </c>
      <c r="I15" s="22">
        <f t="shared" si="3"/>
        <v>1.996547677</v>
      </c>
      <c r="J15" s="23">
        <f t="shared" si="4"/>
        <v>0.9975075234</v>
      </c>
    </row>
  </sheetData>
  <mergeCells count="2">
    <mergeCell ref="A5:B5"/>
    <mergeCell ref="A1:B1"/>
  </mergeCells>
  <drawing r:id="rId1"/>
</worksheet>
</file>