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fc435478a28d380f/Custom Excel Spreadsheets Projects/Current Projects/Template Projects/Tutorial Videos/Errors/"/>
    </mc:Choice>
  </mc:AlternateContent>
  <xr:revisionPtr revIDLastSave="59" documentId="8_{504625DA-A598-45A7-A768-68632204FA3C}" xr6:coauthVersionLast="45" xr6:coauthVersionMax="45" xr10:uidLastSave="{F1C4935C-4E30-4A32-8E9E-A62E70D0B29C}"/>
  <bookViews>
    <workbookView xWindow="-120" yWindow="-120" windowWidth="29040" windowHeight="15840" tabRatio="757" xr2:uid="{D8EEB248-1817-4336-A79C-DEC6ED0AE5BE}"/>
  </bookViews>
  <sheets>
    <sheet name="Introduction" sheetId="1" r:id="rId1"/>
    <sheet name="Enter Invoices" sheetId="2" r:id="rId2"/>
    <sheet name="Record Payments Made" sheetId="3" r:id="rId3"/>
    <sheet name="Scheduled Payments" sheetId="4" r:id="rId4"/>
    <sheet name="At a Glance" sheetId="8" r:id="rId5"/>
    <sheet name="Lists" sheetId="7" r:id="rId6"/>
  </sheets>
  <definedNames>
    <definedName name="ExpenseCat">OFFSET(ExpenseCategories[Expense Categories],0,0,COUNTA(ExpenseCategories[Expense Categories]),1)</definedName>
    <definedName name="InvoiceNum">OFFSET(Invoices[Invoice '#],0,0,COUNTA(Invoices[Invoice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 i="3" l="1"/>
  <c r="H15" i="3" s="1"/>
  <c r="E16" i="3"/>
  <c r="H16" i="3" s="1"/>
  <c r="E17" i="3"/>
  <c r="E18" i="3"/>
  <c r="D15" i="3"/>
  <c r="D16" i="3"/>
  <c r="D17" i="3"/>
  <c r="D18" i="3"/>
  <c r="C15" i="3"/>
  <c r="C16" i="3"/>
  <c r="E500" i="3" l="1"/>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4" i="3"/>
  <c r="E12" i="3"/>
  <c r="E10" i="3"/>
  <c r="E8" i="3"/>
  <c r="E6" i="3"/>
  <c r="E4" i="3"/>
  <c r="E13" i="3"/>
  <c r="E11" i="3"/>
  <c r="E9" i="3"/>
  <c r="E7" i="3"/>
  <c r="E5" i="3"/>
  <c r="C5" i="3" l="1"/>
  <c r="D5" i="3"/>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0" i="4" a="1"/>
  <c r="B20" i="4" s="1"/>
  <c r="B21" i="4" a="1"/>
  <c r="B21" i="4" s="1"/>
  <c r="B22" i="4" a="1"/>
  <c r="B22" i="4" s="1"/>
  <c r="B23" i="4" a="1"/>
  <c r="B23" i="4" s="1"/>
  <c r="B24" i="4" a="1"/>
  <c r="B24" i="4" s="1"/>
  <c r="B25" i="4" a="1"/>
  <c r="B25" i="4" s="1"/>
  <c r="B26" i="4" a="1"/>
  <c r="B26" i="4" s="1"/>
  <c r="B27" i="4" a="1"/>
  <c r="B27" i="4" s="1"/>
  <c r="B28" i="4" a="1"/>
  <c r="B28" i="4" s="1"/>
  <c r="B29" i="4" a="1"/>
  <c r="B29" i="4" s="1"/>
  <c r="B30" i="4" a="1"/>
  <c r="B30" i="4" s="1"/>
  <c r="B31" i="4" a="1"/>
  <c r="B31" i="4" s="1"/>
  <c r="B32" i="4" a="1"/>
  <c r="B32" i="4" s="1"/>
  <c r="B33" i="4" a="1"/>
  <c r="B33" i="4" s="1"/>
  <c r="B34" i="4" a="1"/>
  <c r="B34" i="4" s="1"/>
  <c r="B35" i="4" a="1"/>
  <c r="B35" i="4" s="1"/>
  <c r="B36" i="4" a="1"/>
  <c r="B36" i="4" s="1"/>
  <c r="B37" i="4" a="1"/>
  <c r="B37" i="4" s="1"/>
  <c r="B38" i="4" a="1"/>
  <c r="B38" i="4" s="1"/>
  <c r="B39" i="4" a="1"/>
  <c r="B39" i="4" s="1"/>
  <c r="B40" i="4" a="1"/>
  <c r="B40" i="4" s="1"/>
  <c r="B41" i="4" a="1"/>
  <c r="B41" i="4" s="1"/>
  <c r="B42" i="4" a="1"/>
  <c r="B42" i="4" s="1"/>
  <c r="B43" i="4" a="1"/>
  <c r="B43" i="4" s="1"/>
  <c r="B44" i="4" a="1"/>
  <c r="B44" i="4" s="1"/>
  <c r="B45" i="4" a="1"/>
  <c r="B45" i="4" s="1"/>
  <c r="B46" i="4" a="1"/>
  <c r="B46" i="4" s="1"/>
  <c r="B47" i="4" a="1"/>
  <c r="B47" i="4" s="1"/>
  <c r="B48" i="4" a="1"/>
  <c r="B48" i="4" s="1"/>
  <c r="B49" i="4" a="1"/>
  <c r="B49" i="4" s="1"/>
  <c r="B50" i="4" a="1"/>
  <c r="B50" i="4" s="1"/>
  <c r="B51" i="4" a="1"/>
  <c r="B51" i="4" s="1"/>
  <c r="B52" i="4" a="1"/>
  <c r="B52" i="4" s="1"/>
  <c r="B53" i="4" a="1"/>
  <c r="B53" i="4" s="1"/>
  <c r="B54" i="4" a="1"/>
  <c r="B54" i="4" s="1"/>
  <c r="B55" i="4" a="1"/>
  <c r="B55" i="4" s="1"/>
  <c r="B56" i="4" a="1"/>
  <c r="B56" i="4" s="1"/>
  <c r="B57" i="4" a="1"/>
  <c r="B57" i="4" s="1"/>
  <c r="B58" i="4" a="1"/>
  <c r="B58" i="4" s="1"/>
  <c r="B59" i="4" a="1"/>
  <c r="B59" i="4" s="1"/>
  <c r="B60" i="4" a="1"/>
  <c r="B60" i="4" s="1"/>
  <c r="B61" i="4" a="1"/>
  <c r="B61" i="4" s="1"/>
  <c r="B62" i="4" a="1"/>
  <c r="B62" i="4" s="1"/>
  <c r="B63" i="4" a="1"/>
  <c r="B63" i="4" s="1"/>
  <c r="B64" i="4" a="1"/>
  <c r="B64" i="4" s="1"/>
  <c r="B65" i="4" a="1"/>
  <c r="B65" i="4" s="1"/>
  <c r="B66" i="4" a="1"/>
  <c r="B66" i="4" s="1"/>
  <c r="B67" i="4" a="1"/>
  <c r="B67" i="4" s="1"/>
  <c r="B68" i="4" a="1"/>
  <c r="B68" i="4" s="1"/>
  <c r="B69" i="4" a="1"/>
  <c r="B69" i="4" s="1"/>
  <c r="B70" i="4" a="1"/>
  <c r="B70" i="4" s="1"/>
  <c r="B71" i="4" a="1"/>
  <c r="B71" i="4" s="1"/>
  <c r="B72" i="4" a="1"/>
  <c r="B72" i="4" s="1"/>
  <c r="B73" i="4" a="1"/>
  <c r="B73" i="4" s="1"/>
  <c r="B74" i="4" a="1"/>
  <c r="B74" i="4" s="1"/>
  <c r="B75" i="4" a="1"/>
  <c r="B75" i="4" s="1"/>
  <c r="B76" i="4" a="1"/>
  <c r="B76" i="4" s="1"/>
  <c r="B77" i="4" a="1"/>
  <c r="B77" i="4" s="1"/>
  <c r="B78" i="4" a="1"/>
  <c r="B78" i="4" s="1"/>
  <c r="B79" i="4" a="1"/>
  <c r="B79" i="4" s="1"/>
  <c r="B80" i="4" a="1"/>
  <c r="B80" i="4" s="1"/>
  <c r="B81" i="4" a="1"/>
  <c r="B81" i="4" s="1"/>
  <c r="B82" i="4" a="1"/>
  <c r="B82" i="4" s="1"/>
  <c r="B83" i="4" a="1"/>
  <c r="B83" i="4" s="1"/>
  <c r="B84" i="4" a="1"/>
  <c r="B84" i="4" s="1"/>
  <c r="B85" i="4" a="1"/>
  <c r="B85" i="4" s="1"/>
  <c r="B86" i="4" a="1"/>
  <c r="B86" i="4" s="1"/>
  <c r="B87" i="4" a="1"/>
  <c r="B87" i="4" s="1"/>
  <c r="B88" i="4" a="1"/>
  <c r="B88" i="4" s="1"/>
  <c r="B89" i="4" a="1"/>
  <c r="B89" i="4" s="1"/>
  <c r="B90" i="4" a="1"/>
  <c r="B90" i="4" s="1"/>
  <c r="B91" i="4" a="1"/>
  <c r="B91" i="4" s="1"/>
  <c r="B92" i="4" a="1"/>
  <c r="B92" i="4" s="1"/>
  <c r="B93" i="4" a="1"/>
  <c r="B93" i="4" s="1"/>
  <c r="B94" i="4" a="1"/>
  <c r="B94" i="4" s="1"/>
  <c r="B95" i="4" a="1"/>
  <c r="B95" i="4" s="1"/>
  <c r="B96" i="4" a="1"/>
  <c r="B96" i="4" s="1"/>
  <c r="B97" i="4" a="1"/>
  <c r="B97" i="4" s="1"/>
  <c r="B98" i="4" a="1"/>
  <c r="B98" i="4" s="1"/>
  <c r="B99" i="4" a="1"/>
  <c r="B99" i="4" s="1"/>
  <c r="B100" i="4" a="1"/>
  <c r="B100" i="4" s="1"/>
  <c r="B101" i="4" a="1"/>
  <c r="B101" i="4" s="1"/>
  <c r="B102" i="4" a="1"/>
  <c r="B102" i="4" s="1"/>
  <c r="B103" i="4" a="1"/>
  <c r="B103" i="4" s="1"/>
  <c r="B104" i="4" a="1"/>
  <c r="B104" i="4" s="1"/>
  <c r="B105" i="4" a="1"/>
  <c r="B105" i="4" s="1"/>
  <c r="B106" i="4" a="1"/>
  <c r="B106" i="4" s="1"/>
  <c r="B107" i="4" a="1"/>
  <c r="B107" i="4" s="1"/>
  <c r="B108" i="4" a="1"/>
  <c r="B108" i="4" s="1"/>
  <c r="B109" i="4" a="1"/>
  <c r="B109" i="4" s="1"/>
  <c r="B110" i="4" a="1"/>
  <c r="B110" i="4" s="1"/>
  <c r="B111" i="4" a="1"/>
  <c r="B111" i="4" s="1"/>
  <c r="B112" i="4" a="1"/>
  <c r="B112" i="4" s="1"/>
  <c r="B113" i="4" a="1"/>
  <c r="B113" i="4" s="1"/>
  <c r="B114" i="4" a="1"/>
  <c r="B114" i="4" s="1"/>
  <c r="B115" i="4" a="1"/>
  <c r="B115" i="4" s="1"/>
  <c r="B116" i="4" a="1"/>
  <c r="B116" i="4" s="1"/>
  <c r="B117" i="4" a="1"/>
  <c r="B117" i="4" s="1"/>
  <c r="B118" i="4" a="1"/>
  <c r="B118" i="4" s="1"/>
  <c r="B119" i="4" a="1"/>
  <c r="B119" i="4" s="1"/>
  <c r="B120" i="4" a="1"/>
  <c r="B120" i="4" s="1"/>
  <c r="B121" i="4" a="1"/>
  <c r="B121" i="4" s="1"/>
  <c r="B122" i="4" a="1"/>
  <c r="B122" i="4" s="1"/>
  <c r="B123" i="4" a="1"/>
  <c r="B123" i="4" s="1"/>
  <c r="B124" i="4" a="1"/>
  <c r="B124" i="4" s="1"/>
  <c r="B125" i="4" a="1"/>
  <c r="B125" i="4" s="1"/>
  <c r="B126" i="4" a="1"/>
  <c r="B126" i="4" s="1"/>
  <c r="B127" i="4" a="1"/>
  <c r="B127" i="4" s="1"/>
  <c r="B128" i="4" a="1"/>
  <c r="B128" i="4" s="1"/>
  <c r="B129" i="4" a="1"/>
  <c r="B129" i="4" s="1"/>
  <c r="B130" i="4" a="1"/>
  <c r="B130" i="4" s="1"/>
  <c r="B131" i="4" a="1"/>
  <c r="B131" i="4" s="1"/>
  <c r="B132" i="4" a="1"/>
  <c r="B132" i="4" s="1"/>
  <c r="B133" i="4" a="1"/>
  <c r="B133" i="4" s="1"/>
  <c r="B134" i="4" a="1"/>
  <c r="B134" i="4" s="1"/>
  <c r="B135" i="4" a="1"/>
  <c r="B135" i="4" s="1"/>
  <c r="B136" i="4" a="1"/>
  <c r="B136" i="4" s="1"/>
  <c r="B137" i="4" a="1"/>
  <c r="B137" i="4" s="1"/>
  <c r="B138" i="4" a="1"/>
  <c r="B138" i="4" s="1"/>
  <c r="B139" i="4" a="1"/>
  <c r="B139" i="4" s="1"/>
  <c r="B140" i="4" a="1"/>
  <c r="B140" i="4" s="1"/>
  <c r="B141" i="4" a="1"/>
  <c r="B141" i="4" s="1"/>
  <c r="B142" i="4" a="1"/>
  <c r="B142" i="4" s="1"/>
  <c r="B143" i="4" a="1"/>
  <c r="B143" i="4" s="1"/>
  <c r="B144" i="4" a="1"/>
  <c r="B144" i="4" s="1"/>
  <c r="B145" i="4" a="1"/>
  <c r="B145" i="4" s="1"/>
  <c r="B146" i="4" a="1"/>
  <c r="B146" i="4" s="1"/>
  <c r="B147" i="4" a="1"/>
  <c r="B147" i="4" s="1"/>
  <c r="B148" i="4" a="1"/>
  <c r="B148" i="4" s="1"/>
  <c r="B149" i="4" a="1"/>
  <c r="B149" i="4" s="1"/>
  <c r="B150" i="4" a="1"/>
  <c r="B150" i="4" s="1"/>
  <c r="B151" i="4" a="1"/>
  <c r="B151" i="4" s="1"/>
  <c r="B152" i="4" a="1"/>
  <c r="B152" i="4" s="1"/>
  <c r="B153" i="4" a="1"/>
  <c r="B153" i="4" s="1"/>
  <c r="B154" i="4" a="1"/>
  <c r="B154" i="4" s="1"/>
  <c r="B155" i="4" a="1"/>
  <c r="B155" i="4" s="1"/>
  <c r="B156" i="4" a="1"/>
  <c r="B156" i="4" s="1"/>
  <c r="B157" i="4" a="1"/>
  <c r="B157" i="4" s="1"/>
  <c r="B158" i="4" a="1"/>
  <c r="B158" i="4" s="1"/>
  <c r="B159" i="4" a="1"/>
  <c r="B159" i="4" s="1"/>
  <c r="B160" i="4" a="1"/>
  <c r="B160" i="4" s="1"/>
  <c r="B161" i="4" a="1"/>
  <c r="B161" i="4" s="1"/>
  <c r="B162" i="4" a="1"/>
  <c r="B162" i="4" s="1"/>
  <c r="B163" i="4" a="1"/>
  <c r="B163" i="4" s="1"/>
  <c r="B164" i="4" a="1"/>
  <c r="B164" i="4" s="1"/>
  <c r="B165" i="4" a="1"/>
  <c r="B165" i="4" s="1"/>
  <c r="B166" i="4" a="1"/>
  <c r="B166" i="4" s="1"/>
  <c r="B167" i="4" a="1"/>
  <c r="B167" i="4" s="1"/>
  <c r="B168" i="4" a="1"/>
  <c r="B168" i="4" s="1"/>
  <c r="B169" i="4" a="1"/>
  <c r="B169" i="4" s="1"/>
  <c r="B170" i="4" a="1"/>
  <c r="B170" i="4" s="1"/>
  <c r="B171" i="4" a="1"/>
  <c r="B171" i="4" s="1"/>
  <c r="B172" i="4" a="1"/>
  <c r="B172" i="4" s="1"/>
  <c r="B173" i="4" a="1"/>
  <c r="B173" i="4" s="1"/>
  <c r="B174" i="4" a="1"/>
  <c r="B174" i="4" s="1"/>
  <c r="B175" i="4" a="1"/>
  <c r="B175" i="4" s="1"/>
  <c r="B176" i="4" a="1"/>
  <c r="B176" i="4" s="1"/>
  <c r="B177" i="4" a="1"/>
  <c r="B177" i="4" s="1"/>
  <c r="B178" i="4" a="1"/>
  <c r="B178" i="4" s="1"/>
  <c r="B179" i="4" a="1"/>
  <c r="B179" i="4" s="1"/>
  <c r="B180" i="4" a="1"/>
  <c r="B180" i="4" s="1"/>
  <c r="B181" i="4" a="1"/>
  <c r="B181" i="4" s="1"/>
  <c r="B182" i="4" a="1"/>
  <c r="B182" i="4" s="1"/>
  <c r="B183" i="4" a="1"/>
  <c r="B183" i="4" s="1"/>
  <c r="B184" i="4" a="1"/>
  <c r="B184" i="4" s="1"/>
  <c r="B185" i="4" a="1"/>
  <c r="B185" i="4" s="1"/>
  <c r="B186" i="4" a="1"/>
  <c r="B186" i="4" s="1"/>
  <c r="B187" i="4" a="1"/>
  <c r="B187" i="4" s="1"/>
  <c r="B188" i="4" a="1"/>
  <c r="B188" i="4" s="1"/>
  <c r="B189" i="4" a="1"/>
  <c r="B189" i="4" s="1"/>
  <c r="B190" i="4" a="1"/>
  <c r="B190" i="4" s="1"/>
  <c r="B191" i="4" a="1"/>
  <c r="B191" i="4" s="1"/>
  <c r="B192" i="4" a="1"/>
  <c r="B192" i="4" s="1"/>
  <c r="B193" i="4" a="1"/>
  <c r="B193" i="4" s="1"/>
  <c r="B194" i="4" a="1"/>
  <c r="B194" i="4" s="1"/>
  <c r="B195" i="4" a="1"/>
  <c r="B195" i="4" s="1"/>
  <c r="B196" i="4" a="1"/>
  <c r="B196" i="4" s="1"/>
  <c r="B197" i="4" a="1"/>
  <c r="B197" i="4" s="1"/>
  <c r="B198" i="4" a="1"/>
  <c r="B198" i="4" s="1"/>
  <c r="B199" i="4" a="1"/>
  <c r="B199" i="4" s="1"/>
  <c r="B200" i="4" a="1"/>
  <c r="B200" i="4" s="1"/>
  <c r="B201" i="4" a="1"/>
  <c r="B201" i="4" s="1"/>
  <c r="B202" i="4" a="1"/>
  <c r="B202" i="4" s="1"/>
  <c r="B203" i="4" a="1"/>
  <c r="B203" i="4" s="1"/>
  <c r="B204" i="4" a="1"/>
  <c r="B204" i="4" s="1"/>
  <c r="B205" i="4" a="1"/>
  <c r="B205" i="4" s="1"/>
  <c r="B206" i="4" a="1"/>
  <c r="B206" i="4" s="1"/>
  <c r="B207" i="4" a="1"/>
  <c r="B207" i="4" s="1"/>
  <c r="B208" i="4" a="1"/>
  <c r="B208" i="4" s="1"/>
  <c r="B209" i="4" a="1"/>
  <c r="B209" i="4" s="1"/>
  <c r="B210" i="4" a="1"/>
  <c r="B210" i="4" s="1"/>
  <c r="B211" i="4" a="1"/>
  <c r="B211" i="4" s="1"/>
  <c r="B212" i="4" a="1"/>
  <c r="B212" i="4" s="1"/>
  <c r="B213" i="4" a="1"/>
  <c r="B213" i="4" s="1"/>
  <c r="B214" i="4" a="1"/>
  <c r="B214" i="4" s="1"/>
  <c r="B215" i="4" a="1"/>
  <c r="B215" i="4" s="1"/>
  <c r="B216" i="4" a="1"/>
  <c r="B216" i="4" s="1"/>
  <c r="B217" i="4" a="1"/>
  <c r="B217" i="4" s="1"/>
  <c r="B218" i="4" a="1"/>
  <c r="B218" i="4" s="1"/>
  <c r="B219" i="4" a="1"/>
  <c r="B219" i="4" s="1"/>
  <c r="B220" i="4" a="1"/>
  <c r="B220" i="4" s="1"/>
  <c r="B221" i="4" a="1"/>
  <c r="B221" i="4" s="1"/>
  <c r="B222" i="4" a="1"/>
  <c r="B222" i="4" s="1"/>
  <c r="B223" i="4" a="1"/>
  <c r="B223" i="4" s="1"/>
  <c r="B224" i="4" a="1"/>
  <c r="B224" i="4" s="1"/>
  <c r="B225" i="4" a="1"/>
  <c r="B225" i="4" s="1"/>
  <c r="B226" i="4" a="1"/>
  <c r="B226" i="4" s="1"/>
  <c r="B227" i="4" a="1"/>
  <c r="B227" i="4" s="1"/>
  <c r="B228" i="4" a="1"/>
  <c r="B228" i="4" s="1"/>
  <c r="B229" i="4" a="1"/>
  <c r="B229" i="4" s="1"/>
  <c r="B230" i="4" a="1"/>
  <c r="B230" i="4" s="1"/>
  <c r="B231" i="4" a="1"/>
  <c r="B231" i="4" s="1"/>
  <c r="B232" i="4" a="1"/>
  <c r="B232" i="4" s="1"/>
  <c r="B233" i="4" a="1"/>
  <c r="B233" i="4" s="1"/>
  <c r="B234" i="4" a="1"/>
  <c r="B234" i="4" s="1"/>
  <c r="B235" i="4" a="1"/>
  <c r="B235" i="4" s="1"/>
  <c r="B236" i="4" a="1"/>
  <c r="B236" i="4" s="1"/>
  <c r="B237" i="4" a="1"/>
  <c r="B237" i="4" s="1"/>
  <c r="B238" i="4" a="1"/>
  <c r="B238" i="4" s="1"/>
  <c r="B239" i="4" a="1"/>
  <c r="B239" i="4" s="1"/>
  <c r="B240" i="4" a="1"/>
  <c r="B240" i="4" s="1"/>
  <c r="B241" i="4" a="1"/>
  <c r="B241" i="4" s="1"/>
  <c r="B242" i="4" a="1"/>
  <c r="B242" i="4" s="1"/>
  <c r="B243" i="4" a="1"/>
  <c r="B243" i="4" s="1"/>
  <c r="B244" i="4" a="1"/>
  <c r="B244" i="4" s="1"/>
  <c r="B245" i="4" a="1"/>
  <c r="B245" i="4" s="1"/>
  <c r="B246" i="4" a="1"/>
  <c r="B246" i="4" s="1"/>
  <c r="B247" i="4" a="1"/>
  <c r="B247" i="4" s="1"/>
  <c r="B248" i="4" a="1"/>
  <c r="B248" i="4" s="1"/>
  <c r="B249" i="4" a="1"/>
  <c r="B249" i="4" s="1"/>
  <c r="B250" i="4" a="1"/>
  <c r="B250" i="4" s="1"/>
  <c r="B251" i="4" a="1"/>
  <c r="B251" i="4" s="1"/>
  <c r="B252" i="4" a="1"/>
  <c r="B252" i="4" s="1"/>
  <c r="B253" i="4" a="1"/>
  <c r="B253" i="4" s="1"/>
  <c r="B254" i="4" a="1"/>
  <c r="B254" i="4" s="1"/>
  <c r="B255" i="4" a="1"/>
  <c r="B255" i="4" s="1"/>
  <c r="B256" i="4" a="1"/>
  <c r="B256" i="4" s="1"/>
  <c r="B257" i="4" a="1"/>
  <c r="B257" i="4" s="1"/>
  <c r="B258" i="4" a="1"/>
  <c r="B258" i="4" s="1"/>
  <c r="B259" i="4" a="1"/>
  <c r="B259" i="4" s="1"/>
  <c r="B260" i="4" a="1"/>
  <c r="B260" i="4" s="1"/>
  <c r="B261" i="4" a="1"/>
  <c r="B261" i="4" s="1"/>
  <c r="B262" i="4" a="1"/>
  <c r="B262" i="4" s="1"/>
  <c r="B263" i="4" a="1"/>
  <c r="B263" i="4" s="1"/>
  <c r="B264" i="4" a="1"/>
  <c r="B264" i="4" s="1"/>
  <c r="B265" i="4" a="1"/>
  <c r="B265" i="4" s="1"/>
  <c r="B266" i="4" a="1"/>
  <c r="B266" i="4" s="1"/>
  <c r="B267" i="4" a="1"/>
  <c r="B267" i="4" s="1"/>
  <c r="B268" i="4" a="1"/>
  <c r="B268" i="4" s="1"/>
  <c r="B269" i="4" a="1"/>
  <c r="B269" i="4" s="1"/>
  <c r="B270" i="4" a="1"/>
  <c r="B270" i="4" s="1"/>
  <c r="B271" i="4" a="1"/>
  <c r="B271" i="4" s="1"/>
  <c r="B272" i="4" a="1"/>
  <c r="B272" i="4" s="1"/>
  <c r="B273" i="4" a="1"/>
  <c r="B273" i="4" s="1"/>
  <c r="B274" i="4" a="1"/>
  <c r="B274" i="4" s="1"/>
  <c r="B275" i="4" a="1"/>
  <c r="B275" i="4" s="1"/>
  <c r="B276" i="4" a="1"/>
  <c r="B276" i="4" s="1"/>
  <c r="B277" i="4" a="1"/>
  <c r="B277" i="4" s="1"/>
  <c r="B278" i="4" a="1"/>
  <c r="B278" i="4" s="1"/>
  <c r="B279" i="4" a="1"/>
  <c r="B279" i="4" s="1"/>
  <c r="B280" i="4" a="1"/>
  <c r="B280" i="4" s="1"/>
  <c r="B281" i="4" a="1"/>
  <c r="B281" i="4" s="1"/>
  <c r="B282" i="4" a="1"/>
  <c r="B282" i="4" s="1"/>
  <c r="B283" i="4" a="1"/>
  <c r="B283" i="4" s="1"/>
  <c r="B284" i="4" a="1"/>
  <c r="B284" i="4" s="1"/>
  <c r="B285" i="4" a="1"/>
  <c r="B285" i="4" s="1"/>
  <c r="B286" i="4" a="1"/>
  <c r="B286" i="4" s="1"/>
  <c r="B287" i="4" a="1"/>
  <c r="B287" i="4" s="1"/>
  <c r="B288" i="4" a="1"/>
  <c r="B288" i="4" s="1"/>
  <c r="B289" i="4" a="1"/>
  <c r="B289" i="4" s="1"/>
  <c r="B290" i="4" a="1"/>
  <c r="B290" i="4" s="1"/>
  <c r="B291" i="4" a="1"/>
  <c r="B291" i="4" s="1"/>
  <c r="B292" i="4" a="1"/>
  <c r="B292" i="4" s="1"/>
  <c r="B293" i="4" a="1"/>
  <c r="B293" i="4" s="1"/>
  <c r="B294" i="4" a="1"/>
  <c r="B294" i="4" s="1"/>
  <c r="B295" i="4" a="1"/>
  <c r="B295" i="4" s="1"/>
  <c r="B296" i="4" a="1"/>
  <c r="B296" i="4" s="1"/>
  <c r="B297" i="4" a="1"/>
  <c r="B297" i="4" s="1"/>
  <c r="B298" i="4" a="1"/>
  <c r="B298" i="4" s="1"/>
  <c r="B299" i="4" a="1"/>
  <c r="B299" i="4" s="1"/>
  <c r="B300" i="4" a="1"/>
  <c r="B300" i="4" s="1"/>
  <c r="B301" i="4" a="1"/>
  <c r="B301" i="4" s="1"/>
  <c r="B302" i="4" a="1"/>
  <c r="B302" i="4" s="1"/>
  <c r="B303" i="4" a="1"/>
  <c r="B303" i="4" s="1"/>
  <c r="B304" i="4" a="1"/>
  <c r="B304" i="4" s="1"/>
  <c r="B305" i="4" a="1"/>
  <c r="B305" i="4" s="1"/>
  <c r="B306" i="4" a="1"/>
  <c r="B306" i="4" s="1"/>
  <c r="B307" i="4" a="1"/>
  <c r="B307" i="4" s="1"/>
  <c r="B308" i="4" a="1"/>
  <c r="B308" i="4" s="1"/>
  <c r="B309" i="4" a="1"/>
  <c r="B309" i="4" s="1"/>
  <c r="B310" i="4" a="1"/>
  <c r="B310" i="4" s="1"/>
  <c r="B311" i="4" a="1"/>
  <c r="B311" i="4" s="1"/>
  <c r="B312" i="4" a="1"/>
  <c r="B312" i="4" s="1"/>
  <c r="B313" i="4" a="1"/>
  <c r="B313" i="4" s="1"/>
  <c r="B314" i="4" a="1"/>
  <c r="B314" i="4" s="1"/>
  <c r="B315" i="4" a="1"/>
  <c r="B315" i="4" s="1"/>
  <c r="B316" i="4" a="1"/>
  <c r="B316" i="4" s="1"/>
  <c r="B317" i="4" a="1"/>
  <c r="B317" i="4" s="1"/>
  <c r="B318" i="4" a="1"/>
  <c r="B318" i="4" s="1"/>
  <c r="B319" i="4" a="1"/>
  <c r="B319" i="4" s="1"/>
  <c r="B320" i="4" a="1"/>
  <c r="B320" i="4" s="1"/>
  <c r="B321" i="4" a="1"/>
  <c r="B321" i="4" s="1"/>
  <c r="B322" i="4" a="1"/>
  <c r="B322" i="4" s="1"/>
  <c r="B323" i="4" a="1"/>
  <c r="B323" i="4" s="1"/>
  <c r="B324" i="4" a="1"/>
  <c r="B324" i="4" s="1"/>
  <c r="B325" i="4" a="1"/>
  <c r="B325" i="4" s="1"/>
  <c r="B326" i="4" a="1"/>
  <c r="B326" i="4" s="1"/>
  <c r="B327" i="4" a="1"/>
  <c r="B327" i="4" s="1"/>
  <c r="B328" i="4" a="1"/>
  <c r="B328" i="4" s="1"/>
  <c r="B329" i="4" a="1"/>
  <c r="B329" i="4" s="1"/>
  <c r="B330" i="4" a="1"/>
  <c r="B330" i="4" s="1"/>
  <c r="B331" i="4" a="1"/>
  <c r="B331" i="4" s="1"/>
  <c r="B332" i="4" a="1"/>
  <c r="B332" i="4" s="1"/>
  <c r="B333" i="4" a="1"/>
  <c r="B333" i="4" s="1"/>
  <c r="B334" i="4" a="1"/>
  <c r="B334" i="4" s="1"/>
  <c r="B335" i="4" a="1"/>
  <c r="B335" i="4" s="1"/>
  <c r="B336" i="4" a="1"/>
  <c r="B336" i="4" s="1"/>
  <c r="B337" i="4" a="1"/>
  <c r="B337" i="4" s="1"/>
  <c r="B338" i="4" a="1"/>
  <c r="B338" i="4" s="1"/>
  <c r="B339" i="4" a="1"/>
  <c r="B339" i="4" s="1"/>
  <c r="B340" i="4" a="1"/>
  <c r="B340" i="4" s="1"/>
  <c r="B341" i="4" a="1"/>
  <c r="B341" i="4" s="1"/>
  <c r="B342" i="4" a="1"/>
  <c r="B342" i="4" s="1"/>
  <c r="B343" i="4" a="1"/>
  <c r="B343" i="4" s="1"/>
  <c r="B344" i="4" a="1"/>
  <c r="B344" i="4" s="1"/>
  <c r="B345" i="4" a="1"/>
  <c r="B345" i="4" s="1"/>
  <c r="B346" i="4" a="1"/>
  <c r="B346" i="4" s="1"/>
  <c r="B347" i="4" a="1"/>
  <c r="B347" i="4" s="1"/>
  <c r="B348" i="4" a="1"/>
  <c r="B348" i="4" s="1"/>
  <c r="B349" i="4" a="1"/>
  <c r="B349" i="4" s="1"/>
  <c r="B350" i="4" a="1"/>
  <c r="B350" i="4" s="1"/>
  <c r="B351" i="4" a="1"/>
  <c r="B351" i="4" s="1"/>
  <c r="B352" i="4" a="1"/>
  <c r="B352" i="4" s="1"/>
  <c r="B353" i="4" a="1"/>
  <c r="B353" i="4" s="1"/>
  <c r="B354" i="4" a="1"/>
  <c r="B354" i="4" s="1"/>
  <c r="B355" i="4" a="1"/>
  <c r="B355" i="4" s="1"/>
  <c r="B356" i="4" a="1"/>
  <c r="B356" i="4" s="1"/>
  <c r="B357" i="4" a="1"/>
  <c r="B357" i="4" s="1"/>
  <c r="B358" i="4" a="1"/>
  <c r="B358" i="4" s="1"/>
  <c r="B359" i="4" a="1"/>
  <c r="B359" i="4" s="1"/>
  <c r="B360" i="4" a="1"/>
  <c r="B360" i="4" s="1"/>
  <c r="B361" i="4" a="1"/>
  <c r="B361" i="4" s="1"/>
  <c r="B362" i="4" a="1"/>
  <c r="B362" i="4" s="1"/>
  <c r="B363" i="4" a="1"/>
  <c r="B363" i="4" s="1"/>
  <c r="B364" i="4" a="1"/>
  <c r="B364" i="4" s="1"/>
  <c r="B365" i="4" a="1"/>
  <c r="B365" i="4" s="1"/>
  <c r="B366" i="4" a="1"/>
  <c r="B366" i="4" s="1"/>
  <c r="B367" i="4" a="1"/>
  <c r="B367" i="4" s="1"/>
  <c r="B368" i="4" a="1"/>
  <c r="B368" i="4" s="1"/>
  <c r="B369" i="4" a="1"/>
  <c r="B369" i="4" s="1"/>
  <c r="B370" i="4" a="1"/>
  <c r="B370" i="4" s="1"/>
  <c r="B371" i="4" a="1"/>
  <c r="B371" i="4" s="1"/>
  <c r="B372" i="4" a="1"/>
  <c r="B372" i="4" s="1"/>
  <c r="B373" i="4" a="1"/>
  <c r="B373" i="4" s="1"/>
  <c r="B374" i="4" a="1"/>
  <c r="B374" i="4" s="1"/>
  <c r="B375" i="4" a="1"/>
  <c r="B375" i="4" s="1"/>
  <c r="B376" i="4" a="1"/>
  <c r="B376" i="4" s="1"/>
  <c r="B377" i="4" a="1"/>
  <c r="B377" i="4" s="1"/>
  <c r="B378" i="4" a="1"/>
  <c r="B378" i="4" s="1"/>
  <c r="B379" i="4" a="1"/>
  <c r="B379" i="4" s="1"/>
  <c r="B380" i="4" a="1"/>
  <c r="B380" i="4" s="1"/>
  <c r="B381" i="4" a="1"/>
  <c r="B381" i="4" s="1"/>
  <c r="B382" i="4" a="1"/>
  <c r="B382" i="4" s="1"/>
  <c r="B383" i="4" a="1"/>
  <c r="B383" i="4" s="1"/>
  <c r="B384" i="4" a="1"/>
  <c r="B384" i="4" s="1"/>
  <c r="B385" i="4" a="1"/>
  <c r="B385" i="4" s="1"/>
  <c r="B386" i="4" a="1"/>
  <c r="B386" i="4" s="1"/>
  <c r="B387" i="4" a="1"/>
  <c r="B387" i="4" s="1"/>
  <c r="B388" i="4" a="1"/>
  <c r="B388" i="4" s="1"/>
  <c r="B389" i="4" a="1"/>
  <c r="B389" i="4" s="1"/>
  <c r="B390" i="4" a="1"/>
  <c r="B390" i="4" s="1"/>
  <c r="B391" i="4" a="1"/>
  <c r="B391" i="4" s="1"/>
  <c r="B392" i="4" a="1"/>
  <c r="B392" i="4" s="1"/>
  <c r="B393" i="4" a="1"/>
  <c r="B393" i="4" s="1"/>
  <c r="B394" i="4" a="1"/>
  <c r="B394" i="4" s="1"/>
  <c r="B395" i="4" a="1"/>
  <c r="B395" i="4" s="1"/>
  <c r="B396" i="4" a="1"/>
  <c r="B396" i="4" s="1"/>
  <c r="B397" i="4" a="1"/>
  <c r="B397" i="4" s="1"/>
  <c r="B398" i="4" a="1"/>
  <c r="B398" i="4" s="1"/>
  <c r="B399" i="4" a="1"/>
  <c r="B399" i="4" s="1"/>
  <c r="B400" i="4" a="1"/>
  <c r="B400" i="4" s="1"/>
  <c r="B401" i="4" a="1"/>
  <c r="B401" i="4" s="1"/>
  <c r="B402" i="4" a="1"/>
  <c r="B402" i="4" s="1"/>
  <c r="B403" i="4" a="1"/>
  <c r="B403" i="4" s="1"/>
  <c r="B404" i="4" a="1"/>
  <c r="B404" i="4" s="1"/>
  <c r="B405" i="4" a="1"/>
  <c r="B405" i="4" s="1"/>
  <c r="B406" i="4" a="1"/>
  <c r="B406" i="4" s="1"/>
  <c r="B407" i="4" a="1"/>
  <c r="B407" i="4" s="1"/>
  <c r="B408" i="4" a="1"/>
  <c r="B408" i="4" s="1"/>
  <c r="B409" i="4" a="1"/>
  <c r="B409" i="4" s="1"/>
  <c r="B410" i="4" a="1"/>
  <c r="B410" i="4" s="1"/>
  <c r="B411" i="4" a="1"/>
  <c r="B411" i="4" s="1"/>
  <c r="B412" i="4" a="1"/>
  <c r="B412" i="4" s="1"/>
  <c r="B413" i="4" a="1"/>
  <c r="B413" i="4" s="1"/>
  <c r="B414" i="4" a="1"/>
  <c r="B414" i="4" s="1"/>
  <c r="B415" i="4" a="1"/>
  <c r="B415" i="4" s="1"/>
  <c r="B416" i="4" a="1"/>
  <c r="B416" i="4" s="1"/>
  <c r="B417" i="4" a="1"/>
  <c r="B417" i="4" s="1"/>
  <c r="B418" i="4" a="1"/>
  <c r="B418" i="4" s="1"/>
  <c r="B419" i="4" a="1"/>
  <c r="B419" i="4" s="1"/>
  <c r="B420" i="4" a="1"/>
  <c r="B420" i="4" s="1"/>
  <c r="B421" i="4" a="1"/>
  <c r="B421" i="4" s="1"/>
  <c r="B422" i="4" a="1"/>
  <c r="B422" i="4" s="1"/>
  <c r="B423" i="4" a="1"/>
  <c r="B423" i="4" s="1"/>
  <c r="B424" i="4" a="1"/>
  <c r="B424" i="4" s="1"/>
  <c r="B425" i="4" a="1"/>
  <c r="B425" i="4" s="1"/>
  <c r="B426" i="4" a="1"/>
  <c r="B426" i="4" s="1"/>
  <c r="B427" i="4" a="1"/>
  <c r="B427" i="4" s="1"/>
  <c r="B428" i="4" a="1"/>
  <c r="B428" i="4" s="1"/>
  <c r="B429" i="4" a="1"/>
  <c r="B429" i="4" s="1"/>
  <c r="B430" i="4" a="1"/>
  <c r="B430" i="4" s="1"/>
  <c r="B431" i="4" a="1"/>
  <c r="B431" i="4" s="1"/>
  <c r="B432" i="4" a="1"/>
  <c r="B432" i="4" s="1"/>
  <c r="B433" i="4" a="1"/>
  <c r="B433" i="4" s="1"/>
  <c r="B434" i="4" a="1"/>
  <c r="B434" i="4" s="1"/>
  <c r="B435" i="4" a="1"/>
  <c r="B435" i="4" s="1"/>
  <c r="B436" i="4" a="1"/>
  <c r="B436" i="4" s="1"/>
  <c r="B437" i="4" a="1"/>
  <c r="B437" i="4" s="1"/>
  <c r="B438" i="4" a="1"/>
  <c r="B438" i="4" s="1"/>
  <c r="B439" i="4" a="1"/>
  <c r="B439" i="4" s="1"/>
  <c r="B440" i="4" a="1"/>
  <c r="B440" i="4" s="1"/>
  <c r="B441" i="4" a="1"/>
  <c r="B441" i="4" s="1"/>
  <c r="B442" i="4" a="1"/>
  <c r="B442" i="4" s="1"/>
  <c r="B443" i="4" a="1"/>
  <c r="B443" i="4" s="1"/>
  <c r="B444" i="4" a="1"/>
  <c r="B444" i="4" s="1"/>
  <c r="B445" i="4" a="1"/>
  <c r="B445" i="4" s="1"/>
  <c r="B446" i="4" a="1"/>
  <c r="B446" i="4" s="1"/>
  <c r="B447" i="4" a="1"/>
  <c r="B447" i="4" s="1"/>
  <c r="B448" i="4" a="1"/>
  <c r="B448" i="4" s="1"/>
  <c r="B449" i="4" a="1"/>
  <c r="B449" i="4" s="1"/>
  <c r="B450" i="4" a="1"/>
  <c r="B450" i="4" s="1"/>
  <c r="B451" i="4" a="1"/>
  <c r="B451" i="4" s="1"/>
  <c r="B452" i="4" a="1"/>
  <c r="B452" i="4" s="1"/>
  <c r="B453" i="4" a="1"/>
  <c r="B453" i="4" s="1"/>
  <c r="B454" i="4" a="1"/>
  <c r="B454" i="4" s="1"/>
  <c r="B455" i="4" a="1"/>
  <c r="B455" i="4" s="1"/>
  <c r="B456" i="4" a="1"/>
  <c r="B456" i="4" s="1"/>
  <c r="B457" i="4" a="1"/>
  <c r="B457" i="4" s="1"/>
  <c r="B458" i="4" a="1"/>
  <c r="B458" i="4" s="1"/>
  <c r="B459" i="4" a="1"/>
  <c r="B459" i="4" s="1"/>
  <c r="B460" i="4" a="1"/>
  <c r="B460" i="4" s="1"/>
  <c r="B461" i="4" a="1"/>
  <c r="B461" i="4" s="1"/>
  <c r="B462" i="4" a="1"/>
  <c r="B462" i="4" s="1"/>
  <c r="B463" i="4" a="1"/>
  <c r="B463" i="4" s="1"/>
  <c r="B464" i="4" a="1"/>
  <c r="B464" i="4" s="1"/>
  <c r="B465" i="4" a="1"/>
  <c r="B465" i="4" s="1"/>
  <c r="B466" i="4" a="1"/>
  <c r="B466" i="4" s="1"/>
  <c r="B467" i="4" a="1"/>
  <c r="B467" i="4" s="1"/>
  <c r="B468" i="4" a="1"/>
  <c r="B468" i="4" s="1"/>
  <c r="B469" i="4" a="1"/>
  <c r="B469" i="4" s="1"/>
  <c r="B470" i="4" a="1"/>
  <c r="B470" i="4" s="1"/>
  <c r="B471" i="4" a="1"/>
  <c r="B471" i="4" s="1"/>
  <c r="B472" i="4" a="1"/>
  <c r="B472" i="4" s="1"/>
  <c r="B473" i="4" a="1"/>
  <c r="B473" i="4" s="1"/>
  <c r="B474" i="4" a="1"/>
  <c r="B474" i="4" s="1"/>
  <c r="B475" i="4" a="1"/>
  <c r="B475" i="4" s="1"/>
  <c r="B476" i="4" a="1"/>
  <c r="B476" i="4" s="1"/>
  <c r="B477" i="4" a="1"/>
  <c r="B477" i="4" s="1"/>
  <c r="B478" i="4" a="1"/>
  <c r="B478" i="4" s="1"/>
  <c r="B479" i="4" a="1"/>
  <c r="B479" i="4" s="1"/>
  <c r="B480" i="4" a="1"/>
  <c r="B480" i="4" s="1"/>
  <c r="B481" i="4" a="1"/>
  <c r="B481" i="4" s="1"/>
  <c r="B482" i="4" a="1"/>
  <c r="B482" i="4" s="1"/>
  <c r="B483" i="4" a="1"/>
  <c r="B483" i="4" s="1"/>
  <c r="B484" i="4" a="1"/>
  <c r="B484" i="4" s="1"/>
  <c r="B485" i="4" a="1"/>
  <c r="B485" i="4" s="1"/>
  <c r="B486" i="4" a="1"/>
  <c r="B486" i="4" s="1"/>
  <c r="B487" i="4" a="1"/>
  <c r="B487" i="4" s="1"/>
  <c r="B488" i="4" a="1"/>
  <c r="B488" i="4" s="1"/>
  <c r="B489" i="4" a="1"/>
  <c r="B489" i="4" s="1"/>
  <c r="B490" i="4" a="1"/>
  <c r="B490" i="4" s="1"/>
  <c r="B491" i="4" a="1"/>
  <c r="B491" i="4" s="1"/>
  <c r="B492" i="4" a="1"/>
  <c r="B492" i="4" s="1"/>
  <c r="B493" i="4" a="1"/>
  <c r="B493" i="4" s="1"/>
  <c r="B494" i="4" a="1"/>
  <c r="B494" i="4" s="1"/>
  <c r="B495" i="4" a="1"/>
  <c r="B495" i="4" s="1"/>
  <c r="B496" i="4" a="1"/>
  <c r="B496" i="4" s="1"/>
  <c r="B497" i="4" a="1"/>
  <c r="B497" i="4" s="1"/>
  <c r="B498" i="4" a="1"/>
  <c r="B498" i="4" s="1"/>
  <c r="B499" i="4" a="1"/>
  <c r="B499" i="4" s="1"/>
  <c r="B500" i="4" a="1"/>
  <c r="B500" i="4" s="1"/>
  <c r="C6" i="3"/>
  <c r="D6" i="3"/>
  <c r="C7" i="3"/>
  <c r="D7" i="3"/>
  <c r="C8" i="3"/>
  <c r="D8" i="3"/>
  <c r="H5" i="3" l="1"/>
  <c r="H4" i="3"/>
  <c r="H8" i="3"/>
  <c r="H7" i="3"/>
  <c r="H6" i="3"/>
  <c r="H10" i="3"/>
  <c r="H11" i="3"/>
  <c r="H12" i="3"/>
  <c r="H13" i="3"/>
  <c r="H14"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9" i="3" l="1"/>
  <c r="D4" i="3"/>
  <c r="D9" i="3"/>
  <c r="D10" i="3"/>
  <c r="D11" i="3"/>
  <c r="D12" i="3"/>
  <c r="D13" i="3"/>
  <c r="D14"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C4" i="3"/>
  <c r="C9" i="3"/>
  <c r="C10" i="3"/>
  <c r="C11" i="3"/>
  <c r="C12" i="3"/>
  <c r="C13" i="3"/>
  <c r="C14"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9" i="4" a="1"/>
  <c r="C9" i="4" l="1"/>
  <c r="C162" i="4" a="1"/>
  <c r="C162" i="4" l="1"/>
  <c r="F162" i="4" s="1"/>
  <c r="D9" i="4"/>
  <c r="E9" i="4"/>
  <c r="F9" i="4" s="1"/>
  <c r="C395" i="4" a="1"/>
  <c r="D162" i="4" l="1"/>
  <c r="C395" i="4"/>
  <c r="F395" i="4" s="1"/>
  <c r="E162" i="4"/>
  <c r="C8" i="4" a="1"/>
  <c r="C8" i="4" l="1"/>
  <c r="D395" i="4"/>
  <c r="E395" i="4"/>
  <c r="C188" i="4" a="1"/>
  <c r="C188" i="4" l="1"/>
  <c r="F188" i="4" s="1"/>
  <c r="D8" i="4"/>
  <c r="E8" i="4"/>
  <c r="F8" i="4" s="1"/>
  <c r="C403" i="4" a="1"/>
  <c r="E188" i="4" l="1"/>
  <c r="C403" i="4"/>
  <c r="F403" i="4" s="1"/>
  <c r="D188" i="4"/>
  <c r="C158" i="4" a="1"/>
  <c r="E403" i="4" l="1"/>
  <c r="C158" i="4"/>
  <c r="F158" i="4" s="1"/>
  <c r="D403" i="4"/>
  <c r="C451" i="4" a="1"/>
  <c r="C451" i="4" l="1"/>
  <c r="F451" i="4" s="1"/>
  <c r="D158" i="4"/>
  <c r="E158" i="4"/>
  <c r="C463" i="4" a="1"/>
  <c r="D451" i="4" l="1"/>
  <c r="C463" i="4"/>
  <c r="F463" i="4" s="1"/>
  <c r="E451" i="4"/>
  <c r="C372" i="4" a="1"/>
  <c r="E463" i="4" l="1"/>
  <c r="C372" i="4"/>
  <c r="F372" i="4" s="1"/>
  <c r="D463" i="4"/>
  <c r="C235" i="4" a="1"/>
  <c r="D372" i="4" l="1"/>
  <c r="C235" i="4"/>
  <c r="F235" i="4" s="1"/>
  <c r="E372" i="4"/>
  <c r="C57" i="4" a="1"/>
  <c r="C57" i="4" l="1"/>
  <c r="F57" i="4" s="1"/>
  <c r="E235" i="4"/>
  <c r="D235" i="4"/>
  <c r="C7" i="4" a="1"/>
  <c r="C7" i="4" l="1"/>
  <c r="D57" i="4"/>
  <c r="E57" i="4"/>
  <c r="C10" i="4" a="1"/>
  <c r="C10" i="4" l="1"/>
  <c r="E7" i="4"/>
  <c r="F7" i="4" s="1"/>
  <c r="D7" i="4"/>
  <c r="C109" i="4" a="1"/>
  <c r="C109" i="4" l="1"/>
  <c r="F109" i="4" s="1"/>
  <c r="D10" i="4"/>
  <c r="E10" i="4"/>
  <c r="F10" i="4" s="1"/>
  <c r="C173" i="4" a="1"/>
  <c r="E109" i="4" l="1"/>
  <c r="C173" i="4"/>
  <c r="F173" i="4" s="1"/>
  <c r="D109" i="4"/>
  <c r="C423" i="4" a="1"/>
  <c r="C423" i="4" l="1"/>
  <c r="F423" i="4" s="1"/>
  <c r="D173" i="4"/>
  <c r="E173" i="4"/>
  <c r="C233" i="4" a="1"/>
  <c r="D423" i="4" l="1"/>
  <c r="C233" i="4"/>
  <c r="F233" i="4" s="1"/>
  <c r="E423" i="4"/>
  <c r="C448" i="4" a="1"/>
  <c r="D233" i="4" l="1"/>
  <c r="C448" i="4"/>
  <c r="F448" i="4" s="1"/>
  <c r="E233" i="4"/>
  <c r="C439" i="4" a="1"/>
  <c r="C439" i="4" l="1"/>
  <c r="F439" i="4" s="1"/>
  <c r="D448" i="4"/>
  <c r="E448" i="4"/>
  <c r="C69" i="4" a="1"/>
  <c r="D439" i="4" l="1"/>
  <c r="C69" i="4"/>
  <c r="F69" i="4" s="1"/>
  <c r="E439" i="4"/>
  <c r="C378" i="4" a="1"/>
  <c r="C378" i="4" l="1"/>
  <c r="F378" i="4" s="1"/>
  <c r="D69" i="4"/>
  <c r="E69" i="4"/>
  <c r="C100" i="4" a="1"/>
  <c r="C100" i="4" l="1"/>
  <c r="F100" i="4" s="1"/>
  <c r="E378" i="4"/>
  <c r="D378" i="4"/>
  <c r="C464" i="4" a="1"/>
  <c r="C464" i="4" l="1"/>
  <c r="F464" i="4" s="1"/>
  <c r="D100" i="4"/>
  <c r="E100" i="4"/>
  <c r="C68" i="4" a="1"/>
  <c r="D464" i="4" l="1"/>
  <c r="C68" i="4"/>
  <c r="F68" i="4" s="1"/>
  <c r="E464" i="4"/>
  <c r="C454" i="4" a="1"/>
  <c r="D68" i="4" l="1"/>
  <c r="C454" i="4"/>
  <c r="F454" i="4" s="1"/>
  <c r="E68" i="4"/>
  <c r="C225" i="4" a="1"/>
  <c r="C225" i="4" l="1"/>
  <c r="F225" i="4" s="1"/>
  <c r="D454" i="4"/>
  <c r="E454" i="4"/>
  <c r="C332" i="4" a="1"/>
  <c r="E225" i="4" l="1"/>
  <c r="C332" i="4"/>
  <c r="F332" i="4" s="1"/>
  <c r="D225" i="4"/>
  <c r="C15" i="4" a="1"/>
  <c r="C15" i="4" l="1"/>
  <c r="D15" i="4" s="1"/>
  <c r="D332" i="4"/>
  <c r="E332" i="4"/>
  <c r="C331" i="4" a="1"/>
  <c r="C331" i="4" l="1"/>
  <c r="F331" i="4" s="1"/>
  <c r="E15" i="4"/>
  <c r="F15" i="4" s="1"/>
  <c r="C186" i="4" a="1"/>
  <c r="C186" i="4" l="1"/>
  <c r="F186" i="4" s="1"/>
  <c r="D331" i="4"/>
  <c r="E331" i="4"/>
  <c r="C211" i="4" a="1"/>
  <c r="C211" i="4" l="1"/>
  <c r="F211" i="4" s="1"/>
  <c r="D186" i="4"/>
  <c r="E186" i="4"/>
  <c r="C284" i="4" a="1"/>
  <c r="D211" i="4" l="1"/>
  <c r="C284" i="4"/>
  <c r="F284" i="4" s="1"/>
  <c r="E211" i="4"/>
  <c r="C45" i="4" a="1"/>
  <c r="C45" i="4" l="1"/>
  <c r="F45" i="4" s="1"/>
  <c r="D284" i="4"/>
  <c r="E284" i="4"/>
  <c r="C312" i="4" a="1"/>
  <c r="C312" i="4" l="1"/>
  <c r="F312" i="4" s="1"/>
  <c r="D45" i="4"/>
  <c r="E45" i="4"/>
  <c r="C302" i="4" a="1"/>
  <c r="C302" i="4" l="1"/>
  <c r="F302" i="4" s="1"/>
  <c r="D312" i="4"/>
  <c r="E312" i="4"/>
  <c r="C44" i="4" a="1"/>
  <c r="D302" i="4" l="1"/>
  <c r="C44" i="4"/>
  <c r="F44" i="4" s="1"/>
  <c r="E302" i="4"/>
  <c r="C321" i="4" a="1"/>
  <c r="E44" i="4" l="1"/>
  <c r="C321" i="4"/>
  <c r="F321" i="4" s="1"/>
  <c r="D44" i="4"/>
  <c r="C170" i="4" a="1"/>
  <c r="C170" i="4" l="1"/>
  <c r="F170" i="4" s="1"/>
  <c r="E321" i="4"/>
  <c r="D321" i="4"/>
  <c r="C251" i="4" a="1"/>
  <c r="D170" i="4" l="1"/>
  <c r="C251" i="4"/>
  <c r="F251" i="4" s="1"/>
  <c r="E170" i="4"/>
  <c r="C27" i="4" a="1"/>
  <c r="C27" i="4" l="1"/>
  <c r="F27" i="4" s="1"/>
  <c r="D251" i="4"/>
  <c r="E251" i="4"/>
  <c r="C265" i="4" a="1"/>
  <c r="C265" i="4" l="1"/>
  <c r="F265" i="4" s="1"/>
  <c r="D27" i="4"/>
  <c r="E27" i="4"/>
  <c r="C377" i="4" a="1"/>
  <c r="D265" i="4" l="1"/>
  <c r="C377" i="4"/>
  <c r="F377" i="4" s="1"/>
  <c r="E265" i="4"/>
  <c r="C266" i="4" a="1"/>
  <c r="D377" i="4" l="1"/>
  <c r="C266" i="4"/>
  <c r="F266" i="4" s="1"/>
  <c r="E377" i="4"/>
  <c r="C145" i="4" a="1"/>
  <c r="C145" i="4" l="1"/>
  <c r="F145" i="4" s="1"/>
  <c r="D266" i="4"/>
  <c r="E266" i="4"/>
  <c r="C393" i="4" a="1"/>
  <c r="C393" i="4" l="1"/>
  <c r="F393" i="4" s="1"/>
  <c r="D145" i="4"/>
  <c r="E145" i="4"/>
  <c r="C64" i="4" a="1"/>
  <c r="C64" i="4" l="1"/>
  <c r="F64" i="4" s="1"/>
  <c r="E393" i="4"/>
  <c r="D393" i="4"/>
  <c r="C231" i="4" a="1"/>
  <c r="C231" i="4" l="1"/>
  <c r="F231" i="4" s="1"/>
  <c r="D64" i="4"/>
  <c r="E64" i="4"/>
  <c r="C217" i="4" a="1"/>
  <c r="C217" i="4" l="1"/>
  <c r="F217" i="4" s="1"/>
  <c r="D231" i="4"/>
  <c r="E231" i="4"/>
  <c r="C129" i="4" a="1"/>
  <c r="C129" i="4" l="1"/>
  <c r="F129" i="4" s="1"/>
  <c r="E217" i="4"/>
  <c r="D217" i="4"/>
  <c r="C39" i="4" a="1"/>
  <c r="C39" i="4" l="1"/>
  <c r="F39" i="4" s="1"/>
  <c r="D129" i="4"/>
  <c r="E129" i="4"/>
  <c r="C350" i="4" a="1"/>
  <c r="C350" i="4" l="1"/>
  <c r="F350" i="4" s="1"/>
  <c r="D39" i="4"/>
  <c r="E39" i="4"/>
  <c r="C88" i="4" a="1"/>
  <c r="C88" i="4" l="1"/>
  <c r="F88" i="4" s="1"/>
  <c r="D350" i="4"/>
  <c r="E350" i="4"/>
  <c r="C255" i="4" a="1"/>
  <c r="C255" i="4" l="1"/>
  <c r="F255" i="4" s="1"/>
  <c r="D88" i="4"/>
  <c r="E88" i="4"/>
  <c r="C19" i="4" a="1"/>
  <c r="C19" i="4" l="1"/>
  <c r="F19" i="4" s="1"/>
  <c r="E255" i="4"/>
  <c r="D255" i="4"/>
  <c r="C475" i="4" a="1"/>
  <c r="C475" i="4" l="1"/>
  <c r="F475" i="4" s="1"/>
  <c r="D19" i="4"/>
  <c r="E19" i="4"/>
  <c r="C148" i="4" a="1"/>
  <c r="D475" i="4" l="1"/>
  <c r="C148" i="4"/>
  <c r="F148" i="4" s="1"/>
  <c r="E475" i="4"/>
  <c r="C326" i="4" a="1"/>
  <c r="E148" i="4" l="1"/>
  <c r="C326" i="4"/>
  <c r="F326" i="4" s="1"/>
  <c r="D148" i="4"/>
  <c r="C226" i="4" a="1"/>
  <c r="D326" i="4" l="1"/>
  <c r="C226" i="4"/>
  <c r="F226" i="4" s="1"/>
  <c r="E326" i="4"/>
  <c r="C169" i="4" a="1"/>
  <c r="C169" i="4" l="1"/>
  <c r="F169" i="4" s="1"/>
  <c r="E226" i="4"/>
  <c r="D226" i="4"/>
  <c r="C40" i="4" a="1"/>
  <c r="D169" i="4" l="1"/>
  <c r="C40" i="4"/>
  <c r="F40" i="4" s="1"/>
  <c r="E169" i="4"/>
  <c r="C171" i="4" a="1"/>
  <c r="C171" i="4" l="1"/>
  <c r="F171" i="4" s="1"/>
  <c r="E40" i="4"/>
  <c r="D40" i="4"/>
  <c r="C416" i="4" a="1"/>
  <c r="D171" i="4" l="1"/>
  <c r="C416" i="4"/>
  <c r="F416" i="4" s="1"/>
  <c r="E171" i="4"/>
  <c r="C49" i="4" a="1"/>
  <c r="C49" i="4" l="1"/>
  <c r="F49" i="4" s="1"/>
  <c r="E416" i="4"/>
  <c r="D416" i="4"/>
  <c r="C213" i="4" a="1"/>
  <c r="C213" i="4" l="1"/>
  <c r="F213" i="4" s="1"/>
  <c r="D49" i="4"/>
  <c r="E49" i="4"/>
  <c r="C495" i="4" a="1"/>
  <c r="D213" i="4" l="1"/>
  <c r="C495" i="4"/>
  <c r="F495" i="4" s="1"/>
  <c r="E213" i="4"/>
  <c r="C371" i="4" a="1"/>
  <c r="D495" i="4" l="1"/>
  <c r="C371" i="4"/>
  <c r="F371" i="4" s="1"/>
  <c r="E495" i="4"/>
  <c r="C274" i="4" a="1"/>
  <c r="C274" i="4" l="1"/>
  <c r="F274" i="4" s="1"/>
  <c r="E371" i="4"/>
  <c r="D371" i="4"/>
  <c r="C420" i="4" a="1"/>
  <c r="C420" i="4" l="1"/>
  <c r="F420" i="4" s="1"/>
  <c r="E274" i="4"/>
  <c r="D274" i="4"/>
  <c r="C422" i="4" a="1"/>
  <c r="D420" i="4" l="1"/>
  <c r="C422" i="4"/>
  <c r="F422" i="4" s="1"/>
  <c r="E420" i="4"/>
  <c r="C320" i="4" a="1"/>
  <c r="D422" i="4" l="1"/>
  <c r="C320" i="4"/>
  <c r="F320" i="4" s="1"/>
  <c r="E422" i="4"/>
  <c r="C51" i="4" a="1"/>
  <c r="D320" i="4" l="1"/>
  <c r="C51" i="4"/>
  <c r="F51" i="4" s="1"/>
  <c r="E320" i="4"/>
  <c r="C276" i="4" a="1"/>
  <c r="C276" i="4" l="1"/>
  <c r="F276" i="4" s="1"/>
  <c r="E51" i="4"/>
  <c r="D51" i="4"/>
  <c r="C142" i="4" a="1"/>
  <c r="C142" i="4" l="1"/>
  <c r="F142" i="4" s="1"/>
  <c r="E276" i="4"/>
  <c r="D276" i="4"/>
  <c r="C159" i="4" a="1"/>
  <c r="C159" i="4" l="1"/>
  <c r="F159" i="4" s="1"/>
  <c r="E142" i="4"/>
  <c r="D142" i="4"/>
  <c r="C360" i="4" a="1"/>
  <c r="C360" i="4" l="1"/>
  <c r="F360" i="4" s="1"/>
  <c r="D159" i="4"/>
  <c r="E159" i="4"/>
  <c r="C164" i="4" a="1"/>
  <c r="D360" i="4" l="1"/>
  <c r="C164" i="4"/>
  <c r="F164" i="4" s="1"/>
  <c r="E360" i="4"/>
  <c r="C167" i="4" a="1"/>
  <c r="D164" i="4" l="1"/>
  <c r="C167" i="4"/>
  <c r="F167" i="4" s="1"/>
  <c r="E164" i="4"/>
  <c r="C216" i="4" a="1"/>
  <c r="C216" i="4" l="1"/>
  <c r="F216" i="4" s="1"/>
  <c r="E167" i="4"/>
  <c r="D167" i="4"/>
  <c r="C130" i="4" a="1"/>
  <c r="E216" i="4" l="1"/>
  <c r="C130" i="4"/>
  <c r="F130" i="4" s="1"/>
  <c r="D216" i="4"/>
  <c r="C339" i="4" a="1"/>
  <c r="D130" i="4" l="1"/>
  <c r="C339" i="4"/>
  <c r="F339" i="4" s="1"/>
  <c r="E130" i="4"/>
  <c r="C60" i="4" a="1"/>
  <c r="D339" i="4" l="1"/>
  <c r="C60" i="4"/>
  <c r="F60" i="4" s="1"/>
  <c r="E339" i="4"/>
  <c r="C270" i="4" a="1"/>
  <c r="D60" i="4" l="1"/>
  <c r="C270" i="4"/>
  <c r="F270" i="4" s="1"/>
  <c r="E60" i="4"/>
  <c r="C484" i="4" a="1"/>
  <c r="E270" i="4" l="1"/>
  <c r="C484" i="4"/>
  <c r="F484" i="4" s="1"/>
  <c r="D270" i="4"/>
  <c r="C294" i="4" a="1"/>
  <c r="D484" i="4" l="1"/>
  <c r="C294" i="4"/>
  <c r="F294" i="4" s="1"/>
  <c r="E484" i="4"/>
  <c r="C263" i="4" a="1"/>
  <c r="C263" i="4" l="1"/>
  <c r="F263" i="4" s="1"/>
  <c r="E294" i="4"/>
  <c r="D294" i="4"/>
  <c r="C247" i="4" a="1"/>
  <c r="D263" i="4" l="1"/>
  <c r="C247" i="4"/>
  <c r="F247" i="4" s="1"/>
  <c r="E263" i="4"/>
  <c r="C329" i="4" a="1"/>
  <c r="C329" i="4" l="1"/>
  <c r="F329" i="4" s="1"/>
  <c r="D247" i="4"/>
  <c r="E247" i="4"/>
  <c r="C81" i="4" a="1"/>
  <c r="C81" i="4" l="1"/>
  <c r="F81" i="4" s="1"/>
  <c r="D329" i="4"/>
  <c r="E329" i="4"/>
  <c r="C243" i="4" a="1"/>
  <c r="D81" i="4" l="1"/>
  <c r="C243" i="4"/>
  <c r="F243" i="4" s="1"/>
  <c r="E81" i="4"/>
  <c r="C165" i="4" a="1"/>
  <c r="C165" i="4" l="1"/>
  <c r="F165" i="4" s="1"/>
  <c r="D243" i="4"/>
  <c r="E243" i="4"/>
  <c r="C87" i="4" a="1"/>
  <c r="C87" i="4" l="1"/>
  <c r="F87" i="4" s="1"/>
  <c r="D165" i="4"/>
  <c r="E165" i="4"/>
  <c r="C136" i="4" a="1"/>
  <c r="C136" i="4" l="1"/>
  <c r="F136" i="4" s="1"/>
  <c r="D87" i="4"/>
  <c r="E87" i="4"/>
  <c r="C104" i="4" a="1"/>
  <c r="D136" i="4" l="1"/>
  <c r="C104" i="4"/>
  <c r="F104" i="4" s="1"/>
  <c r="E136" i="4"/>
  <c r="C85" i="4" a="1"/>
  <c r="D104" i="4" l="1"/>
  <c r="C85" i="4"/>
  <c r="F85" i="4" s="1"/>
  <c r="E104" i="4"/>
  <c r="C75" i="4" a="1"/>
  <c r="D85" i="4" l="1"/>
  <c r="C75" i="4"/>
  <c r="F75" i="4" s="1"/>
  <c r="E85" i="4"/>
  <c r="C433" i="4" a="1"/>
  <c r="E75" i="4" l="1"/>
  <c r="C433" i="4"/>
  <c r="F433" i="4" s="1"/>
  <c r="D75" i="4"/>
  <c r="C227" i="4" a="1"/>
  <c r="E433" i="4" l="1"/>
  <c r="C227" i="4"/>
  <c r="F227" i="4" s="1"/>
  <c r="D433" i="4"/>
  <c r="C479" i="4" a="1"/>
  <c r="E227" i="4" l="1"/>
  <c r="C479" i="4"/>
  <c r="F479" i="4" s="1"/>
  <c r="D227" i="4"/>
  <c r="C500" i="4" a="1"/>
  <c r="D479" i="4" l="1"/>
  <c r="C500" i="4"/>
  <c r="E479" i="4"/>
  <c r="C198" i="4" a="1"/>
  <c r="D500" i="4" l="1"/>
  <c r="C198" i="4"/>
  <c r="F198" i="4" s="1"/>
  <c r="E500" i="4"/>
  <c r="F500" i="4" s="1"/>
  <c r="C256" i="4" a="1"/>
  <c r="D198" i="4" l="1"/>
  <c r="C256" i="4"/>
  <c r="F256" i="4" s="1"/>
  <c r="E198" i="4"/>
  <c r="C319" i="4" a="1"/>
  <c r="D256" i="4" l="1"/>
  <c r="C319" i="4"/>
  <c r="F319" i="4" s="1"/>
  <c r="E256" i="4"/>
  <c r="C208" i="4" a="1"/>
  <c r="D319" i="4" l="1"/>
  <c r="C208" i="4"/>
  <c r="F208" i="4" s="1"/>
  <c r="E319" i="4"/>
  <c r="C375" i="4" a="1"/>
  <c r="D208" i="4" l="1"/>
  <c r="C375" i="4"/>
  <c r="F375" i="4" s="1"/>
  <c r="E208" i="4"/>
  <c r="C189" i="4" a="1"/>
  <c r="E375" i="4" l="1"/>
  <c r="C189" i="4"/>
  <c r="F189" i="4" s="1"/>
  <c r="D375" i="4"/>
  <c r="C6" i="4" a="1"/>
  <c r="E189" i="4" l="1"/>
  <c r="C6" i="4"/>
  <c r="D189" i="4"/>
  <c r="C54" i="4" a="1"/>
  <c r="C54" i="4" l="1"/>
  <c r="F54" i="4" s="1"/>
  <c r="D6" i="4"/>
  <c r="E6" i="4"/>
  <c r="F6" i="4" s="1"/>
  <c r="C468" i="4" a="1"/>
  <c r="D54" i="4" l="1"/>
  <c r="C468" i="4"/>
  <c r="F468" i="4" s="1"/>
  <c r="E54" i="4"/>
  <c r="C135" i="4" a="1"/>
  <c r="E468" i="4" l="1"/>
  <c r="C135" i="4"/>
  <c r="F135" i="4" s="1"/>
  <c r="D468" i="4"/>
  <c r="C286" i="4" a="1"/>
  <c r="C286" i="4" l="1"/>
  <c r="F286" i="4" s="1"/>
  <c r="D135" i="4"/>
  <c r="E135" i="4"/>
  <c r="C24" i="4" a="1"/>
  <c r="E286" i="4" l="1"/>
  <c r="C24" i="4"/>
  <c r="F24" i="4" s="1"/>
  <c r="D286" i="4"/>
  <c r="C228" i="4" a="1"/>
  <c r="D24" i="4" l="1"/>
  <c r="C228" i="4"/>
  <c r="F228" i="4" s="1"/>
  <c r="E24" i="4"/>
  <c r="C452" i="4" a="1"/>
  <c r="C452" i="4" l="1"/>
  <c r="F452" i="4" s="1"/>
  <c r="D228" i="4"/>
  <c r="E228" i="4"/>
  <c r="C118" i="4" a="1"/>
  <c r="D452" i="4" l="1"/>
  <c r="C118" i="4"/>
  <c r="F118" i="4" s="1"/>
  <c r="E452" i="4"/>
  <c r="C18" i="4" a="1"/>
  <c r="E118" i="4" l="1"/>
  <c r="C18" i="4"/>
  <c r="F18" i="4" s="1"/>
  <c r="D118" i="4"/>
  <c r="C272" i="4" a="1"/>
  <c r="C272" i="4" l="1"/>
  <c r="F272" i="4" s="1"/>
  <c r="E18" i="4"/>
  <c r="D18" i="4"/>
  <c r="C386" i="4" a="1"/>
  <c r="C386" i="4" l="1"/>
  <c r="F386" i="4" s="1"/>
  <c r="D272" i="4"/>
  <c r="E272" i="4"/>
  <c r="C67" i="4" a="1"/>
  <c r="C67" i="4" l="1"/>
  <c r="F67" i="4" s="1"/>
  <c r="E386" i="4"/>
  <c r="D386" i="4"/>
  <c r="C401" i="4" a="1"/>
  <c r="C401" i="4" l="1"/>
  <c r="F401" i="4" s="1"/>
  <c r="E67" i="4"/>
  <c r="D67" i="4"/>
  <c r="C180" i="4" a="1"/>
  <c r="C180" i="4" l="1"/>
  <c r="F180" i="4" s="1"/>
  <c r="D401" i="4"/>
  <c r="E401" i="4"/>
  <c r="C428" i="4" a="1"/>
  <c r="C428" i="4" l="1"/>
  <c r="F428" i="4" s="1"/>
  <c r="D180" i="4"/>
  <c r="E180" i="4"/>
  <c r="C362" i="4" a="1"/>
  <c r="C362" i="4" l="1"/>
  <c r="F362" i="4" s="1"/>
  <c r="D428" i="4"/>
  <c r="E428" i="4"/>
  <c r="C315" i="4" a="1"/>
  <c r="D362" i="4" l="1"/>
  <c r="C315" i="4"/>
  <c r="F315" i="4" s="1"/>
  <c r="E362" i="4"/>
  <c r="C91" i="4" a="1"/>
  <c r="C91" i="4" l="1"/>
  <c r="F91" i="4" s="1"/>
  <c r="E315" i="4"/>
  <c r="D315" i="4"/>
  <c r="C12" i="4" a="1"/>
  <c r="D91" i="4" l="1"/>
  <c r="C12" i="4"/>
  <c r="E91" i="4"/>
  <c r="C141" i="4" a="1"/>
  <c r="C141" i="4" l="1"/>
  <c r="F141" i="4" s="1"/>
  <c r="D12" i="4"/>
  <c r="E12" i="4"/>
  <c r="F12" i="4" s="1"/>
  <c r="C273" i="4" a="1"/>
  <c r="E141" i="4" l="1"/>
  <c r="C273" i="4"/>
  <c r="F273" i="4" s="1"/>
  <c r="D141" i="4"/>
  <c r="C182" i="4" a="1"/>
  <c r="D273" i="4" l="1"/>
  <c r="C182" i="4"/>
  <c r="F182" i="4" s="1"/>
  <c r="E273" i="4"/>
  <c r="C246" i="4" a="1"/>
  <c r="E182" i="4" l="1"/>
  <c r="C246" i="4"/>
  <c r="F246" i="4" s="1"/>
  <c r="D182" i="4"/>
  <c r="C199" i="4" a="1"/>
  <c r="E246" i="4" l="1"/>
  <c r="C199" i="4"/>
  <c r="F199" i="4" s="1"/>
  <c r="D246" i="4"/>
  <c r="C97" i="4" a="1"/>
  <c r="D199" i="4" l="1"/>
  <c r="C97" i="4"/>
  <c r="F97" i="4" s="1"/>
  <c r="E199" i="4"/>
  <c r="C185" i="4" a="1"/>
  <c r="D97" i="4" l="1"/>
  <c r="C185" i="4"/>
  <c r="F185" i="4" s="1"/>
  <c r="E97" i="4"/>
  <c r="C295" i="4" a="1"/>
  <c r="E185" i="4" l="1"/>
  <c r="C295" i="4"/>
  <c r="F295" i="4" s="1"/>
  <c r="D185" i="4"/>
  <c r="C457" i="4" a="1"/>
  <c r="E295" i="4" l="1"/>
  <c r="C457" i="4"/>
  <c r="F457" i="4" s="1"/>
  <c r="D295" i="4"/>
  <c r="C222" i="4" a="1"/>
  <c r="E457" i="4" l="1"/>
  <c r="C222" i="4"/>
  <c r="F222" i="4" s="1"/>
  <c r="D457" i="4"/>
  <c r="C376" i="4" a="1"/>
  <c r="C376" i="4" l="1"/>
  <c r="F376" i="4" s="1"/>
  <c r="D222" i="4"/>
  <c r="E222" i="4"/>
  <c r="C397" i="4" a="1"/>
  <c r="D376" i="4" l="1"/>
  <c r="C397" i="4"/>
  <c r="F397" i="4" s="1"/>
  <c r="E376" i="4"/>
  <c r="C262" i="4" a="1"/>
  <c r="E397" i="4" l="1"/>
  <c r="C262" i="4"/>
  <c r="F262" i="4" s="1"/>
  <c r="D397" i="4"/>
  <c r="C307" i="4" a="1"/>
  <c r="D262" i="4" l="1"/>
  <c r="C307" i="4"/>
  <c r="F307" i="4" s="1"/>
  <c r="E262" i="4"/>
  <c r="C330" i="4" a="1"/>
  <c r="C330" i="4" l="1"/>
  <c r="F330" i="4" s="1"/>
  <c r="D307" i="4"/>
  <c r="E307" i="4"/>
  <c r="C354" i="4" a="1"/>
  <c r="D330" i="4" l="1"/>
  <c r="C354" i="4"/>
  <c r="F354" i="4" s="1"/>
  <c r="E330" i="4"/>
  <c r="C306" i="4" a="1"/>
  <c r="C306" i="4" l="1"/>
  <c r="F306" i="4" s="1"/>
  <c r="D354" i="4"/>
  <c r="E354" i="4"/>
  <c r="C402" i="4" a="1"/>
  <c r="E306" i="4" l="1"/>
  <c r="C402" i="4"/>
  <c r="F402" i="4" s="1"/>
  <c r="D306" i="4"/>
  <c r="C494" i="4" a="1"/>
  <c r="E402" i="4" l="1"/>
  <c r="C494" i="4"/>
  <c r="F494" i="4" s="1"/>
  <c r="D402" i="4"/>
  <c r="C388" i="4" a="1"/>
  <c r="E494" i="4" l="1"/>
  <c r="C388" i="4"/>
  <c r="F388" i="4" s="1"/>
  <c r="D494" i="4"/>
  <c r="C202" i="4" a="1"/>
  <c r="C202" i="4" l="1"/>
  <c r="F202" i="4" s="1"/>
  <c r="E388" i="4"/>
  <c r="D388" i="4"/>
  <c r="C236" i="4" a="1"/>
  <c r="D202" i="4" l="1"/>
  <c r="C236" i="4"/>
  <c r="F236" i="4" s="1"/>
  <c r="E202" i="4"/>
  <c r="C345" i="4" a="1"/>
  <c r="D236" i="4" l="1"/>
  <c r="C345" i="4"/>
  <c r="F345" i="4" s="1"/>
  <c r="E236" i="4"/>
  <c r="C105" i="4" a="1"/>
  <c r="C105" i="4" l="1"/>
  <c r="F105" i="4" s="1"/>
  <c r="E345" i="4"/>
  <c r="D345" i="4"/>
  <c r="C447" i="4" a="1"/>
  <c r="E105" i="4" l="1"/>
  <c r="C447" i="4"/>
  <c r="F447" i="4" s="1"/>
  <c r="D105" i="4"/>
  <c r="C122" i="4" a="1"/>
  <c r="D447" i="4" l="1"/>
  <c r="C122" i="4"/>
  <c r="F122" i="4" s="1"/>
  <c r="E447" i="4"/>
  <c r="C55" i="4" a="1"/>
  <c r="E122" i="4" l="1"/>
  <c r="C55" i="4"/>
  <c r="F55" i="4" s="1"/>
  <c r="D122" i="4"/>
  <c r="C366" i="4" a="1"/>
  <c r="D55" i="4" l="1"/>
  <c r="C366" i="4"/>
  <c r="F366" i="4" s="1"/>
  <c r="E55" i="4"/>
  <c r="C168" i="4" a="1"/>
  <c r="C168" i="4" l="1"/>
  <c r="F168" i="4" s="1"/>
  <c r="E366" i="4"/>
  <c r="D366" i="4"/>
  <c r="C335" i="4" a="1"/>
  <c r="D168" i="4" l="1"/>
  <c r="C335" i="4"/>
  <c r="F335" i="4" s="1"/>
  <c r="E168" i="4"/>
  <c r="C411" i="4" a="1"/>
  <c r="C411" i="4" l="1"/>
  <c r="F411" i="4" s="1"/>
  <c r="D335" i="4"/>
  <c r="E335" i="4"/>
  <c r="C20" i="4" a="1"/>
  <c r="E411" i="4" l="1"/>
  <c r="C20" i="4"/>
  <c r="F20" i="4" s="1"/>
  <c r="D411" i="4"/>
  <c r="C348" i="4" a="1"/>
  <c r="E20" i="4" l="1"/>
  <c r="C348" i="4"/>
  <c r="F348" i="4" s="1"/>
  <c r="D20" i="4"/>
  <c r="C14" i="4" a="1"/>
  <c r="E348" i="4" l="1"/>
  <c r="C14" i="4"/>
  <c r="D348" i="4"/>
  <c r="C293" i="4" a="1"/>
  <c r="C293" i="4" l="1"/>
  <c r="F293" i="4" s="1"/>
  <c r="D14" i="4"/>
  <c r="E14" i="4"/>
  <c r="F14" i="4" s="1"/>
  <c r="C31" i="4" a="1"/>
  <c r="D293" i="4" l="1"/>
  <c r="C31" i="4"/>
  <c r="F31" i="4" s="1"/>
  <c r="E293" i="4"/>
  <c r="C342" i="4" a="1"/>
  <c r="E31" i="4" l="1"/>
  <c r="C342" i="4"/>
  <c r="F342" i="4" s="1"/>
  <c r="D31" i="4"/>
  <c r="C196" i="4" a="1"/>
  <c r="D342" i="4" l="1"/>
  <c r="C196" i="4"/>
  <c r="F196" i="4" s="1"/>
  <c r="E342" i="4"/>
  <c r="C436" i="4" a="1"/>
  <c r="E196" i="4" l="1"/>
  <c r="C436" i="4"/>
  <c r="F436" i="4" s="1"/>
  <c r="D196" i="4"/>
  <c r="C38" i="4" a="1"/>
  <c r="E436" i="4" l="1"/>
  <c r="C38" i="4"/>
  <c r="F38" i="4" s="1"/>
  <c r="D436" i="4"/>
  <c r="C317" i="4" a="1"/>
  <c r="D38" i="4" l="1"/>
  <c r="C317" i="4"/>
  <c r="F317" i="4" s="1"/>
  <c r="E38" i="4"/>
  <c r="C119" i="4" a="1"/>
  <c r="C119" i="4" l="1"/>
  <c r="F119" i="4" s="1"/>
  <c r="E317" i="4"/>
  <c r="D317" i="4"/>
  <c r="C438" i="4" a="1"/>
  <c r="E119" i="4" l="1"/>
  <c r="C438" i="4"/>
  <c r="F438" i="4" s="1"/>
  <c r="D119" i="4"/>
  <c r="C25" i="4" a="1"/>
  <c r="D438" i="4" l="1"/>
  <c r="C25" i="4"/>
  <c r="F25" i="4" s="1"/>
  <c r="E438" i="4"/>
  <c r="C399" i="4" a="1"/>
  <c r="C399" i="4" l="1"/>
  <c r="F399" i="4" s="1"/>
  <c r="D25" i="4"/>
  <c r="E25" i="4"/>
  <c r="C82" i="4" a="1"/>
  <c r="D399" i="4" l="1"/>
  <c r="C82" i="4"/>
  <c r="F82" i="4" s="1"/>
  <c r="E399" i="4"/>
  <c r="C336" i="4" a="1"/>
  <c r="E82" i="4" l="1"/>
  <c r="C336" i="4"/>
  <c r="F336" i="4" s="1"/>
  <c r="D82" i="4"/>
  <c r="C291" i="4" a="1"/>
  <c r="E336" i="4" l="1"/>
  <c r="C291" i="4"/>
  <c r="F291" i="4" s="1"/>
  <c r="D336" i="4"/>
  <c r="C128" i="4" a="1"/>
  <c r="D291" i="4" l="1"/>
  <c r="C128" i="4"/>
  <c r="F128" i="4" s="1"/>
  <c r="E291" i="4"/>
  <c r="C488" i="4" a="1"/>
  <c r="E128" i="4" l="1"/>
  <c r="C488" i="4"/>
  <c r="F488" i="4" s="1"/>
  <c r="D128" i="4"/>
  <c r="C106" i="4" a="1"/>
  <c r="E488" i="4" l="1"/>
  <c r="C106" i="4"/>
  <c r="F106" i="4" s="1"/>
  <c r="D488" i="4"/>
  <c r="C90" i="4" a="1"/>
  <c r="C90" i="4" l="1"/>
  <c r="F90" i="4" s="1"/>
  <c r="D106" i="4"/>
  <c r="E106" i="4"/>
  <c r="C103" i="4" a="1"/>
  <c r="E90" i="4" l="1"/>
  <c r="C103" i="4"/>
  <c r="F103" i="4" s="1"/>
  <c r="D90" i="4"/>
  <c r="C152" i="4" a="1"/>
  <c r="C152" i="4" l="1"/>
  <c r="F152" i="4" s="1"/>
  <c r="D103" i="4"/>
  <c r="E103" i="4"/>
  <c r="C66" i="4" a="1"/>
  <c r="E152" i="4" l="1"/>
  <c r="C66" i="4"/>
  <c r="F66" i="4" s="1"/>
  <c r="D152" i="4"/>
  <c r="C275" i="4" a="1"/>
  <c r="C275" i="4" l="1"/>
  <c r="F275" i="4" s="1"/>
  <c r="E66" i="4"/>
  <c r="D66" i="4"/>
  <c r="C289" i="4" a="1"/>
  <c r="E275" i="4" l="1"/>
  <c r="C289" i="4"/>
  <c r="F289" i="4" s="1"/>
  <c r="D275" i="4"/>
  <c r="C476" i="4" a="1"/>
  <c r="C476" i="4" l="1"/>
  <c r="F476" i="4" s="1"/>
  <c r="E289" i="4"/>
  <c r="D289" i="4"/>
  <c r="C361" i="4" a="1"/>
  <c r="E476" i="4" l="1"/>
  <c r="C361" i="4"/>
  <c r="F361" i="4" s="1"/>
  <c r="D476" i="4"/>
  <c r="C478" i="4" a="1"/>
  <c r="C478" i="4" l="1"/>
  <c r="F478" i="4" s="1"/>
  <c r="E361" i="4"/>
  <c r="D361" i="4"/>
  <c r="C343" i="4" a="1"/>
  <c r="E478" i="4" l="1"/>
  <c r="C343" i="4"/>
  <c r="F343" i="4" s="1"/>
  <c r="D478" i="4"/>
  <c r="C72" i="4" a="1"/>
  <c r="D343" i="4" l="1"/>
  <c r="C72" i="4"/>
  <c r="F72" i="4" s="1"/>
  <c r="E343" i="4"/>
  <c r="C486" i="4" a="1"/>
  <c r="D72" i="4" l="1"/>
  <c r="C486" i="4"/>
  <c r="F486" i="4" s="1"/>
  <c r="E72" i="4"/>
  <c r="C383" i="4" a="1"/>
  <c r="C383" i="4" l="1"/>
  <c r="F383" i="4" s="1"/>
  <c r="D486" i="4"/>
  <c r="E486" i="4"/>
  <c r="C384" i="4" a="1"/>
  <c r="E383" i="4" l="1"/>
  <c r="C384" i="4"/>
  <c r="F384" i="4" s="1"/>
  <c r="D383" i="4"/>
  <c r="C115" i="4" a="1"/>
  <c r="D384" i="4" l="1"/>
  <c r="C115" i="4"/>
  <c r="F115" i="4" s="1"/>
  <c r="E384" i="4"/>
  <c r="C13" i="4" a="1"/>
  <c r="D115" i="4" l="1"/>
  <c r="C13" i="4"/>
  <c r="E115" i="4"/>
  <c r="C206" i="4" a="1"/>
  <c r="C206" i="4" l="1"/>
  <c r="F206" i="4" s="1"/>
  <c r="D13" i="4"/>
  <c r="E13" i="4"/>
  <c r="F13" i="4" s="1"/>
  <c r="C179" i="4" a="1"/>
  <c r="D206" i="4" l="1"/>
  <c r="C179" i="4"/>
  <c r="F179" i="4" s="1"/>
  <c r="E206" i="4"/>
  <c r="C84" i="4" a="1"/>
  <c r="E179" i="4" l="1"/>
  <c r="C84" i="4"/>
  <c r="F84" i="4" s="1"/>
  <c r="D179" i="4"/>
  <c r="C96" i="4" a="1"/>
  <c r="C96" i="4" l="1"/>
  <c r="F96" i="4" s="1"/>
  <c r="E84" i="4"/>
  <c r="D84" i="4"/>
  <c r="C80" i="4" a="1"/>
  <c r="E96" i="4" l="1"/>
  <c r="C80" i="4"/>
  <c r="F80" i="4" s="1"/>
  <c r="D96" i="4"/>
  <c r="C249" i="4" a="1"/>
  <c r="E80" i="4" l="1"/>
  <c r="C249" i="4"/>
  <c r="F249" i="4" s="1"/>
  <c r="D80" i="4"/>
  <c r="C258" i="4" a="1"/>
  <c r="C258" i="4" l="1"/>
  <c r="F258" i="4" s="1"/>
  <c r="D249" i="4"/>
  <c r="E249" i="4"/>
  <c r="C467" i="4" a="1"/>
  <c r="D258" i="4" l="1"/>
  <c r="C467" i="4"/>
  <c r="F467" i="4" s="1"/>
  <c r="E258" i="4"/>
  <c r="C340" i="4" a="1"/>
  <c r="C340" i="4" l="1"/>
  <c r="F340" i="4" s="1"/>
  <c r="D467" i="4"/>
  <c r="E467" i="4"/>
  <c r="C285" i="4" a="1"/>
  <c r="C285" i="4" l="1"/>
  <c r="F285" i="4" s="1"/>
  <c r="E340" i="4"/>
  <c r="D340" i="4"/>
  <c r="C398" i="4" a="1"/>
  <c r="D285" i="4" l="1"/>
  <c r="C398" i="4"/>
  <c r="F398" i="4" s="1"/>
  <c r="E285" i="4"/>
  <c r="C303" i="4" a="1"/>
  <c r="D398" i="4" l="1"/>
  <c r="C303" i="4"/>
  <c r="F303" i="4" s="1"/>
  <c r="E398" i="4"/>
  <c r="C382" i="4" a="1"/>
  <c r="E303" i="4" l="1"/>
  <c r="C382" i="4"/>
  <c r="F382" i="4" s="1"/>
  <c r="D303" i="4"/>
  <c r="C89" i="4" a="1"/>
  <c r="D382" i="4" l="1"/>
  <c r="C89" i="4"/>
  <c r="F89" i="4" s="1"/>
  <c r="E382" i="4"/>
  <c r="C242" i="4" a="1"/>
  <c r="E89" i="4" l="1"/>
  <c r="C242" i="4"/>
  <c r="F242" i="4" s="1"/>
  <c r="D89" i="4"/>
  <c r="C387" i="4" a="1"/>
  <c r="E242" i="4" l="1"/>
  <c r="C387" i="4"/>
  <c r="F387" i="4" s="1"/>
  <c r="D242" i="4"/>
  <c r="C238" i="4" a="1"/>
  <c r="E387" i="4" l="1"/>
  <c r="C238" i="4"/>
  <c r="F238" i="4" s="1"/>
  <c r="D387" i="4"/>
  <c r="C218" i="4" a="1"/>
  <c r="D238" i="4" l="1"/>
  <c r="C218" i="4"/>
  <c r="F218" i="4" s="1"/>
  <c r="E238" i="4"/>
  <c r="C480" i="4" a="1"/>
  <c r="C480" i="4" l="1"/>
  <c r="F480" i="4" s="1"/>
  <c r="D218" i="4"/>
  <c r="E218" i="4"/>
  <c r="C427" i="4" a="1"/>
  <c r="D480" i="4" l="1"/>
  <c r="C427" i="4"/>
  <c r="F427" i="4" s="1"/>
  <c r="E480" i="4"/>
  <c r="C203" i="4" a="1"/>
  <c r="E427" i="4" l="1"/>
  <c r="C203" i="4"/>
  <c r="F203" i="4" s="1"/>
  <c r="D427" i="4"/>
  <c r="C268" i="4" a="1"/>
  <c r="D203" i="4" l="1"/>
  <c r="C268" i="4"/>
  <c r="F268" i="4" s="1"/>
  <c r="E203" i="4"/>
  <c r="C175" i="4" a="1"/>
  <c r="E268" i="4" l="1"/>
  <c r="C175" i="4"/>
  <c r="F175" i="4" s="1"/>
  <c r="D268" i="4"/>
  <c r="C260" i="4" a="1"/>
  <c r="D175" i="4" l="1"/>
  <c r="C260" i="4"/>
  <c r="F260" i="4" s="1"/>
  <c r="E175" i="4"/>
  <c r="C282" i="4" a="1"/>
  <c r="D260" i="4" l="1"/>
  <c r="C282" i="4"/>
  <c r="F282" i="4" s="1"/>
  <c r="E260" i="4"/>
  <c r="C491" i="4" a="1"/>
  <c r="E282" i="4" l="1"/>
  <c r="C491" i="4"/>
  <c r="F491" i="4" s="1"/>
  <c r="D282" i="4"/>
  <c r="C278" i="4" a="1"/>
  <c r="E491" i="4" l="1"/>
  <c r="C278" i="4"/>
  <c r="F278" i="4" s="1"/>
  <c r="D491" i="4"/>
  <c r="C131" i="4" a="1"/>
  <c r="D278" i="4" l="1"/>
  <c r="C131" i="4"/>
  <c r="F131" i="4" s="1"/>
  <c r="E278" i="4"/>
  <c r="C108" i="4" a="1"/>
  <c r="E131" i="4" l="1"/>
  <c r="C108" i="4"/>
  <c r="F108" i="4" s="1"/>
  <c r="D131" i="4"/>
  <c r="C308" i="4" a="1"/>
  <c r="C308" i="4" l="1"/>
  <c r="F308" i="4" s="1"/>
  <c r="E108" i="4"/>
  <c r="D108" i="4"/>
  <c r="C405" i="4" a="1"/>
  <c r="C405" i="4" l="1"/>
  <c r="F405" i="4" s="1"/>
  <c r="D308" i="4"/>
  <c r="E308" i="4"/>
  <c r="C369" i="4" a="1"/>
  <c r="E405" i="4" l="1"/>
  <c r="C369" i="4"/>
  <c r="F369" i="4" s="1"/>
  <c r="D405" i="4"/>
  <c r="C113" i="4" a="1"/>
  <c r="E369" i="4" l="1"/>
  <c r="C113" i="4"/>
  <c r="F113" i="4" s="1"/>
  <c r="D369" i="4"/>
  <c r="C221" i="4" a="1"/>
  <c r="E113" i="4" l="1"/>
  <c r="C221" i="4"/>
  <c r="F221" i="4" s="1"/>
  <c r="D113" i="4"/>
  <c r="C22" i="4" a="1"/>
  <c r="E221" i="4" l="1"/>
  <c r="C22" i="4"/>
  <c r="F22" i="4" s="1"/>
  <c r="D221" i="4"/>
  <c r="C177" i="4" a="1"/>
  <c r="E22" i="4" l="1"/>
  <c r="C177" i="4"/>
  <c r="F177" i="4" s="1"/>
  <c r="D22" i="4"/>
  <c r="C240" i="4" a="1"/>
  <c r="E177" i="4" l="1"/>
  <c r="C240" i="4"/>
  <c r="F240" i="4" s="1"/>
  <c r="D177" i="4"/>
  <c r="C250" i="4" a="1"/>
  <c r="E240" i="4" l="1"/>
  <c r="C250" i="4"/>
  <c r="F250" i="4" s="1"/>
  <c r="D240" i="4"/>
  <c r="C17" i="4" a="1"/>
  <c r="C17" i="4" l="1"/>
  <c r="F17" i="4" s="1"/>
  <c r="D250" i="4"/>
  <c r="E250" i="4"/>
  <c r="C459" i="4" a="1"/>
  <c r="E17" i="4" l="1"/>
  <c r="C459" i="4"/>
  <c r="F459" i="4" s="1"/>
  <c r="D17" i="4"/>
  <c r="C116" i="4" a="1"/>
  <c r="C116" i="4" l="1"/>
  <c r="F116" i="4" s="1"/>
  <c r="D459" i="4"/>
  <c r="E459" i="4"/>
  <c r="C396" i="4" a="1"/>
  <c r="C396" i="4" l="1"/>
  <c r="F396" i="4" s="1"/>
  <c r="D116" i="4"/>
  <c r="E116" i="4"/>
  <c r="C149" i="4" a="1"/>
  <c r="D396" i="4" l="1"/>
  <c r="C149" i="4"/>
  <c r="F149" i="4" s="1"/>
  <c r="E396" i="4"/>
  <c r="C277" i="4" a="1"/>
  <c r="E149" i="4" l="1"/>
  <c r="C277" i="4"/>
  <c r="F277" i="4" s="1"/>
  <c r="D149" i="4"/>
  <c r="C79" i="4" a="1"/>
  <c r="E277" i="4" l="1"/>
  <c r="C79" i="4"/>
  <c r="F79" i="4" s="1"/>
  <c r="D277" i="4"/>
  <c r="C390" i="4" a="1"/>
  <c r="E79" i="4" l="1"/>
  <c r="C390" i="4"/>
  <c r="F390" i="4" s="1"/>
  <c r="D79" i="4"/>
  <c r="C192" i="4" a="1"/>
  <c r="C192" i="4" l="1"/>
  <c r="F192" i="4" s="1"/>
  <c r="E390" i="4"/>
  <c r="D390" i="4"/>
  <c r="C359" i="4" a="1"/>
  <c r="E192" i="4" l="1"/>
  <c r="C359" i="4"/>
  <c r="F359" i="4" s="1"/>
  <c r="D192" i="4"/>
  <c r="C42" i="4" a="1"/>
  <c r="D359" i="4" l="1"/>
  <c r="C42" i="4"/>
  <c r="F42" i="4" s="1"/>
  <c r="E359" i="4"/>
  <c r="C296" i="4" a="1"/>
  <c r="E42" i="4" l="1"/>
  <c r="C296" i="4"/>
  <c r="F296" i="4" s="1"/>
  <c r="D42" i="4"/>
  <c r="C456" i="4" a="1"/>
  <c r="E296" i="4" l="1"/>
  <c r="C456" i="4"/>
  <c r="F456" i="4" s="1"/>
  <c r="D296" i="4"/>
  <c r="C207" i="4" a="1"/>
  <c r="D456" i="4" l="1"/>
  <c r="C207" i="4"/>
  <c r="F207" i="4" s="1"/>
  <c r="E456" i="4"/>
  <c r="C201" i="4" a="1"/>
  <c r="D207" i="4" l="1"/>
  <c r="C201" i="4"/>
  <c r="F201" i="4" s="1"/>
  <c r="E207" i="4"/>
  <c r="C301" i="4" a="1"/>
  <c r="E201" i="4" l="1"/>
  <c r="C301" i="4"/>
  <c r="F301" i="4" s="1"/>
  <c r="D201" i="4"/>
  <c r="C50" i="4" a="1"/>
  <c r="E301" i="4" l="1"/>
  <c r="C50" i="4"/>
  <c r="F50" i="4" s="1"/>
  <c r="D301" i="4"/>
  <c r="C304" i="4" a="1"/>
  <c r="D50" i="4" l="1"/>
  <c r="C304" i="4"/>
  <c r="F304" i="4" s="1"/>
  <c r="E50" i="4"/>
  <c r="C314" i="4" a="1"/>
  <c r="D304" i="4" l="1"/>
  <c r="C314" i="4"/>
  <c r="F314" i="4" s="1"/>
  <c r="E304" i="4"/>
  <c r="C35" i="4" a="1"/>
  <c r="E314" i="4" l="1"/>
  <c r="C35" i="4"/>
  <c r="F35" i="4" s="1"/>
  <c r="D314" i="4"/>
  <c r="C413" i="4" a="1"/>
  <c r="D35" i="4" l="1"/>
  <c r="C413" i="4"/>
  <c r="F413" i="4" s="1"/>
  <c r="E35" i="4"/>
  <c r="C244" i="4" a="1"/>
  <c r="C244" i="4" l="1"/>
  <c r="F244" i="4" s="1"/>
  <c r="E413" i="4"/>
  <c r="D413" i="4"/>
  <c r="C460" i="4" a="1"/>
  <c r="D244" i="4" l="1"/>
  <c r="C460" i="4"/>
  <c r="F460" i="4" s="1"/>
  <c r="E244" i="4"/>
  <c r="C62" i="4" a="1"/>
  <c r="E460" i="4" l="1"/>
  <c r="C62" i="4"/>
  <c r="F62" i="4" s="1"/>
  <c r="D460" i="4"/>
  <c r="C341" i="4" a="1"/>
  <c r="D62" i="4" l="1"/>
  <c r="C341" i="4"/>
  <c r="F341" i="4" s="1"/>
  <c r="E62" i="4"/>
  <c r="C143" i="4" a="1"/>
  <c r="D341" i="4" l="1"/>
  <c r="C143" i="4"/>
  <c r="F143" i="4" s="1"/>
  <c r="E341" i="4"/>
  <c r="C462" i="4" a="1"/>
  <c r="E143" i="4" l="1"/>
  <c r="C462" i="4"/>
  <c r="F462" i="4" s="1"/>
  <c r="D143" i="4"/>
  <c r="C73" i="4" a="1"/>
  <c r="D462" i="4" l="1"/>
  <c r="C73" i="4"/>
  <c r="F73" i="4" s="1"/>
  <c r="E462" i="4"/>
  <c r="C431" i="4" a="1"/>
  <c r="E73" i="4" l="1"/>
  <c r="C431" i="4"/>
  <c r="F431" i="4" s="1"/>
  <c r="D73" i="4"/>
  <c r="C101" i="4" a="1"/>
  <c r="E431" i="4" l="1"/>
  <c r="C101" i="4"/>
  <c r="F101" i="4" s="1"/>
  <c r="D431" i="4"/>
  <c r="C245" i="4" a="1"/>
  <c r="E101" i="4" l="1"/>
  <c r="C245" i="4"/>
  <c r="F245" i="4" s="1"/>
  <c r="D101" i="4"/>
  <c r="C121" i="4" a="1"/>
  <c r="E245" i="4" l="1"/>
  <c r="C121" i="4"/>
  <c r="F121" i="4" s="1"/>
  <c r="D245" i="4"/>
  <c r="C455" i="4" a="1"/>
  <c r="E121" i="4" l="1"/>
  <c r="C455" i="4"/>
  <c r="F455" i="4" s="1"/>
  <c r="D121" i="4"/>
  <c r="C194" i="4" a="1"/>
  <c r="E455" i="4" l="1"/>
  <c r="C194" i="4"/>
  <c r="F194" i="4" s="1"/>
  <c r="D455" i="4"/>
  <c r="C127" i="4" a="1"/>
  <c r="E194" i="4" l="1"/>
  <c r="C127" i="4"/>
  <c r="F127" i="4" s="1"/>
  <c r="D194" i="4"/>
  <c r="C178" i="4" a="1"/>
  <c r="E127" i="4" l="1"/>
  <c r="C178" i="4"/>
  <c r="F178" i="4" s="1"/>
  <c r="D127" i="4"/>
  <c r="C440" i="4" a="1"/>
  <c r="E178" i="4" l="1"/>
  <c r="C440" i="4"/>
  <c r="F440" i="4" s="1"/>
  <c r="D178" i="4"/>
  <c r="C323" i="4" a="1"/>
  <c r="E440" i="4" l="1"/>
  <c r="C323" i="4"/>
  <c r="F323" i="4" s="1"/>
  <c r="D440" i="4"/>
  <c r="C163" i="4" a="1"/>
  <c r="D323" i="4" l="1"/>
  <c r="C163" i="4"/>
  <c r="F163" i="4" s="1"/>
  <c r="E323" i="4"/>
  <c r="C172" i="4" a="1"/>
  <c r="E163" i="4" l="1"/>
  <c r="C172" i="4"/>
  <c r="F172" i="4" s="1"/>
  <c r="D163" i="4"/>
  <c r="C61" i="4" a="1"/>
  <c r="E172" i="4" l="1"/>
  <c r="C61" i="4"/>
  <c r="F61" i="4" s="1"/>
  <c r="D172" i="4"/>
  <c r="C205" i="4" a="1"/>
  <c r="C205" i="4" l="1"/>
  <c r="F205" i="4" s="1"/>
  <c r="D61" i="4"/>
  <c r="E61" i="4"/>
  <c r="C190" i="4" a="1"/>
  <c r="D205" i="4" l="1"/>
  <c r="C190" i="4"/>
  <c r="F190" i="4" s="1"/>
  <c r="E205" i="4"/>
  <c r="C254" i="4" a="1"/>
  <c r="C254" i="4" l="1"/>
  <c r="F254" i="4" s="1"/>
  <c r="E190" i="4"/>
  <c r="D190" i="4"/>
  <c r="C56" i="4" a="1"/>
  <c r="E254" i="4" l="1"/>
  <c r="C56" i="4"/>
  <c r="F56" i="4" s="1"/>
  <c r="D254" i="4"/>
  <c r="C223" i="4" a="1"/>
  <c r="C223" i="4" l="1"/>
  <c r="F223" i="4" s="1"/>
  <c r="D56" i="4"/>
  <c r="E56" i="4"/>
  <c r="C305" i="4" a="1"/>
  <c r="E223" i="4" l="1"/>
  <c r="C305" i="4"/>
  <c r="F305" i="4" s="1"/>
  <c r="D223" i="4"/>
  <c r="C224" i="4" a="1"/>
  <c r="E305" i="4" l="1"/>
  <c r="C224" i="4"/>
  <c r="F224" i="4" s="1"/>
  <c r="D305" i="4"/>
  <c r="C234" i="4" a="1"/>
  <c r="D224" i="4" l="1"/>
  <c r="C234" i="4"/>
  <c r="F234" i="4" s="1"/>
  <c r="E224" i="4"/>
  <c r="C496" i="4" a="1"/>
  <c r="D234" i="4" l="1"/>
  <c r="C496" i="4"/>
  <c r="F496" i="4" s="1"/>
  <c r="E234" i="4"/>
  <c r="C271" i="4" a="1"/>
  <c r="C271" i="4" l="1"/>
  <c r="F271" i="4" s="1"/>
  <c r="D496" i="4"/>
  <c r="E496" i="4"/>
  <c r="C187" i="4" a="1"/>
  <c r="E271" i="4" l="1"/>
  <c r="C187" i="4"/>
  <c r="F187" i="4" s="1"/>
  <c r="D271" i="4"/>
  <c r="C98" i="4" a="1"/>
  <c r="E187" i="4" l="1"/>
  <c r="C98" i="4"/>
  <c r="F98" i="4" s="1"/>
  <c r="D187" i="4"/>
  <c r="C364" i="4" a="1"/>
  <c r="D98" i="4" l="1"/>
  <c r="C364" i="4"/>
  <c r="F364" i="4" s="1"/>
  <c r="E98" i="4"/>
  <c r="C147" i="4" a="1"/>
  <c r="E364" i="4" l="1"/>
  <c r="C147" i="4"/>
  <c r="F147" i="4" s="1"/>
  <c r="D364" i="4"/>
  <c r="C140" i="4" a="1"/>
  <c r="E147" i="4" l="1"/>
  <c r="C140" i="4"/>
  <c r="F140" i="4" s="1"/>
  <c r="D147" i="4"/>
  <c r="C125" i="4" a="1"/>
  <c r="D140" i="4" l="1"/>
  <c r="C125" i="4"/>
  <c r="F125" i="4" s="1"/>
  <c r="E140" i="4"/>
  <c r="C161" i="4" a="1"/>
  <c r="E125" i="4" l="1"/>
  <c r="C161" i="4"/>
  <c r="F161" i="4" s="1"/>
  <c r="D125" i="4"/>
  <c r="C174" i="4" a="1"/>
  <c r="E161" i="4" l="1"/>
  <c r="C174" i="4"/>
  <c r="F174" i="4" s="1"/>
  <c r="D161" i="4"/>
  <c r="C391" i="4" a="1"/>
  <c r="E174" i="4" l="1"/>
  <c r="C391" i="4"/>
  <c r="F391" i="4" s="1"/>
  <c r="D174" i="4"/>
  <c r="C138" i="4" a="1"/>
  <c r="E391" i="4" l="1"/>
  <c r="C138" i="4"/>
  <c r="F138" i="4" s="1"/>
  <c r="D391" i="4"/>
  <c r="C392" i="4" a="1"/>
  <c r="D138" i="4" l="1"/>
  <c r="C392" i="4"/>
  <c r="F392" i="4" s="1"/>
  <c r="E138" i="4"/>
  <c r="C283" i="4" a="1"/>
  <c r="E392" i="4" l="1"/>
  <c r="C283" i="4"/>
  <c r="F283" i="4" s="1"/>
  <c r="D392" i="4"/>
  <c r="C123" i="4" a="1"/>
  <c r="E283" i="4" l="1"/>
  <c r="C123" i="4"/>
  <c r="F123" i="4" s="1"/>
  <c r="D283" i="4"/>
  <c r="C76" i="4" a="1"/>
  <c r="E123" i="4" l="1"/>
  <c r="C76" i="4"/>
  <c r="F76" i="4" s="1"/>
  <c r="D123" i="4"/>
  <c r="C21" i="4" a="1"/>
  <c r="C21" i="4" l="1"/>
  <c r="F21" i="4" s="1"/>
  <c r="E76" i="4"/>
  <c r="D76" i="4"/>
  <c r="C410" i="4" a="1"/>
  <c r="C410" i="4" l="1"/>
  <c r="F410" i="4" s="1"/>
  <c r="D21" i="4"/>
  <c r="E21" i="4"/>
  <c r="C150" i="4" a="1"/>
  <c r="D410" i="4" l="1"/>
  <c r="C150" i="4"/>
  <c r="F150" i="4" s="1"/>
  <c r="E410" i="4"/>
  <c r="C409" i="4" a="1"/>
  <c r="D150" i="4" l="1"/>
  <c r="C409" i="4"/>
  <c r="F409" i="4" s="1"/>
  <c r="E150" i="4"/>
  <c r="C137" i="4" a="1"/>
  <c r="E409" i="4" l="1"/>
  <c r="C137" i="4"/>
  <c r="F137" i="4" s="1"/>
  <c r="D409" i="4"/>
  <c r="C347" i="4" a="1"/>
  <c r="D137" i="4" l="1"/>
  <c r="C347" i="4"/>
  <c r="F347" i="4" s="1"/>
  <c r="E137" i="4"/>
  <c r="C351" i="4" a="1"/>
  <c r="E347" i="4" l="1"/>
  <c r="C351" i="4"/>
  <c r="F351" i="4" s="1"/>
  <c r="D347" i="4"/>
  <c r="C352" i="4" a="1"/>
  <c r="D351" i="4" l="1"/>
  <c r="C352" i="4"/>
  <c r="F352" i="4" s="1"/>
  <c r="E351" i="4"/>
  <c r="C370" i="4" a="1"/>
  <c r="E352" i="4" l="1"/>
  <c r="C370" i="4"/>
  <c r="F370" i="4" s="1"/>
  <c r="D352" i="4"/>
  <c r="C412" i="4" a="1"/>
  <c r="E370" i="4" l="1"/>
  <c r="C412" i="4"/>
  <c r="F412" i="4" s="1"/>
  <c r="D370" i="4"/>
  <c r="C78" i="4" a="1"/>
  <c r="C78" i="4" l="1"/>
  <c r="F78" i="4" s="1"/>
  <c r="E412" i="4"/>
  <c r="D412" i="4"/>
  <c r="C357" i="4" a="1"/>
  <c r="E78" i="4" l="1"/>
  <c r="C357" i="4"/>
  <c r="F357" i="4" s="1"/>
  <c r="D78" i="4"/>
  <c r="C95" i="4" a="1"/>
  <c r="D357" i="4" l="1"/>
  <c r="C95" i="4"/>
  <c r="F95" i="4" s="1"/>
  <c r="E357" i="4"/>
  <c r="C414" i="4" a="1"/>
  <c r="C414" i="4" l="1"/>
  <c r="F414" i="4" s="1"/>
  <c r="D95" i="4"/>
  <c r="E95" i="4"/>
  <c r="C157" i="4" a="1"/>
  <c r="E414" i="4" l="1"/>
  <c r="C157" i="4"/>
  <c r="F157" i="4" s="1"/>
  <c r="D414" i="4"/>
  <c r="C241" i="4" a="1"/>
  <c r="C241" i="4" l="1"/>
  <c r="F241" i="4" s="1"/>
  <c r="D157" i="4"/>
  <c r="E157" i="4"/>
  <c r="C344" i="4" a="1"/>
  <c r="E241" i="4" l="1"/>
  <c r="C344" i="4"/>
  <c r="F344" i="4" s="1"/>
  <c r="D241" i="4"/>
  <c r="C239" i="4" a="1"/>
  <c r="C239" i="4" l="1"/>
  <c r="F239" i="4" s="1"/>
  <c r="E344" i="4"/>
  <c r="D344" i="4"/>
  <c r="C379" i="4" a="1"/>
  <c r="D239" i="4" l="1"/>
  <c r="C379" i="4"/>
  <c r="F379" i="4" s="1"/>
  <c r="E239" i="4"/>
  <c r="C155" i="4" a="1"/>
  <c r="E379" i="4" l="1"/>
  <c r="C155" i="4"/>
  <c r="F155" i="4" s="1"/>
  <c r="D379" i="4"/>
  <c r="C156" i="4" a="1"/>
  <c r="E155" i="4" l="1"/>
  <c r="C156" i="4"/>
  <c r="F156" i="4" s="1"/>
  <c r="D155" i="4"/>
  <c r="C53" i="4" a="1"/>
  <c r="E156" i="4" l="1"/>
  <c r="C53" i="4"/>
  <c r="F53" i="4" s="1"/>
  <c r="D156" i="4"/>
  <c r="C197" i="4" a="1"/>
  <c r="E53" i="4" l="1"/>
  <c r="C197" i="4"/>
  <c r="F197" i="4" s="1"/>
  <c r="D53" i="4"/>
  <c r="C5" i="4" a="1"/>
  <c r="E197" i="4" l="1"/>
  <c r="C5" i="4"/>
  <c r="D197" i="4"/>
  <c r="C310" i="4" a="1"/>
  <c r="C310" i="4" l="1"/>
  <c r="F310" i="4" s="1"/>
  <c r="E5" i="4"/>
  <c r="F5" i="4" s="1"/>
  <c r="D5" i="4"/>
  <c r="C48" i="4" a="1"/>
  <c r="E310" i="4" l="1"/>
  <c r="C48" i="4"/>
  <c r="F48" i="4" s="1"/>
  <c r="D310" i="4"/>
  <c r="C489" i="4" a="1"/>
  <c r="E48" i="4" l="1"/>
  <c r="C489" i="4"/>
  <c r="F489" i="4" s="1"/>
  <c r="D48" i="4"/>
  <c r="C313" i="4" a="1"/>
  <c r="E489" i="4" l="1"/>
  <c r="C313" i="4"/>
  <c r="F313" i="4" s="1"/>
  <c r="D489" i="4"/>
  <c r="C442" i="4" a="1"/>
  <c r="E313" i="4" l="1"/>
  <c r="C442" i="4"/>
  <c r="F442" i="4" s="1"/>
  <c r="D313" i="4"/>
  <c r="C290" i="4" a="1"/>
  <c r="C290" i="4" l="1"/>
  <c r="F290" i="4" s="1"/>
  <c r="E442" i="4"/>
  <c r="D442" i="4"/>
  <c r="C385" i="4" a="1"/>
  <c r="E290" i="4" l="1"/>
  <c r="C385" i="4"/>
  <c r="F385" i="4" s="1"/>
  <c r="D290" i="4"/>
  <c r="C435" i="4" a="1"/>
  <c r="C435" i="4" l="1"/>
  <c r="F435" i="4" s="1"/>
  <c r="D385" i="4"/>
  <c r="E385" i="4"/>
  <c r="C499" i="4" a="1"/>
  <c r="D435" i="4" l="1"/>
  <c r="C499" i="4"/>
  <c r="F499" i="4" s="1"/>
  <c r="E435" i="4"/>
  <c r="C176" i="4" a="1"/>
  <c r="E499" i="4" l="1"/>
  <c r="C176" i="4"/>
  <c r="F176" i="4" s="1"/>
  <c r="D499" i="4"/>
  <c r="C483" i="4" a="1"/>
  <c r="E176" i="4" l="1"/>
  <c r="C483" i="4"/>
  <c r="F483" i="4" s="1"/>
  <c r="D176" i="4"/>
  <c r="C299" i="4" a="1"/>
  <c r="C299" i="4" l="1"/>
  <c r="F299" i="4" s="1"/>
  <c r="D483" i="4"/>
  <c r="E483" i="4"/>
  <c r="C432" i="4" a="1"/>
  <c r="E299" i="4" l="1"/>
  <c r="C432" i="4"/>
  <c r="F432" i="4" s="1"/>
  <c r="D299" i="4"/>
  <c r="C443" i="4" a="1"/>
  <c r="E432" i="4" l="1"/>
  <c r="C443" i="4"/>
  <c r="F443" i="4" s="1"/>
  <c r="D432" i="4"/>
  <c r="C219" i="4" a="1"/>
  <c r="E443" i="4" l="1"/>
  <c r="C219" i="4"/>
  <c r="F219" i="4" s="1"/>
  <c r="D443" i="4"/>
  <c r="C300" i="4" a="1"/>
  <c r="C300" i="4" l="1"/>
  <c r="F300" i="4" s="1"/>
  <c r="E219" i="4"/>
  <c r="D219" i="4"/>
  <c r="C117" i="4" a="1"/>
  <c r="E300" i="4" l="1"/>
  <c r="C117" i="4"/>
  <c r="F117" i="4" s="1"/>
  <c r="D300" i="4"/>
  <c r="C261" i="4" a="1"/>
  <c r="E117" i="4" l="1"/>
  <c r="C261" i="4"/>
  <c r="F261" i="4" s="1"/>
  <c r="D117" i="4"/>
  <c r="C63" i="4" a="1"/>
  <c r="E261" i="4" l="1"/>
  <c r="C63" i="4"/>
  <c r="F63" i="4" s="1"/>
  <c r="D261" i="4"/>
  <c r="C374" i="4" a="1"/>
  <c r="C374" i="4" l="1"/>
  <c r="F374" i="4" s="1"/>
  <c r="E63" i="4"/>
  <c r="D63" i="4"/>
  <c r="C112" i="4" a="1"/>
  <c r="C112" i="4" l="1"/>
  <c r="F112" i="4" s="1"/>
  <c r="E374" i="4"/>
  <c r="D374" i="4"/>
  <c r="C279" i="4" a="1"/>
  <c r="C279" i="4" l="1"/>
  <c r="F279" i="4" s="1"/>
  <c r="D112" i="4"/>
  <c r="E112" i="4"/>
  <c r="C26" i="4" a="1"/>
  <c r="C26" i="4" l="1"/>
  <c r="F26" i="4" s="1"/>
  <c r="D279" i="4"/>
  <c r="E279" i="4"/>
  <c r="C280" i="4" a="1"/>
  <c r="C280" i="4" l="1"/>
  <c r="F280" i="4" s="1"/>
  <c r="D26" i="4"/>
  <c r="E26" i="4"/>
  <c r="C434" i="4" a="1"/>
  <c r="E280" i="4" l="1"/>
  <c r="C434" i="4"/>
  <c r="F434" i="4" s="1"/>
  <c r="D280" i="4"/>
  <c r="C11" i="4" a="1"/>
  <c r="E434" i="4" l="1"/>
  <c r="C11" i="4"/>
  <c r="D434" i="4"/>
  <c r="C16" i="4" a="1"/>
  <c r="E11" i="4" l="1"/>
  <c r="F11" i="4" s="1"/>
  <c r="C16" i="4"/>
  <c r="F16" i="4" s="1"/>
  <c r="D11" i="4"/>
  <c r="C417" i="4" a="1"/>
  <c r="E16" i="4" l="1"/>
  <c r="C417" i="4"/>
  <c r="F417" i="4" s="1"/>
  <c r="D16" i="4"/>
  <c r="C259" i="4" a="1"/>
  <c r="E417" i="4" l="1"/>
  <c r="C259" i="4"/>
  <c r="F259" i="4" s="1"/>
  <c r="D417" i="4"/>
  <c r="C99" i="4" a="1"/>
  <c r="D259" i="4" l="1"/>
  <c r="C99" i="4"/>
  <c r="F99" i="4" s="1"/>
  <c r="E259" i="4"/>
  <c r="C28" i="4" a="1"/>
  <c r="E99" i="4" l="1"/>
  <c r="C28" i="4"/>
  <c r="F28" i="4" s="1"/>
  <c r="D99" i="4"/>
  <c r="C83" i="4" a="1"/>
  <c r="E28" i="4" l="1"/>
  <c r="C83" i="4"/>
  <c r="F83" i="4" s="1"/>
  <c r="D28" i="4"/>
  <c r="C418" i="4" a="1"/>
  <c r="E83" i="4" l="1"/>
  <c r="C418" i="4"/>
  <c r="F418" i="4" s="1"/>
  <c r="D83" i="4"/>
  <c r="C212" i="4" a="1"/>
  <c r="E418" i="4" l="1"/>
  <c r="C212" i="4"/>
  <c r="F212" i="4" s="1"/>
  <c r="D418" i="4"/>
  <c r="C444" i="4" a="1"/>
  <c r="D212" i="4" l="1"/>
  <c r="C444" i="4"/>
  <c r="F444" i="4" s="1"/>
  <c r="E212" i="4"/>
  <c r="C110" i="4" a="1"/>
  <c r="C110" i="4" l="1"/>
  <c r="F110" i="4" s="1"/>
  <c r="E444" i="4"/>
  <c r="D444" i="4"/>
  <c r="C389" i="4" a="1"/>
  <c r="C389" i="4" l="1"/>
  <c r="F389" i="4" s="1"/>
  <c r="D110" i="4"/>
  <c r="E110" i="4"/>
  <c r="C191" i="4" a="1"/>
  <c r="C191" i="4" l="1"/>
  <c r="F191" i="4" s="1"/>
  <c r="D389" i="4"/>
  <c r="E389" i="4"/>
  <c r="C33" i="4" a="1"/>
  <c r="C33" i="4" l="1"/>
  <c r="F33" i="4" s="1"/>
  <c r="E191" i="4"/>
  <c r="D191" i="4"/>
  <c r="C41" i="4" a="1"/>
  <c r="C41" i="4" l="1"/>
  <c r="F41" i="4" s="1"/>
  <c r="E33" i="4"/>
  <c r="D33" i="4"/>
  <c r="C407" i="4" a="1"/>
  <c r="E41" i="4" l="1"/>
  <c r="C407" i="4"/>
  <c r="F407" i="4" s="1"/>
  <c r="D41" i="4"/>
  <c r="C154" i="4" a="1"/>
  <c r="E407" i="4" l="1"/>
  <c r="C154" i="4"/>
  <c r="F154" i="4" s="1"/>
  <c r="D407" i="4"/>
  <c r="C408" i="4" a="1"/>
  <c r="E154" i="4" l="1"/>
  <c r="C408" i="4"/>
  <c r="F408" i="4" s="1"/>
  <c r="D154" i="4"/>
  <c r="C363" i="4" a="1"/>
  <c r="D408" i="4" l="1"/>
  <c r="C363" i="4"/>
  <c r="F363" i="4" s="1"/>
  <c r="E408" i="4"/>
  <c r="C139" i="4" a="1"/>
  <c r="E363" i="4" l="1"/>
  <c r="C139" i="4"/>
  <c r="F139" i="4" s="1"/>
  <c r="D363" i="4"/>
  <c r="C124" i="4" a="1"/>
  <c r="D139" i="4" l="1"/>
  <c r="C124" i="4"/>
  <c r="F124" i="4" s="1"/>
  <c r="E139" i="4"/>
  <c r="C58" i="4" a="1"/>
  <c r="D124" i="4" l="1"/>
  <c r="C58" i="4"/>
  <c r="F58" i="4" s="1"/>
  <c r="E124" i="4"/>
  <c r="C71" i="4" a="1"/>
  <c r="D58" i="4" l="1"/>
  <c r="C71" i="4"/>
  <c r="F71" i="4" s="1"/>
  <c r="E58" i="4"/>
  <c r="C184" i="4" a="1"/>
  <c r="E71" i="4" l="1"/>
  <c r="C184" i="4"/>
  <c r="F184" i="4" s="1"/>
  <c r="D71" i="4"/>
  <c r="C229" i="4" a="1"/>
  <c r="D184" i="4" l="1"/>
  <c r="C229" i="4"/>
  <c r="F229" i="4" s="1"/>
  <c r="E184" i="4"/>
  <c r="C253" i="4" a="1"/>
  <c r="E229" i="4" l="1"/>
  <c r="C253" i="4"/>
  <c r="F253" i="4" s="1"/>
  <c r="D229" i="4"/>
  <c r="C94" i="4" a="1"/>
  <c r="D253" i="4" l="1"/>
  <c r="C94" i="4"/>
  <c r="F94" i="4" s="1"/>
  <c r="E253" i="4"/>
  <c r="C373" i="4" a="1"/>
  <c r="D94" i="4" l="1"/>
  <c r="C373" i="4"/>
  <c r="F373" i="4" s="1"/>
  <c r="E94" i="4"/>
  <c r="C111" i="4" a="1"/>
  <c r="C111" i="4" l="1"/>
  <c r="F111" i="4" s="1"/>
  <c r="E373" i="4"/>
  <c r="D373" i="4"/>
  <c r="C430" i="4" a="1"/>
  <c r="C430" i="4" l="1"/>
  <c r="F430" i="4" s="1"/>
  <c r="E111" i="4"/>
  <c r="D111" i="4"/>
  <c r="C322" i="4" a="1"/>
  <c r="C322" i="4" l="1"/>
  <c r="F322" i="4" s="1"/>
  <c r="D430" i="4"/>
  <c r="E430" i="4"/>
  <c r="C43" i="4" a="1"/>
  <c r="E322" i="4" l="1"/>
  <c r="C43" i="4"/>
  <c r="F43" i="4" s="1"/>
  <c r="D322" i="4"/>
  <c r="C193" i="4" a="1"/>
  <c r="E43" i="4" l="1"/>
  <c r="C193" i="4"/>
  <c r="F193" i="4" s="1"/>
  <c r="D43" i="4"/>
  <c r="C132" i="4" a="1"/>
  <c r="D193" i="4" l="1"/>
  <c r="C132" i="4"/>
  <c r="F132" i="4" s="1"/>
  <c r="E193" i="4"/>
  <c r="C404" i="4" a="1"/>
  <c r="D132" i="4" l="1"/>
  <c r="C404" i="4"/>
  <c r="F404" i="4" s="1"/>
  <c r="E132" i="4"/>
  <c r="C70" i="4" a="1"/>
  <c r="E404" i="4" l="1"/>
  <c r="C70" i="4"/>
  <c r="F70" i="4" s="1"/>
  <c r="D404" i="4"/>
  <c r="C349" i="4" a="1"/>
  <c r="D70" i="4" l="1"/>
  <c r="C349" i="4"/>
  <c r="F349" i="4" s="1"/>
  <c r="E70" i="4"/>
  <c r="C151" i="4" a="1"/>
  <c r="D349" i="4" l="1"/>
  <c r="C151" i="4"/>
  <c r="F151" i="4" s="1"/>
  <c r="E349" i="4"/>
  <c r="C470" i="4" a="1"/>
  <c r="E151" i="4" l="1"/>
  <c r="C470" i="4"/>
  <c r="F470" i="4" s="1"/>
  <c r="D151" i="4"/>
  <c r="C200" i="4" a="1"/>
  <c r="E470" i="4" l="1"/>
  <c r="C200" i="4"/>
  <c r="F200" i="4" s="1"/>
  <c r="D470" i="4"/>
  <c r="C367" i="4" a="1"/>
  <c r="E200" i="4" l="1"/>
  <c r="C367" i="4"/>
  <c r="F367" i="4" s="1"/>
  <c r="D200" i="4"/>
  <c r="C107" i="4" a="1"/>
  <c r="D367" i="4" l="1"/>
  <c r="C107" i="4"/>
  <c r="F107" i="4" s="1"/>
  <c r="E367" i="4"/>
  <c r="C394" i="4" a="1"/>
  <c r="E107" i="4" l="1"/>
  <c r="C394" i="4"/>
  <c r="F394" i="4" s="1"/>
  <c r="D107" i="4"/>
  <c r="C337" i="4" a="1"/>
  <c r="E394" i="4" l="1"/>
  <c r="C337" i="4"/>
  <c r="F337" i="4" s="1"/>
  <c r="D394" i="4"/>
  <c r="C214" i="4" a="1"/>
  <c r="E337" i="4" l="1"/>
  <c r="C214" i="4"/>
  <c r="F214" i="4" s="1"/>
  <c r="D337" i="4"/>
  <c r="C446" i="4" a="1"/>
  <c r="D214" i="4" l="1"/>
  <c r="C446" i="4"/>
  <c r="F446" i="4" s="1"/>
  <c r="E214" i="4"/>
  <c r="C220" i="4" a="1"/>
  <c r="D446" i="4" l="1"/>
  <c r="C220" i="4"/>
  <c r="F220" i="4" s="1"/>
  <c r="E446" i="4"/>
  <c r="C232" i="4" a="1"/>
  <c r="D220" i="4" l="1"/>
  <c r="C232" i="4"/>
  <c r="F232" i="4" s="1"/>
  <c r="E220" i="4"/>
  <c r="C126" i="4" a="1"/>
  <c r="D232" i="4" l="1"/>
  <c r="C126" i="4"/>
  <c r="F126" i="4" s="1"/>
  <c r="E232" i="4"/>
  <c r="C77" i="4" a="1"/>
  <c r="E126" i="4" l="1"/>
  <c r="C77" i="4"/>
  <c r="F77" i="4" s="1"/>
  <c r="D126" i="4"/>
  <c r="C23" i="4" a="1"/>
  <c r="E77" i="4" l="1"/>
  <c r="C23" i="4"/>
  <c r="F23" i="4" s="1"/>
  <c r="D77" i="4"/>
  <c r="C324" i="4" a="1"/>
  <c r="C324" i="4" l="1"/>
  <c r="F324" i="4" s="1"/>
  <c r="D23" i="4"/>
  <c r="E23" i="4"/>
  <c r="C421" i="4" a="1"/>
  <c r="E324" i="4" l="1"/>
  <c r="C421" i="4"/>
  <c r="F421" i="4" s="1"/>
  <c r="D324" i="4"/>
  <c r="C102" i="4" a="1"/>
  <c r="D421" i="4" l="1"/>
  <c r="C102" i="4"/>
  <c r="F102" i="4" s="1"/>
  <c r="E421" i="4"/>
  <c r="C381" i="4" a="1"/>
  <c r="E102" i="4" l="1"/>
  <c r="C381" i="4"/>
  <c r="F381" i="4" s="1"/>
  <c r="D102" i="4"/>
  <c r="C183" i="4" a="1"/>
  <c r="D381" i="4" l="1"/>
  <c r="C183" i="4"/>
  <c r="F183" i="4" s="1"/>
  <c r="E381" i="4"/>
  <c r="C487" i="4" a="1"/>
  <c r="E183" i="4" l="1"/>
  <c r="C487" i="4"/>
  <c r="F487" i="4" s="1"/>
  <c r="D183" i="4"/>
  <c r="C153" i="4" a="1"/>
  <c r="D487" i="4" l="1"/>
  <c r="C153" i="4"/>
  <c r="F153" i="4" s="1"/>
  <c r="E487" i="4"/>
  <c r="C471" i="4" a="1"/>
  <c r="E153" i="4" l="1"/>
  <c r="C471" i="4"/>
  <c r="F471" i="4" s="1"/>
  <c r="D153" i="4"/>
  <c r="C146" i="4" a="1"/>
  <c r="D471" i="4" l="1"/>
  <c r="C146" i="4"/>
  <c r="F146" i="4" s="1"/>
  <c r="E471" i="4"/>
  <c r="C400" i="4" a="1"/>
  <c r="E146" i="4" l="1"/>
  <c r="C400" i="4"/>
  <c r="F400" i="4" s="1"/>
  <c r="D146" i="4"/>
  <c r="C355" i="4" a="1"/>
  <c r="D400" i="4" l="1"/>
  <c r="C355" i="4"/>
  <c r="F355" i="4" s="1"/>
  <c r="E400" i="4"/>
  <c r="C195" i="4" a="1"/>
  <c r="D355" i="4" l="1"/>
  <c r="C195" i="4"/>
  <c r="F195" i="4" s="1"/>
  <c r="E355" i="4"/>
  <c r="C252" i="4" a="1"/>
  <c r="C252" i="4" l="1"/>
  <c r="F252" i="4" s="1"/>
  <c r="D195" i="4"/>
  <c r="E195" i="4"/>
  <c r="C29" i="4" a="1"/>
  <c r="C29" i="4" l="1"/>
  <c r="F29" i="4" s="1"/>
  <c r="D252" i="4"/>
  <c r="E252" i="4"/>
  <c r="C449" i="4" a="1"/>
  <c r="C449" i="4" l="1"/>
  <c r="F449" i="4" s="1"/>
  <c r="D29" i="4"/>
  <c r="E29" i="4"/>
  <c r="C237" i="4" a="1"/>
  <c r="E449" i="4" l="1"/>
  <c r="C237" i="4"/>
  <c r="F237" i="4" s="1"/>
  <c r="D449" i="4"/>
  <c r="C204" i="4" a="1"/>
  <c r="E237" i="4" l="1"/>
  <c r="C204" i="4"/>
  <c r="F204" i="4" s="1"/>
  <c r="D237" i="4"/>
  <c r="C209" i="4" a="1"/>
  <c r="C209" i="4" l="1"/>
  <c r="F209" i="4" s="1"/>
  <c r="D204" i="4"/>
  <c r="E204" i="4"/>
  <c r="C334" i="4" a="1"/>
  <c r="D209" i="4" l="1"/>
  <c r="C334" i="4"/>
  <c r="F334" i="4" s="1"/>
  <c r="E209" i="4"/>
  <c r="C37" i="4" a="1"/>
  <c r="E334" i="4" l="1"/>
  <c r="C37" i="4"/>
  <c r="F37" i="4" s="1"/>
  <c r="D334" i="4"/>
  <c r="C181" i="4" a="1"/>
  <c r="E37" i="4" l="1"/>
  <c r="C181" i="4"/>
  <c r="F181" i="4" s="1"/>
  <c r="D37" i="4"/>
  <c r="C166" i="4" a="1"/>
  <c r="D181" i="4" l="1"/>
  <c r="C166" i="4"/>
  <c r="F166" i="4" s="1"/>
  <c r="E181" i="4"/>
  <c r="C230" i="4" a="1"/>
  <c r="C230" i="4" l="1"/>
  <c r="F230" i="4" s="1"/>
  <c r="E166" i="4"/>
  <c r="D166" i="4"/>
  <c r="C32" i="4" a="1"/>
  <c r="E230" i="4" l="1"/>
  <c r="C32" i="4"/>
  <c r="F32" i="4" s="1"/>
  <c r="D230" i="4"/>
  <c r="C426" i="4" a="1"/>
  <c r="D32" i="4" l="1"/>
  <c r="C426" i="4"/>
  <c r="F426" i="4" s="1"/>
  <c r="E32" i="4"/>
  <c r="C281" i="4" a="1"/>
  <c r="D426" i="4" l="1"/>
  <c r="C281" i="4"/>
  <c r="F281" i="4" s="1"/>
  <c r="E426" i="4"/>
  <c r="C425" i="4" a="1"/>
  <c r="C425" i="4" l="1"/>
  <c r="F425" i="4" s="1"/>
  <c r="E281" i="4"/>
  <c r="D281" i="4"/>
  <c r="C210" i="4" a="1"/>
  <c r="D425" i="4" l="1"/>
  <c r="C210" i="4"/>
  <c r="F210" i="4" s="1"/>
  <c r="E425" i="4"/>
  <c r="C472" i="4" a="1"/>
  <c r="C472" i="4" l="1"/>
  <c r="F472" i="4" s="1"/>
  <c r="E210" i="4"/>
  <c r="D210" i="4"/>
  <c r="C419" i="4" a="1"/>
  <c r="E472" i="4" l="1"/>
  <c r="C419" i="4"/>
  <c r="F419" i="4" s="1"/>
  <c r="D472" i="4"/>
  <c r="C36" i="4" a="1"/>
  <c r="D419" i="4" l="1"/>
  <c r="C36" i="4"/>
  <c r="F36" i="4" s="1"/>
  <c r="E419" i="4"/>
  <c r="C356" i="4" a="1"/>
  <c r="D36" i="4" l="1"/>
  <c r="C356" i="4"/>
  <c r="F356" i="4" s="1"/>
  <c r="E36" i="4"/>
  <c r="C93" i="4" a="1"/>
  <c r="D356" i="4" l="1"/>
  <c r="C93" i="4"/>
  <c r="F93" i="4" s="1"/>
  <c r="E356" i="4"/>
  <c r="C114" i="4" a="1"/>
  <c r="C114" i="4" l="1"/>
  <c r="F114" i="4" s="1"/>
  <c r="D93" i="4"/>
  <c r="E93" i="4"/>
  <c r="C368" i="4" a="1"/>
  <c r="C368" i="4" l="1"/>
  <c r="F368" i="4" s="1"/>
  <c r="D114" i="4"/>
  <c r="E114" i="4"/>
  <c r="C380" i="4" a="1"/>
  <c r="D368" i="4" l="1"/>
  <c r="C380" i="4"/>
  <c r="F380" i="4" s="1"/>
  <c r="E368" i="4"/>
  <c r="C46" i="4" a="1"/>
  <c r="E380" i="4" l="1"/>
  <c r="C46" i="4"/>
  <c r="F46" i="4" s="1"/>
  <c r="D380" i="4"/>
  <c r="C325" i="4" a="1"/>
  <c r="C325" i="4" l="1"/>
  <c r="F325" i="4" s="1"/>
  <c r="D46" i="4"/>
  <c r="E46" i="4"/>
  <c r="C30" i="4" a="1"/>
  <c r="C30" i="4" l="1"/>
  <c r="F30" i="4" s="1"/>
  <c r="E325" i="4"/>
  <c r="D325" i="4"/>
  <c r="C309" i="4" a="1"/>
  <c r="D30" i="4" l="1"/>
  <c r="C309" i="4"/>
  <c r="F309" i="4" s="1"/>
  <c r="E30" i="4"/>
  <c r="C47" i="4" a="1"/>
  <c r="D309" i="4" l="1"/>
  <c r="C47" i="4"/>
  <c r="F47" i="4" s="1"/>
  <c r="E309" i="4"/>
  <c r="C358" i="4" a="1"/>
  <c r="C358" i="4" l="1"/>
  <c r="F358" i="4" s="1"/>
  <c r="E47" i="4"/>
  <c r="D47" i="4"/>
  <c r="C160" i="4" a="1"/>
  <c r="E358" i="4" l="1"/>
  <c r="C160" i="4"/>
  <c r="F160" i="4" s="1"/>
  <c r="D358" i="4"/>
  <c r="C327" i="4" a="1"/>
  <c r="E160" i="4" l="1"/>
  <c r="C327" i="4"/>
  <c r="F327" i="4" s="1"/>
  <c r="D160" i="4"/>
  <c r="C74" i="4" a="1"/>
  <c r="C74" i="4" l="1"/>
  <c r="F74" i="4" s="1"/>
  <c r="D327" i="4"/>
  <c r="E327" i="4"/>
  <c r="C328" i="4" a="1"/>
  <c r="E74" i="4" l="1"/>
  <c r="C328" i="4"/>
  <c r="F328" i="4" s="1"/>
  <c r="D74" i="4"/>
  <c r="C338" i="4" a="1"/>
  <c r="C338" i="4" l="1"/>
  <c r="F338" i="4" s="1"/>
  <c r="D328" i="4"/>
  <c r="E328" i="4"/>
  <c r="C59" i="4" a="1"/>
  <c r="C59" i="4" l="1"/>
  <c r="F59" i="4" s="1"/>
  <c r="E338" i="4"/>
  <c r="D338" i="4"/>
  <c r="C353" i="4" a="1"/>
  <c r="D59" i="4" l="1"/>
  <c r="C353" i="4"/>
  <c r="F353" i="4" s="1"/>
  <c r="E59" i="4"/>
  <c r="C292" i="4" a="1"/>
  <c r="E353" i="4" l="1"/>
  <c r="C292" i="4"/>
  <c r="F292" i="4" s="1"/>
  <c r="D353" i="4"/>
  <c r="C492" i="4" a="1"/>
  <c r="E292" i="4" l="1"/>
  <c r="C492" i="4"/>
  <c r="F492" i="4" s="1"/>
  <c r="D292" i="4"/>
  <c r="C86" i="4" a="1"/>
  <c r="E492" i="4" l="1"/>
  <c r="C86" i="4"/>
  <c r="F86" i="4" s="1"/>
  <c r="D492" i="4"/>
  <c r="C365" i="4" a="1"/>
  <c r="D86" i="4" l="1"/>
  <c r="C365" i="4"/>
  <c r="F365" i="4" s="1"/>
  <c r="E86" i="4"/>
  <c r="C267" i="4" a="1"/>
  <c r="D365" i="4" l="1"/>
  <c r="C267" i="4"/>
  <c r="F267" i="4" s="1"/>
  <c r="E365" i="4"/>
  <c r="C297" i="4" a="1"/>
  <c r="D267" i="4" l="1"/>
  <c r="C297" i="4"/>
  <c r="F297" i="4" s="1"/>
  <c r="E267" i="4"/>
  <c r="C257" i="4" a="1"/>
  <c r="E297" i="4" l="1"/>
  <c r="C257" i="4"/>
  <c r="F257" i="4" s="1"/>
  <c r="D297" i="4"/>
  <c r="C52" i="4" a="1"/>
  <c r="D257" i="4" l="1"/>
  <c r="C52" i="4"/>
  <c r="F52" i="4" s="1"/>
  <c r="E257" i="4"/>
  <c r="C264" i="4" a="1"/>
  <c r="E52" i="4" l="1"/>
  <c r="C264" i="4"/>
  <c r="F264" i="4" s="1"/>
  <c r="D52" i="4"/>
  <c r="C144" i="4" a="1"/>
  <c r="E264" i="4" l="1"/>
  <c r="C144" i="4"/>
  <c r="F144" i="4" s="1"/>
  <c r="D264" i="4"/>
  <c r="C311" i="4" a="1"/>
  <c r="E144" i="4" l="1"/>
  <c r="C311" i="4"/>
  <c r="F311" i="4" s="1"/>
  <c r="D144" i="4"/>
  <c r="C92" i="4" a="1"/>
  <c r="E311" i="4" l="1"/>
  <c r="C92" i="4"/>
  <c r="F92" i="4" s="1"/>
  <c r="D311" i="4"/>
  <c r="C248" i="4" a="1"/>
  <c r="E92" i="4" l="1"/>
  <c r="C248" i="4"/>
  <c r="F248" i="4" s="1"/>
  <c r="D92" i="4"/>
  <c r="C316" i="4" a="1"/>
  <c r="E248" i="4" l="1"/>
  <c r="C316" i="4"/>
  <c r="F316" i="4" s="1"/>
  <c r="D248" i="4"/>
  <c r="C133" i="4" a="1"/>
  <c r="D316" i="4" l="1"/>
  <c r="C133" i="4"/>
  <c r="F133" i="4" s="1"/>
  <c r="E316" i="4"/>
  <c r="C269" i="4" a="1"/>
  <c r="C269" i="4" l="1"/>
  <c r="F269" i="4" s="1"/>
  <c r="E133" i="4"/>
  <c r="D133" i="4"/>
  <c r="C318" i="4" a="1"/>
  <c r="E269" i="4" l="1"/>
  <c r="C318" i="4"/>
  <c r="F318" i="4" s="1"/>
  <c r="D269" i="4"/>
  <c r="C120" i="4" a="1"/>
  <c r="D318" i="4" l="1"/>
  <c r="C120" i="4"/>
  <c r="F120" i="4" s="1"/>
  <c r="E318" i="4"/>
  <c r="C287" i="4" a="1"/>
  <c r="E120" i="4" l="1"/>
  <c r="C287" i="4"/>
  <c r="F287" i="4" s="1"/>
  <c r="D120" i="4"/>
  <c r="C34" i="4" a="1"/>
  <c r="D287" i="4" l="1"/>
  <c r="C34" i="4"/>
  <c r="F34" i="4" s="1"/>
  <c r="E287" i="4"/>
  <c r="C288" i="4" a="1"/>
  <c r="D34" i="4" l="1"/>
  <c r="C288" i="4"/>
  <c r="F288" i="4" s="1"/>
  <c r="E34" i="4"/>
  <c r="C298" i="4" a="1"/>
  <c r="E288" i="4" l="1"/>
  <c r="C298" i="4"/>
  <c r="F298" i="4" s="1"/>
  <c r="D288" i="4"/>
  <c r="C346" i="4" a="1"/>
  <c r="D298" i="4" l="1"/>
  <c r="C346" i="4"/>
  <c r="F346" i="4" s="1"/>
  <c r="E298" i="4"/>
  <c r="C333" i="4" a="1"/>
  <c r="E346" i="4" l="1"/>
  <c r="C333" i="4"/>
  <c r="F333" i="4" s="1"/>
  <c r="D346" i="4"/>
  <c r="C134" i="4" a="1"/>
  <c r="C134" i="4" l="1"/>
  <c r="F134" i="4" s="1"/>
  <c r="E333" i="4"/>
  <c r="D333" i="4"/>
  <c r="C215" i="4" a="1"/>
  <c r="D134" i="4" l="1"/>
  <c r="C215" i="4"/>
  <c r="F215" i="4" s="1"/>
  <c r="E134" i="4"/>
  <c r="C473" i="4" a="1"/>
  <c r="C473" i="4" l="1"/>
  <c r="F473" i="4" s="1"/>
  <c r="E215" i="4"/>
  <c r="D215" i="4"/>
  <c r="C65" i="4" a="1"/>
  <c r="D473" i="4" l="1"/>
  <c r="C65" i="4"/>
  <c r="F65" i="4" s="1"/>
  <c r="E473" i="4"/>
  <c r="C461" i="4" a="1"/>
  <c r="D65" i="4" l="1"/>
  <c r="C461" i="4"/>
  <c r="F461" i="4" s="1"/>
  <c r="E65" i="4"/>
  <c r="C477" i="4" a="1"/>
  <c r="C477" i="4" l="1"/>
  <c r="F477" i="4" s="1"/>
  <c r="D461" i="4"/>
  <c r="E461" i="4"/>
  <c r="C415" i="4" a="1"/>
  <c r="C415" i="4" l="1"/>
  <c r="F415" i="4" s="1"/>
  <c r="D477" i="4"/>
  <c r="E477" i="4"/>
  <c r="C474" i="4" a="1"/>
  <c r="E415" i="4" l="1"/>
  <c r="C474" i="4"/>
  <c r="F474" i="4" s="1"/>
  <c r="D415" i="4"/>
  <c r="C498" i="4" a="1"/>
  <c r="E474" i="4" l="1"/>
  <c r="C498" i="4"/>
  <c r="F498" i="4" s="1"/>
  <c r="D474" i="4"/>
  <c r="C437" i="4" a="1"/>
  <c r="C437" i="4" l="1"/>
  <c r="F437" i="4" s="1"/>
  <c r="E498" i="4"/>
  <c r="D498" i="4"/>
  <c r="C497" i="4" a="1"/>
  <c r="C497" i="4" l="1"/>
  <c r="F497" i="4" s="1"/>
  <c r="D437" i="4"/>
  <c r="E437" i="4"/>
  <c r="C453" i="4" a="1"/>
  <c r="D497" i="4" l="1"/>
  <c r="C453" i="4"/>
  <c r="F453" i="4" s="1"/>
  <c r="E497" i="4"/>
  <c r="C406" i="4" a="1"/>
  <c r="C406" i="4" l="1"/>
  <c r="F406" i="4" s="1"/>
  <c r="E453" i="4"/>
  <c r="D453" i="4"/>
  <c r="C441" i="4" a="1"/>
  <c r="C441" i="4" l="1"/>
  <c r="F441" i="4" s="1"/>
  <c r="E406" i="4"/>
  <c r="D406" i="4"/>
  <c r="C458" i="4" a="1"/>
  <c r="C458" i="4" l="1"/>
  <c r="F458" i="4" s="1"/>
  <c r="D441" i="4"/>
  <c r="E441" i="4"/>
  <c r="C466" i="4" a="1"/>
  <c r="E458" i="4" l="1"/>
  <c r="C466" i="4"/>
  <c r="F466" i="4" s="1"/>
  <c r="D458" i="4"/>
  <c r="C424" i="4" a="1"/>
  <c r="C424" i="4" l="1"/>
  <c r="F424" i="4" s="1"/>
  <c r="D466" i="4"/>
  <c r="E466" i="4"/>
  <c r="C445" i="4" a="1"/>
  <c r="C445" i="4" l="1"/>
  <c r="F445" i="4" s="1"/>
  <c r="D424" i="4"/>
  <c r="E424" i="4"/>
  <c r="C450" i="4" a="1"/>
  <c r="C450" i="4" l="1"/>
  <c r="F450" i="4" s="1"/>
  <c r="D445" i="4"/>
  <c r="E445" i="4"/>
  <c r="C465" i="4" a="1"/>
  <c r="C465" i="4" l="1"/>
  <c r="F465" i="4" s="1"/>
  <c r="E450" i="4"/>
  <c r="D450" i="4"/>
  <c r="C481" i="4" a="1"/>
  <c r="E465" i="4" l="1"/>
  <c r="C481" i="4"/>
  <c r="F481" i="4" s="1"/>
  <c r="D465" i="4"/>
  <c r="C469" i="4" a="1"/>
  <c r="C469" i="4" l="1"/>
  <c r="F469" i="4" s="1"/>
  <c r="E481" i="4"/>
  <c r="D481" i="4"/>
  <c r="C482" i="4" a="1"/>
  <c r="C482" i="4" l="1"/>
  <c r="F482" i="4" s="1"/>
  <c r="D469" i="4"/>
  <c r="E469" i="4"/>
  <c r="C493" i="4" a="1"/>
  <c r="C493" i="4" l="1"/>
  <c r="F493" i="4" s="1"/>
  <c r="D482" i="4"/>
  <c r="E482" i="4"/>
  <c r="C485" i="4" a="1"/>
  <c r="C485" i="4" l="1"/>
  <c r="F485" i="4" s="1"/>
  <c r="D493" i="4"/>
  <c r="E493" i="4"/>
  <c r="C490" i="4" a="1"/>
  <c r="C490" i="4" l="1"/>
  <c r="F490" i="4" s="1"/>
  <c r="D485" i="4"/>
  <c r="E485" i="4"/>
  <c r="C429" i="4" a="1"/>
  <c r="E490" i="4" l="1"/>
  <c r="C429" i="4"/>
  <c r="F429" i="4" s="1"/>
  <c r="D490" i="4"/>
  <c r="D429" i="4" l="1"/>
  <c r="E429" i="4"/>
  <c r="C4" i="4" a="1"/>
  <c r="C4" i="4" l="1"/>
  <c r="E4" i="4" l="1"/>
  <c r="F4" i="4" s="1"/>
  <c r="D4" i="4"/>
  <c r="B4" i="8" l="1" a="1"/>
  <c r="B4" i="8" s="1"/>
  <c r="D4" i="8" a="1"/>
  <c r="D4" i="8" s="1"/>
  <c r="F4" i="8" a="1"/>
  <c r="F4" i="8" s="1"/>
  <c r="H4" i="8" a="1"/>
  <c r="H4" i="8" s="1"/>
  <c r="J4" i="8" a="1"/>
  <c r="J4"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<sst xmlns="http://schemas.openxmlformats.org/spreadsheetml/2006/main" count="122" uniqueCount="78">
  <si>
    <t>Navigation</t>
  </si>
  <si>
    <t>Title</t>
  </si>
  <si>
    <t>Accounts Payable Manager Template</t>
  </si>
  <si>
    <t>Enter invoices</t>
  </si>
  <si>
    <t>Content</t>
  </si>
  <si>
    <t xml:space="preserve">This workbook is intended to help you keep your bills and payment dates organized. </t>
  </si>
  <si>
    <t>Record Payments Made</t>
  </si>
  <si>
    <t>The first two tabs allow for data entry, while the following two tabs provide a summary of the data and are fully automated.</t>
  </si>
  <si>
    <t>Scheduled Payments</t>
  </si>
  <si>
    <t xml:space="preserve">Drop-down lists allow for a correct selection of the invoices to be paid. </t>
  </si>
  <si>
    <t>Invoices Due at a Glance</t>
  </si>
  <si>
    <t>Random data has been entered to serve as example and can easily be changed</t>
  </si>
  <si>
    <t>Define Categories</t>
  </si>
  <si>
    <t>Cells colored with a grey background contain formulas and should not be overwritten. Only enter data in white cells.</t>
  </si>
  <si>
    <t>(There is one exception to this rule, see description of "At a Glance" tab below)</t>
  </si>
  <si>
    <t>Customization difficulty (1-3)</t>
  </si>
  <si>
    <t>Explanation of sheets</t>
  </si>
  <si>
    <t>Enter Invoices:</t>
  </si>
  <si>
    <t>Invoice Date, Invoice #, Vendor/Supplier, Due Date, and Amount Due must all be filled out with the relevant information for the organizer to work properly. The expense categories and notes/descriptions are optional.</t>
  </si>
  <si>
    <t>Record Payments Made:</t>
  </si>
  <si>
    <t>Choose the invoice # of the bill you have made a payment to. All other columns except for Amount Paid will automatically be populated with the information for that invoice number.</t>
  </si>
  <si>
    <t xml:space="preserve">Record the amount paid toward the invoice in the Amount Paid column and the date of payment in the Date Paid column. If you make a partial payment, the Balance Due will reflect how much is still owed on that particular invoice. </t>
  </si>
  <si>
    <t xml:space="preserve">When you make your next payment, select the invoice # again, and the Amount Due will be shown as the Balance Due, taking into account your previous payment(s). Repeat this process until the invoice is paid off. </t>
  </si>
  <si>
    <t>Scheduled Payments:</t>
  </si>
  <si>
    <t>This sheet will list all of your invoices, sorted from earliest (including overdue) to latest due date. Once an invoice is paid off, it will appear greyed and crossed out. (Display only, no data entry.)</t>
  </si>
  <si>
    <t>At a Glance:</t>
  </si>
  <si>
    <t xml:space="preserve">This sheet is fully automated but contains no grey cells in order to help visualize the data better. It will give you a quick overview of what's coming due in the next 30 days. </t>
  </si>
  <si>
    <t>There are five columns to display five different "at a glance" lists:
(1) Overdue Invoices shows what invoices still have balances due with past due dates.  
(2) The next column shows invoices that are due today. 
(3) The column after that shows invoices that will be coming due in the next 1 to 7 days. 
(4) The second to last column shows invoices that will be coming due in 7 to 14 days. 
(5) The last column shows the invoices that will be due in 14 to 30 days.</t>
  </si>
  <si>
    <t>Lists:</t>
  </si>
  <si>
    <t>If you choose to use expenses categories, this is where you will set them up. They will populate the expense category drop-down menu on the "Enter Invoices" tab.</t>
  </si>
  <si>
    <t>How to customize</t>
  </si>
  <si>
    <t>1)</t>
  </si>
  <si>
    <t>Enter expense categories on the "Lists" tab. If you want more lines, you can just start typing below the last line of the table and the table will automatically expand to include your new entries.</t>
  </si>
  <si>
    <t>Once items are added to the table, the corresponding drop-down menus will automatically include them.</t>
  </si>
  <si>
    <t>2)</t>
  </si>
  <si>
    <t>Enter your invoices on the "Enter Invoices" tab. The Vendor/Supplier, Notes/Description and Category columns are all optional and do not have to be completed. All other columns need to be completed.</t>
  </si>
  <si>
    <t>3)</t>
  </si>
  <si>
    <t>Record your payments on the "Record Payments Made" tab by entering data in columns "Invoice Number" and "Amount Paid". Do not enter data in the columns with gray shading as these are automatically populated via formulas.</t>
  </si>
  <si>
    <t>4)</t>
  </si>
  <si>
    <t>To view the headings in Excel (Columns: A, B, C… and Rows: 1, 2, 3…) go to the View ribbon and check the "Headings" box.</t>
  </si>
  <si>
    <t>Introduction</t>
  </si>
  <si>
    <t>Record/view payments</t>
  </si>
  <si>
    <t>View payment schedule</t>
  </si>
  <si>
    <t>Due at a glance</t>
  </si>
  <si>
    <t>Invoice Date</t>
  </si>
  <si>
    <t>Invoice #</t>
  </si>
  <si>
    <t>Vendor/Supplier</t>
  </si>
  <si>
    <t>Expense Category</t>
  </si>
  <si>
    <t>Notes/Description</t>
  </si>
  <si>
    <t>Due Date</t>
  </si>
  <si>
    <t>Amount due</t>
  </si>
  <si>
    <t>ABC Company</t>
  </si>
  <si>
    <t>Operating Expenses</t>
  </si>
  <si>
    <t>XYZ Inc</t>
  </si>
  <si>
    <t>Cost of Goods</t>
  </si>
  <si>
    <t>111435-8</t>
  </si>
  <si>
    <t>Sunnydale Supplies</t>
  </si>
  <si>
    <t>Administrative</t>
  </si>
  <si>
    <t>Printer</t>
  </si>
  <si>
    <t>Cat Co</t>
  </si>
  <si>
    <t>Corner Place</t>
  </si>
  <si>
    <t>112987-1</t>
  </si>
  <si>
    <t>Miscellaneous</t>
  </si>
  <si>
    <t>Record/view invoices</t>
  </si>
  <si>
    <t>Amount Due</t>
  </si>
  <si>
    <t>Amount Paid</t>
  </si>
  <si>
    <t>Payment Date</t>
  </si>
  <si>
    <t>Balance</t>
  </si>
  <si>
    <t>Original Amt Due</t>
  </si>
  <si>
    <t>Balance Remaining</t>
  </si>
  <si>
    <t>Go to introduction</t>
  </si>
  <si>
    <t>Overdue</t>
  </si>
  <si>
    <t>Due today</t>
  </si>
  <si>
    <t>Due in 1-7 days</t>
  </si>
  <si>
    <t>Due in 7-14 days</t>
  </si>
  <si>
    <t>Coming up later this month</t>
  </si>
  <si>
    <t>Expense Categories</t>
  </si>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</sst>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00"/>
    <numFmt numFmtId="165" formatCode="General;General;;@"/>
  </numFmts>
  <fonts count="16" x14ac:knownFonts="1">
    <font>
      <sz val="11"/>
      <color theme="1"/>
      <name val="Calibri"/>
      <family val="2"/>
      <scheme val="minor"/>
    </font>
    <font>
      <sz val="11"/>
      <color theme="1"/>
      <name val="Calibri"/>
      <family val="2"/>
      <scheme val="minor"/>
    </font>
    <font>
      <sz val="11"/>
      <color rgb="FF9C0006"/>
      <name val="Calibri"/>
      <family val="2"/>
      <scheme val="minor"/>
    </font>
    <font>
      <u/>
      <sz val="11"/>
      <color theme="10"/>
      <name val="Calibri"/>
      <family val="2"/>
      <scheme val="minor"/>
    </font>
    <font>
      <b/>
      <sz val="10"/>
      <color theme="1"/>
      <name val="Arial"/>
      <family val="2"/>
    </font>
    <font>
      <sz val="10"/>
      <color theme="0"/>
      <name val="Arial"/>
      <family val="2"/>
    </font>
    <font>
      <sz val="10"/>
      <color theme="1"/>
      <name val="Arial"/>
      <family val="2"/>
    </font>
    <font>
      <b/>
      <u/>
      <sz val="10"/>
      <color theme="0"/>
      <name val="Arial"/>
      <family val="2"/>
    </font>
    <font>
      <b/>
      <sz val="10"/>
      <color theme="0"/>
      <name val="Arial"/>
      <family val="2"/>
    </font>
    <font>
      <u/>
      <sz val="10"/>
      <color theme="10"/>
      <name val="Arial"/>
      <family val="2"/>
    </font>
    <font>
      <sz val="10"/>
      <name val="Arial"/>
      <family val="2"/>
    </font>
    <font>
      <sz val="10"/>
      <color rgb="FFC00000"/>
      <name val="Arial"/>
      <family val="2"/>
    </font>
    <font>
      <sz val="10"/>
      <color theme="7" tint="-0.499984740745262"/>
      <name val="Arial"/>
      <family val="2"/>
    </font>
    <font>
      <sz val="10"/>
      <color theme="4" tint="-0.499984740745262"/>
      <name val="Arial"/>
      <family val="2"/>
    </font>
    <font>
      <sz val="10"/>
      <color theme="9" tint="-0.499984740745262"/>
      <name val="Arial"/>
      <family val="2"/>
    </font>
    <font>
      <b/>
      <i/>
      <sz val="10"/>
      <color theme="0"/>
      <name val="Arial"/>
      <family val="2"/>
    </font>
  </fonts>
  <fills count="10">
    <fill>
      <patternFill patternType="none"/>
    </fill>
    <fill>
      <patternFill patternType="gray125"/>
    </fill>
    <fill>
      <patternFill patternType="solid">
        <fgColor rgb="FFFFC7CE"/>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8FCFAD"/>
        <bgColor indexed="64"/>
      </patternFill>
    </fill>
    <fill>
      <patternFill patternType="solid">
        <fgColor rgb="FF50B47F"/>
        <bgColor indexed="64"/>
      </patternFill>
    </fill>
    <fill>
      <patternFill patternType="solid">
        <fgColor theme="6" tint="0.7999816888943144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8">
    <xf numFmtId="0" fontId="0" fillId="0" borderId="0"/>
    <xf numFmtId="44" fontId="1" fillId="0" borderId="0" applyFont="0" applyFill="0" applyBorder="0" applyAlignment="0" applyProtection="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0" borderId="0" applyNumberFormat="0" applyFill="0" applyBorder="0" applyAlignment="0" applyProtection="0"/>
  </cellStyleXfs>
  <cellXfs count="61">
    <xf numFmtId="0" fontId="0" fillId="0" borderId="0" xfId="0"/>
    <xf numFmtId="0" fontId="4" fillId="0" borderId="0" xfId="0" applyFont="1"/>
    <xf numFmtId="0" fontId="6" fillId="0" borderId="0" xfId="0" applyFont="1"/>
    <xf numFmtId="0" fontId="6" fillId="0" borderId="0" xfId="0" quotePrefix="1" applyFont="1" applyAlignment="1">
      <alignment horizontal="right"/>
    </xf>
    <xf numFmtId="0" fontId="6" fillId="0" borderId="0" xfId="0" applyFont="1" applyAlignment="1">
      <alignment horizontal="right"/>
    </xf>
    <xf numFmtId="0" fontId="6" fillId="0" borderId="0" xfId="0" applyFont="1" applyAlignment="1">
      <alignment horizontal="left"/>
    </xf>
    <xf numFmtId="0" fontId="5" fillId="8" borderId="0" xfId="0" applyFont="1" applyFill="1"/>
    <xf numFmtId="0" fontId="7" fillId="7" borderId="0" xfId="7" applyFont="1" applyFill="1" applyAlignment="1">
      <alignment horizontal="left" vertical="center"/>
    </xf>
    <xf numFmtId="0" fontId="7" fillId="7" borderId="0" xfId="7" applyFont="1" applyFill="1" applyAlignment="1">
      <alignment horizontal="right" vertical="center"/>
    </xf>
    <xf numFmtId="0" fontId="8" fillId="7" borderId="0" xfId="0" applyFont="1" applyFill="1" applyAlignment="1">
      <alignment horizontal="left" vertical="center"/>
    </xf>
    <xf numFmtId="0" fontId="9" fillId="0" borderId="0" xfId="7" applyFont="1"/>
    <xf numFmtId="14" fontId="6" fillId="0" borderId="0" xfId="0" applyNumberFormat="1" applyFont="1" applyAlignment="1">
      <alignment horizontal="center"/>
    </xf>
    <xf numFmtId="0" fontId="6" fillId="0" borderId="0" xfId="0" applyFont="1" applyAlignment="1">
      <alignment horizontal="center"/>
    </xf>
    <xf numFmtId="44" fontId="6" fillId="0" borderId="0" xfId="1" applyFont="1"/>
    <xf numFmtId="0" fontId="7" fillId="0" borderId="0" xfId="7" applyFont="1" applyFill="1" applyAlignment="1">
      <alignment vertical="center"/>
    </xf>
    <xf numFmtId="0" fontId="6" fillId="0" borderId="0" xfId="0" applyFont="1" applyFill="1" applyAlignment="1">
      <alignment horizontal="center"/>
    </xf>
    <xf numFmtId="0" fontId="6" fillId="9" borderId="0" xfId="0" applyFont="1" applyFill="1"/>
    <xf numFmtId="14" fontId="6" fillId="9" borderId="0" xfId="0" applyNumberFormat="1" applyFont="1" applyFill="1" applyAlignment="1">
      <alignment horizontal="center"/>
    </xf>
    <xf numFmtId="164" fontId="10" fillId="9" borderId="0" xfId="1" applyNumberFormat="1" applyFont="1" applyFill="1" applyAlignment="1">
      <alignment horizontal="center"/>
    </xf>
    <xf numFmtId="164" fontId="6" fillId="0" borderId="0" xfId="1" applyNumberFormat="1" applyFont="1" applyAlignment="1">
      <alignment horizontal="center"/>
    </xf>
    <xf numFmtId="164" fontId="6" fillId="9" borderId="0" xfId="1" applyNumberFormat="1" applyFont="1" applyFill="1" applyAlignment="1">
      <alignment horizontal="center"/>
    </xf>
    <xf numFmtId="14" fontId="8" fillId="7" borderId="0" xfId="0" applyNumberFormat="1" applyFont="1" applyFill="1" applyAlignment="1">
      <alignment horizontal="left" vertical="center"/>
    </xf>
    <xf numFmtId="14" fontId="6" fillId="0" borderId="0" xfId="0" applyNumberFormat="1" applyFont="1"/>
    <xf numFmtId="14" fontId="6" fillId="0" borderId="2" xfId="0" applyNumberFormat="1" applyFont="1" applyBorder="1"/>
    <xf numFmtId="0" fontId="6" fillId="0" borderId="2" xfId="0" applyFont="1" applyBorder="1"/>
    <xf numFmtId="165" fontId="6" fillId="9" borderId="0" xfId="0" applyNumberFormat="1" applyFont="1" applyFill="1" applyAlignment="1">
      <alignment horizontal="center"/>
    </xf>
    <xf numFmtId="44" fontId="6" fillId="9" borderId="0" xfId="1" applyFont="1" applyFill="1"/>
    <xf numFmtId="14" fontId="6" fillId="0" borderId="1" xfId="0" applyNumberFormat="1" applyFont="1" applyBorder="1"/>
    <xf numFmtId="0" fontId="6" fillId="0" borderId="1" xfId="0" applyFont="1" applyBorder="1"/>
    <xf numFmtId="14" fontId="6" fillId="0" borderId="0" xfId="0" applyNumberFormat="1" applyFont="1" applyBorder="1"/>
    <xf numFmtId="0" fontId="6" fillId="0" borderId="0" xfId="0" applyFont="1" applyBorder="1"/>
    <xf numFmtId="0" fontId="11" fillId="2" borderId="0" xfId="2" applyFont="1"/>
    <xf numFmtId="0" fontId="6" fillId="4" borderId="0" xfId="4" applyFont="1"/>
    <xf numFmtId="0" fontId="6" fillId="5" borderId="0" xfId="5" applyFont="1"/>
    <xf numFmtId="0" fontId="6" fillId="6" borderId="0" xfId="6" applyFont="1"/>
    <xf numFmtId="0" fontId="6" fillId="3" borderId="0" xfId="3" applyFont="1"/>
    <xf numFmtId="0" fontId="11" fillId="0" borderId="0" xfId="0" applyFont="1" applyFill="1" applyBorder="1"/>
    <xf numFmtId="0" fontId="12" fillId="0" borderId="0" xfId="0" applyFont="1"/>
    <xf numFmtId="0" fontId="13" fillId="0" borderId="0" xfId="0" applyFont="1"/>
    <xf numFmtId="0" fontId="14" fillId="0" borderId="0" xfId="0" applyFont="1"/>
    <xf numFmtId="0" fontId="8" fillId="8" borderId="0" xfId="0" applyFont="1" applyFill="1"/>
    <xf numFmtId="0" fontId="8" fillId="8" borderId="0" xfId="0" applyFont="1" applyFill="1" applyAlignment="1">
      <alignment horizontal="center"/>
    </xf>
    <xf numFmtId="0" fontId="8" fillId="8" borderId="0" xfId="0" applyFont="1" applyFill="1" applyAlignment="1">
      <alignment horizontal="left"/>
    </xf>
    <xf numFmtId="0" fontId="7" fillId="8" borderId="0" xfId="7" applyFont="1" applyFill="1" applyAlignment="1">
      <alignment vertical="center"/>
    </xf>
    <xf numFmtId="0" fontId="4" fillId="0" borderId="0" xfId="0" quotePrefix="1" applyFont="1" applyAlignment="1">
      <alignment horizontal="right" vertical="top"/>
    </xf>
    <xf numFmtId="0" fontId="4" fillId="0" borderId="0" xfId="0" applyFont="1" applyAlignment="1">
      <alignment horizontal="right" vertical="top"/>
    </xf>
    <xf numFmtId="0" fontId="6" fillId="0" borderId="0" xfId="0" applyFont="1" applyAlignment="1">
      <alignment vertical="top"/>
    </xf>
    <xf numFmtId="0" fontId="6" fillId="0" borderId="0" xfId="0" quotePrefix="1" applyFont="1" applyAlignment="1">
      <alignment horizontal="right" vertical="top"/>
    </xf>
    <xf numFmtId="0" fontId="15" fillId="8" borderId="0" xfId="0" applyFont="1" applyFill="1" applyAlignment="1">
      <alignment horizontal="center" vertical="center"/>
    </xf>
    <xf numFmtId="0" fontId="6" fillId="0" borderId="0" xfId="0" applyFont="1" applyAlignment="1">
      <alignment horizontal="right" vertical="top"/>
    </xf>
    <xf numFmtId="0" fontId="5" fillId="8" borderId="0" xfId="0" applyFont="1" applyFill="1" applyAlignment="1">
      <alignment vertical="center"/>
    </xf>
    <xf numFmtId="0" fontId="4" fillId="0" borderId="0" xfId="0" applyFont="1" applyAlignment="1">
      <alignment vertical="top"/>
    </xf>
    <xf numFmtId="14" fontId="6" fillId="0" borderId="0" xfId="0" applyNumberFormat="1" applyFont="1" applyFill="1" applyAlignment="1">
      <alignment horizontal="center"/>
    </xf>
    <xf numFmtId="0" fontId="6" fillId="0" borderId="0" xfId="0" applyFont="1" applyAlignment="1">
      <alignment wrapText="1"/>
    </xf>
    <xf numFmtId="0" fontId="7" fillId="7" borderId="0" xfId="7" applyFont="1" applyFill="1" applyAlignment="1">
      <alignment horizontal="center" vertical="center"/>
    </xf>
    <xf numFmtId="0" fontId="7" fillId="7" borderId="0" xfId="7" applyFont="1" applyFill="1" applyAlignment="1">
      <alignment vertical="center"/>
    </xf>
    <xf numFmtId="0" fontId="6"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wrapText="1"/>
    </xf>
    <xf numFmtId="0" fontId="7" fillId="7" borderId="0" xfId="7" applyFont="1" applyFill="1" applyAlignment="1">
      <alignment horizontal="center" vertical="center"/>
    </xf>
    <xf numFmtId="0" fontId="7" fillId="7" borderId="0" xfId="7" applyFont="1" applyFill="1" applyAlignment="1">
      <alignment vertical="center"/>
    </xf>
  </cellXfs>
  <cellStyles count="8">
    <cellStyle name="40% - Accent3" xfId="3" builtinId="39"/>
    <cellStyle name="40% - Accent4" xfId="4" builtinId="43"/>
    <cellStyle name="40% - Accent5" xfId="5" builtinId="47"/>
    <cellStyle name="40% - Accent6" xfId="6" builtinId="51"/>
    <cellStyle name="Bad" xfId="2" builtinId="27"/>
    <cellStyle name="Currency" xfId="1" builtinId="4"/>
    <cellStyle name="Hyperlink" xfId="7" builtinId="8"/>
    <cellStyle name="Normal" xfId="0" builtinId="0"/>
  </cellStyles>
  <dxfs count="64">
    <dxf>
      <font>
        <strike val="0"/>
        <outline val="0"/>
        <shadow val="0"/>
        <vertAlign val="baseline"/>
        <sz val="10"/>
        <name val="Arial"/>
        <family val="2"/>
        <scheme val="none"/>
      </font>
    </dxf>
    <dxf>
      <font>
        <strike val="0"/>
        <outline val="0"/>
        <shadow val="0"/>
        <vertAlign val="baseline"/>
        <sz val="10"/>
        <name val="Arial"/>
        <family val="2"/>
        <scheme val="none"/>
      </font>
    </dxf>
    <dxf>
      <font>
        <b/>
        <strike val="0"/>
        <outline val="0"/>
        <shadow val="0"/>
        <u val="none"/>
        <vertAlign val="baseline"/>
        <sz val="10"/>
        <color theme="0"/>
        <name val="Arial"/>
        <family val="2"/>
        <scheme val="none"/>
      </font>
      <fill>
        <patternFill patternType="solid">
          <fgColor indexed="64"/>
          <bgColor rgb="FF50B47F"/>
        </patternFill>
      </fill>
    </dxf>
    <dxf>
      <font>
        <strike val="0"/>
        <outline val="0"/>
        <shadow val="0"/>
        <vertAlign val="baseline"/>
        <sz val="10"/>
        <name val="Arial"/>
        <family val="2"/>
        <scheme val="none"/>
      </font>
      <numFmt numFmtId="34" formatCode="_(&quot;$&quot;* #,##0.00_);_(&quot;$&quot;* \(#,##0.00\);_(&quot;$&quot;* &quot;-&quot;??_);_(@_)"/>
      <fill>
        <patternFill patternType="solid">
          <fgColor indexed="64"/>
          <bgColor theme="6" tint="0.79998168889431442"/>
        </patternFill>
      </fill>
    </dxf>
    <dxf>
      <font>
        <strike val="0"/>
        <outline val="0"/>
        <shadow val="0"/>
        <vertAlign val="baseline"/>
        <sz val="10"/>
        <name val="Arial"/>
        <family val="2"/>
        <scheme val="none"/>
      </font>
      <fill>
        <patternFill patternType="solid">
          <fgColor indexed="64"/>
          <bgColor theme="6" tint="0.79998168889431442"/>
        </patternFill>
      </fill>
    </dxf>
    <dxf>
      <font>
        <strike val="0"/>
        <outline val="0"/>
        <shadow val="0"/>
        <vertAlign val="baseline"/>
        <sz val="10"/>
        <name val="Arial"/>
        <family val="2"/>
        <scheme val="none"/>
      </font>
      <numFmt numFmtId="0" formatCode="General"/>
      <fill>
        <patternFill patternType="solid">
          <fgColor indexed="64"/>
          <bgColor theme="6" tint="0.79998168889431442"/>
        </patternFill>
      </fill>
    </dxf>
    <dxf>
      <font>
        <strike val="0"/>
        <outline val="0"/>
        <shadow val="0"/>
        <vertAlign val="baseline"/>
        <sz val="10"/>
        <name val="Arial"/>
        <family val="2"/>
        <scheme val="none"/>
      </font>
      <numFmt numFmtId="165" formatCode="General;General;;@"/>
      <fill>
        <patternFill patternType="solid">
          <fgColor indexed="64"/>
          <bgColor theme="6" tint="0.79998168889431442"/>
        </patternFill>
      </fill>
      <alignment horizontal="center" vertical="bottom" textRotation="0" wrapText="0" indent="0" justifyLastLine="0" shrinkToFit="0" readingOrder="0"/>
    </dxf>
    <dxf>
      <font>
        <strike val="0"/>
        <outline val="0"/>
        <shadow val="0"/>
        <vertAlign val="baseline"/>
        <sz val="10"/>
        <name val="Arial"/>
        <family val="2"/>
        <scheme val="none"/>
      </font>
      <numFmt numFmtId="19" formatCode="m/d/yyyy"/>
      <fill>
        <patternFill patternType="solid">
          <fgColor indexed="64"/>
          <bgColor theme="6" tint="0.79998168889431442"/>
        </patternFill>
      </fill>
      <alignment horizontal="center" vertical="bottom" textRotation="0" wrapText="0" indent="0" justifyLastLine="0" shrinkToFit="0" readingOrder="0"/>
    </dxf>
    <dxf>
      <font>
        <strike val="0"/>
        <outline val="0"/>
        <shadow val="0"/>
        <vertAlign val="baseline"/>
        <sz val="10"/>
        <name val="Arial"/>
        <family val="2"/>
        <scheme val="none"/>
      </font>
      <fill>
        <patternFill patternType="solid">
          <fgColor indexed="64"/>
          <bgColor theme="6" tint="0.79998168889431442"/>
        </patternFill>
      </fill>
    </dxf>
    <dxf>
      <font>
        <b/>
        <strike val="0"/>
        <outline val="0"/>
        <shadow val="0"/>
        <u val="none"/>
        <vertAlign val="baseline"/>
        <sz val="10"/>
        <color theme="0"/>
        <name val="Arial"/>
        <family val="2"/>
        <scheme val="none"/>
      </font>
      <fill>
        <patternFill patternType="solid">
          <fgColor indexed="64"/>
          <bgColor rgb="FF50B47F"/>
        </patternFill>
      </fill>
    </dxf>
    <dxf>
      <numFmt numFmtId="11" formatCode="&quot;$&quot;#,##0.00_);\(&quot;$&quot;#,##0.00\)"/>
    </dxf>
    <dxf>
      <font>
        <strike/>
        <color theme="1" tint="0.499984740745262"/>
      </font>
    </dxf>
    <dxf>
      <font>
        <strike val="0"/>
        <outline val="0"/>
        <shadow val="0"/>
        <vertAlign val="baseline"/>
        <sz val="10"/>
        <name val="Arial"/>
        <family val="2"/>
        <scheme val="none"/>
      </font>
      <numFmt numFmtId="164" formatCode="&quot;$&quot;#,##0.00"/>
      <fill>
        <patternFill patternType="solid">
          <fgColor indexed="64"/>
          <bgColor theme="6" tint="0.79998168889431442"/>
        </patternFill>
      </fill>
      <alignment horizontal="center" vertical="bottom" textRotation="0" wrapText="0" indent="0" justifyLastLine="0" shrinkToFit="0" readingOrder="0"/>
    </dxf>
    <dxf>
      <font>
        <strike val="0"/>
        <outline val="0"/>
        <shadow val="0"/>
        <vertAlign val="baseline"/>
        <sz val="10"/>
        <name val="Arial"/>
        <family val="2"/>
        <scheme val="none"/>
      </font>
      <numFmt numFmtId="19" formatCode="m/d/yyyy"/>
      <fill>
        <patternFill patternType="none">
          <fgColor indexed="64"/>
          <bgColor indexed="65"/>
        </patternFill>
      </fill>
      <alignment horizontal="center" vertical="bottom" textRotation="0" wrapText="0" indent="0" justifyLastLine="0" shrinkToFit="0" readingOrder="0"/>
    </dxf>
    <dxf>
      <font>
        <strike val="0"/>
        <outline val="0"/>
        <shadow val="0"/>
        <vertAlign val="baseline"/>
        <sz val="10"/>
        <name val="Arial"/>
        <family val="2"/>
        <scheme val="none"/>
      </font>
      <numFmt numFmtId="164" formatCode="&quot;$&quot;#,##0.00"/>
      <alignment horizontal="center" vertical="bottom" textRotation="0" wrapText="0" indent="0" justifyLastLine="0" shrinkToFit="0" readingOrder="0"/>
    </dxf>
    <dxf>
      <font>
        <strike val="0"/>
        <outline val="0"/>
        <shadow val="0"/>
        <u val="none"/>
        <vertAlign val="baseline"/>
        <sz val="10"/>
        <color auto="1"/>
        <name val="Arial"/>
        <family val="2"/>
        <scheme val="none"/>
      </font>
      <numFmt numFmtId="164" formatCode="&quot;$&quot;#,##0.00"/>
      <fill>
        <patternFill patternType="solid">
          <fgColor indexed="64"/>
          <bgColor theme="6" tint="0.79998168889431442"/>
        </patternFill>
      </fill>
      <alignment horizontal="center" vertical="bottom" textRotation="0" wrapText="0" indent="0" justifyLastLine="0" shrinkToFit="0" readingOrder="0"/>
    </dxf>
    <dxf>
      <font>
        <strike val="0"/>
        <outline val="0"/>
        <shadow val="0"/>
        <vertAlign val="baseline"/>
        <sz val="10"/>
        <name val="Arial"/>
        <family val="2"/>
        <scheme val="none"/>
      </font>
      <numFmt numFmtId="19" formatCode="m/d/yyyy"/>
      <fill>
        <patternFill patternType="solid">
          <fgColor indexed="64"/>
          <bgColor theme="6" tint="0.79998168889431442"/>
        </patternFill>
      </fill>
      <alignment horizontal="center" vertical="bottom" textRotation="0" wrapText="0" indent="0" justifyLastLine="0" shrinkToFit="0" readingOrder="0"/>
    </dxf>
    <dxf>
      <font>
        <strike val="0"/>
        <outline val="0"/>
        <shadow val="0"/>
        <vertAlign val="baseline"/>
        <sz val="10"/>
        <name val="Arial"/>
        <family val="2"/>
        <scheme val="none"/>
      </font>
      <numFmt numFmtId="0" formatCode="General"/>
      <fill>
        <patternFill patternType="solid">
          <fgColor indexed="64"/>
          <bgColor theme="6" tint="0.79998168889431442"/>
        </patternFill>
      </fill>
    </dxf>
    <dxf>
      <font>
        <strike val="0"/>
        <outline val="0"/>
        <shadow val="0"/>
        <vertAlign val="baseline"/>
        <sz val="10"/>
        <name val="Arial"/>
        <family val="2"/>
        <scheme val="none"/>
      </font>
      <fill>
        <patternFill patternType="none">
          <fgColor indexed="64"/>
          <bgColor auto="1"/>
        </patternFill>
      </fill>
      <alignment horizontal="center" vertical="bottom" textRotation="0" wrapText="0" indent="0" justifyLastLine="0" shrinkToFit="0" readingOrder="0"/>
    </dxf>
    <dxf>
      <font>
        <strike val="0"/>
        <outline val="0"/>
        <shadow val="0"/>
        <vertAlign val="baseline"/>
        <sz val="10"/>
        <name val="Arial"/>
        <family val="2"/>
        <scheme val="none"/>
      </font>
    </dxf>
    <dxf>
      <font>
        <b/>
        <strike val="0"/>
        <outline val="0"/>
        <shadow val="0"/>
        <u val="none"/>
        <vertAlign val="baseline"/>
        <sz val="10"/>
        <color theme="0"/>
        <name val="Arial"/>
        <family val="2"/>
        <scheme val="none"/>
      </font>
      <fill>
        <patternFill patternType="solid">
          <fgColor indexed="64"/>
          <bgColor rgb="FF50B47F"/>
        </patternFill>
      </fill>
      <alignment horizontal="left" vertical="bottom" textRotation="0" wrapText="0" indent="0" justifyLastLine="0" shrinkToFit="0" readingOrder="0"/>
    </dxf>
    <dxf>
      <font>
        <strike val="0"/>
        <outline val="0"/>
        <shadow val="0"/>
        <vertAlign val="baseline"/>
        <sz val="10"/>
        <name val="Arial"/>
        <family val="2"/>
        <scheme val="none"/>
      </font>
    </dxf>
    <dxf>
      <font>
        <strike val="0"/>
        <outline val="0"/>
        <shadow val="0"/>
        <vertAlign val="baseline"/>
        <sz val="10"/>
        <name val="Arial"/>
        <family val="2"/>
        <scheme val="none"/>
      </font>
      <numFmt numFmtId="19" formatCode="m/d/yyyy"/>
      <alignment horizontal="center" vertical="bottom" textRotation="0" wrapText="0" indent="0" justifyLastLine="0" shrinkToFit="0" readingOrder="0"/>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alignment horizontal="center" vertical="bottom" textRotation="0" wrapText="0" indent="0" justifyLastLine="0" shrinkToFit="0" readingOrder="0"/>
    </dxf>
    <dxf>
      <font>
        <strike val="0"/>
        <outline val="0"/>
        <shadow val="0"/>
        <vertAlign val="baseline"/>
        <sz val="10"/>
        <name val="Arial"/>
        <family val="2"/>
        <scheme val="none"/>
      </font>
      <numFmt numFmtId="19" formatCode="m/d/yyyy"/>
      <alignment horizontal="center" vertical="bottom" textRotation="0" wrapText="0" indent="0" justifyLastLine="0" shrinkToFit="0" readingOrder="0"/>
    </dxf>
    <dxf>
      <font>
        <strike val="0"/>
        <outline val="0"/>
        <shadow val="0"/>
        <vertAlign val="baseline"/>
        <sz val="10"/>
        <name val="Arial"/>
        <family val="2"/>
        <scheme val="none"/>
      </font>
    </dxf>
    <dxf>
      <font>
        <b/>
        <i val="0"/>
        <strike val="0"/>
        <outline val="0"/>
        <shadow val="0"/>
        <u val="none"/>
        <vertAlign val="baseline"/>
        <sz val="10"/>
        <color theme="0"/>
        <name val="Arial"/>
        <family val="2"/>
        <scheme val="none"/>
      </font>
      <fill>
        <patternFill patternType="solid">
          <fgColor indexed="64"/>
          <bgColor rgb="FF50B47F"/>
        </patternFill>
      </fill>
    </dxf>
    <dxf>
      <fill>
        <patternFill patternType="none">
          <fgColor indexed="64"/>
          <bgColor auto="1"/>
        </patternFill>
      </fill>
    </dxf>
    <dxf>
      <fill>
        <patternFill patternType="none">
          <fgColor indexed="64"/>
          <bgColor auto="1"/>
        </patternFill>
      </fill>
    </dxf>
    <dxf>
      <font>
        <b/>
        <color theme="1"/>
      </font>
    </dxf>
    <dxf>
      <font>
        <b/>
        <color theme="1"/>
      </font>
    </dxf>
    <dxf>
      <font>
        <b/>
        <color theme="1"/>
      </font>
      <border>
        <top style="double">
          <color theme="9"/>
        </top>
      </border>
    </dxf>
    <dxf>
      <font>
        <b/>
        <color theme="0"/>
      </font>
      <fill>
        <patternFill patternType="solid">
          <fgColor theme="9"/>
          <bgColor theme="9" tint="-0.24994659260841701"/>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thin">
          <color theme="9" tint="0.39994506668294322"/>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vertical style="thin">
          <color theme="4" tint="0.39994506668294322"/>
        </vertical>
        <horizontal style="thin">
          <color theme="4" tint="0.39997558519241921"/>
        </horizontal>
      </border>
    </dxf>
    <dxf>
      <fill>
        <patternFill patternType="solid">
          <fgColor theme="8" tint="0.79998168889431442"/>
          <bgColor theme="8" tint="0.79998168889431442"/>
        </patternFill>
      </fill>
    </dxf>
    <dxf>
      <fill>
        <patternFill patternType="solid">
          <fgColor theme="8" tint="0.79998168889431442"/>
          <bgColor theme="8" tint="0.79998168889431442"/>
        </patternFill>
      </fill>
    </dxf>
    <dxf>
      <font>
        <b/>
        <color theme="1"/>
      </font>
    </dxf>
    <dxf>
      <font>
        <b/>
        <color theme="1"/>
      </font>
    </dxf>
    <dxf>
      <font>
        <b/>
        <color theme="1"/>
      </font>
      <border>
        <top style="double">
          <color theme="8"/>
        </top>
      </border>
    </dxf>
    <dxf>
      <font>
        <b/>
        <i val="0"/>
        <color theme="0"/>
      </font>
      <fill>
        <patternFill>
          <bgColor theme="8"/>
        </patternFill>
      </fill>
      <border>
        <bottom style="medium">
          <color theme="8"/>
        </bottom>
      </border>
    </dxf>
    <dxf>
      <font>
        <color theme="1"/>
      </font>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border>
    </dxf>
    <dxf>
      <border>
        <left style="thin">
          <color theme="8"/>
        </left>
      </border>
    </dxf>
    <dxf>
      <border>
        <top style="thin">
          <color theme="8"/>
        </top>
      </border>
    </dxf>
    <dxf>
      <border>
        <top style="thin">
          <color theme="8"/>
        </top>
      </border>
    </dxf>
    <dxf>
      <font>
        <b/>
        <color theme="1"/>
      </font>
    </dxf>
    <dxf>
      <font>
        <b/>
        <color theme="1"/>
      </font>
    </dxf>
    <dxf>
      <font>
        <b/>
        <color theme="1"/>
      </font>
      <border>
        <top style="double">
          <color theme="8"/>
        </top>
      </border>
    </dxf>
    <dxf>
      <font>
        <b/>
        <color theme="0"/>
      </font>
      <fill>
        <patternFill patternType="solid">
          <fgColor theme="8"/>
          <bgColor theme="8"/>
        </patternFill>
      </fill>
    </dxf>
    <dxf>
      <font>
        <color theme="1"/>
      </font>
      <border>
        <left style="thin">
          <color theme="8"/>
        </left>
        <right style="thin">
          <color theme="8"/>
        </right>
        <top style="thin">
          <color theme="8"/>
        </top>
        <bottom style="thin">
          <color theme="8"/>
        </bottom>
        <vertical style="thin">
          <color theme="8"/>
        </vertical>
      </border>
    </dxf>
    <dxf>
      <fill>
        <patternFill>
          <bgColor theme="3" tint="0.5999633777886288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color auto="1"/>
      </font>
      <fill>
        <patternFill>
          <bgColor rgb="FF8FCFAD"/>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6" defaultTableStyle="Table Style 1" defaultPivotStyle="PivotStyleLight16">
    <tableStyle name="Table Style 1" pivot="0" count="3" xr9:uid="{5AAE94EE-150C-4152-921F-DE85E220638E}">
      <tableStyleElement type="wholeTable" dxfId="63"/>
      <tableStyleElement type="headerRow" dxfId="62"/>
      <tableStyleElement type="firstRowStripe" dxfId="61"/>
    </tableStyle>
    <tableStyle name="Table Style 2" pivot="0" count="1" xr9:uid="{11647E38-90CD-4192-A57D-C8540A76FD7C}">
      <tableStyleElement type="secondRowStripe" dxfId="60"/>
    </tableStyle>
    <tableStyle name="TableStyleLight13 2" pivot="0" count="9" xr9:uid="{7E74FE09-7DF2-4621-914C-F0AAEA43D7F7}">
      <tableStyleElement type="wholeTable" dxfId="59"/>
      <tableStyleElement type="headerRow" dxfId="58"/>
      <tableStyleElement type="totalRow" dxfId="57"/>
      <tableStyleElement type="firstColumn" dxfId="56"/>
      <tableStyleElement type="lastColumn" dxfId="55"/>
      <tableStyleElement type="firstRowStripe" dxfId="54"/>
      <tableStyleElement type="secondRowStripe" dxfId="53"/>
      <tableStyleElement type="firstColumnStripe" dxfId="52"/>
      <tableStyleElement type="secondColumnStripe" dxfId="51"/>
    </tableStyle>
    <tableStyle name="TableStyleLight20 2" pivot="0" count="7" xr9:uid="{EB32E5AB-7E3C-4F62-83D3-45465957DF28}">
      <tableStyleElement type="wholeTable" dxfId="50"/>
      <tableStyleElement type="headerRow" dxfId="49"/>
      <tableStyleElement type="totalRow" dxfId="48"/>
      <tableStyleElement type="firstColumn" dxfId="47"/>
      <tableStyleElement type="lastColumn" dxfId="46"/>
      <tableStyleElement type="firstRowStripe" dxfId="45"/>
      <tableStyleElement type="firstColumnStripe" dxfId="44"/>
    </tableStyle>
    <tableStyle name="TableStyleMedium2 2" pivot="0" count="7" xr9:uid="{6C092B95-A62D-4DB6-A44A-786BF93E20DD}">
      <tableStyleElement type="wholeTable" dxfId="43"/>
      <tableStyleElement type="headerRow" dxfId="42"/>
      <tableStyleElement type="totalRow" dxfId="41"/>
      <tableStyleElement type="firstColumn" dxfId="40"/>
      <tableStyleElement type="lastColumn" dxfId="39"/>
      <tableStyleElement type="firstRowStripe" dxfId="38"/>
      <tableStyleElement type="firstColumnStripe" dxfId="37"/>
    </tableStyle>
    <tableStyle name="TableStyleMedium7 2" pivot="0" count="7" xr9:uid="{6F8806F5-6040-4B91-A46F-0E8D69DB2B40}">
      <tableStyleElement type="wholeTable" dxfId="36"/>
      <tableStyleElement type="headerRow" dxfId="35"/>
      <tableStyleElement type="totalRow" dxfId="34"/>
      <tableStyleElement type="firstColumn" dxfId="33"/>
      <tableStyleElement type="lastColumn" dxfId="32"/>
      <tableStyleElement type="firstRowStripe" dxfId="31"/>
      <tableStyleElement type="firstColumnStripe" dxfId="30"/>
    </tableStyle>
  </tableStyles>
  <colors>
    <mruColors>
      <color rgb="FF8FCFAD"/>
      <color rgb="FF50B47F"/>
      <color rgb="FFFFEFEF"/>
      <color rgb="FFFFD5D5"/>
      <color rgb="FFFF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780365-2396-4C07-A73C-E2EC7F5F1132}" name="Invoices" displayName="Invoices" ref="B3:H500" totalsRowShown="0" headerRowDxfId="29" dataDxfId="28">
  <autoFilter ref="B3:H500" xr:uid="{8671D542-3BF2-428B-B565-F52854719FD4}"/>
  <tableColumns count="7">
    <tableColumn id="1" xr3:uid="{2C1C07D2-28B4-472C-9C6B-2F4FAD133560}" name="Invoice Date" dataDxfId="27"/>
    <tableColumn id="2" xr3:uid="{22C57117-6A08-47E0-A4C8-37F04DD072F9}" name="Invoice #" dataDxfId="26"/>
    <tableColumn id="3" xr3:uid="{CD43DB04-51C2-4B5D-A435-843F30D0333C}" name="Vendor/Supplier" dataDxfId="25"/>
    <tableColumn id="4" xr3:uid="{8BDCA220-1206-44D3-9657-ECBA477C5C6A}" name="Expense Category" dataDxfId="24"/>
    <tableColumn id="5" xr3:uid="{1496C79B-BC82-41E3-A16B-F49BE942B766}" name="Notes/Description" dataDxfId="23"/>
    <tableColumn id="6" xr3:uid="{95045E52-E457-4354-9425-C8926895106A}" name="Due Date" dataDxfId="22"/>
    <tableColumn id="7" xr3:uid="{55EC5A96-69A7-42E5-A24D-89994CFC9E20}" name="Amount due" dataDxfId="21" dataCellStyle="Currency"/>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120F46-D085-4C93-AAEA-5DAA0A478DA1}" name="Payments" displayName="Payments" ref="B3:H500" totalsRowShown="0" headerRowDxfId="20" dataDxfId="19">
  <autoFilter ref="B3:H500" xr:uid="{7FC61297-2960-4C54-801E-F0E1560A9910}"/>
  <tableColumns count="7">
    <tableColumn id="1" xr3:uid="{2A8E5EE0-89E0-458B-A8CD-289C9561FA55}" name="Invoice #" dataDxfId="18"/>
    <tableColumn id="2" xr3:uid="{04BE5DF5-7B46-444A-A815-442AB7B0BA4A}" name="Vendor/Supplier" dataDxfId="17">
      <calculatedColumnFormula>IF(Payments[[#This Row],[Invoice '#]]="","",INDEX(Invoices[Vendor/Supplier],MATCH(Payments[[#This Row],[Invoice '#]],Invoices[Invoice '#],0)))</calculatedColumnFormula>
    </tableColumn>
    <tableColumn id="3" xr3:uid="{D694D9F0-EDA9-4D1A-B6AF-996C394490AA}" name="Due Date" dataDxfId="16">
      <calculatedColumnFormula>IF(Payments[[#This Row],[Invoice '#]]="","",INDEX(Invoices[Due Date],MATCH(Payments[[#This Row],[Invoice '#]],Invoices[Invoice '#],0)))</calculatedColumnFormula>
    </tableColumn>
    <tableColumn id="8" xr3:uid="{C895BA74-2FDF-4259-8607-86E8B851861F}" name="Amount Due" dataDxfId="15" dataCellStyle="Currency">
      <calculatedColumnFormula>IF(Payments[[#This Row],[Invoice '#]]="","",INDEX(Invoices[Amount due],MATCH(Payments[[#This Row],[Invoice '#]],Invoices[Invoice '#],0))-SUMIF(INDIRECT("B3:B"&amp;ROW()-1),Payments[[#This Row],[Invoice '#]],INDIRECT("F3:F"&amp;ROW()-1)))</calculatedColumnFormula>
    </tableColumn>
    <tableColumn id="5" xr3:uid="{751060E1-1A66-4AA0-B2B9-813B95B16475}" name="Amount Paid" dataDxfId="14" dataCellStyle="Currency"/>
    <tableColumn id="4" xr3:uid="{6965C006-E693-4B82-A048-7077A10CFCE6}" name="Payment Date" dataDxfId="13" dataCellStyle="Currency"/>
    <tableColumn id="6" xr3:uid="{5CCFA32A-21CC-4AB7-ACE5-2625C386D6FC}" name="Balance" dataDxfId="12" dataCellStyle="Currency">
      <calculatedColumnFormula>IF(Payments[[#This Row],[Amount Due]]="","",IF(Payments[[#This Row],[Amount Due]]=0,0,Payments[[#This Row],[Amount Due]]-Payments[[#This Row],[Amount Paid]]))</calculatedColumnFormula>
    </tableColum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CD3009-6753-4DAC-85B5-800E5EF65BCE}" name="Schedule" displayName="Schedule" ref="B3:F500" totalsRowShown="0" headerRowDxfId="9" dataDxfId="8">
  <autoFilter ref="B3:F500" xr:uid="{39878C4E-C816-44AD-8EA6-E7B5518BC59F}"/>
  <tableColumns count="5">
    <tableColumn id="1" xr3:uid="{B6FE6F7A-AFE8-4623-A00C-14D942C276C1}" name="Due Date" dataDxfId="7">
      <calculatedColumnFormula array="1">IFERROR(SMALL(Invoices[Due Date],ROW(1:1)),"")</calculatedColumnFormula>
    </tableColumn>
    <tableColumn id="2" xr3:uid="{F05465BA-540B-4CFA-AB2C-CA5A43FD3A31}" name="Invoice #" dataDxfId="6">
      <calculatedColumnFormula array="1">INDEX(Invoices[Invoice '#],SMALL(IF(Invoices[Due Date]=Schedule[[#This Row],[Due Date]],ROW(Invoices[Due Date])-ROW(INDEX(Invoices[Due Date],1,1))+1),COUNTIF(Schedule[Due Date],Schedule[[#This Row],[Due Date]])-COUNTIF(INDIRECT("B3:B"&amp;ROW()-1),Schedule[[#This Row],[Due Date]])))</calculatedColumnFormula>
    </tableColumn>
    <tableColumn id="3" xr3:uid="{BF064744-7B99-4FFA-B9F3-1CFFCF700D71}" name="Vendor/Supplier" dataDxfId="5">
      <calculatedColumnFormula>IF(Schedule[[#This Row],[Invoice '#]]=0,"",INDEX(Invoices[Vendor/Supplier],MATCH(Schedule[[#This Row],[Invoice '#]],Invoices[Invoice '#],0)))</calculatedColumnFormula>
    </tableColumn>
    <tableColumn id="4" xr3:uid="{4D6E0256-4E07-40D6-A5AA-2B4855D2D43F}" name="Original Amt Due" dataDxfId="4" dataCellStyle="Currency">
      <calculatedColumnFormula>IF(Schedule[[#This Row],[Invoice '#]]=0,"",INDEX(Invoices[Amount due],MATCH(Schedule[[#This Row],[Invoice '#]],Invoices[Invoice '#],0)))</calculatedColumnFormula>
    </tableColumn>
    <tableColumn id="5" xr3:uid="{E5400E37-BB80-489B-B1FB-289DE409070A}" name="Balance Remaining" dataDxfId="3" dataCellStyle="Currency">
      <calculatedColumnFormula>IF(Schedule[[#This Row],[Invoice '#]]=0,"",_xlfn.IFNA(Schedule[[#This Row],[Original Amt Due]]-SUMIF(Payments[Invoice '#],Schedule[[#This Row],[Invoice '#]],Payments[Amount Paid]),Schedule[[#This Row],[Original Amt Due]]))</calculatedColumnFormula>
    </tableColumn>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687FF3-837F-44FE-BFE2-300CB3BA6796}" name="ExpenseCategories" displayName="ExpenseCategories" ref="B3:B29" totalsRowShown="0" headerRowDxfId="2" dataDxfId="1">
  <autoFilter ref="B3:B29" xr:uid="{ED4C0A77-AFBF-4C4E-A07A-78776AECDBFF}"/>
  <tableColumns count="1">
    <tableColumn id="1" xr3:uid="{854701C7-9091-42A7-BD0A-09CF9F3886C6}" name="Expense Categorie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852BE-66BB-4034-8FF4-D25A61864FC8}">
  <dimension ref="B2:I40"/>
  <sheetViews>
    <sheetView showGridLines="0" showRowColHeaders="0" tabSelected="1" zoomScaleNormal="100" workbookViewId="0">
      <selection activeCell="H7" sqref="H7:I7"/>
    </sheetView>
  </sheetViews>
  <sheetFormatPr defaultColWidth="9" defaultRowHeight="12.75" x14ac:dyDescent="0.2"/>
  <cols>
    <col min="1" max="1" width="3.5703125" style="2" customWidth="1"/>
    <col min="2" max="2" width="0.85546875" style="6" customWidth="1"/>
    <col min="3" max="3" width="22.5703125" style="6" customWidth="1"/>
    <col min="4" max="4" width="0.85546875" style="6" customWidth="1"/>
    <col min="5" max="5" width="3.5703125" style="2" customWidth="1"/>
    <col min="6" max="6" width="17.5703125" style="2" customWidth="1"/>
    <col min="7" max="7" width="14.140625" style="2" customWidth="1"/>
    <col min="8" max="8" width="6.7109375" style="2" customWidth="1"/>
    <col min="9" max="9" width="91.42578125" style="2" customWidth="1"/>
    <col min="10" max="16384" width="9" style="2"/>
  </cols>
  <sheetData>
    <row r="2" spans="3:9" x14ac:dyDescent="0.2">
      <c r="C2" s="48" t="s">
        <v>0</v>
      </c>
      <c r="F2" s="1" t="s">
        <v>1</v>
      </c>
      <c r="H2" s="1" t="s">
        <v>2</v>
      </c>
    </row>
    <row r="4" spans="3:9" x14ac:dyDescent="0.2">
      <c r="C4" s="43" t="s">
        <v>3</v>
      </c>
      <c r="F4" s="1" t="s">
        <v>4</v>
      </c>
      <c r="H4" s="58" t="s">
        <v>5</v>
      </c>
      <c r="I4" s="58"/>
    </row>
    <row r="5" spans="3:9" ht="26.1" customHeight="1" x14ac:dyDescent="0.2">
      <c r="C5" s="43" t="s">
        <v>6</v>
      </c>
      <c r="H5" s="58" t="s">
        <v>7</v>
      </c>
      <c r="I5" s="58"/>
    </row>
    <row r="6" spans="3:9" x14ac:dyDescent="0.2">
      <c r="C6" s="43" t="s">
        <v>8</v>
      </c>
      <c r="H6" s="58" t="s">
        <v>9</v>
      </c>
      <c r="I6" s="58"/>
    </row>
    <row r="7" spans="3:9" x14ac:dyDescent="0.2">
      <c r="C7" s="43" t="s">
        <v>10</v>
      </c>
      <c r="H7" s="58" t="s">
        <v>11</v>
      </c>
      <c r="I7" s="58"/>
    </row>
    <row r="8" spans="3:9" x14ac:dyDescent="0.2">
      <c r="C8" s="43" t="s">
        <v>12</v>
      </c>
      <c r="H8" s="58" t="s">
        <v>13</v>
      </c>
      <c r="I8" s="58"/>
    </row>
    <row r="9" spans="3:9" x14ac:dyDescent="0.2">
      <c r="C9" s="50"/>
      <c r="H9" s="53"/>
      <c r="I9" s="53" t="s">
        <v>14</v>
      </c>
    </row>
    <row r="11" spans="3:9" x14ac:dyDescent="0.2">
      <c r="F11" s="1" t="s">
        <v>15</v>
      </c>
      <c r="H11" s="2">
        <v>1</v>
      </c>
    </row>
    <row r="13" spans="3:9" x14ac:dyDescent="0.2">
      <c r="F13" s="1" t="s">
        <v>16</v>
      </c>
    </row>
    <row r="14" spans="3:9" ht="30" customHeight="1" x14ac:dyDescent="0.2">
      <c r="G14" s="44" t="s">
        <v>17</v>
      </c>
      <c r="H14" s="56" t="s">
        <v>18</v>
      </c>
      <c r="I14" s="56"/>
    </row>
    <row r="15" spans="3:9" ht="26.1" customHeight="1" x14ac:dyDescent="0.2">
      <c r="G15" s="45" t="s">
        <v>19</v>
      </c>
      <c r="H15" s="56" t="s">
        <v>20</v>
      </c>
      <c r="I15" s="56"/>
    </row>
    <row r="16" spans="3:9" ht="26.1" customHeight="1" x14ac:dyDescent="0.2">
      <c r="G16" s="46"/>
      <c r="H16" s="56" t="s">
        <v>21</v>
      </c>
      <c r="I16" s="56"/>
    </row>
    <row r="17" spans="6:9" ht="30" customHeight="1" x14ac:dyDescent="0.2">
      <c r="G17" s="46"/>
      <c r="H17" s="56" t="s">
        <v>22</v>
      </c>
      <c r="I17" s="56"/>
    </row>
    <row r="18" spans="6:9" ht="30" customHeight="1" x14ac:dyDescent="0.2">
      <c r="G18" s="45" t="s">
        <v>23</v>
      </c>
      <c r="H18" s="56" t="s">
        <v>24</v>
      </c>
      <c r="I18" s="56"/>
    </row>
    <row r="19" spans="6:9" ht="26.1" customHeight="1" x14ac:dyDescent="0.2">
      <c r="G19" s="45" t="s">
        <v>25</v>
      </c>
      <c r="H19" s="56" t="s">
        <v>26</v>
      </c>
      <c r="I19" s="56"/>
    </row>
    <row r="20" spans="6:9" ht="80.099999999999994" customHeight="1" x14ac:dyDescent="0.2">
      <c r="G20" s="46"/>
      <c r="H20" s="56" t="s">
        <v>27</v>
      </c>
      <c r="I20" s="56"/>
    </row>
    <row r="21" spans="6:9" ht="26.1" customHeight="1" x14ac:dyDescent="0.2">
      <c r="G21" s="45" t="s">
        <v>28</v>
      </c>
      <c r="H21" s="56" t="s">
        <v>29</v>
      </c>
      <c r="I21" s="56"/>
    </row>
    <row r="22" spans="6:9" x14ac:dyDescent="0.2">
      <c r="G22" s="46"/>
      <c r="H22" s="46"/>
      <c r="I22" s="46"/>
    </row>
    <row r="23" spans="6:9" ht="26.1" customHeight="1" x14ac:dyDescent="0.2">
      <c r="F23" s="51" t="s">
        <v>30</v>
      </c>
      <c r="G23" s="47" t="s">
        <v>31</v>
      </c>
      <c r="H23" s="56" t="s">
        <v>32</v>
      </c>
      <c r="I23" s="56"/>
    </row>
    <row r="24" spans="6:9" x14ac:dyDescent="0.2">
      <c r="G24" s="46"/>
      <c r="H24" s="56" t="s">
        <v>33</v>
      </c>
      <c r="I24" s="56"/>
    </row>
    <row r="25" spans="6:9" ht="26.1" customHeight="1" x14ac:dyDescent="0.2">
      <c r="G25" s="47" t="s">
        <v>34</v>
      </c>
      <c r="H25" s="56" t="s">
        <v>35</v>
      </c>
      <c r="I25" s="56"/>
    </row>
    <row r="26" spans="6:9" ht="26.1" customHeight="1" x14ac:dyDescent="0.2">
      <c r="G26" s="47" t="s">
        <v>36</v>
      </c>
      <c r="H26" s="56" t="s">
        <v>37</v>
      </c>
      <c r="I26" s="56"/>
    </row>
    <row r="27" spans="6:9" ht="26.1" customHeight="1" x14ac:dyDescent="0.2">
      <c r="G27" s="49" t="s">
        <v>38</v>
      </c>
      <c r="H27" s="57" t="s">
        <v>39</v>
      </c>
      <c r="I27" s="57"/>
    </row>
    <row r="28" spans="6:9" x14ac:dyDescent="0.2">
      <c r="G28" s="3"/>
    </row>
    <row r="29" spans="6:9" x14ac:dyDescent="0.2">
      <c r="G29" s="4"/>
      <c r="H29" s="5"/>
    </row>
    <row r="30" spans="6:9" x14ac:dyDescent="0.2">
      <c r="G30" s="4"/>
      <c r="H30" s="4"/>
    </row>
    <row r="31" spans="6:9" x14ac:dyDescent="0.2">
      <c r="H31" s="4"/>
    </row>
    <row r="34" spans="8:8" x14ac:dyDescent="0.2">
      <c r="H34" s="4"/>
    </row>
    <row r="35" spans="8:8" x14ac:dyDescent="0.2">
      <c r="H35" s="4"/>
    </row>
    <row r="36" spans="8:8" x14ac:dyDescent="0.2">
      <c r="H36" s="4"/>
    </row>
    <row r="37" spans="8:8" x14ac:dyDescent="0.2">
      <c r="H37" s="4"/>
    </row>
    <row r="38" spans="8:8" x14ac:dyDescent="0.2">
      <c r="H38" s="4"/>
    </row>
    <row r="40" spans="8:8" x14ac:dyDescent="0.2">
      <c r="H40" s="5"/>
    </row>
  </sheetData>
  <mergeCells count="18">
    <mergeCell ref="H20:I20"/>
    <mergeCell ref="H4:I4"/>
    <mergeCell ref="H5:I5"/>
    <mergeCell ref="H6:I6"/>
    <mergeCell ref="H7:I7"/>
    <mergeCell ref="H8:I8"/>
    <mergeCell ref="H14:I14"/>
    <mergeCell ref="H15:I15"/>
    <mergeCell ref="H16:I16"/>
    <mergeCell ref="H17:I17"/>
    <mergeCell ref="H18:I18"/>
    <mergeCell ref="H19:I19"/>
    <mergeCell ref="H26:I26"/>
    <mergeCell ref="H27:I27"/>
    <mergeCell ref="H21:I21"/>
    <mergeCell ref="H23:I23"/>
    <mergeCell ref="H24:I24"/>
    <mergeCell ref="H25:I25"/>
  </mergeCells>
  <conditionalFormatting sqref="H11">
    <cfRule type="iconSet" priority="1">
      <iconSet reverse="1">
        <cfvo type="percent" val="0"/>
        <cfvo type="num" val="2"/>
        <cfvo type="num" val="3" gte="0"/>
      </iconSet>
    </cfRule>
  </conditionalFormatting>
  <hyperlinks>
    <hyperlink ref="C4" location="'Enter Invoices'!A1" display="Record or view invoices" xr:uid="{1402C32D-BEFB-4555-AB8D-E83BFBA33D90}"/>
    <hyperlink ref="C5" location="'Record Payments Made'!A1" display="Record Payments Made" xr:uid="{340D0C11-91E7-4D71-A5E1-300945863199}"/>
    <hyperlink ref="C6" location="'Scheduled Payments'!A1" display="Scheduled Payments" xr:uid="{EF7991EE-C711-46E2-A590-AD3307250BBE}"/>
    <hyperlink ref="C7" location="'At a Glance'!A1" display="Invoices Due at a Glance" xr:uid="{F47B17F5-7597-4C92-9B67-483ACCCEC1D6}"/>
    <hyperlink ref="C8" location="Lists!A1" display="Define Categories" xr:uid="{886297F0-AB0B-40D2-9F6F-DD097D8211F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E8B6-3D8B-4285-88B6-0667EF087203}">
  <sheetPr>
    <tabColor rgb="FF50B47F"/>
  </sheetPr>
  <dimension ref="A1:K500"/>
  <sheetViews>
    <sheetView showGridLines="0" showRowColHeaders="0" workbookViewId="0">
      <pane ySplit="3" topLeftCell="A4" activePane="bottomLeft" state="frozen"/>
      <selection activeCell="C15" sqref="C15"/>
      <selection pane="bottomLeft" activeCell="I8" sqref="I8"/>
    </sheetView>
  </sheetViews>
  <sheetFormatPr defaultColWidth="0" defaultRowHeight="12.75" x14ac:dyDescent="0.2"/>
  <cols>
    <col min="1" max="1" width="3.5703125" style="2" customWidth="1"/>
    <col min="2" max="2" width="14.5703125" style="2" customWidth="1"/>
    <col min="3" max="3" width="14.5703125" style="4" customWidth="1"/>
    <col min="4" max="4" width="25.5703125" style="2" customWidth="1"/>
    <col min="5" max="5" width="22.85546875" style="2" customWidth="1"/>
    <col min="6" max="6" width="43.28515625" style="2" customWidth="1"/>
    <col min="7" max="8" width="14.5703125" style="2" customWidth="1"/>
    <col min="9" max="9" width="9" style="2" customWidth="1"/>
    <col min="10" max="11" width="0" style="2" hidden="1"/>
    <col min="12" max="16384" width="9" style="2" hidden="1"/>
  </cols>
  <sheetData>
    <row r="1" spans="2:11" s="9" customFormat="1" ht="16.5" customHeight="1" x14ac:dyDescent="0.25">
      <c r="B1" s="7" t="s">
        <v>40</v>
      </c>
      <c r="C1" s="59" t="s">
        <v>41</v>
      </c>
      <c r="D1" s="59"/>
      <c r="E1" s="8" t="s">
        <v>42</v>
      </c>
      <c r="F1" s="54" t="s">
        <v>43</v>
      </c>
    </row>
    <row r="2" spans="2:11" ht="6.95" customHeight="1" x14ac:dyDescent="0.2">
      <c r="B2" s="10"/>
    </row>
    <row r="3" spans="2:11" x14ac:dyDescent="0.2">
      <c r="B3" s="40" t="s">
        <v>44</v>
      </c>
      <c r="C3" s="41" t="s">
        <v>45</v>
      </c>
      <c r="D3" s="40" t="s">
        <v>46</v>
      </c>
      <c r="E3" s="40" t="s">
        <v>47</v>
      </c>
      <c r="F3" s="40" t="s">
        <v>48</v>
      </c>
      <c r="G3" s="41" t="s">
        <v>49</v>
      </c>
      <c r="H3" s="40" t="s">
        <v>50</v>
      </c>
    </row>
    <row r="4" spans="2:11" ht="14.1" customHeight="1" x14ac:dyDescent="0.2">
      <c r="B4" s="11">
        <v>44013</v>
      </c>
      <c r="C4" s="12">
        <v>102938</v>
      </c>
      <c r="D4" s="2" t="s">
        <v>51</v>
      </c>
      <c r="E4" s="2" t="s">
        <v>52</v>
      </c>
      <c r="G4" s="11">
        <v>44030</v>
      </c>
      <c r="H4" s="13">
        <v>300</v>
      </c>
    </row>
    <row r="5" spans="2:11" ht="14.1" customHeight="1" x14ac:dyDescent="0.2">
      <c r="B5" s="11">
        <v>44014</v>
      </c>
      <c r="C5" s="12">
        <v>23094</v>
      </c>
      <c r="D5" s="2" t="s">
        <v>53</v>
      </c>
      <c r="E5" s="2" t="s">
        <v>54</v>
      </c>
      <c r="G5" s="11">
        <v>44032</v>
      </c>
      <c r="H5" s="13">
        <v>52.5</v>
      </c>
    </row>
    <row r="6" spans="2:11" ht="14.1" customHeight="1" x14ac:dyDescent="0.2">
      <c r="B6" s="11">
        <v>44020</v>
      </c>
      <c r="C6" s="12" t="s">
        <v>55</v>
      </c>
      <c r="D6" s="2" t="s">
        <v>56</v>
      </c>
      <c r="E6" s="2" t="s">
        <v>57</v>
      </c>
      <c r="F6" s="2" t="s">
        <v>58</v>
      </c>
      <c r="G6" s="11">
        <v>44074</v>
      </c>
      <c r="H6" s="13">
        <v>450.3</v>
      </c>
    </row>
    <row r="7" spans="2:11" ht="14.1" customHeight="1" x14ac:dyDescent="0.2">
      <c r="B7" s="11">
        <v>44026</v>
      </c>
      <c r="C7" s="12">
        <v>13</v>
      </c>
      <c r="D7" s="2" t="s">
        <v>59</v>
      </c>
      <c r="E7" s="2" t="s">
        <v>57</v>
      </c>
      <c r="G7" s="11">
        <v>44028</v>
      </c>
      <c r="H7" s="13">
        <v>90</v>
      </c>
    </row>
    <row r="8" spans="2:11" ht="14.1" customHeight="1" x14ac:dyDescent="0.2">
      <c r="B8" s="11">
        <v>44013</v>
      </c>
      <c r="C8" s="12">
        <v>99980</v>
      </c>
      <c r="D8" s="2" t="s">
        <v>60</v>
      </c>
      <c r="E8" s="2" t="s">
        <v>54</v>
      </c>
      <c r="G8" s="11">
        <v>44074</v>
      </c>
      <c r="H8" s="13">
        <v>203</v>
      </c>
    </row>
    <row r="9" spans="2:11" ht="14.1" customHeight="1" x14ac:dyDescent="0.2">
      <c r="B9" s="11">
        <v>44022</v>
      </c>
      <c r="C9" s="12">
        <v>99991</v>
      </c>
      <c r="D9" s="2" t="s">
        <v>60</v>
      </c>
      <c r="E9" s="2" t="s">
        <v>54</v>
      </c>
      <c r="G9" s="11">
        <v>44027</v>
      </c>
      <c r="H9" s="13">
        <v>380</v>
      </c>
    </row>
    <row r="10" spans="2:11" ht="14.1" customHeight="1" x14ac:dyDescent="0.2">
      <c r="B10" s="11">
        <v>44032</v>
      </c>
      <c r="C10" s="12">
        <v>20</v>
      </c>
      <c r="D10" s="2" t="s">
        <v>59</v>
      </c>
      <c r="E10" s="2" t="s">
        <v>52</v>
      </c>
      <c r="G10" s="11">
        <v>44094</v>
      </c>
      <c r="H10" s="13">
        <v>108.4</v>
      </c>
    </row>
    <row r="11" spans="2:11" ht="14.1" customHeight="1" x14ac:dyDescent="0.2">
      <c r="B11" s="11">
        <v>44034</v>
      </c>
      <c r="C11" s="12" t="s">
        <v>61</v>
      </c>
      <c r="D11" s="2" t="s">
        <v>56</v>
      </c>
      <c r="E11" s="2" t="s">
        <v>62</v>
      </c>
      <c r="G11" s="11">
        <v>44064</v>
      </c>
      <c r="H11" s="13">
        <v>48.3</v>
      </c>
    </row>
    <row r="12" spans="2:11" ht="14.1" customHeight="1" x14ac:dyDescent="0.2">
      <c r="B12" s="11">
        <v>44030</v>
      </c>
      <c r="C12" s="12">
        <v>4040</v>
      </c>
      <c r="D12" s="2" t="s">
        <v>53</v>
      </c>
      <c r="E12" s="2" t="s">
        <v>54</v>
      </c>
      <c r="G12" s="11">
        <v>44042</v>
      </c>
      <c r="H12" s="13">
        <v>33.9</v>
      </c>
    </row>
    <row r="13" spans="2:11" ht="14.1" customHeight="1" x14ac:dyDescent="0.2">
      <c r="B13" s="11">
        <v>44034</v>
      </c>
      <c r="C13" s="12">
        <v>209</v>
      </c>
      <c r="D13" s="2" t="s">
        <v>51</v>
      </c>
      <c r="E13" s="2" t="s">
        <v>52</v>
      </c>
      <c r="G13" s="11">
        <v>44058</v>
      </c>
      <c r="H13" s="13">
        <v>155</v>
      </c>
      <c r="K13" s="14"/>
    </row>
    <row r="14" spans="2:11" ht="14.1" customHeight="1" x14ac:dyDescent="0.2">
      <c r="B14" s="11">
        <v>44033</v>
      </c>
      <c r="C14" s="12">
        <v>100022</v>
      </c>
      <c r="D14" s="2" t="s">
        <v>60</v>
      </c>
      <c r="E14" s="2" t="s">
        <v>54</v>
      </c>
      <c r="G14" s="11">
        <v>44036</v>
      </c>
      <c r="H14" s="13">
        <v>99</v>
      </c>
    </row>
    <row r="15" spans="2:11" ht="14.1" customHeight="1" x14ac:dyDescent="0.2">
      <c r="B15" s="11">
        <v>44034</v>
      </c>
      <c r="C15" s="12">
        <v>182</v>
      </c>
      <c r="D15" s="2" t="s">
        <v>51</v>
      </c>
      <c r="E15" s="2" t="s">
        <v>62</v>
      </c>
      <c r="G15" s="11">
        <v>44034</v>
      </c>
      <c r="H15" s="13">
        <v>200</v>
      </c>
    </row>
    <row r="16" spans="2:11" ht="14.1" customHeight="1" x14ac:dyDescent="0.2">
      <c r="B16" s="11"/>
      <c r="C16" s="12"/>
      <c r="G16" s="11"/>
      <c r="H16" s="13"/>
    </row>
    <row r="17" spans="2:8" ht="14.1" customHeight="1" x14ac:dyDescent="0.2">
      <c r="B17" s="11"/>
      <c r="C17" s="12"/>
      <c r="G17" s="11"/>
      <c r="H17" s="13"/>
    </row>
    <row r="18" spans="2:8" ht="14.1" customHeight="1" x14ac:dyDescent="0.2">
      <c r="B18" s="11"/>
      <c r="C18" s="12"/>
      <c r="G18" s="11"/>
      <c r="H18" s="13"/>
    </row>
    <row r="19" spans="2:8" ht="14.1" customHeight="1" x14ac:dyDescent="0.2">
      <c r="B19" s="11"/>
      <c r="C19" s="12"/>
      <c r="G19" s="11"/>
      <c r="H19" s="13"/>
    </row>
    <row r="20" spans="2:8" ht="14.1" customHeight="1" x14ac:dyDescent="0.2">
      <c r="B20" s="11"/>
      <c r="C20" s="12"/>
      <c r="G20" s="11"/>
      <c r="H20" s="13"/>
    </row>
    <row r="21" spans="2:8" ht="14.1" customHeight="1" x14ac:dyDescent="0.2">
      <c r="B21" s="11"/>
      <c r="C21" s="12"/>
      <c r="G21" s="11"/>
      <c r="H21" s="13"/>
    </row>
    <row r="22" spans="2:8" ht="14.1" customHeight="1" x14ac:dyDescent="0.2">
      <c r="B22" s="11"/>
      <c r="C22" s="12"/>
      <c r="G22" s="11"/>
      <c r="H22" s="13"/>
    </row>
    <row r="23" spans="2:8" ht="14.1" customHeight="1" x14ac:dyDescent="0.2">
      <c r="B23" s="11"/>
      <c r="C23" s="12"/>
      <c r="G23" s="11"/>
      <c r="H23" s="13"/>
    </row>
    <row r="24" spans="2:8" ht="14.1" customHeight="1" x14ac:dyDescent="0.2">
      <c r="B24" s="11"/>
      <c r="C24" s="12"/>
      <c r="G24" s="11"/>
      <c r="H24" s="13"/>
    </row>
    <row r="25" spans="2:8" ht="14.1" customHeight="1" x14ac:dyDescent="0.2">
      <c r="B25" s="11"/>
      <c r="C25" s="12"/>
      <c r="G25" s="11"/>
      <c r="H25" s="13"/>
    </row>
    <row r="26" spans="2:8" ht="14.1" customHeight="1" x14ac:dyDescent="0.2">
      <c r="B26" s="11"/>
      <c r="C26" s="12"/>
      <c r="G26" s="11"/>
      <c r="H26" s="13"/>
    </row>
    <row r="27" spans="2:8" ht="14.1" customHeight="1" x14ac:dyDescent="0.2">
      <c r="B27" s="11"/>
      <c r="C27" s="12"/>
      <c r="G27" s="11"/>
      <c r="H27" s="13"/>
    </row>
    <row r="28" spans="2:8" ht="14.1" customHeight="1" x14ac:dyDescent="0.2">
      <c r="B28" s="11"/>
      <c r="C28" s="12"/>
      <c r="G28" s="11"/>
      <c r="H28" s="13"/>
    </row>
    <row r="29" spans="2:8" ht="14.1" customHeight="1" x14ac:dyDescent="0.2">
      <c r="B29" s="11"/>
      <c r="C29" s="12"/>
      <c r="G29" s="11"/>
      <c r="H29" s="13"/>
    </row>
    <row r="30" spans="2:8" ht="14.1" customHeight="1" x14ac:dyDescent="0.2">
      <c r="B30" s="11"/>
      <c r="C30" s="12"/>
      <c r="G30" s="11"/>
      <c r="H30" s="13"/>
    </row>
    <row r="31" spans="2:8" ht="14.1" customHeight="1" x14ac:dyDescent="0.2">
      <c r="B31" s="11"/>
      <c r="C31" s="12"/>
      <c r="G31" s="11"/>
      <c r="H31" s="13"/>
    </row>
    <row r="32" spans="2:8" ht="14.1" customHeight="1" x14ac:dyDescent="0.2">
      <c r="B32" s="11"/>
      <c r="C32" s="12"/>
      <c r="G32" s="11"/>
      <c r="H32" s="13"/>
    </row>
    <row r="33" spans="2:8" ht="14.1" customHeight="1" x14ac:dyDescent="0.2">
      <c r="B33" s="11"/>
      <c r="C33" s="12"/>
      <c r="G33" s="11"/>
      <c r="H33" s="13"/>
    </row>
    <row r="34" spans="2:8" ht="14.1" customHeight="1" x14ac:dyDescent="0.2">
      <c r="B34" s="11"/>
      <c r="C34" s="12"/>
      <c r="G34" s="11"/>
      <c r="H34" s="13"/>
    </row>
    <row r="35" spans="2:8" ht="14.1" customHeight="1" x14ac:dyDescent="0.2">
      <c r="B35" s="11"/>
      <c r="C35" s="12"/>
      <c r="G35" s="11"/>
      <c r="H35" s="13"/>
    </row>
    <row r="36" spans="2:8" ht="14.1" customHeight="1" x14ac:dyDescent="0.2">
      <c r="B36" s="11"/>
      <c r="C36" s="12"/>
      <c r="G36" s="11"/>
      <c r="H36" s="13"/>
    </row>
    <row r="37" spans="2:8" ht="14.1" customHeight="1" x14ac:dyDescent="0.2">
      <c r="B37" s="11"/>
      <c r="C37" s="12"/>
      <c r="G37" s="11"/>
      <c r="H37" s="13"/>
    </row>
    <row r="38" spans="2:8" ht="14.1" customHeight="1" x14ac:dyDescent="0.2">
      <c r="B38" s="11"/>
      <c r="C38" s="12"/>
      <c r="G38" s="11"/>
      <c r="H38" s="13"/>
    </row>
    <row r="39" spans="2:8" ht="14.1" customHeight="1" x14ac:dyDescent="0.2">
      <c r="B39" s="11"/>
      <c r="C39" s="12"/>
      <c r="G39" s="11"/>
      <c r="H39" s="13"/>
    </row>
    <row r="40" spans="2:8" ht="14.1" customHeight="1" x14ac:dyDescent="0.2">
      <c r="B40" s="11"/>
      <c r="C40" s="12"/>
      <c r="G40" s="11"/>
      <c r="H40" s="13"/>
    </row>
    <row r="41" spans="2:8" ht="14.1" customHeight="1" x14ac:dyDescent="0.2">
      <c r="B41" s="11"/>
      <c r="C41" s="12"/>
      <c r="G41" s="11"/>
      <c r="H41" s="13"/>
    </row>
    <row r="42" spans="2:8" ht="14.1" customHeight="1" x14ac:dyDescent="0.2">
      <c r="B42" s="11"/>
      <c r="C42" s="12"/>
      <c r="G42" s="11"/>
      <c r="H42" s="13"/>
    </row>
    <row r="43" spans="2:8" ht="14.1" customHeight="1" x14ac:dyDescent="0.2">
      <c r="B43" s="11"/>
      <c r="C43" s="12"/>
      <c r="G43" s="11"/>
      <c r="H43" s="13"/>
    </row>
    <row r="44" spans="2:8" ht="14.1" customHeight="1" x14ac:dyDescent="0.2">
      <c r="B44" s="11"/>
      <c r="C44" s="12"/>
      <c r="G44" s="11"/>
      <c r="H44" s="13"/>
    </row>
    <row r="45" spans="2:8" ht="14.1" customHeight="1" x14ac:dyDescent="0.2">
      <c r="B45" s="11"/>
      <c r="C45" s="12"/>
      <c r="G45" s="11"/>
      <c r="H45" s="13"/>
    </row>
    <row r="46" spans="2:8" ht="14.1" customHeight="1" x14ac:dyDescent="0.2">
      <c r="B46" s="11"/>
      <c r="C46" s="12"/>
      <c r="G46" s="11"/>
      <c r="H46" s="13"/>
    </row>
    <row r="47" spans="2:8" ht="14.1" customHeight="1" x14ac:dyDescent="0.2">
      <c r="B47" s="11"/>
      <c r="C47" s="12"/>
      <c r="G47" s="11"/>
      <c r="H47" s="13"/>
    </row>
    <row r="48" spans="2:8" ht="14.1" customHeight="1" x14ac:dyDescent="0.2">
      <c r="B48" s="11"/>
      <c r="C48" s="12"/>
      <c r="G48" s="11"/>
      <c r="H48" s="13"/>
    </row>
    <row r="49" spans="2:8" ht="14.1" customHeight="1" x14ac:dyDescent="0.2">
      <c r="B49" s="11"/>
      <c r="C49" s="12"/>
      <c r="G49" s="11"/>
      <c r="H49" s="13"/>
    </row>
    <row r="50" spans="2:8" ht="14.1" customHeight="1" x14ac:dyDescent="0.2">
      <c r="B50" s="11"/>
      <c r="C50" s="12"/>
      <c r="G50" s="11"/>
      <c r="H50" s="13"/>
    </row>
    <row r="51" spans="2:8" ht="14.1" customHeight="1" x14ac:dyDescent="0.2">
      <c r="B51" s="11"/>
      <c r="C51" s="12"/>
      <c r="G51" s="11"/>
      <c r="H51" s="13"/>
    </row>
    <row r="52" spans="2:8" ht="14.1" customHeight="1" x14ac:dyDescent="0.2">
      <c r="B52" s="11"/>
      <c r="C52" s="12"/>
      <c r="G52" s="11"/>
      <c r="H52" s="13"/>
    </row>
    <row r="53" spans="2:8" ht="14.1" customHeight="1" x14ac:dyDescent="0.2">
      <c r="B53" s="11"/>
      <c r="C53" s="12"/>
      <c r="G53" s="11"/>
      <c r="H53" s="13"/>
    </row>
    <row r="54" spans="2:8" ht="14.1" customHeight="1" x14ac:dyDescent="0.2">
      <c r="B54" s="11"/>
      <c r="C54" s="12"/>
      <c r="G54" s="11"/>
      <c r="H54" s="13"/>
    </row>
    <row r="55" spans="2:8" ht="14.1" customHeight="1" x14ac:dyDescent="0.2">
      <c r="B55" s="11"/>
      <c r="C55" s="12"/>
      <c r="G55" s="11"/>
      <c r="H55" s="13"/>
    </row>
    <row r="56" spans="2:8" ht="14.1" customHeight="1" x14ac:dyDescent="0.2">
      <c r="B56" s="11"/>
      <c r="C56" s="12"/>
      <c r="G56" s="11"/>
      <c r="H56" s="13"/>
    </row>
    <row r="57" spans="2:8" ht="14.1" customHeight="1" x14ac:dyDescent="0.2">
      <c r="B57" s="11"/>
      <c r="C57" s="12"/>
      <c r="G57" s="11"/>
      <c r="H57" s="13"/>
    </row>
    <row r="58" spans="2:8" ht="14.1" customHeight="1" x14ac:dyDescent="0.2">
      <c r="B58" s="11"/>
      <c r="C58" s="12"/>
      <c r="G58" s="11"/>
      <c r="H58" s="13"/>
    </row>
    <row r="59" spans="2:8" ht="14.1" customHeight="1" x14ac:dyDescent="0.2">
      <c r="B59" s="11"/>
      <c r="C59" s="12"/>
      <c r="G59" s="11"/>
      <c r="H59" s="13"/>
    </row>
    <row r="60" spans="2:8" ht="14.1" customHeight="1" x14ac:dyDescent="0.2">
      <c r="B60" s="11"/>
      <c r="C60" s="12"/>
      <c r="G60" s="11"/>
      <c r="H60" s="13"/>
    </row>
    <row r="61" spans="2:8" ht="14.1" customHeight="1" x14ac:dyDescent="0.2">
      <c r="B61" s="11"/>
      <c r="C61" s="12"/>
      <c r="G61" s="11"/>
      <c r="H61" s="13"/>
    </row>
    <row r="62" spans="2:8" ht="14.1" customHeight="1" x14ac:dyDescent="0.2">
      <c r="B62" s="11"/>
      <c r="C62" s="12"/>
      <c r="G62" s="11"/>
      <c r="H62" s="13"/>
    </row>
    <row r="63" spans="2:8" ht="14.1" customHeight="1" x14ac:dyDescent="0.2">
      <c r="B63" s="11"/>
      <c r="C63" s="12"/>
      <c r="G63" s="11"/>
      <c r="H63" s="13"/>
    </row>
    <row r="64" spans="2:8" ht="14.1" customHeight="1" x14ac:dyDescent="0.2">
      <c r="B64" s="11"/>
      <c r="C64" s="12"/>
      <c r="G64" s="11"/>
      <c r="H64" s="13"/>
    </row>
    <row r="65" spans="2:8" ht="14.1" customHeight="1" x14ac:dyDescent="0.2">
      <c r="B65" s="11"/>
      <c r="C65" s="12"/>
      <c r="G65" s="11"/>
      <c r="H65" s="13"/>
    </row>
    <row r="66" spans="2:8" ht="14.1" customHeight="1" x14ac:dyDescent="0.2">
      <c r="B66" s="11"/>
      <c r="C66" s="12"/>
      <c r="G66" s="11"/>
      <c r="H66" s="13"/>
    </row>
    <row r="67" spans="2:8" ht="14.1" customHeight="1" x14ac:dyDescent="0.2">
      <c r="B67" s="11"/>
      <c r="C67" s="12"/>
      <c r="G67" s="11"/>
      <c r="H67" s="13"/>
    </row>
    <row r="68" spans="2:8" ht="14.1" customHeight="1" x14ac:dyDescent="0.2">
      <c r="B68" s="11"/>
      <c r="C68" s="12"/>
      <c r="G68" s="11"/>
      <c r="H68" s="13"/>
    </row>
    <row r="69" spans="2:8" ht="14.1" customHeight="1" x14ac:dyDescent="0.2">
      <c r="B69" s="11"/>
      <c r="C69" s="12"/>
      <c r="G69" s="11"/>
      <c r="H69" s="13"/>
    </row>
    <row r="70" spans="2:8" ht="14.1" customHeight="1" x14ac:dyDescent="0.2">
      <c r="B70" s="11"/>
      <c r="C70" s="12"/>
      <c r="G70" s="11"/>
      <c r="H70" s="13"/>
    </row>
    <row r="71" spans="2:8" ht="14.1" customHeight="1" x14ac:dyDescent="0.2">
      <c r="B71" s="11"/>
      <c r="C71" s="12"/>
      <c r="G71" s="11"/>
      <c r="H71" s="13"/>
    </row>
    <row r="72" spans="2:8" ht="14.1" customHeight="1" x14ac:dyDescent="0.2">
      <c r="B72" s="11"/>
      <c r="C72" s="12"/>
      <c r="G72" s="11"/>
      <c r="H72" s="13"/>
    </row>
    <row r="73" spans="2:8" ht="14.1" customHeight="1" x14ac:dyDescent="0.2">
      <c r="B73" s="11"/>
      <c r="C73" s="12"/>
      <c r="G73" s="11"/>
      <c r="H73" s="13"/>
    </row>
    <row r="74" spans="2:8" ht="14.1" customHeight="1" x14ac:dyDescent="0.2">
      <c r="B74" s="11"/>
      <c r="C74" s="12"/>
      <c r="G74" s="11"/>
      <c r="H74" s="13"/>
    </row>
    <row r="75" spans="2:8" ht="14.1" customHeight="1" x14ac:dyDescent="0.2">
      <c r="B75" s="11"/>
      <c r="C75" s="12"/>
      <c r="G75" s="11"/>
      <c r="H75" s="13"/>
    </row>
    <row r="76" spans="2:8" ht="14.1" customHeight="1" x14ac:dyDescent="0.2">
      <c r="B76" s="11"/>
      <c r="C76" s="12"/>
      <c r="G76" s="11"/>
      <c r="H76" s="13"/>
    </row>
    <row r="77" spans="2:8" ht="14.1" customHeight="1" x14ac:dyDescent="0.2">
      <c r="B77" s="11"/>
      <c r="C77" s="12"/>
      <c r="G77" s="11"/>
      <c r="H77" s="13"/>
    </row>
    <row r="78" spans="2:8" ht="14.1" customHeight="1" x14ac:dyDescent="0.2">
      <c r="B78" s="11"/>
      <c r="C78" s="12"/>
      <c r="G78" s="11"/>
      <c r="H78" s="13"/>
    </row>
    <row r="79" spans="2:8" ht="14.1" customHeight="1" x14ac:dyDescent="0.2">
      <c r="B79" s="11"/>
      <c r="C79" s="12"/>
      <c r="G79" s="11"/>
      <c r="H79" s="13"/>
    </row>
    <row r="80" spans="2:8" ht="14.1" customHeight="1" x14ac:dyDescent="0.2">
      <c r="B80" s="11"/>
      <c r="C80" s="12"/>
      <c r="G80" s="11"/>
      <c r="H80" s="13"/>
    </row>
    <row r="81" spans="2:8" ht="14.1" customHeight="1" x14ac:dyDescent="0.2">
      <c r="B81" s="11"/>
      <c r="C81" s="12"/>
      <c r="G81" s="11"/>
      <c r="H81" s="13"/>
    </row>
    <row r="82" spans="2:8" ht="14.1" customHeight="1" x14ac:dyDescent="0.2">
      <c r="B82" s="11"/>
      <c r="C82" s="12"/>
      <c r="G82" s="11"/>
      <c r="H82" s="13"/>
    </row>
    <row r="83" spans="2:8" ht="14.1" customHeight="1" x14ac:dyDescent="0.2">
      <c r="B83" s="11"/>
      <c r="C83" s="12"/>
      <c r="G83" s="11"/>
      <c r="H83" s="13"/>
    </row>
    <row r="84" spans="2:8" ht="14.1" customHeight="1" x14ac:dyDescent="0.2">
      <c r="B84" s="11"/>
      <c r="C84" s="12"/>
      <c r="G84" s="11"/>
      <c r="H84" s="13"/>
    </row>
    <row r="85" spans="2:8" ht="14.1" customHeight="1" x14ac:dyDescent="0.2">
      <c r="B85" s="11"/>
      <c r="C85" s="12"/>
      <c r="G85" s="11"/>
      <c r="H85" s="13"/>
    </row>
    <row r="86" spans="2:8" ht="14.1" customHeight="1" x14ac:dyDescent="0.2">
      <c r="B86" s="11"/>
      <c r="C86" s="12"/>
      <c r="G86" s="11"/>
      <c r="H86" s="13"/>
    </row>
    <row r="87" spans="2:8" ht="14.1" customHeight="1" x14ac:dyDescent="0.2">
      <c r="B87" s="11"/>
      <c r="C87" s="12"/>
      <c r="G87" s="11"/>
      <c r="H87" s="13"/>
    </row>
    <row r="88" spans="2:8" ht="14.1" customHeight="1" x14ac:dyDescent="0.2">
      <c r="B88" s="11"/>
      <c r="C88" s="12"/>
      <c r="G88" s="11"/>
      <c r="H88" s="13"/>
    </row>
    <row r="89" spans="2:8" ht="14.1" customHeight="1" x14ac:dyDescent="0.2">
      <c r="B89" s="11"/>
      <c r="C89" s="12"/>
      <c r="G89" s="11"/>
      <c r="H89" s="13"/>
    </row>
    <row r="90" spans="2:8" ht="14.1" customHeight="1" x14ac:dyDescent="0.2">
      <c r="B90" s="11"/>
      <c r="C90" s="12"/>
      <c r="G90" s="11"/>
      <c r="H90" s="13"/>
    </row>
    <row r="91" spans="2:8" ht="14.1" customHeight="1" x14ac:dyDescent="0.2">
      <c r="B91" s="11"/>
      <c r="C91" s="12"/>
      <c r="G91" s="11"/>
      <c r="H91" s="13"/>
    </row>
    <row r="92" spans="2:8" ht="14.1" customHeight="1" x14ac:dyDescent="0.2">
      <c r="B92" s="11"/>
      <c r="C92" s="12"/>
      <c r="G92" s="11"/>
      <c r="H92" s="13"/>
    </row>
    <row r="93" spans="2:8" ht="14.1" customHeight="1" x14ac:dyDescent="0.2">
      <c r="B93" s="11"/>
      <c r="C93" s="12"/>
      <c r="G93" s="11"/>
      <c r="H93" s="13"/>
    </row>
    <row r="94" spans="2:8" ht="14.1" customHeight="1" x14ac:dyDescent="0.2">
      <c r="B94" s="11"/>
      <c r="C94" s="12"/>
      <c r="G94" s="11"/>
      <c r="H94" s="13"/>
    </row>
    <row r="95" spans="2:8" ht="14.1" customHeight="1" x14ac:dyDescent="0.2">
      <c r="B95" s="11"/>
      <c r="C95" s="12"/>
      <c r="G95" s="11"/>
      <c r="H95" s="13"/>
    </row>
    <row r="96" spans="2:8" ht="14.1" customHeight="1" x14ac:dyDescent="0.2">
      <c r="B96" s="11"/>
      <c r="C96" s="12"/>
      <c r="G96" s="11"/>
      <c r="H96" s="13"/>
    </row>
    <row r="97" spans="2:8" ht="14.1" customHeight="1" x14ac:dyDescent="0.2">
      <c r="B97" s="11"/>
      <c r="C97" s="12"/>
      <c r="G97" s="11"/>
      <c r="H97" s="13"/>
    </row>
    <row r="98" spans="2:8" ht="14.1" customHeight="1" x14ac:dyDescent="0.2">
      <c r="B98" s="11"/>
      <c r="C98" s="12"/>
      <c r="G98" s="11"/>
      <c r="H98" s="13"/>
    </row>
    <row r="99" spans="2:8" ht="14.1" customHeight="1" x14ac:dyDescent="0.2">
      <c r="B99" s="11"/>
      <c r="C99" s="12"/>
      <c r="G99" s="11"/>
      <c r="H99" s="13"/>
    </row>
    <row r="100" spans="2:8" ht="14.1" customHeight="1" x14ac:dyDescent="0.2">
      <c r="B100" s="11"/>
      <c r="C100" s="12"/>
      <c r="G100" s="11"/>
      <c r="H100" s="13"/>
    </row>
    <row r="101" spans="2:8" ht="14.1" customHeight="1" x14ac:dyDescent="0.2">
      <c r="B101" s="11"/>
      <c r="C101" s="12"/>
      <c r="G101" s="11"/>
      <c r="H101" s="13"/>
    </row>
    <row r="102" spans="2:8" ht="14.1" customHeight="1" x14ac:dyDescent="0.2">
      <c r="B102" s="11"/>
      <c r="C102" s="12"/>
      <c r="G102" s="11"/>
      <c r="H102" s="13"/>
    </row>
    <row r="103" spans="2:8" ht="14.1" customHeight="1" x14ac:dyDescent="0.2">
      <c r="B103" s="11"/>
      <c r="C103" s="12"/>
      <c r="G103" s="11"/>
      <c r="H103" s="13"/>
    </row>
    <row r="104" spans="2:8" ht="14.1" customHeight="1" x14ac:dyDescent="0.2">
      <c r="B104" s="11"/>
      <c r="C104" s="12"/>
      <c r="G104" s="11"/>
      <c r="H104" s="13"/>
    </row>
    <row r="105" spans="2:8" ht="14.1" customHeight="1" x14ac:dyDescent="0.2">
      <c r="B105" s="11"/>
      <c r="C105" s="12"/>
      <c r="G105" s="11"/>
      <c r="H105" s="13"/>
    </row>
    <row r="106" spans="2:8" ht="14.1" customHeight="1" x14ac:dyDescent="0.2">
      <c r="B106" s="11"/>
      <c r="C106" s="12"/>
      <c r="G106" s="11"/>
      <c r="H106" s="13"/>
    </row>
    <row r="107" spans="2:8" ht="14.1" customHeight="1" x14ac:dyDescent="0.2">
      <c r="B107" s="11"/>
      <c r="C107" s="12"/>
      <c r="G107" s="11"/>
      <c r="H107" s="13"/>
    </row>
    <row r="108" spans="2:8" ht="14.1" customHeight="1" x14ac:dyDescent="0.2">
      <c r="B108" s="11"/>
      <c r="C108" s="12"/>
      <c r="G108" s="11"/>
      <c r="H108" s="13"/>
    </row>
    <row r="109" spans="2:8" ht="14.1" customHeight="1" x14ac:dyDescent="0.2">
      <c r="B109" s="11"/>
      <c r="C109" s="12"/>
      <c r="G109" s="11"/>
      <c r="H109" s="13"/>
    </row>
    <row r="110" spans="2:8" ht="14.1" customHeight="1" x14ac:dyDescent="0.2">
      <c r="B110" s="11"/>
      <c r="C110" s="12"/>
      <c r="G110" s="11"/>
      <c r="H110" s="13"/>
    </row>
    <row r="111" spans="2:8" ht="14.1" customHeight="1" x14ac:dyDescent="0.2">
      <c r="B111" s="11"/>
      <c r="C111" s="12"/>
      <c r="G111" s="11"/>
      <c r="H111" s="13"/>
    </row>
    <row r="112" spans="2:8" ht="14.1" customHeight="1" x14ac:dyDescent="0.2">
      <c r="B112" s="11"/>
      <c r="C112" s="12"/>
      <c r="G112" s="11"/>
      <c r="H112" s="13"/>
    </row>
    <row r="113" spans="2:8" ht="14.1" customHeight="1" x14ac:dyDescent="0.2">
      <c r="B113" s="11"/>
      <c r="C113" s="12"/>
      <c r="G113" s="11"/>
      <c r="H113" s="13"/>
    </row>
    <row r="114" spans="2:8" ht="14.1" customHeight="1" x14ac:dyDescent="0.2">
      <c r="B114" s="11"/>
      <c r="C114" s="12"/>
      <c r="G114" s="11"/>
      <c r="H114" s="13"/>
    </row>
    <row r="115" spans="2:8" ht="14.1" customHeight="1" x14ac:dyDescent="0.2">
      <c r="B115" s="11"/>
      <c r="C115" s="12"/>
      <c r="G115" s="11"/>
      <c r="H115" s="13"/>
    </row>
    <row r="116" spans="2:8" ht="14.1" customHeight="1" x14ac:dyDescent="0.2">
      <c r="B116" s="11"/>
      <c r="C116" s="12"/>
      <c r="G116" s="11"/>
      <c r="H116" s="13"/>
    </row>
    <row r="117" spans="2:8" ht="14.1" customHeight="1" x14ac:dyDescent="0.2">
      <c r="B117" s="11"/>
      <c r="C117" s="12"/>
      <c r="G117" s="11"/>
      <c r="H117" s="13"/>
    </row>
    <row r="118" spans="2:8" ht="14.1" customHeight="1" x14ac:dyDescent="0.2">
      <c r="B118" s="11"/>
      <c r="C118" s="12"/>
      <c r="G118" s="11"/>
      <c r="H118" s="13"/>
    </row>
    <row r="119" spans="2:8" ht="14.1" customHeight="1" x14ac:dyDescent="0.2">
      <c r="B119" s="11"/>
      <c r="C119" s="12"/>
      <c r="G119" s="11"/>
      <c r="H119" s="13"/>
    </row>
    <row r="120" spans="2:8" ht="14.1" customHeight="1" x14ac:dyDescent="0.2">
      <c r="B120" s="11"/>
      <c r="C120" s="12"/>
      <c r="G120" s="11"/>
      <c r="H120" s="13"/>
    </row>
    <row r="121" spans="2:8" ht="14.1" customHeight="1" x14ac:dyDescent="0.2">
      <c r="B121" s="11"/>
      <c r="C121" s="12"/>
      <c r="G121" s="11"/>
      <c r="H121" s="13"/>
    </row>
    <row r="122" spans="2:8" ht="14.1" customHeight="1" x14ac:dyDescent="0.2">
      <c r="B122" s="11"/>
      <c r="C122" s="12"/>
      <c r="G122" s="11"/>
      <c r="H122" s="13"/>
    </row>
    <row r="123" spans="2:8" ht="14.1" customHeight="1" x14ac:dyDescent="0.2">
      <c r="B123" s="11"/>
      <c r="C123" s="12"/>
      <c r="G123" s="11"/>
      <c r="H123" s="13"/>
    </row>
    <row r="124" spans="2:8" ht="14.1" customHeight="1" x14ac:dyDescent="0.2">
      <c r="B124" s="11"/>
      <c r="C124" s="12"/>
      <c r="G124" s="11"/>
      <c r="H124" s="13"/>
    </row>
    <row r="125" spans="2:8" ht="14.1" customHeight="1" x14ac:dyDescent="0.2">
      <c r="B125" s="11"/>
      <c r="C125" s="12"/>
      <c r="G125" s="11"/>
      <c r="H125" s="13"/>
    </row>
    <row r="126" spans="2:8" ht="14.1" customHeight="1" x14ac:dyDescent="0.2">
      <c r="B126" s="11"/>
      <c r="C126" s="12"/>
      <c r="G126" s="11"/>
      <c r="H126" s="13"/>
    </row>
    <row r="127" spans="2:8" ht="14.1" customHeight="1" x14ac:dyDescent="0.2">
      <c r="B127" s="11"/>
      <c r="C127" s="12"/>
      <c r="G127" s="11"/>
      <c r="H127" s="13"/>
    </row>
    <row r="128" spans="2:8" ht="14.1" customHeight="1" x14ac:dyDescent="0.2">
      <c r="B128" s="11"/>
      <c r="C128" s="12"/>
      <c r="G128" s="11"/>
      <c r="H128" s="13"/>
    </row>
    <row r="129" spans="2:8" ht="14.1" customHeight="1" x14ac:dyDescent="0.2">
      <c r="B129" s="11"/>
      <c r="C129" s="12"/>
      <c r="G129" s="11"/>
      <c r="H129" s="13"/>
    </row>
    <row r="130" spans="2:8" ht="14.1" customHeight="1" x14ac:dyDescent="0.2">
      <c r="B130" s="11"/>
      <c r="C130" s="12"/>
      <c r="G130" s="11"/>
      <c r="H130" s="13"/>
    </row>
    <row r="131" spans="2:8" ht="14.1" customHeight="1" x14ac:dyDescent="0.2">
      <c r="B131" s="11"/>
      <c r="C131" s="12"/>
      <c r="G131" s="11"/>
      <c r="H131" s="13"/>
    </row>
    <row r="132" spans="2:8" ht="14.1" customHeight="1" x14ac:dyDescent="0.2">
      <c r="B132" s="11"/>
      <c r="C132" s="12"/>
      <c r="G132" s="11"/>
      <c r="H132" s="13"/>
    </row>
    <row r="133" spans="2:8" ht="14.1" customHeight="1" x14ac:dyDescent="0.2">
      <c r="B133" s="11"/>
      <c r="C133" s="12"/>
      <c r="G133" s="11"/>
      <c r="H133" s="13"/>
    </row>
    <row r="134" spans="2:8" ht="14.1" customHeight="1" x14ac:dyDescent="0.2">
      <c r="B134" s="11"/>
      <c r="C134" s="12"/>
      <c r="G134" s="11"/>
      <c r="H134" s="13"/>
    </row>
    <row r="135" spans="2:8" ht="14.1" customHeight="1" x14ac:dyDescent="0.2">
      <c r="B135" s="11"/>
      <c r="C135" s="12"/>
      <c r="G135" s="11"/>
      <c r="H135" s="13"/>
    </row>
    <row r="136" spans="2:8" ht="14.1" customHeight="1" x14ac:dyDescent="0.2">
      <c r="B136" s="11"/>
      <c r="C136" s="12"/>
      <c r="G136" s="11"/>
      <c r="H136" s="13"/>
    </row>
    <row r="137" spans="2:8" ht="14.1" customHeight="1" x14ac:dyDescent="0.2">
      <c r="B137" s="11"/>
      <c r="C137" s="12"/>
      <c r="G137" s="11"/>
      <c r="H137" s="13"/>
    </row>
    <row r="138" spans="2:8" ht="14.1" customHeight="1" x14ac:dyDescent="0.2">
      <c r="B138" s="11"/>
      <c r="C138" s="12"/>
      <c r="G138" s="11"/>
      <c r="H138" s="13"/>
    </row>
    <row r="139" spans="2:8" ht="14.1" customHeight="1" x14ac:dyDescent="0.2">
      <c r="B139" s="11"/>
      <c r="C139" s="12"/>
      <c r="G139" s="11"/>
      <c r="H139" s="13"/>
    </row>
    <row r="140" spans="2:8" ht="14.1" customHeight="1" x14ac:dyDescent="0.2">
      <c r="B140" s="11"/>
      <c r="C140" s="12"/>
      <c r="G140" s="11"/>
      <c r="H140" s="13"/>
    </row>
    <row r="141" spans="2:8" ht="14.1" customHeight="1" x14ac:dyDescent="0.2">
      <c r="B141" s="11"/>
      <c r="C141" s="12"/>
      <c r="G141" s="11"/>
      <c r="H141" s="13"/>
    </row>
    <row r="142" spans="2:8" ht="14.1" customHeight="1" x14ac:dyDescent="0.2">
      <c r="B142" s="11"/>
      <c r="C142" s="12"/>
      <c r="G142" s="11"/>
      <c r="H142" s="13"/>
    </row>
    <row r="143" spans="2:8" ht="14.1" customHeight="1" x14ac:dyDescent="0.2">
      <c r="B143" s="11"/>
      <c r="C143" s="12"/>
      <c r="G143" s="11"/>
      <c r="H143" s="13"/>
    </row>
    <row r="144" spans="2:8" ht="14.1" customHeight="1" x14ac:dyDescent="0.2">
      <c r="B144" s="11"/>
      <c r="C144" s="12"/>
      <c r="G144" s="11"/>
      <c r="H144" s="13"/>
    </row>
    <row r="145" spans="2:8" ht="14.1" customHeight="1" x14ac:dyDescent="0.2">
      <c r="B145" s="11"/>
      <c r="C145" s="12"/>
      <c r="G145" s="11"/>
      <c r="H145" s="13"/>
    </row>
    <row r="146" spans="2:8" ht="14.1" customHeight="1" x14ac:dyDescent="0.2">
      <c r="B146" s="11"/>
      <c r="C146" s="12"/>
      <c r="G146" s="11"/>
      <c r="H146" s="13"/>
    </row>
    <row r="147" spans="2:8" ht="14.1" customHeight="1" x14ac:dyDescent="0.2">
      <c r="B147" s="11"/>
      <c r="C147" s="12"/>
      <c r="G147" s="11"/>
      <c r="H147" s="13"/>
    </row>
    <row r="148" spans="2:8" ht="14.1" customHeight="1" x14ac:dyDescent="0.2">
      <c r="B148" s="11"/>
      <c r="C148" s="12"/>
      <c r="G148" s="11"/>
      <c r="H148" s="13"/>
    </row>
    <row r="149" spans="2:8" ht="14.1" customHeight="1" x14ac:dyDescent="0.2">
      <c r="B149" s="11"/>
      <c r="C149" s="12"/>
      <c r="G149" s="11"/>
      <c r="H149" s="13"/>
    </row>
    <row r="150" spans="2:8" ht="14.1" customHeight="1" x14ac:dyDescent="0.2">
      <c r="B150" s="11"/>
      <c r="C150" s="12"/>
      <c r="G150" s="11"/>
      <c r="H150" s="13"/>
    </row>
    <row r="151" spans="2:8" ht="14.1" customHeight="1" x14ac:dyDescent="0.2">
      <c r="B151" s="11"/>
      <c r="C151" s="12"/>
      <c r="G151" s="11"/>
      <c r="H151" s="13"/>
    </row>
    <row r="152" spans="2:8" ht="14.1" customHeight="1" x14ac:dyDescent="0.2">
      <c r="B152" s="11"/>
      <c r="C152" s="12"/>
      <c r="G152" s="11"/>
      <c r="H152" s="13"/>
    </row>
    <row r="153" spans="2:8" ht="14.1" customHeight="1" x14ac:dyDescent="0.2">
      <c r="B153" s="11"/>
      <c r="C153" s="12"/>
      <c r="G153" s="11"/>
      <c r="H153" s="13"/>
    </row>
    <row r="154" spans="2:8" ht="14.1" customHeight="1" x14ac:dyDescent="0.2">
      <c r="B154" s="11"/>
      <c r="C154" s="12"/>
      <c r="G154" s="11"/>
      <c r="H154" s="13"/>
    </row>
    <row r="155" spans="2:8" ht="14.1" customHeight="1" x14ac:dyDescent="0.2">
      <c r="B155" s="11"/>
      <c r="C155" s="12"/>
      <c r="G155" s="11"/>
      <c r="H155" s="13"/>
    </row>
    <row r="156" spans="2:8" ht="14.1" customHeight="1" x14ac:dyDescent="0.2">
      <c r="B156" s="11"/>
      <c r="C156" s="12"/>
      <c r="G156" s="11"/>
      <c r="H156" s="13"/>
    </row>
    <row r="157" spans="2:8" ht="14.1" customHeight="1" x14ac:dyDescent="0.2">
      <c r="B157" s="11"/>
      <c r="C157" s="12"/>
      <c r="G157" s="11"/>
      <c r="H157" s="13"/>
    </row>
    <row r="158" spans="2:8" ht="14.1" customHeight="1" x14ac:dyDescent="0.2">
      <c r="B158" s="11"/>
      <c r="C158" s="12"/>
      <c r="G158" s="11"/>
      <c r="H158" s="13"/>
    </row>
    <row r="159" spans="2:8" ht="14.1" customHeight="1" x14ac:dyDescent="0.2">
      <c r="B159" s="11"/>
      <c r="C159" s="12"/>
      <c r="G159" s="11"/>
      <c r="H159" s="13"/>
    </row>
    <row r="160" spans="2:8" ht="14.1" customHeight="1" x14ac:dyDescent="0.2">
      <c r="B160" s="11"/>
      <c r="C160" s="12"/>
      <c r="G160" s="11"/>
      <c r="H160" s="13"/>
    </row>
    <row r="161" spans="2:8" ht="14.1" customHeight="1" x14ac:dyDescent="0.2">
      <c r="B161" s="11"/>
      <c r="C161" s="12"/>
      <c r="G161" s="11"/>
      <c r="H161" s="13"/>
    </row>
    <row r="162" spans="2:8" ht="14.1" customHeight="1" x14ac:dyDescent="0.2">
      <c r="B162" s="11"/>
      <c r="C162" s="12"/>
      <c r="G162" s="11"/>
      <c r="H162" s="13"/>
    </row>
    <row r="163" spans="2:8" ht="14.1" customHeight="1" x14ac:dyDescent="0.2">
      <c r="B163" s="11"/>
      <c r="C163" s="12"/>
      <c r="G163" s="11"/>
      <c r="H163" s="13"/>
    </row>
    <row r="164" spans="2:8" ht="14.1" customHeight="1" x14ac:dyDescent="0.2">
      <c r="B164" s="11"/>
      <c r="C164" s="12"/>
      <c r="G164" s="11"/>
      <c r="H164" s="13"/>
    </row>
    <row r="165" spans="2:8" ht="14.1" customHeight="1" x14ac:dyDescent="0.2">
      <c r="B165" s="11"/>
      <c r="C165" s="12"/>
      <c r="G165" s="11"/>
      <c r="H165" s="13"/>
    </row>
    <row r="166" spans="2:8" ht="14.1" customHeight="1" x14ac:dyDescent="0.2">
      <c r="B166" s="11"/>
      <c r="C166" s="12"/>
      <c r="G166" s="11"/>
      <c r="H166" s="13"/>
    </row>
    <row r="167" spans="2:8" ht="14.1" customHeight="1" x14ac:dyDescent="0.2">
      <c r="B167" s="11"/>
      <c r="C167" s="12"/>
      <c r="G167" s="11"/>
      <c r="H167" s="13"/>
    </row>
    <row r="168" spans="2:8" ht="14.1" customHeight="1" x14ac:dyDescent="0.2">
      <c r="B168" s="11"/>
      <c r="C168" s="12"/>
      <c r="G168" s="11"/>
      <c r="H168" s="13"/>
    </row>
    <row r="169" spans="2:8" ht="14.1" customHeight="1" x14ac:dyDescent="0.2">
      <c r="B169" s="11"/>
      <c r="C169" s="12"/>
      <c r="G169" s="11"/>
      <c r="H169" s="13"/>
    </row>
    <row r="170" spans="2:8" ht="14.1" customHeight="1" x14ac:dyDescent="0.2">
      <c r="B170" s="11"/>
      <c r="C170" s="12"/>
      <c r="G170" s="11"/>
      <c r="H170" s="13"/>
    </row>
    <row r="171" spans="2:8" ht="14.1" customHeight="1" x14ac:dyDescent="0.2">
      <c r="B171" s="11"/>
      <c r="C171" s="12"/>
      <c r="G171" s="11"/>
      <c r="H171" s="13"/>
    </row>
    <row r="172" spans="2:8" ht="14.1" customHeight="1" x14ac:dyDescent="0.2">
      <c r="B172" s="11"/>
      <c r="C172" s="12"/>
      <c r="G172" s="11"/>
      <c r="H172" s="13"/>
    </row>
    <row r="173" spans="2:8" ht="14.1" customHeight="1" x14ac:dyDescent="0.2">
      <c r="B173" s="11"/>
      <c r="C173" s="12"/>
      <c r="G173" s="11"/>
      <c r="H173" s="13"/>
    </row>
    <row r="174" spans="2:8" ht="14.1" customHeight="1" x14ac:dyDescent="0.2">
      <c r="B174" s="11"/>
      <c r="C174" s="12"/>
      <c r="G174" s="11"/>
      <c r="H174" s="13"/>
    </row>
    <row r="175" spans="2:8" ht="14.1" customHeight="1" x14ac:dyDescent="0.2">
      <c r="B175" s="11"/>
      <c r="C175" s="12"/>
      <c r="G175" s="11"/>
      <c r="H175" s="13"/>
    </row>
    <row r="176" spans="2:8" ht="14.1" customHeight="1" x14ac:dyDescent="0.2">
      <c r="B176" s="11"/>
      <c r="C176" s="12"/>
      <c r="G176" s="11"/>
      <c r="H176" s="13"/>
    </row>
    <row r="177" spans="2:8" ht="14.1" customHeight="1" x14ac:dyDescent="0.2">
      <c r="B177" s="11"/>
      <c r="C177" s="12"/>
      <c r="G177" s="11"/>
      <c r="H177" s="13"/>
    </row>
    <row r="178" spans="2:8" ht="14.1" customHeight="1" x14ac:dyDescent="0.2">
      <c r="B178" s="11"/>
      <c r="C178" s="12"/>
      <c r="G178" s="11"/>
      <c r="H178" s="13"/>
    </row>
    <row r="179" spans="2:8" ht="14.1" customHeight="1" x14ac:dyDescent="0.2">
      <c r="B179" s="11"/>
      <c r="C179" s="12"/>
      <c r="G179" s="11"/>
      <c r="H179" s="13"/>
    </row>
    <row r="180" spans="2:8" ht="14.1" customHeight="1" x14ac:dyDescent="0.2">
      <c r="B180" s="11"/>
      <c r="C180" s="12"/>
      <c r="G180" s="11"/>
      <c r="H180" s="13"/>
    </row>
    <row r="181" spans="2:8" ht="14.1" customHeight="1" x14ac:dyDescent="0.2">
      <c r="B181" s="11"/>
      <c r="C181" s="12"/>
      <c r="G181" s="11"/>
      <c r="H181" s="13"/>
    </row>
    <row r="182" spans="2:8" ht="14.1" customHeight="1" x14ac:dyDescent="0.2">
      <c r="B182" s="11"/>
      <c r="C182" s="12"/>
      <c r="G182" s="11"/>
      <c r="H182" s="13"/>
    </row>
    <row r="183" spans="2:8" ht="14.1" customHeight="1" x14ac:dyDescent="0.2">
      <c r="B183" s="11"/>
      <c r="C183" s="12"/>
      <c r="G183" s="11"/>
      <c r="H183" s="13"/>
    </row>
    <row r="184" spans="2:8" ht="14.1" customHeight="1" x14ac:dyDescent="0.2">
      <c r="B184" s="11"/>
      <c r="C184" s="12"/>
      <c r="G184" s="11"/>
      <c r="H184" s="13"/>
    </row>
    <row r="185" spans="2:8" ht="14.1" customHeight="1" x14ac:dyDescent="0.2">
      <c r="B185" s="11"/>
      <c r="C185" s="12"/>
      <c r="G185" s="11"/>
      <c r="H185" s="13"/>
    </row>
    <row r="186" spans="2:8" ht="14.1" customHeight="1" x14ac:dyDescent="0.2">
      <c r="B186" s="11"/>
      <c r="C186" s="12"/>
      <c r="G186" s="11"/>
      <c r="H186" s="13"/>
    </row>
    <row r="187" spans="2:8" ht="14.1" customHeight="1" x14ac:dyDescent="0.2">
      <c r="B187" s="11"/>
      <c r="C187" s="12"/>
      <c r="G187" s="11"/>
      <c r="H187" s="13"/>
    </row>
    <row r="188" spans="2:8" ht="14.1" customHeight="1" x14ac:dyDescent="0.2">
      <c r="B188" s="11"/>
      <c r="C188" s="12"/>
      <c r="G188" s="11"/>
      <c r="H188" s="13"/>
    </row>
    <row r="189" spans="2:8" ht="14.1" customHeight="1" x14ac:dyDescent="0.2">
      <c r="B189" s="11"/>
      <c r="C189" s="12"/>
      <c r="G189" s="11"/>
      <c r="H189" s="13"/>
    </row>
    <row r="190" spans="2:8" ht="14.1" customHeight="1" x14ac:dyDescent="0.2">
      <c r="B190" s="11"/>
      <c r="C190" s="12"/>
      <c r="G190" s="11"/>
      <c r="H190" s="13"/>
    </row>
    <row r="191" spans="2:8" ht="14.1" customHeight="1" x14ac:dyDescent="0.2">
      <c r="B191" s="11"/>
      <c r="C191" s="12"/>
      <c r="G191" s="11"/>
      <c r="H191" s="13"/>
    </row>
    <row r="192" spans="2:8" ht="14.1" customHeight="1" x14ac:dyDescent="0.2">
      <c r="B192" s="11"/>
      <c r="C192" s="12"/>
      <c r="G192" s="11"/>
      <c r="H192" s="13"/>
    </row>
    <row r="193" spans="2:8" ht="14.1" customHeight="1" x14ac:dyDescent="0.2">
      <c r="B193" s="11"/>
      <c r="C193" s="12"/>
      <c r="G193" s="11"/>
      <c r="H193" s="13"/>
    </row>
    <row r="194" spans="2:8" ht="14.1" customHeight="1" x14ac:dyDescent="0.2">
      <c r="B194" s="11"/>
      <c r="C194" s="12"/>
      <c r="G194" s="11"/>
      <c r="H194" s="13"/>
    </row>
    <row r="195" spans="2:8" ht="14.1" customHeight="1" x14ac:dyDescent="0.2">
      <c r="B195" s="11"/>
      <c r="C195" s="12"/>
      <c r="G195" s="11"/>
      <c r="H195" s="13"/>
    </row>
    <row r="196" spans="2:8" ht="14.1" customHeight="1" x14ac:dyDescent="0.2">
      <c r="B196" s="11"/>
      <c r="C196" s="12"/>
      <c r="G196" s="11"/>
      <c r="H196" s="13"/>
    </row>
    <row r="197" spans="2:8" ht="14.1" customHeight="1" x14ac:dyDescent="0.2">
      <c r="B197" s="11"/>
      <c r="C197" s="12"/>
      <c r="G197" s="11"/>
      <c r="H197" s="13"/>
    </row>
    <row r="198" spans="2:8" ht="14.1" customHeight="1" x14ac:dyDescent="0.2">
      <c r="B198" s="11"/>
      <c r="C198" s="12"/>
      <c r="G198" s="11"/>
      <c r="H198" s="13"/>
    </row>
    <row r="199" spans="2:8" ht="14.1" customHeight="1" x14ac:dyDescent="0.2">
      <c r="B199" s="11"/>
      <c r="C199" s="12"/>
      <c r="G199" s="11"/>
      <c r="H199" s="13"/>
    </row>
    <row r="200" spans="2:8" ht="14.1" customHeight="1" x14ac:dyDescent="0.2">
      <c r="B200" s="11"/>
      <c r="C200" s="12"/>
      <c r="G200" s="11"/>
      <c r="H200" s="13"/>
    </row>
    <row r="201" spans="2:8" ht="14.1" customHeight="1" x14ac:dyDescent="0.2">
      <c r="B201" s="11"/>
      <c r="C201" s="12"/>
      <c r="G201" s="11"/>
      <c r="H201" s="13"/>
    </row>
    <row r="202" spans="2:8" ht="14.1" customHeight="1" x14ac:dyDescent="0.2">
      <c r="B202" s="11"/>
      <c r="C202" s="12"/>
      <c r="G202" s="11"/>
      <c r="H202" s="13"/>
    </row>
    <row r="203" spans="2:8" ht="14.1" customHeight="1" x14ac:dyDescent="0.2">
      <c r="B203" s="11"/>
      <c r="C203" s="12"/>
      <c r="G203" s="11"/>
      <c r="H203" s="13"/>
    </row>
    <row r="204" spans="2:8" ht="14.1" customHeight="1" x14ac:dyDescent="0.2">
      <c r="B204" s="11"/>
      <c r="C204" s="12"/>
      <c r="G204" s="11"/>
      <c r="H204" s="13"/>
    </row>
    <row r="205" spans="2:8" ht="14.1" customHeight="1" x14ac:dyDescent="0.2">
      <c r="B205" s="11"/>
      <c r="C205" s="12"/>
      <c r="G205" s="11"/>
      <c r="H205" s="13"/>
    </row>
    <row r="206" spans="2:8" ht="14.1" customHeight="1" x14ac:dyDescent="0.2">
      <c r="B206" s="11"/>
      <c r="C206" s="12"/>
      <c r="G206" s="11"/>
      <c r="H206" s="13"/>
    </row>
    <row r="207" spans="2:8" ht="14.1" customHeight="1" x14ac:dyDescent="0.2">
      <c r="B207" s="11"/>
      <c r="C207" s="12"/>
      <c r="G207" s="11"/>
      <c r="H207" s="13"/>
    </row>
    <row r="208" spans="2:8" ht="14.1" customHeight="1" x14ac:dyDescent="0.2">
      <c r="B208" s="11"/>
      <c r="C208" s="12"/>
      <c r="G208" s="11"/>
      <c r="H208" s="13"/>
    </row>
    <row r="209" spans="2:8" ht="14.1" customHeight="1" x14ac:dyDescent="0.2">
      <c r="B209" s="11"/>
      <c r="C209" s="12"/>
      <c r="G209" s="11"/>
      <c r="H209" s="13"/>
    </row>
    <row r="210" spans="2:8" ht="14.1" customHeight="1" x14ac:dyDescent="0.2">
      <c r="B210" s="11"/>
      <c r="C210" s="12"/>
      <c r="G210" s="11"/>
      <c r="H210" s="13"/>
    </row>
    <row r="211" spans="2:8" ht="14.1" customHeight="1" x14ac:dyDescent="0.2">
      <c r="B211" s="11"/>
      <c r="C211" s="12"/>
      <c r="G211" s="11"/>
      <c r="H211" s="13"/>
    </row>
    <row r="212" spans="2:8" ht="14.1" customHeight="1" x14ac:dyDescent="0.2">
      <c r="B212" s="11"/>
      <c r="C212" s="12"/>
      <c r="G212" s="11"/>
      <c r="H212" s="13"/>
    </row>
    <row r="213" spans="2:8" ht="14.1" customHeight="1" x14ac:dyDescent="0.2">
      <c r="B213" s="11"/>
      <c r="C213" s="12"/>
      <c r="G213" s="11"/>
      <c r="H213" s="13"/>
    </row>
    <row r="214" spans="2:8" ht="14.1" customHeight="1" x14ac:dyDescent="0.2">
      <c r="B214" s="11"/>
      <c r="C214" s="12"/>
      <c r="G214" s="11"/>
      <c r="H214" s="13"/>
    </row>
    <row r="215" spans="2:8" ht="14.1" customHeight="1" x14ac:dyDescent="0.2">
      <c r="B215" s="11"/>
      <c r="C215" s="12"/>
      <c r="G215" s="11"/>
      <c r="H215" s="13"/>
    </row>
    <row r="216" spans="2:8" ht="14.1" customHeight="1" x14ac:dyDescent="0.2">
      <c r="B216" s="11"/>
      <c r="C216" s="12"/>
      <c r="G216" s="11"/>
      <c r="H216" s="13"/>
    </row>
    <row r="217" spans="2:8" ht="14.1" customHeight="1" x14ac:dyDescent="0.2">
      <c r="B217" s="11"/>
      <c r="C217" s="12"/>
      <c r="G217" s="11"/>
      <c r="H217" s="13"/>
    </row>
    <row r="218" spans="2:8" ht="14.1" customHeight="1" x14ac:dyDescent="0.2">
      <c r="B218" s="11"/>
      <c r="C218" s="12"/>
      <c r="G218" s="11"/>
      <c r="H218" s="13"/>
    </row>
    <row r="219" spans="2:8" ht="14.1" customHeight="1" x14ac:dyDescent="0.2">
      <c r="B219" s="11"/>
      <c r="C219" s="12"/>
      <c r="G219" s="11"/>
      <c r="H219" s="13"/>
    </row>
    <row r="220" spans="2:8" ht="14.1" customHeight="1" x14ac:dyDescent="0.2">
      <c r="B220" s="11"/>
      <c r="C220" s="12"/>
      <c r="G220" s="11"/>
      <c r="H220" s="13"/>
    </row>
    <row r="221" spans="2:8" ht="14.1" customHeight="1" x14ac:dyDescent="0.2">
      <c r="B221" s="11"/>
      <c r="C221" s="12"/>
      <c r="G221" s="11"/>
      <c r="H221" s="13"/>
    </row>
    <row r="222" spans="2:8" ht="14.1" customHeight="1" x14ac:dyDescent="0.2">
      <c r="B222" s="11"/>
      <c r="C222" s="12"/>
      <c r="G222" s="11"/>
      <c r="H222" s="13"/>
    </row>
    <row r="223" spans="2:8" ht="14.1" customHeight="1" x14ac:dyDescent="0.2">
      <c r="B223" s="11"/>
      <c r="C223" s="12"/>
      <c r="G223" s="11"/>
      <c r="H223" s="13"/>
    </row>
    <row r="224" spans="2:8" ht="14.1" customHeight="1" x14ac:dyDescent="0.2">
      <c r="B224" s="11"/>
      <c r="C224" s="12"/>
      <c r="G224" s="11"/>
      <c r="H224" s="13"/>
    </row>
    <row r="225" spans="2:8" ht="14.1" customHeight="1" x14ac:dyDescent="0.2">
      <c r="B225" s="11"/>
      <c r="C225" s="12"/>
      <c r="G225" s="11"/>
      <c r="H225" s="13"/>
    </row>
    <row r="226" spans="2:8" ht="14.1" customHeight="1" x14ac:dyDescent="0.2">
      <c r="B226" s="11"/>
      <c r="C226" s="12"/>
      <c r="G226" s="11"/>
      <c r="H226" s="13"/>
    </row>
    <row r="227" spans="2:8" ht="14.1" customHeight="1" x14ac:dyDescent="0.2">
      <c r="B227" s="11"/>
      <c r="C227" s="12"/>
      <c r="G227" s="11"/>
      <c r="H227" s="13"/>
    </row>
    <row r="228" spans="2:8" ht="14.1" customHeight="1" x14ac:dyDescent="0.2">
      <c r="B228" s="11"/>
      <c r="C228" s="12"/>
      <c r="G228" s="11"/>
      <c r="H228" s="13"/>
    </row>
    <row r="229" spans="2:8" ht="14.1" customHeight="1" x14ac:dyDescent="0.2">
      <c r="B229" s="11"/>
      <c r="C229" s="12"/>
      <c r="G229" s="11"/>
      <c r="H229" s="13"/>
    </row>
    <row r="230" spans="2:8" ht="14.1" customHeight="1" x14ac:dyDescent="0.2">
      <c r="B230" s="11"/>
      <c r="C230" s="12"/>
      <c r="G230" s="11"/>
      <c r="H230" s="13"/>
    </row>
    <row r="231" spans="2:8" ht="14.1" customHeight="1" x14ac:dyDescent="0.2">
      <c r="B231" s="11"/>
      <c r="C231" s="12"/>
      <c r="G231" s="11"/>
      <c r="H231" s="13"/>
    </row>
    <row r="232" spans="2:8" ht="14.1" customHeight="1" x14ac:dyDescent="0.2">
      <c r="B232" s="11"/>
      <c r="C232" s="12"/>
      <c r="G232" s="11"/>
      <c r="H232" s="13"/>
    </row>
    <row r="233" spans="2:8" ht="14.1" customHeight="1" x14ac:dyDescent="0.2">
      <c r="B233" s="11"/>
      <c r="C233" s="12"/>
      <c r="G233" s="11"/>
      <c r="H233" s="13"/>
    </row>
    <row r="234" spans="2:8" ht="14.1" customHeight="1" x14ac:dyDescent="0.2">
      <c r="B234" s="11"/>
      <c r="C234" s="12"/>
      <c r="G234" s="11"/>
      <c r="H234" s="13"/>
    </row>
    <row r="235" spans="2:8" ht="14.1" customHeight="1" x14ac:dyDescent="0.2">
      <c r="B235" s="11"/>
      <c r="C235" s="12"/>
      <c r="G235" s="11"/>
      <c r="H235" s="13"/>
    </row>
    <row r="236" spans="2:8" ht="14.1" customHeight="1" x14ac:dyDescent="0.2">
      <c r="B236" s="11"/>
      <c r="C236" s="12"/>
      <c r="G236" s="11"/>
      <c r="H236" s="13"/>
    </row>
    <row r="237" spans="2:8" ht="14.1" customHeight="1" x14ac:dyDescent="0.2">
      <c r="B237" s="11"/>
      <c r="C237" s="12"/>
      <c r="G237" s="11"/>
      <c r="H237" s="13"/>
    </row>
    <row r="238" spans="2:8" ht="14.1" customHeight="1" x14ac:dyDescent="0.2">
      <c r="B238" s="11"/>
      <c r="C238" s="12"/>
      <c r="G238" s="11"/>
      <c r="H238" s="13"/>
    </row>
    <row r="239" spans="2:8" ht="14.1" customHeight="1" x14ac:dyDescent="0.2">
      <c r="B239" s="11"/>
      <c r="C239" s="12"/>
      <c r="G239" s="11"/>
      <c r="H239" s="13"/>
    </row>
    <row r="240" spans="2:8" ht="14.1" customHeight="1" x14ac:dyDescent="0.2">
      <c r="B240" s="11"/>
      <c r="C240" s="12"/>
      <c r="G240" s="11"/>
      <c r="H240" s="13"/>
    </row>
    <row r="241" spans="2:8" ht="14.1" customHeight="1" x14ac:dyDescent="0.2">
      <c r="B241" s="11"/>
      <c r="C241" s="12"/>
      <c r="G241" s="11"/>
      <c r="H241" s="13"/>
    </row>
    <row r="242" spans="2:8" ht="14.1" customHeight="1" x14ac:dyDescent="0.2">
      <c r="B242" s="11"/>
      <c r="C242" s="12"/>
      <c r="G242" s="11"/>
      <c r="H242" s="13"/>
    </row>
    <row r="243" spans="2:8" ht="14.1" customHeight="1" x14ac:dyDescent="0.2">
      <c r="B243" s="11"/>
      <c r="C243" s="12"/>
      <c r="G243" s="11"/>
      <c r="H243" s="13"/>
    </row>
    <row r="244" spans="2:8" ht="14.1" customHeight="1" x14ac:dyDescent="0.2">
      <c r="B244" s="11"/>
      <c r="C244" s="12"/>
      <c r="G244" s="11"/>
      <c r="H244" s="13"/>
    </row>
    <row r="245" spans="2:8" ht="14.1" customHeight="1" x14ac:dyDescent="0.2">
      <c r="B245" s="11"/>
      <c r="C245" s="12"/>
      <c r="G245" s="11"/>
      <c r="H245" s="13"/>
    </row>
    <row r="246" spans="2:8" ht="14.1" customHeight="1" x14ac:dyDescent="0.2">
      <c r="B246" s="11"/>
      <c r="C246" s="12"/>
      <c r="G246" s="11"/>
      <c r="H246" s="13"/>
    </row>
    <row r="247" spans="2:8" ht="14.1" customHeight="1" x14ac:dyDescent="0.2">
      <c r="B247" s="11"/>
      <c r="C247" s="12"/>
      <c r="G247" s="11"/>
      <c r="H247" s="13"/>
    </row>
    <row r="248" spans="2:8" ht="14.1" customHeight="1" x14ac:dyDescent="0.2">
      <c r="B248" s="11"/>
      <c r="C248" s="12"/>
      <c r="G248" s="11"/>
      <c r="H248" s="13"/>
    </row>
    <row r="249" spans="2:8" ht="14.1" customHeight="1" x14ac:dyDescent="0.2">
      <c r="B249" s="11"/>
      <c r="C249" s="12"/>
      <c r="G249" s="11"/>
      <c r="H249" s="13"/>
    </row>
    <row r="250" spans="2:8" ht="14.1" customHeight="1" x14ac:dyDescent="0.2">
      <c r="B250" s="11"/>
      <c r="C250" s="12"/>
      <c r="G250" s="11"/>
      <c r="H250" s="13"/>
    </row>
    <row r="251" spans="2:8" ht="14.1" customHeight="1" x14ac:dyDescent="0.2">
      <c r="B251" s="11"/>
      <c r="C251" s="12"/>
      <c r="G251" s="11"/>
      <c r="H251" s="13"/>
    </row>
    <row r="252" spans="2:8" ht="14.1" customHeight="1" x14ac:dyDescent="0.2">
      <c r="B252" s="11"/>
      <c r="C252" s="12"/>
      <c r="G252" s="11"/>
      <c r="H252" s="13"/>
    </row>
    <row r="253" spans="2:8" ht="14.1" customHeight="1" x14ac:dyDescent="0.2">
      <c r="B253" s="11"/>
      <c r="C253" s="12"/>
      <c r="G253" s="11"/>
      <c r="H253" s="13"/>
    </row>
    <row r="254" spans="2:8" ht="14.1" customHeight="1" x14ac:dyDescent="0.2">
      <c r="B254" s="11"/>
      <c r="C254" s="12"/>
      <c r="G254" s="11"/>
      <c r="H254" s="13"/>
    </row>
    <row r="255" spans="2:8" ht="14.1" customHeight="1" x14ac:dyDescent="0.2">
      <c r="B255" s="11"/>
      <c r="C255" s="12"/>
      <c r="G255" s="11"/>
      <c r="H255" s="13"/>
    </row>
    <row r="256" spans="2:8" ht="14.1" customHeight="1" x14ac:dyDescent="0.2">
      <c r="B256" s="11"/>
      <c r="C256" s="12"/>
      <c r="G256" s="11"/>
      <c r="H256" s="13"/>
    </row>
    <row r="257" spans="2:8" ht="14.1" customHeight="1" x14ac:dyDescent="0.2">
      <c r="B257" s="11"/>
      <c r="C257" s="12"/>
      <c r="G257" s="11"/>
      <c r="H257" s="13"/>
    </row>
    <row r="258" spans="2:8" ht="14.1" customHeight="1" x14ac:dyDescent="0.2">
      <c r="B258" s="11"/>
      <c r="C258" s="12"/>
      <c r="G258" s="11"/>
      <c r="H258" s="13"/>
    </row>
    <row r="259" spans="2:8" ht="14.1" customHeight="1" x14ac:dyDescent="0.2">
      <c r="B259" s="11"/>
      <c r="C259" s="12"/>
      <c r="G259" s="11"/>
      <c r="H259" s="13"/>
    </row>
    <row r="260" spans="2:8" ht="14.1" customHeight="1" x14ac:dyDescent="0.2">
      <c r="B260" s="11"/>
      <c r="C260" s="12"/>
      <c r="G260" s="11"/>
      <c r="H260" s="13"/>
    </row>
    <row r="261" spans="2:8" ht="14.1" customHeight="1" x14ac:dyDescent="0.2">
      <c r="B261" s="11"/>
      <c r="C261" s="12"/>
      <c r="G261" s="11"/>
      <c r="H261" s="13"/>
    </row>
    <row r="262" spans="2:8" ht="14.1" customHeight="1" x14ac:dyDescent="0.2">
      <c r="B262" s="11"/>
      <c r="C262" s="12"/>
      <c r="G262" s="11"/>
      <c r="H262" s="13"/>
    </row>
    <row r="263" spans="2:8" ht="14.1" customHeight="1" x14ac:dyDescent="0.2">
      <c r="B263" s="11"/>
      <c r="C263" s="12"/>
      <c r="G263" s="11"/>
      <c r="H263" s="13"/>
    </row>
    <row r="264" spans="2:8" ht="14.1" customHeight="1" x14ac:dyDescent="0.2">
      <c r="B264" s="11"/>
      <c r="C264" s="12"/>
      <c r="G264" s="11"/>
      <c r="H264" s="13"/>
    </row>
    <row r="265" spans="2:8" ht="14.1" customHeight="1" x14ac:dyDescent="0.2">
      <c r="B265" s="11"/>
      <c r="C265" s="12"/>
      <c r="G265" s="11"/>
      <c r="H265" s="13"/>
    </row>
    <row r="266" spans="2:8" ht="14.1" customHeight="1" x14ac:dyDescent="0.2">
      <c r="B266" s="11"/>
      <c r="C266" s="12"/>
      <c r="G266" s="11"/>
      <c r="H266" s="13"/>
    </row>
    <row r="267" spans="2:8" ht="14.1" customHeight="1" x14ac:dyDescent="0.2">
      <c r="B267" s="11"/>
      <c r="C267" s="12"/>
      <c r="G267" s="11"/>
      <c r="H267" s="13"/>
    </row>
    <row r="268" spans="2:8" ht="14.1" customHeight="1" x14ac:dyDescent="0.2">
      <c r="B268" s="11"/>
      <c r="C268" s="12"/>
      <c r="G268" s="11"/>
      <c r="H268" s="13"/>
    </row>
    <row r="269" spans="2:8" ht="14.1" customHeight="1" x14ac:dyDescent="0.2">
      <c r="B269" s="11"/>
      <c r="C269" s="12"/>
      <c r="G269" s="11"/>
      <c r="H269" s="13"/>
    </row>
    <row r="270" spans="2:8" ht="14.1" customHeight="1" x14ac:dyDescent="0.2">
      <c r="B270" s="11"/>
      <c r="C270" s="12"/>
      <c r="G270" s="11"/>
      <c r="H270" s="13"/>
    </row>
    <row r="271" spans="2:8" ht="14.1" customHeight="1" x14ac:dyDescent="0.2">
      <c r="B271" s="11"/>
      <c r="C271" s="12"/>
      <c r="G271" s="11"/>
      <c r="H271" s="13"/>
    </row>
    <row r="272" spans="2:8" ht="14.1" customHeight="1" x14ac:dyDescent="0.2">
      <c r="B272" s="11"/>
      <c r="C272" s="12"/>
      <c r="G272" s="11"/>
      <c r="H272" s="13"/>
    </row>
    <row r="273" spans="2:8" ht="14.1" customHeight="1" x14ac:dyDescent="0.2">
      <c r="B273" s="11"/>
      <c r="C273" s="12"/>
      <c r="G273" s="11"/>
      <c r="H273" s="13"/>
    </row>
    <row r="274" spans="2:8" ht="14.1" customHeight="1" x14ac:dyDescent="0.2">
      <c r="B274" s="11"/>
      <c r="C274" s="12"/>
      <c r="G274" s="11"/>
      <c r="H274" s="13"/>
    </row>
    <row r="275" spans="2:8" ht="14.1" customHeight="1" x14ac:dyDescent="0.2">
      <c r="B275" s="11"/>
      <c r="C275" s="12"/>
      <c r="G275" s="11"/>
      <c r="H275" s="13"/>
    </row>
    <row r="276" spans="2:8" ht="14.1" customHeight="1" x14ac:dyDescent="0.2">
      <c r="B276" s="11"/>
      <c r="C276" s="12"/>
      <c r="G276" s="11"/>
      <c r="H276" s="13"/>
    </row>
    <row r="277" spans="2:8" ht="14.1" customHeight="1" x14ac:dyDescent="0.2">
      <c r="B277" s="11"/>
      <c r="C277" s="12"/>
      <c r="G277" s="11"/>
      <c r="H277" s="13"/>
    </row>
    <row r="278" spans="2:8" ht="14.1" customHeight="1" x14ac:dyDescent="0.2">
      <c r="B278" s="11"/>
      <c r="C278" s="12"/>
      <c r="G278" s="11"/>
      <c r="H278" s="13"/>
    </row>
    <row r="279" spans="2:8" ht="14.1" customHeight="1" x14ac:dyDescent="0.2">
      <c r="B279" s="11"/>
      <c r="C279" s="12"/>
      <c r="G279" s="11"/>
      <c r="H279" s="13"/>
    </row>
    <row r="280" spans="2:8" ht="14.1" customHeight="1" x14ac:dyDescent="0.2">
      <c r="B280" s="11"/>
      <c r="C280" s="12"/>
      <c r="G280" s="11"/>
      <c r="H280" s="13"/>
    </row>
    <row r="281" spans="2:8" ht="14.1" customHeight="1" x14ac:dyDescent="0.2">
      <c r="B281" s="11"/>
      <c r="C281" s="12"/>
      <c r="G281" s="11"/>
      <c r="H281" s="13"/>
    </row>
    <row r="282" spans="2:8" ht="14.1" customHeight="1" x14ac:dyDescent="0.2">
      <c r="B282" s="11"/>
      <c r="C282" s="12"/>
      <c r="G282" s="11"/>
      <c r="H282" s="13"/>
    </row>
    <row r="283" spans="2:8" ht="14.1" customHeight="1" x14ac:dyDescent="0.2">
      <c r="B283" s="11"/>
      <c r="C283" s="12"/>
      <c r="G283" s="11"/>
      <c r="H283" s="13"/>
    </row>
    <row r="284" spans="2:8" ht="14.1" customHeight="1" x14ac:dyDescent="0.2">
      <c r="B284" s="11"/>
      <c r="C284" s="12"/>
      <c r="G284" s="11"/>
      <c r="H284" s="13"/>
    </row>
    <row r="285" spans="2:8" ht="14.1" customHeight="1" x14ac:dyDescent="0.2">
      <c r="B285" s="11"/>
      <c r="C285" s="12"/>
      <c r="G285" s="11"/>
      <c r="H285" s="13"/>
    </row>
    <row r="286" spans="2:8" ht="14.1" customHeight="1" x14ac:dyDescent="0.2">
      <c r="B286" s="11"/>
      <c r="C286" s="12"/>
      <c r="G286" s="11"/>
      <c r="H286" s="13"/>
    </row>
    <row r="287" spans="2:8" ht="14.1" customHeight="1" x14ac:dyDescent="0.2">
      <c r="B287" s="11"/>
      <c r="C287" s="12"/>
      <c r="G287" s="11"/>
      <c r="H287" s="13"/>
    </row>
    <row r="288" spans="2:8" ht="14.1" customHeight="1" x14ac:dyDescent="0.2">
      <c r="B288" s="11"/>
      <c r="C288" s="12"/>
      <c r="G288" s="11"/>
      <c r="H288" s="13"/>
    </row>
    <row r="289" spans="2:8" ht="14.1" customHeight="1" x14ac:dyDescent="0.2">
      <c r="B289" s="11"/>
      <c r="C289" s="12"/>
      <c r="G289" s="11"/>
      <c r="H289" s="13"/>
    </row>
    <row r="290" spans="2:8" ht="14.1" customHeight="1" x14ac:dyDescent="0.2">
      <c r="B290" s="11"/>
      <c r="C290" s="12"/>
      <c r="G290" s="11"/>
      <c r="H290" s="13"/>
    </row>
    <row r="291" spans="2:8" ht="14.1" customHeight="1" x14ac:dyDescent="0.2">
      <c r="B291" s="11"/>
      <c r="C291" s="12"/>
      <c r="G291" s="11"/>
      <c r="H291" s="13"/>
    </row>
    <row r="292" spans="2:8" ht="14.1" customHeight="1" x14ac:dyDescent="0.2">
      <c r="B292" s="11"/>
      <c r="C292" s="12"/>
      <c r="G292" s="11"/>
      <c r="H292" s="13"/>
    </row>
    <row r="293" spans="2:8" ht="14.1" customHeight="1" x14ac:dyDescent="0.2">
      <c r="B293" s="11"/>
      <c r="C293" s="12"/>
      <c r="G293" s="11"/>
      <c r="H293" s="13"/>
    </row>
    <row r="294" spans="2:8" ht="14.1" customHeight="1" x14ac:dyDescent="0.2">
      <c r="B294" s="11"/>
      <c r="C294" s="12"/>
      <c r="G294" s="11"/>
      <c r="H294" s="13"/>
    </row>
    <row r="295" spans="2:8" ht="14.1" customHeight="1" x14ac:dyDescent="0.2">
      <c r="B295" s="11"/>
      <c r="C295" s="12"/>
      <c r="G295" s="11"/>
      <c r="H295" s="13"/>
    </row>
    <row r="296" spans="2:8" ht="14.1" customHeight="1" x14ac:dyDescent="0.2">
      <c r="B296" s="11"/>
      <c r="C296" s="12"/>
      <c r="G296" s="11"/>
      <c r="H296" s="13"/>
    </row>
    <row r="297" spans="2:8" ht="14.1" customHeight="1" x14ac:dyDescent="0.2">
      <c r="B297" s="11"/>
      <c r="C297" s="12"/>
      <c r="G297" s="11"/>
      <c r="H297" s="13"/>
    </row>
    <row r="298" spans="2:8" ht="14.1" customHeight="1" x14ac:dyDescent="0.2">
      <c r="B298" s="11"/>
      <c r="C298" s="12"/>
      <c r="G298" s="11"/>
      <c r="H298" s="13"/>
    </row>
    <row r="299" spans="2:8" ht="14.1" customHeight="1" x14ac:dyDescent="0.2">
      <c r="B299" s="11"/>
      <c r="C299" s="12"/>
      <c r="G299" s="11"/>
      <c r="H299" s="13"/>
    </row>
    <row r="300" spans="2:8" ht="14.1" customHeight="1" x14ac:dyDescent="0.2">
      <c r="B300" s="11"/>
      <c r="C300" s="12"/>
      <c r="G300" s="11"/>
      <c r="H300" s="13"/>
    </row>
    <row r="301" spans="2:8" ht="14.1" customHeight="1" x14ac:dyDescent="0.2">
      <c r="B301" s="11"/>
      <c r="C301" s="12"/>
      <c r="G301" s="11"/>
      <c r="H301" s="13"/>
    </row>
    <row r="302" spans="2:8" ht="14.1" customHeight="1" x14ac:dyDescent="0.2">
      <c r="B302" s="11"/>
      <c r="C302" s="12"/>
      <c r="G302" s="11"/>
      <c r="H302" s="13"/>
    </row>
    <row r="303" spans="2:8" ht="14.1" customHeight="1" x14ac:dyDescent="0.2">
      <c r="B303" s="11"/>
      <c r="C303" s="12"/>
      <c r="G303" s="11"/>
      <c r="H303" s="13"/>
    </row>
    <row r="304" spans="2:8" ht="14.1" customHeight="1" x14ac:dyDescent="0.2">
      <c r="B304" s="11"/>
      <c r="C304" s="12"/>
      <c r="G304" s="11"/>
      <c r="H304" s="13"/>
    </row>
    <row r="305" spans="2:8" ht="14.1" customHeight="1" x14ac:dyDescent="0.2">
      <c r="B305" s="11"/>
      <c r="C305" s="12"/>
      <c r="G305" s="11"/>
      <c r="H305" s="13"/>
    </row>
    <row r="306" spans="2:8" ht="14.1" customHeight="1" x14ac:dyDescent="0.2">
      <c r="B306" s="11"/>
      <c r="C306" s="12"/>
      <c r="G306" s="11"/>
      <c r="H306" s="13"/>
    </row>
    <row r="307" spans="2:8" ht="14.1" customHeight="1" x14ac:dyDescent="0.2">
      <c r="B307" s="11"/>
      <c r="C307" s="12"/>
      <c r="G307" s="11"/>
      <c r="H307" s="13"/>
    </row>
    <row r="308" spans="2:8" ht="14.1" customHeight="1" x14ac:dyDescent="0.2">
      <c r="B308" s="11"/>
      <c r="C308" s="12"/>
      <c r="G308" s="11"/>
      <c r="H308" s="13"/>
    </row>
    <row r="309" spans="2:8" ht="14.1" customHeight="1" x14ac:dyDescent="0.2">
      <c r="B309" s="11"/>
      <c r="C309" s="12"/>
      <c r="G309" s="11"/>
      <c r="H309" s="13"/>
    </row>
    <row r="310" spans="2:8" ht="14.1" customHeight="1" x14ac:dyDescent="0.2">
      <c r="B310" s="11"/>
      <c r="C310" s="12"/>
      <c r="G310" s="11"/>
      <c r="H310" s="13"/>
    </row>
    <row r="311" spans="2:8" ht="14.1" customHeight="1" x14ac:dyDescent="0.2">
      <c r="B311" s="11"/>
      <c r="C311" s="12"/>
      <c r="G311" s="11"/>
      <c r="H311" s="13"/>
    </row>
    <row r="312" spans="2:8" ht="14.1" customHeight="1" x14ac:dyDescent="0.2">
      <c r="B312" s="11"/>
      <c r="C312" s="12"/>
      <c r="G312" s="11"/>
      <c r="H312" s="13"/>
    </row>
    <row r="313" spans="2:8" ht="14.1" customHeight="1" x14ac:dyDescent="0.2">
      <c r="B313" s="11"/>
      <c r="C313" s="12"/>
      <c r="G313" s="11"/>
      <c r="H313" s="13"/>
    </row>
    <row r="314" spans="2:8" ht="14.1" customHeight="1" x14ac:dyDescent="0.2">
      <c r="B314" s="11"/>
      <c r="C314" s="12"/>
      <c r="G314" s="11"/>
      <c r="H314" s="13"/>
    </row>
    <row r="315" spans="2:8" ht="14.1" customHeight="1" x14ac:dyDescent="0.2">
      <c r="B315" s="11"/>
      <c r="C315" s="12"/>
      <c r="G315" s="11"/>
      <c r="H315" s="13"/>
    </row>
    <row r="316" spans="2:8" ht="14.1" customHeight="1" x14ac:dyDescent="0.2">
      <c r="B316" s="11"/>
      <c r="C316" s="12"/>
      <c r="G316" s="11"/>
      <c r="H316" s="13"/>
    </row>
    <row r="317" spans="2:8" ht="14.1" customHeight="1" x14ac:dyDescent="0.2">
      <c r="B317" s="11"/>
      <c r="C317" s="12"/>
      <c r="G317" s="11"/>
      <c r="H317" s="13"/>
    </row>
    <row r="318" spans="2:8" ht="14.1" customHeight="1" x14ac:dyDescent="0.2">
      <c r="B318" s="11"/>
      <c r="C318" s="12"/>
      <c r="G318" s="11"/>
      <c r="H318" s="13"/>
    </row>
    <row r="319" spans="2:8" ht="14.1" customHeight="1" x14ac:dyDescent="0.2">
      <c r="B319" s="11"/>
      <c r="C319" s="12"/>
      <c r="G319" s="11"/>
      <c r="H319" s="13"/>
    </row>
    <row r="320" spans="2:8" ht="14.1" customHeight="1" x14ac:dyDescent="0.2">
      <c r="B320" s="11"/>
      <c r="C320" s="12"/>
      <c r="G320" s="11"/>
      <c r="H320" s="13"/>
    </row>
    <row r="321" spans="2:8" ht="14.1" customHeight="1" x14ac:dyDescent="0.2">
      <c r="B321" s="11"/>
      <c r="C321" s="12"/>
      <c r="G321" s="11"/>
      <c r="H321" s="13"/>
    </row>
    <row r="322" spans="2:8" ht="14.1" customHeight="1" x14ac:dyDescent="0.2">
      <c r="B322" s="11"/>
      <c r="C322" s="12"/>
      <c r="G322" s="11"/>
      <c r="H322" s="13"/>
    </row>
    <row r="323" spans="2:8" ht="14.1" customHeight="1" x14ac:dyDescent="0.2">
      <c r="B323" s="11"/>
      <c r="C323" s="12"/>
      <c r="G323" s="11"/>
      <c r="H323" s="13"/>
    </row>
    <row r="324" spans="2:8" ht="14.1" customHeight="1" x14ac:dyDescent="0.2">
      <c r="B324" s="11"/>
      <c r="C324" s="12"/>
      <c r="G324" s="11"/>
      <c r="H324" s="13"/>
    </row>
    <row r="325" spans="2:8" ht="14.1" customHeight="1" x14ac:dyDescent="0.2">
      <c r="B325" s="11"/>
      <c r="C325" s="12"/>
      <c r="G325" s="11"/>
      <c r="H325" s="13"/>
    </row>
    <row r="326" spans="2:8" ht="14.1" customHeight="1" x14ac:dyDescent="0.2">
      <c r="B326" s="11"/>
      <c r="C326" s="12"/>
      <c r="G326" s="11"/>
      <c r="H326" s="13"/>
    </row>
    <row r="327" spans="2:8" ht="14.1" customHeight="1" x14ac:dyDescent="0.2">
      <c r="B327" s="11"/>
      <c r="C327" s="12"/>
      <c r="G327" s="11"/>
      <c r="H327" s="13"/>
    </row>
    <row r="328" spans="2:8" ht="14.1" customHeight="1" x14ac:dyDescent="0.2">
      <c r="B328" s="11"/>
      <c r="C328" s="12"/>
      <c r="G328" s="11"/>
      <c r="H328" s="13"/>
    </row>
    <row r="329" spans="2:8" ht="14.1" customHeight="1" x14ac:dyDescent="0.2">
      <c r="B329" s="11"/>
      <c r="C329" s="12"/>
      <c r="G329" s="11"/>
      <c r="H329" s="13"/>
    </row>
    <row r="330" spans="2:8" ht="14.1" customHeight="1" x14ac:dyDescent="0.2">
      <c r="B330" s="11"/>
      <c r="C330" s="12"/>
      <c r="G330" s="11"/>
      <c r="H330" s="13"/>
    </row>
    <row r="331" spans="2:8" ht="14.1" customHeight="1" x14ac:dyDescent="0.2">
      <c r="B331" s="11"/>
      <c r="C331" s="12"/>
      <c r="G331" s="11"/>
      <c r="H331" s="13"/>
    </row>
    <row r="332" spans="2:8" ht="14.1" customHeight="1" x14ac:dyDescent="0.2">
      <c r="B332" s="11"/>
      <c r="C332" s="12"/>
      <c r="G332" s="11"/>
      <c r="H332" s="13"/>
    </row>
    <row r="333" spans="2:8" ht="14.1" customHeight="1" x14ac:dyDescent="0.2">
      <c r="B333" s="11"/>
      <c r="C333" s="12"/>
      <c r="G333" s="11"/>
      <c r="H333" s="13"/>
    </row>
    <row r="334" spans="2:8" ht="14.1" customHeight="1" x14ac:dyDescent="0.2">
      <c r="B334" s="11"/>
      <c r="C334" s="12"/>
      <c r="G334" s="11"/>
      <c r="H334" s="13"/>
    </row>
    <row r="335" spans="2:8" ht="14.1" customHeight="1" x14ac:dyDescent="0.2">
      <c r="B335" s="11"/>
      <c r="C335" s="12"/>
      <c r="G335" s="11"/>
      <c r="H335" s="13"/>
    </row>
    <row r="336" spans="2:8" ht="14.1" customHeight="1" x14ac:dyDescent="0.2">
      <c r="B336" s="11"/>
      <c r="C336" s="12"/>
      <c r="G336" s="11"/>
      <c r="H336" s="13"/>
    </row>
    <row r="337" spans="2:8" ht="14.1" customHeight="1" x14ac:dyDescent="0.2">
      <c r="B337" s="11"/>
      <c r="C337" s="12"/>
      <c r="G337" s="11"/>
      <c r="H337" s="13"/>
    </row>
    <row r="338" spans="2:8" ht="14.1" customHeight="1" x14ac:dyDescent="0.2">
      <c r="B338" s="11"/>
      <c r="C338" s="12"/>
      <c r="G338" s="11"/>
      <c r="H338" s="13"/>
    </row>
    <row r="339" spans="2:8" ht="14.1" customHeight="1" x14ac:dyDescent="0.2">
      <c r="B339" s="11"/>
      <c r="C339" s="12"/>
      <c r="G339" s="11"/>
      <c r="H339" s="13"/>
    </row>
    <row r="340" spans="2:8" ht="14.1" customHeight="1" x14ac:dyDescent="0.2">
      <c r="B340" s="11"/>
      <c r="C340" s="12"/>
      <c r="G340" s="11"/>
      <c r="H340" s="13"/>
    </row>
    <row r="341" spans="2:8" ht="14.1" customHeight="1" x14ac:dyDescent="0.2">
      <c r="B341" s="11"/>
      <c r="C341" s="12"/>
      <c r="G341" s="11"/>
      <c r="H341" s="13"/>
    </row>
    <row r="342" spans="2:8" ht="14.1" customHeight="1" x14ac:dyDescent="0.2">
      <c r="B342" s="11"/>
      <c r="C342" s="12"/>
      <c r="G342" s="11"/>
      <c r="H342" s="13"/>
    </row>
    <row r="343" spans="2:8" ht="14.1" customHeight="1" x14ac:dyDescent="0.2">
      <c r="B343" s="11"/>
      <c r="C343" s="12"/>
      <c r="G343" s="11"/>
      <c r="H343" s="13"/>
    </row>
    <row r="344" spans="2:8" ht="14.1" customHeight="1" x14ac:dyDescent="0.2">
      <c r="B344" s="11"/>
      <c r="C344" s="12"/>
      <c r="G344" s="11"/>
      <c r="H344" s="13"/>
    </row>
    <row r="345" spans="2:8" ht="14.1" customHeight="1" x14ac:dyDescent="0.2">
      <c r="B345" s="11"/>
      <c r="C345" s="12"/>
      <c r="G345" s="11"/>
      <c r="H345" s="13"/>
    </row>
    <row r="346" spans="2:8" ht="14.1" customHeight="1" x14ac:dyDescent="0.2">
      <c r="B346" s="11"/>
      <c r="C346" s="12"/>
      <c r="G346" s="11"/>
      <c r="H346" s="13"/>
    </row>
    <row r="347" spans="2:8" ht="14.1" customHeight="1" x14ac:dyDescent="0.2">
      <c r="B347" s="11"/>
      <c r="C347" s="12"/>
      <c r="G347" s="11"/>
      <c r="H347" s="13"/>
    </row>
    <row r="348" spans="2:8" ht="14.1" customHeight="1" x14ac:dyDescent="0.2">
      <c r="B348" s="11"/>
      <c r="C348" s="12"/>
      <c r="G348" s="11"/>
      <c r="H348" s="13"/>
    </row>
    <row r="349" spans="2:8" ht="14.1" customHeight="1" x14ac:dyDescent="0.2">
      <c r="B349" s="11"/>
      <c r="C349" s="12"/>
      <c r="G349" s="11"/>
      <c r="H349" s="13"/>
    </row>
    <row r="350" spans="2:8" ht="14.1" customHeight="1" x14ac:dyDescent="0.2">
      <c r="B350" s="11"/>
      <c r="C350" s="12"/>
      <c r="G350" s="11"/>
      <c r="H350" s="13"/>
    </row>
    <row r="351" spans="2:8" ht="14.1" customHeight="1" x14ac:dyDescent="0.2">
      <c r="B351" s="11"/>
      <c r="C351" s="12"/>
      <c r="G351" s="11"/>
      <c r="H351" s="13"/>
    </row>
    <row r="352" spans="2:8" ht="14.1" customHeight="1" x14ac:dyDescent="0.2">
      <c r="B352" s="11"/>
      <c r="C352" s="12"/>
      <c r="G352" s="11"/>
      <c r="H352" s="13"/>
    </row>
    <row r="353" spans="2:8" ht="14.1" customHeight="1" x14ac:dyDescent="0.2">
      <c r="B353" s="11"/>
      <c r="C353" s="12"/>
      <c r="G353" s="11"/>
      <c r="H353" s="13"/>
    </row>
    <row r="354" spans="2:8" ht="14.1" customHeight="1" x14ac:dyDescent="0.2">
      <c r="B354" s="11"/>
      <c r="C354" s="12"/>
      <c r="G354" s="11"/>
      <c r="H354" s="13"/>
    </row>
    <row r="355" spans="2:8" ht="14.1" customHeight="1" x14ac:dyDescent="0.2">
      <c r="B355" s="11"/>
      <c r="C355" s="12"/>
      <c r="G355" s="11"/>
      <c r="H355" s="13"/>
    </row>
    <row r="356" spans="2:8" ht="14.1" customHeight="1" x14ac:dyDescent="0.2">
      <c r="B356" s="11"/>
      <c r="C356" s="12"/>
      <c r="G356" s="11"/>
      <c r="H356" s="13"/>
    </row>
    <row r="357" spans="2:8" ht="14.1" customHeight="1" x14ac:dyDescent="0.2">
      <c r="B357" s="11"/>
      <c r="C357" s="12"/>
      <c r="G357" s="11"/>
      <c r="H357" s="13"/>
    </row>
    <row r="358" spans="2:8" ht="14.1" customHeight="1" x14ac:dyDescent="0.2">
      <c r="B358" s="11"/>
      <c r="C358" s="12"/>
      <c r="G358" s="11"/>
      <c r="H358" s="13"/>
    </row>
    <row r="359" spans="2:8" ht="14.1" customHeight="1" x14ac:dyDescent="0.2">
      <c r="B359" s="11"/>
      <c r="C359" s="12"/>
      <c r="G359" s="11"/>
      <c r="H359" s="13"/>
    </row>
    <row r="360" spans="2:8" ht="14.1" customHeight="1" x14ac:dyDescent="0.2">
      <c r="B360" s="11"/>
      <c r="C360" s="12"/>
      <c r="G360" s="11"/>
      <c r="H360" s="13"/>
    </row>
    <row r="361" spans="2:8" ht="14.1" customHeight="1" x14ac:dyDescent="0.2">
      <c r="B361" s="11"/>
      <c r="C361" s="12"/>
      <c r="G361" s="11"/>
      <c r="H361" s="13"/>
    </row>
    <row r="362" spans="2:8" ht="14.1" customHeight="1" x14ac:dyDescent="0.2">
      <c r="B362" s="11"/>
      <c r="C362" s="12"/>
      <c r="G362" s="11"/>
      <c r="H362" s="13"/>
    </row>
    <row r="363" spans="2:8" ht="14.1" customHeight="1" x14ac:dyDescent="0.2">
      <c r="B363" s="11"/>
      <c r="C363" s="12"/>
      <c r="G363" s="11"/>
      <c r="H363" s="13"/>
    </row>
    <row r="364" spans="2:8" ht="14.1" customHeight="1" x14ac:dyDescent="0.2">
      <c r="B364" s="11"/>
      <c r="C364" s="12"/>
      <c r="G364" s="11"/>
      <c r="H364" s="13"/>
    </row>
    <row r="365" spans="2:8" ht="14.1" customHeight="1" x14ac:dyDescent="0.2">
      <c r="B365" s="11"/>
      <c r="C365" s="12"/>
      <c r="G365" s="11"/>
      <c r="H365" s="13"/>
    </row>
    <row r="366" spans="2:8" ht="14.1" customHeight="1" x14ac:dyDescent="0.2">
      <c r="B366" s="11"/>
      <c r="C366" s="12"/>
      <c r="G366" s="11"/>
      <c r="H366" s="13"/>
    </row>
    <row r="367" spans="2:8" ht="14.1" customHeight="1" x14ac:dyDescent="0.2">
      <c r="B367" s="11"/>
      <c r="C367" s="12"/>
      <c r="G367" s="11"/>
      <c r="H367" s="13"/>
    </row>
    <row r="368" spans="2:8" ht="14.1" customHeight="1" x14ac:dyDescent="0.2">
      <c r="B368" s="11"/>
      <c r="C368" s="12"/>
      <c r="G368" s="11"/>
      <c r="H368" s="13"/>
    </row>
    <row r="369" spans="2:8" ht="14.1" customHeight="1" x14ac:dyDescent="0.2">
      <c r="B369" s="11"/>
      <c r="C369" s="12"/>
      <c r="G369" s="11"/>
      <c r="H369" s="13"/>
    </row>
    <row r="370" spans="2:8" ht="14.1" customHeight="1" x14ac:dyDescent="0.2">
      <c r="B370" s="11"/>
      <c r="C370" s="12"/>
      <c r="G370" s="11"/>
      <c r="H370" s="13"/>
    </row>
    <row r="371" spans="2:8" ht="14.1" customHeight="1" x14ac:dyDescent="0.2">
      <c r="B371" s="11"/>
      <c r="C371" s="12"/>
      <c r="G371" s="11"/>
      <c r="H371" s="13"/>
    </row>
    <row r="372" spans="2:8" ht="14.1" customHeight="1" x14ac:dyDescent="0.2">
      <c r="B372" s="11"/>
      <c r="C372" s="12"/>
      <c r="G372" s="11"/>
      <c r="H372" s="13"/>
    </row>
    <row r="373" spans="2:8" ht="14.1" customHeight="1" x14ac:dyDescent="0.2">
      <c r="B373" s="11"/>
      <c r="C373" s="12"/>
      <c r="G373" s="11"/>
      <c r="H373" s="13"/>
    </row>
    <row r="374" spans="2:8" ht="14.1" customHeight="1" x14ac:dyDescent="0.2">
      <c r="B374" s="11"/>
      <c r="C374" s="12"/>
      <c r="G374" s="11"/>
      <c r="H374" s="13"/>
    </row>
    <row r="375" spans="2:8" ht="14.1" customHeight="1" x14ac:dyDescent="0.2">
      <c r="B375" s="11"/>
      <c r="C375" s="12"/>
      <c r="G375" s="11"/>
      <c r="H375" s="13"/>
    </row>
    <row r="376" spans="2:8" ht="14.1" customHeight="1" x14ac:dyDescent="0.2">
      <c r="B376" s="11"/>
      <c r="C376" s="12"/>
      <c r="G376" s="11"/>
      <c r="H376" s="13"/>
    </row>
    <row r="377" spans="2:8" ht="14.1" customHeight="1" x14ac:dyDescent="0.2">
      <c r="B377" s="11"/>
      <c r="C377" s="12"/>
      <c r="G377" s="11"/>
      <c r="H377" s="13"/>
    </row>
    <row r="378" spans="2:8" ht="14.1" customHeight="1" x14ac:dyDescent="0.2">
      <c r="B378" s="11"/>
      <c r="C378" s="12"/>
      <c r="G378" s="11"/>
      <c r="H378" s="13"/>
    </row>
    <row r="379" spans="2:8" ht="14.1" customHeight="1" x14ac:dyDescent="0.2">
      <c r="B379" s="11"/>
      <c r="C379" s="12"/>
      <c r="G379" s="11"/>
      <c r="H379" s="13"/>
    </row>
    <row r="380" spans="2:8" ht="14.1" customHeight="1" x14ac:dyDescent="0.2">
      <c r="B380" s="11"/>
      <c r="C380" s="12"/>
      <c r="G380" s="11"/>
      <c r="H380" s="13"/>
    </row>
    <row r="381" spans="2:8" ht="14.1" customHeight="1" x14ac:dyDescent="0.2">
      <c r="B381" s="11"/>
      <c r="C381" s="12"/>
      <c r="G381" s="11"/>
      <c r="H381" s="13"/>
    </row>
    <row r="382" spans="2:8" ht="14.1" customHeight="1" x14ac:dyDescent="0.2">
      <c r="B382" s="11"/>
      <c r="C382" s="12"/>
      <c r="G382" s="11"/>
      <c r="H382" s="13"/>
    </row>
    <row r="383" spans="2:8" ht="14.1" customHeight="1" x14ac:dyDescent="0.2">
      <c r="B383" s="11"/>
      <c r="C383" s="12"/>
      <c r="G383" s="11"/>
      <c r="H383" s="13"/>
    </row>
    <row r="384" spans="2:8" ht="14.1" customHeight="1" x14ac:dyDescent="0.2">
      <c r="B384" s="11"/>
      <c r="C384" s="12"/>
      <c r="G384" s="11"/>
      <c r="H384" s="13"/>
    </row>
    <row r="385" spans="2:8" ht="14.1" customHeight="1" x14ac:dyDescent="0.2">
      <c r="B385" s="11"/>
      <c r="C385" s="12"/>
      <c r="G385" s="11"/>
      <c r="H385" s="13"/>
    </row>
    <row r="386" spans="2:8" ht="14.1" customHeight="1" x14ac:dyDescent="0.2">
      <c r="B386" s="11"/>
      <c r="C386" s="12"/>
      <c r="G386" s="11"/>
      <c r="H386" s="13"/>
    </row>
    <row r="387" spans="2:8" ht="14.1" customHeight="1" x14ac:dyDescent="0.2">
      <c r="B387" s="11"/>
      <c r="C387" s="12"/>
      <c r="G387" s="11"/>
      <c r="H387" s="13"/>
    </row>
    <row r="388" spans="2:8" ht="14.1" customHeight="1" x14ac:dyDescent="0.2">
      <c r="B388" s="11"/>
      <c r="C388" s="12"/>
      <c r="G388" s="11"/>
      <c r="H388" s="13"/>
    </row>
    <row r="389" spans="2:8" ht="14.1" customHeight="1" x14ac:dyDescent="0.2">
      <c r="B389" s="11"/>
      <c r="C389" s="12"/>
      <c r="G389" s="11"/>
      <c r="H389" s="13"/>
    </row>
    <row r="390" spans="2:8" ht="14.1" customHeight="1" x14ac:dyDescent="0.2">
      <c r="B390" s="11"/>
      <c r="C390" s="12"/>
      <c r="G390" s="11"/>
      <c r="H390" s="13"/>
    </row>
    <row r="391" spans="2:8" ht="14.1" customHeight="1" x14ac:dyDescent="0.2">
      <c r="B391" s="11"/>
      <c r="C391" s="12"/>
      <c r="G391" s="11"/>
      <c r="H391" s="13"/>
    </row>
    <row r="392" spans="2:8" ht="14.1" customHeight="1" x14ac:dyDescent="0.2">
      <c r="B392" s="11"/>
      <c r="C392" s="12"/>
      <c r="G392" s="11"/>
      <c r="H392" s="13"/>
    </row>
    <row r="393" spans="2:8" ht="14.1" customHeight="1" x14ac:dyDescent="0.2">
      <c r="B393" s="11"/>
      <c r="C393" s="12"/>
      <c r="G393" s="11"/>
      <c r="H393" s="13"/>
    </row>
    <row r="394" spans="2:8" ht="14.1" customHeight="1" x14ac:dyDescent="0.2">
      <c r="B394" s="11"/>
      <c r="C394" s="12"/>
      <c r="G394" s="11"/>
      <c r="H394" s="13"/>
    </row>
    <row r="395" spans="2:8" ht="14.1" customHeight="1" x14ac:dyDescent="0.2">
      <c r="B395" s="11"/>
      <c r="C395" s="12"/>
      <c r="G395" s="11"/>
      <c r="H395" s="13"/>
    </row>
    <row r="396" spans="2:8" ht="14.1" customHeight="1" x14ac:dyDescent="0.2">
      <c r="B396" s="11"/>
      <c r="C396" s="12"/>
      <c r="G396" s="11"/>
      <c r="H396" s="13"/>
    </row>
    <row r="397" spans="2:8" ht="14.1" customHeight="1" x14ac:dyDescent="0.2">
      <c r="B397" s="11"/>
      <c r="C397" s="12"/>
      <c r="G397" s="11"/>
      <c r="H397" s="13"/>
    </row>
    <row r="398" spans="2:8" ht="14.1" customHeight="1" x14ac:dyDescent="0.2">
      <c r="B398" s="11"/>
      <c r="C398" s="12"/>
      <c r="G398" s="11"/>
      <c r="H398" s="13"/>
    </row>
    <row r="399" spans="2:8" ht="14.1" customHeight="1" x14ac:dyDescent="0.2">
      <c r="B399" s="11"/>
      <c r="C399" s="12"/>
      <c r="G399" s="11"/>
      <c r="H399" s="13"/>
    </row>
    <row r="400" spans="2:8" ht="14.1" customHeight="1" x14ac:dyDescent="0.2">
      <c r="B400" s="11"/>
      <c r="C400" s="12"/>
      <c r="G400" s="11"/>
      <c r="H400" s="13"/>
    </row>
    <row r="401" spans="2:8" ht="14.1" customHeight="1" x14ac:dyDescent="0.2">
      <c r="B401" s="11"/>
      <c r="C401" s="12"/>
      <c r="G401" s="11"/>
      <c r="H401" s="13"/>
    </row>
    <row r="402" spans="2:8" ht="14.1" customHeight="1" x14ac:dyDescent="0.2">
      <c r="B402" s="11"/>
      <c r="C402" s="12"/>
      <c r="G402" s="11"/>
      <c r="H402" s="13"/>
    </row>
    <row r="403" spans="2:8" ht="14.1" customHeight="1" x14ac:dyDescent="0.2">
      <c r="B403" s="11"/>
      <c r="C403" s="12"/>
      <c r="G403" s="11"/>
      <c r="H403" s="13"/>
    </row>
    <row r="404" spans="2:8" ht="14.1" customHeight="1" x14ac:dyDescent="0.2">
      <c r="B404" s="11"/>
      <c r="C404" s="12"/>
      <c r="G404" s="11"/>
      <c r="H404" s="13"/>
    </row>
    <row r="405" spans="2:8" ht="14.1" customHeight="1" x14ac:dyDescent="0.2">
      <c r="B405" s="11"/>
      <c r="C405" s="12"/>
      <c r="G405" s="11"/>
      <c r="H405" s="13"/>
    </row>
    <row r="406" spans="2:8" ht="14.1" customHeight="1" x14ac:dyDescent="0.2">
      <c r="B406" s="11"/>
      <c r="C406" s="12"/>
      <c r="G406" s="11"/>
      <c r="H406" s="13"/>
    </row>
    <row r="407" spans="2:8" ht="14.1" customHeight="1" x14ac:dyDescent="0.2">
      <c r="B407" s="11"/>
      <c r="C407" s="12"/>
      <c r="G407" s="11"/>
      <c r="H407" s="13"/>
    </row>
    <row r="408" spans="2:8" ht="14.1" customHeight="1" x14ac:dyDescent="0.2">
      <c r="B408" s="11"/>
      <c r="C408" s="12"/>
      <c r="G408" s="11"/>
      <c r="H408" s="13"/>
    </row>
    <row r="409" spans="2:8" ht="14.1" customHeight="1" x14ac:dyDescent="0.2">
      <c r="B409" s="11"/>
      <c r="C409" s="12"/>
      <c r="G409" s="11"/>
      <c r="H409" s="13"/>
    </row>
    <row r="410" spans="2:8" ht="14.1" customHeight="1" x14ac:dyDescent="0.2">
      <c r="B410" s="11"/>
      <c r="C410" s="12"/>
      <c r="G410" s="11"/>
      <c r="H410" s="13"/>
    </row>
    <row r="411" spans="2:8" ht="14.1" customHeight="1" x14ac:dyDescent="0.2">
      <c r="B411" s="11"/>
      <c r="C411" s="12"/>
      <c r="G411" s="11"/>
      <c r="H411" s="13"/>
    </row>
    <row r="412" spans="2:8" ht="14.1" customHeight="1" x14ac:dyDescent="0.2">
      <c r="B412" s="11"/>
      <c r="C412" s="12"/>
      <c r="G412" s="11"/>
      <c r="H412" s="13"/>
    </row>
    <row r="413" spans="2:8" ht="14.1" customHeight="1" x14ac:dyDescent="0.2">
      <c r="B413" s="11"/>
      <c r="C413" s="12"/>
      <c r="G413" s="11"/>
      <c r="H413" s="13"/>
    </row>
    <row r="414" spans="2:8" ht="14.1" customHeight="1" x14ac:dyDescent="0.2">
      <c r="B414" s="11"/>
      <c r="C414" s="12"/>
      <c r="G414" s="11"/>
      <c r="H414" s="13"/>
    </row>
    <row r="415" spans="2:8" ht="14.1" customHeight="1" x14ac:dyDescent="0.2">
      <c r="B415" s="11"/>
      <c r="C415" s="12"/>
      <c r="G415" s="11"/>
      <c r="H415" s="13"/>
    </row>
    <row r="416" spans="2:8" ht="14.1" customHeight="1" x14ac:dyDescent="0.2">
      <c r="B416" s="11"/>
      <c r="C416" s="12"/>
      <c r="G416" s="11"/>
      <c r="H416" s="13"/>
    </row>
    <row r="417" spans="2:8" ht="14.1" customHeight="1" x14ac:dyDescent="0.2">
      <c r="B417" s="11"/>
      <c r="C417" s="12"/>
      <c r="G417" s="11"/>
      <c r="H417" s="13"/>
    </row>
    <row r="418" spans="2:8" ht="14.1" customHeight="1" x14ac:dyDescent="0.2">
      <c r="B418" s="11"/>
      <c r="C418" s="12"/>
      <c r="G418" s="11"/>
      <c r="H418" s="13"/>
    </row>
    <row r="419" spans="2:8" ht="14.1" customHeight="1" x14ac:dyDescent="0.2">
      <c r="B419" s="11"/>
      <c r="C419" s="12"/>
      <c r="G419" s="11"/>
      <c r="H419" s="13"/>
    </row>
    <row r="420" spans="2:8" ht="14.1" customHeight="1" x14ac:dyDescent="0.2">
      <c r="B420" s="11"/>
      <c r="C420" s="12"/>
      <c r="G420" s="11"/>
      <c r="H420" s="13"/>
    </row>
    <row r="421" spans="2:8" ht="14.1" customHeight="1" x14ac:dyDescent="0.2">
      <c r="B421" s="11"/>
      <c r="C421" s="12"/>
      <c r="G421" s="11"/>
      <c r="H421" s="13"/>
    </row>
    <row r="422" spans="2:8" ht="14.1" customHeight="1" x14ac:dyDescent="0.2">
      <c r="B422" s="11"/>
      <c r="C422" s="12"/>
      <c r="G422" s="11"/>
      <c r="H422" s="13"/>
    </row>
    <row r="423" spans="2:8" ht="14.1" customHeight="1" x14ac:dyDescent="0.2">
      <c r="B423" s="11"/>
      <c r="C423" s="12"/>
      <c r="G423" s="11"/>
      <c r="H423" s="13"/>
    </row>
    <row r="424" spans="2:8" ht="14.1" customHeight="1" x14ac:dyDescent="0.2">
      <c r="B424" s="11"/>
      <c r="C424" s="12"/>
      <c r="G424" s="11"/>
      <c r="H424" s="13"/>
    </row>
    <row r="425" spans="2:8" ht="14.1" customHeight="1" x14ac:dyDescent="0.2">
      <c r="B425" s="11"/>
      <c r="C425" s="12"/>
      <c r="G425" s="11"/>
      <c r="H425" s="13"/>
    </row>
    <row r="426" spans="2:8" ht="14.1" customHeight="1" x14ac:dyDescent="0.2">
      <c r="B426" s="11"/>
      <c r="C426" s="12"/>
      <c r="G426" s="11"/>
      <c r="H426" s="13"/>
    </row>
    <row r="427" spans="2:8" ht="14.1" customHeight="1" x14ac:dyDescent="0.2">
      <c r="B427" s="11"/>
      <c r="C427" s="12"/>
      <c r="G427" s="11"/>
      <c r="H427" s="13"/>
    </row>
    <row r="428" spans="2:8" ht="14.1" customHeight="1" x14ac:dyDescent="0.2">
      <c r="B428" s="11"/>
      <c r="C428" s="12"/>
      <c r="G428" s="11"/>
      <c r="H428" s="13"/>
    </row>
    <row r="429" spans="2:8" ht="14.1" customHeight="1" x14ac:dyDescent="0.2">
      <c r="B429" s="11"/>
      <c r="C429" s="12"/>
      <c r="G429" s="11"/>
      <c r="H429" s="13"/>
    </row>
    <row r="430" spans="2:8" ht="14.1" customHeight="1" x14ac:dyDescent="0.2">
      <c r="B430" s="11"/>
      <c r="C430" s="12"/>
      <c r="G430" s="11"/>
      <c r="H430" s="13"/>
    </row>
    <row r="431" spans="2:8" ht="14.1" customHeight="1" x14ac:dyDescent="0.2">
      <c r="B431" s="11"/>
      <c r="C431" s="12"/>
      <c r="G431" s="11"/>
      <c r="H431" s="13"/>
    </row>
    <row r="432" spans="2:8" ht="14.1" customHeight="1" x14ac:dyDescent="0.2">
      <c r="B432" s="11"/>
      <c r="C432" s="12"/>
      <c r="G432" s="11"/>
      <c r="H432" s="13"/>
    </row>
    <row r="433" spans="2:8" ht="14.1" customHeight="1" x14ac:dyDescent="0.2">
      <c r="B433" s="11"/>
      <c r="C433" s="12"/>
      <c r="G433" s="11"/>
      <c r="H433" s="13"/>
    </row>
    <row r="434" spans="2:8" ht="14.1" customHeight="1" x14ac:dyDescent="0.2">
      <c r="B434" s="11"/>
      <c r="C434" s="12"/>
      <c r="G434" s="11"/>
      <c r="H434" s="13"/>
    </row>
    <row r="435" spans="2:8" ht="14.1" customHeight="1" x14ac:dyDescent="0.2">
      <c r="B435" s="11"/>
      <c r="C435" s="12"/>
      <c r="G435" s="11"/>
      <c r="H435" s="13"/>
    </row>
    <row r="436" spans="2:8" ht="14.1" customHeight="1" x14ac:dyDescent="0.2">
      <c r="B436" s="11"/>
      <c r="C436" s="12"/>
      <c r="G436" s="11"/>
      <c r="H436" s="13"/>
    </row>
    <row r="437" spans="2:8" ht="14.1" customHeight="1" x14ac:dyDescent="0.2">
      <c r="B437" s="11"/>
      <c r="C437" s="12"/>
      <c r="G437" s="11"/>
      <c r="H437" s="13"/>
    </row>
    <row r="438" spans="2:8" ht="14.1" customHeight="1" x14ac:dyDescent="0.2">
      <c r="B438" s="11"/>
      <c r="C438" s="12"/>
      <c r="G438" s="11"/>
      <c r="H438" s="13"/>
    </row>
    <row r="439" spans="2:8" ht="14.1" customHeight="1" x14ac:dyDescent="0.2">
      <c r="B439" s="11"/>
      <c r="C439" s="12"/>
      <c r="G439" s="11"/>
      <c r="H439" s="13"/>
    </row>
    <row r="440" spans="2:8" ht="14.1" customHeight="1" x14ac:dyDescent="0.2">
      <c r="B440" s="11"/>
      <c r="C440" s="12"/>
      <c r="G440" s="11"/>
      <c r="H440" s="13"/>
    </row>
    <row r="441" spans="2:8" ht="14.1" customHeight="1" x14ac:dyDescent="0.2">
      <c r="B441" s="11"/>
      <c r="C441" s="12"/>
      <c r="G441" s="11"/>
      <c r="H441" s="13"/>
    </row>
    <row r="442" spans="2:8" ht="14.1" customHeight="1" x14ac:dyDescent="0.2">
      <c r="B442" s="11"/>
      <c r="C442" s="12"/>
      <c r="G442" s="11"/>
      <c r="H442" s="13"/>
    </row>
    <row r="443" spans="2:8" ht="14.1" customHeight="1" x14ac:dyDescent="0.2">
      <c r="B443" s="11"/>
      <c r="C443" s="12"/>
      <c r="G443" s="11"/>
      <c r="H443" s="13"/>
    </row>
    <row r="444" spans="2:8" ht="14.1" customHeight="1" x14ac:dyDescent="0.2">
      <c r="B444" s="11"/>
      <c r="C444" s="12"/>
      <c r="G444" s="11"/>
      <c r="H444" s="13"/>
    </row>
    <row r="445" spans="2:8" ht="14.1" customHeight="1" x14ac:dyDescent="0.2">
      <c r="B445" s="11"/>
      <c r="C445" s="12"/>
      <c r="G445" s="11"/>
      <c r="H445" s="13"/>
    </row>
    <row r="446" spans="2:8" ht="14.1" customHeight="1" x14ac:dyDescent="0.2">
      <c r="B446" s="11"/>
      <c r="C446" s="12"/>
      <c r="G446" s="11"/>
      <c r="H446" s="13"/>
    </row>
    <row r="447" spans="2:8" ht="14.1" customHeight="1" x14ac:dyDescent="0.2">
      <c r="B447" s="11"/>
      <c r="C447" s="12"/>
      <c r="G447" s="11"/>
      <c r="H447" s="13"/>
    </row>
    <row r="448" spans="2:8" ht="14.1" customHeight="1" x14ac:dyDescent="0.2">
      <c r="B448" s="11"/>
      <c r="C448" s="12"/>
      <c r="G448" s="11"/>
      <c r="H448" s="13"/>
    </row>
    <row r="449" spans="2:8" ht="14.1" customHeight="1" x14ac:dyDescent="0.2">
      <c r="B449" s="11"/>
      <c r="C449" s="12"/>
      <c r="G449" s="11"/>
      <c r="H449" s="13"/>
    </row>
    <row r="450" spans="2:8" ht="14.1" customHeight="1" x14ac:dyDescent="0.2">
      <c r="B450" s="11"/>
      <c r="C450" s="12"/>
      <c r="G450" s="11"/>
      <c r="H450" s="13"/>
    </row>
    <row r="451" spans="2:8" ht="14.1" customHeight="1" x14ac:dyDescent="0.2">
      <c r="B451" s="11"/>
      <c r="C451" s="12"/>
      <c r="G451" s="11"/>
      <c r="H451" s="13"/>
    </row>
    <row r="452" spans="2:8" ht="14.1" customHeight="1" x14ac:dyDescent="0.2">
      <c r="B452" s="11"/>
      <c r="C452" s="12"/>
      <c r="G452" s="11"/>
      <c r="H452" s="13"/>
    </row>
    <row r="453" spans="2:8" ht="14.1" customHeight="1" x14ac:dyDescent="0.2">
      <c r="B453" s="11"/>
      <c r="C453" s="12"/>
      <c r="G453" s="11"/>
      <c r="H453" s="13"/>
    </row>
    <row r="454" spans="2:8" ht="14.1" customHeight="1" x14ac:dyDescent="0.2">
      <c r="B454" s="11"/>
      <c r="C454" s="12"/>
      <c r="G454" s="11"/>
      <c r="H454" s="13"/>
    </row>
    <row r="455" spans="2:8" ht="14.1" customHeight="1" x14ac:dyDescent="0.2">
      <c r="B455" s="11"/>
      <c r="C455" s="12"/>
      <c r="G455" s="11"/>
      <c r="H455" s="13"/>
    </row>
    <row r="456" spans="2:8" ht="14.1" customHeight="1" x14ac:dyDescent="0.2">
      <c r="B456" s="11"/>
      <c r="C456" s="12"/>
      <c r="G456" s="11"/>
      <c r="H456" s="13"/>
    </row>
    <row r="457" spans="2:8" ht="14.1" customHeight="1" x14ac:dyDescent="0.2">
      <c r="B457" s="11"/>
      <c r="C457" s="12"/>
      <c r="G457" s="11"/>
      <c r="H457" s="13"/>
    </row>
    <row r="458" spans="2:8" ht="14.1" customHeight="1" x14ac:dyDescent="0.2">
      <c r="B458" s="11"/>
      <c r="C458" s="12"/>
      <c r="G458" s="11"/>
      <c r="H458" s="13"/>
    </row>
    <row r="459" spans="2:8" ht="14.1" customHeight="1" x14ac:dyDescent="0.2">
      <c r="B459" s="11"/>
      <c r="C459" s="12"/>
      <c r="G459" s="11"/>
      <c r="H459" s="13"/>
    </row>
    <row r="460" spans="2:8" ht="14.1" customHeight="1" x14ac:dyDescent="0.2">
      <c r="B460" s="11"/>
      <c r="C460" s="12"/>
      <c r="G460" s="11"/>
      <c r="H460" s="13"/>
    </row>
    <row r="461" spans="2:8" ht="14.1" customHeight="1" x14ac:dyDescent="0.2">
      <c r="B461" s="11"/>
      <c r="C461" s="12"/>
      <c r="G461" s="11"/>
      <c r="H461" s="13"/>
    </row>
    <row r="462" spans="2:8" ht="14.1" customHeight="1" x14ac:dyDescent="0.2">
      <c r="B462" s="11"/>
      <c r="C462" s="12"/>
      <c r="G462" s="11"/>
      <c r="H462" s="13"/>
    </row>
    <row r="463" spans="2:8" ht="14.1" customHeight="1" x14ac:dyDescent="0.2">
      <c r="B463" s="11"/>
      <c r="C463" s="12"/>
      <c r="G463" s="11"/>
      <c r="H463" s="13"/>
    </row>
    <row r="464" spans="2:8" ht="14.1" customHeight="1" x14ac:dyDescent="0.2">
      <c r="B464" s="11"/>
      <c r="C464" s="12"/>
      <c r="G464" s="11"/>
      <c r="H464" s="13"/>
    </row>
    <row r="465" spans="2:8" ht="14.1" customHeight="1" x14ac:dyDescent="0.2">
      <c r="B465" s="11"/>
      <c r="C465" s="12"/>
      <c r="G465" s="11"/>
      <c r="H465" s="13"/>
    </row>
    <row r="466" spans="2:8" ht="14.1" customHeight="1" x14ac:dyDescent="0.2">
      <c r="B466" s="11"/>
      <c r="C466" s="12"/>
      <c r="G466" s="11"/>
      <c r="H466" s="13"/>
    </row>
    <row r="467" spans="2:8" ht="14.1" customHeight="1" x14ac:dyDescent="0.2">
      <c r="B467" s="11"/>
      <c r="C467" s="12"/>
      <c r="G467" s="11"/>
      <c r="H467" s="13"/>
    </row>
    <row r="468" spans="2:8" ht="14.1" customHeight="1" x14ac:dyDescent="0.2">
      <c r="B468" s="11"/>
      <c r="C468" s="12"/>
      <c r="G468" s="11"/>
      <c r="H468" s="13"/>
    </row>
    <row r="469" spans="2:8" ht="14.1" customHeight="1" x14ac:dyDescent="0.2">
      <c r="B469" s="11"/>
      <c r="C469" s="12"/>
      <c r="G469" s="11"/>
      <c r="H469" s="13"/>
    </row>
    <row r="470" spans="2:8" ht="14.1" customHeight="1" x14ac:dyDescent="0.2">
      <c r="B470" s="11"/>
      <c r="C470" s="12"/>
      <c r="G470" s="11"/>
      <c r="H470" s="13"/>
    </row>
    <row r="471" spans="2:8" ht="14.1" customHeight="1" x14ac:dyDescent="0.2">
      <c r="B471" s="11"/>
      <c r="C471" s="12"/>
      <c r="G471" s="11"/>
      <c r="H471" s="13"/>
    </row>
    <row r="472" spans="2:8" ht="14.1" customHeight="1" x14ac:dyDescent="0.2">
      <c r="B472" s="11"/>
      <c r="C472" s="12"/>
      <c r="G472" s="11"/>
      <c r="H472" s="13"/>
    </row>
    <row r="473" spans="2:8" ht="14.1" customHeight="1" x14ac:dyDescent="0.2">
      <c r="B473" s="11"/>
      <c r="C473" s="12"/>
      <c r="G473" s="11"/>
      <c r="H473" s="13"/>
    </row>
    <row r="474" spans="2:8" ht="14.1" customHeight="1" x14ac:dyDescent="0.2">
      <c r="B474" s="11"/>
      <c r="C474" s="12"/>
      <c r="G474" s="11"/>
      <c r="H474" s="13"/>
    </row>
    <row r="475" spans="2:8" ht="14.1" customHeight="1" x14ac:dyDescent="0.2">
      <c r="B475" s="11"/>
      <c r="C475" s="12"/>
      <c r="G475" s="11"/>
      <c r="H475" s="13"/>
    </row>
    <row r="476" spans="2:8" ht="14.1" customHeight="1" x14ac:dyDescent="0.2">
      <c r="B476" s="11"/>
      <c r="C476" s="12"/>
      <c r="G476" s="11"/>
      <c r="H476" s="13"/>
    </row>
    <row r="477" spans="2:8" ht="14.1" customHeight="1" x14ac:dyDescent="0.2">
      <c r="B477" s="11"/>
      <c r="C477" s="12"/>
      <c r="G477" s="11"/>
      <c r="H477" s="13"/>
    </row>
    <row r="478" spans="2:8" ht="14.1" customHeight="1" x14ac:dyDescent="0.2">
      <c r="B478" s="11"/>
      <c r="C478" s="12"/>
      <c r="G478" s="11"/>
      <c r="H478" s="13"/>
    </row>
    <row r="479" spans="2:8" ht="14.1" customHeight="1" x14ac:dyDescent="0.2">
      <c r="B479" s="11"/>
      <c r="C479" s="12"/>
      <c r="G479" s="11"/>
      <c r="H479" s="13"/>
    </row>
    <row r="480" spans="2:8" ht="14.1" customHeight="1" x14ac:dyDescent="0.2">
      <c r="B480" s="11"/>
      <c r="C480" s="12"/>
      <c r="G480" s="11"/>
      <c r="H480" s="13"/>
    </row>
    <row r="481" spans="2:8" ht="14.1" customHeight="1" x14ac:dyDescent="0.2">
      <c r="B481" s="11"/>
      <c r="C481" s="12"/>
      <c r="G481" s="11"/>
      <c r="H481" s="13"/>
    </row>
    <row r="482" spans="2:8" ht="14.1" customHeight="1" x14ac:dyDescent="0.2">
      <c r="B482" s="11"/>
      <c r="C482" s="12"/>
      <c r="G482" s="11"/>
      <c r="H482" s="13"/>
    </row>
    <row r="483" spans="2:8" ht="14.1" customHeight="1" x14ac:dyDescent="0.2">
      <c r="B483" s="11"/>
      <c r="C483" s="12"/>
      <c r="G483" s="11"/>
      <c r="H483" s="13"/>
    </row>
    <row r="484" spans="2:8" ht="14.1" customHeight="1" x14ac:dyDescent="0.2">
      <c r="B484" s="11"/>
      <c r="C484" s="12"/>
      <c r="G484" s="11"/>
      <c r="H484" s="13"/>
    </row>
    <row r="485" spans="2:8" ht="14.1" customHeight="1" x14ac:dyDescent="0.2">
      <c r="B485" s="11"/>
      <c r="C485" s="12"/>
      <c r="G485" s="11"/>
      <c r="H485" s="13"/>
    </row>
    <row r="486" spans="2:8" ht="14.1" customHeight="1" x14ac:dyDescent="0.2">
      <c r="B486" s="11"/>
      <c r="C486" s="12"/>
      <c r="G486" s="11"/>
      <c r="H486" s="13"/>
    </row>
    <row r="487" spans="2:8" ht="14.1" customHeight="1" x14ac:dyDescent="0.2">
      <c r="B487" s="11"/>
      <c r="C487" s="12"/>
      <c r="G487" s="11"/>
      <c r="H487" s="13"/>
    </row>
    <row r="488" spans="2:8" ht="14.1" customHeight="1" x14ac:dyDescent="0.2">
      <c r="B488" s="11"/>
      <c r="C488" s="12"/>
      <c r="G488" s="11"/>
      <c r="H488" s="13"/>
    </row>
    <row r="489" spans="2:8" ht="14.1" customHeight="1" x14ac:dyDescent="0.2">
      <c r="B489" s="11"/>
      <c r="C489" s="12"/>
      <c r="G489" s="11"/>
      <c r="H489" s="13"/>
    </row>
    <row r="490" spans="2:8" ht="14.1" customHeight="1" x14ac:dyDescent="0.2">
      <c r="B490" s="11"/>
      <c r="C490" s="12"/>
      <c r="G490" s="11"/>
      <c r="H490" s="13"/>
    </row>
    <row r="491" spans="2:8" ht="14.1" customHeight="1" x14ac:dyDescent="0.2">
      <c r="B491" s="11"/>
      <c r="C491" s="12"/>
      <c r="G491" s="11"/>
      <c r="H491" s="13"/>
    </row>
    <row r="492" spans="2:8" ht="14.1" customHeight="1" x14ac:dyDescent="0.2">
      <c r="B492" s="11"/>
      <c r="C492" s="12"/>
      <c r="G492" s="11"/>
      <c r="H492" s="13"/>
    </row>
    <row r="493" spans="2:8" ht="14.1" customHeight="1" x14ac:dyDescent="0.2">
      <c r="B493" s="11"/>
      <c r="C493" s="12"/>
      <c r="G493" s="11"/>
      <c r="H493" s="13"/>
    </row>
    <row r="494" spans="2:8" ht="14.1" customHeight="1" x14ac:dyDescent="0.2">
      <c r="B494" s="11"/>
      <c r="C494" s="12"/>
      <c r="G494" s="11"/>
      <c r="H494" s="13"/>
    </row>
    <row r="495" spans="2:8" ht="14.1" customHeight="1" x14ac:dyDescent="0.2">
      <c r="B495" s="11"/>
      <c r="C495" s="12"/>
      <c r="G495" s="11"/>
      <c r="H495" s="13"/>
    </row>
    <row r="496" spans="2:8" ht="14.1" customHeight="1" x14ac:dyDescent="0.2">
      <c r="B496" s="11"/>
      <c r="C496" s="12"/>
      <c r="G496" s="11"/>
      <c r="H496" s="13"/>
    </row>
    <row r="497" spans="2:8" ht="14.1" customHeight="1" x14ac:dyDescent="0.2">
      <c r="B497" s="11"/>
      <c r="C497" s="12"/>
      <c r="G497" s="11"/>
      <c r="H497" s="13"/>
    </row>
    <row r="498" spans="2:8" ht="14.1" customHeight="1" x14ac:dyDescent="0.2">
      <c r="B498" s="11"/>
      <c r="C498" s="12"/>
      <c r="G498" s="11"/>
      <c r="H498" s="13"/>
    </row>
    <row r="499" spans="2:8" ht="14.1" customHeight="1" x14ac:dyDescent="0.2">
      <c r="B499" s="11"/>
      <c r="C499" s="12"/>
      <c r="G499" s="11"/>
      <c r="H499" s="13"/>
    </row>
    <row r="500" spans="2:8" ht="14.1" customHeight="1" x14ac:dyDescent="0.2">
      <c r="B500" s="11"/>
      <c r="C500" s="12"/>
      <c r="G500" s="11"/>
      <c r="H500" s="13"/>
    </row>
  </sheetData>
  <mergeCells count="1">
    <mergeCell ref="C1:D1"/>
  </mergeCells>
  <dataValidations count="1">
    <dataValidation type="list" allowBlank="1" showInputMessage="1" showErrorMessage="1" sqref="E4:E500" xr:uid="{8EFD5563-D67B-4653-A21B-C1AFFEFDD870}">
      <formula1>ExpenseCat</formula1>
    </dataValidation>
  </dataValidations>
  <hyperlinks>
    <hyperlink ref="E1" location="'Scheduled Payments'!A1" display="View payment schedule" xr:uid="{855C3DC3-5791-4E82-AE2F-2CEC4D4FE2FB}"/>
    <hyperlink ref="C1" location="'Record Payments Made'!A1" display="Record/view payments" xr:uid="{9636B159-FFBC-4BBB-9570-B79C45CCE6DF}"/>
    <hyperlink ref="F1" location="'At a Glance'!A1" display="Due at a glance" xr:uid="{396CF7DE-D9EA-46E8-A469-665903150918}"/>
    <hyperlink ref="B1" location="Introduction!A1" display="Introdution" xr:uid="{0B657F53-5E93-4D58-9E45-B3A056BD8FF1}"/>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1524-3B16-4736-BAB9-C2ECD73C7CD4}">
  <sheetPr>
    <tabColor rgb="FF50B47F"/>
  </sheetPr>
  <dimension ref="A1:I500"/>
  <sheetViews>
    <sheetView showGridLines="0" showRowColHeaders="0" workbookViewId="0">
      <pane ySplit="3" topLeftCell="A4" activePane="bottomLeft" state="frozen"/>
      <selection activeCell="C15" sqref="C15"/>
      <selection pane="bottomLeft" activeCell="F14" sqref="F14"/>
    </sheetView>
  </sheetViews>
  <sheetFormatPr defaultColWidth="0" defaultRowHeight="15" x14ac:dyDescent="0.25"/>
  <cols>
    <col min="1" max="1" width="3.5703125" style="2" customWidth="1"/>
    <col min="2" max="2" width="14.5703125" style="2" customWidth="1"/>
    <col min="3" max="3" width="25.5703125" style="2" customWidth="1"/>
    <col min="4" max="4" width="14.5703125" style="2" customWidth="1"/>
    <col min="5" max="5" width="12.85546875" customWidth="1"/>
    <col min="6" max="9" width="14.5703125" style="2" customWidth="1"/>
    <col min="10" max="16384" width="9" style="2" hidden="1"/>
  </cols>
  <sheetData>
    <row r="1" spans="2:8" s="9" customFormat="1" ht="16.5" customHeight="1" x14ac:dyDescent="0.25">
      <c r="B1" s="7" t="s">
        <v>40</v>
      </c>
      <c r="C1" s="54" t="s">
        <v>63</v>
      </c>
      <c r="D1" s="55"/>
      <c r="E1" s="60" t="s">
        <v>42</v>
      </c>
      <c r="F1" s="60"/>
      <c r="G1" s="8"/>
      <c r="H1" s="8" t="s">
        <v>43</v>
      </c>
    </row>
    <row r="2" spans="2:8" ht="6.95" customHeight="1" x14ac:dyDescent="0.2">
      <c r="B2" s="10"/>
      <c r="E2" s="2"/>
    </row>
    <row r="3" spans="2:8" s="5" customFormat="1" ht="12.75" x14ac:dyDescent="0.2">
      <c r="B3" s="41" t="s">
        <v>45</v>
      </c>
      <c r="C3" s="42" t="s">
        <v>46</v>
      </c>
      <c r="D3" s="41" t="s">
        <v>49</v>
      </c>
      <c r="E3" s="42" t="s">
        <v>64</v>
      </c>
      <c r="F3" s="42" t="s">
        <v>65</v>
      </c>
      <c r="G3" s="42" t="s">
        <v>66</v>
      </c>
      <c r="H3" s="42" t="s">
        <v>67</v>
      </c>
    </row>
    <row r="4" spans="2:8" ht="14.1" customHeight="1" x14ac:dyDescent="0.2">
      <c r="B4" s="15">
        <v>23094</v>
      </c>
      <c r="C4" s="16" t="str">
        <f>IF(Payments[[#This Row],[Invoice '#]]="","",INDEX(Invoices[Vendor/Supplier],MATCH(Payments[[#This Row],[Invoice '#]],Invoices[Invoice '#],0)))</f>
        <v>XYZ Inc</v>
      </c>
      <c r="D4" s="17">
        <f>IF(Payments[[#This Row],[Invoice '#]]="","",INDEX(Invoices[Due Date],MATCH(Payments[[#This Row],[Invoice '#]],Invoices[Invoice '#],0)))</f>
        <v>44032</v>
      </c>
      <c r="E4" s="18">
        <f ca="1">IF(Payments[[#This Row],[Invoice '#]]="","",INDEX(Invoices[Amount due],MATCH(Payments[[#This Row],[Invoice '#]],Invoices[Invoice '#],0))-SUMIF(INDIRECT("B3:B"&amp;ROW()-1),Payments[[#This Row],[Invoice '#]],INDIRECT("F3:F"&amp;ROW()-1)))</f>
        <v>52.5</v>
      </c>
      <c r="F4" s="19">
        <v>40</v>
      </c>
      <c r="G4" s="52">
        <v>44033</v>
      </c>
      <c r="H4" s="20">
        <f ca="1">IF(Payments[[#This Row],[Amount Due]]="","",IF(Payments[[#This Row],[Amount Due]]=0,0,Payments[[#This Row],[Amount Due]]-Payments[[#This Row],[Amount Paid]]))</f>
        <v>12.5</v>
      </c>
    </row>
    <row r="5" spans="2:8" ht="14.1" customHeight="1" x14ac:dyDescent="0.2">
      <c r="B5" s="15" t="s">
        <v>55</v>
      </c>
      <c r="C5" s="16" t="str">
        <f>IF(Payments[[#This Row],[Invoice '#]]="","",INDEX(Invoices[Vendor/Supplier],MATCH(Payments[[#This Row],[Invoice '#]],Invoices[Invoice '#],0)))</f>
        <v>Sunnydale Supplies</v>
      </c>
      <c r="D5" s="17">
        <f>IF(Payments[[#This Row],[Invoice '#]]="","",INDEX(Invoices[Due Date],MATCH(Payments[[#This Row],[Invoice '#]],Invoices[Invoice '#],0)))</f>
        <v>44074</v>
      </c>
      <c r="E5" s="18">
        <f ca="1">IF(Payments[[#This Row],[Invoice '#]]="","",INDEX(Invoices[Amount due],MATCH(Payments[[#This Row],[Invoice '#]],Invoices[Invoice '#],0))-SUMIF(INDIRECT("B3:B"&amp;ROW()-1),Payments[[#This Row],[Invoice '#]],INDIRECT("F3:F"&amp;ROW()-1)))</f>
        <v>450.3</v>
      </c>
      <c r="F5" s="19">
        <v>90</v>
      </c>
      <c r="G5" s="52"/>
      <c r="H5" s="20">
        <f ca="1">IF(Payments[[#This Row],[Amount Due]]="","",IF(Payments[[#This Row],[Amount Due]]=0,0,Payments[[#This Row],[Amount Due]]-Payments[[#This Row],[Amount Paid]]))</f>
        <v>360.3</v>
      </c>
    </row>
    <row r="6" spans="2:8" ht="14.1" customHeight="1" x14ac:dyDescent="0.2">
      <c r="B6" s="15">
        <v>102938</v>
      </c>
      <c r="C6" s="16" t="str">
        <f>IF(Payments[[#This Row],[Invoice '#]]="","",INDEX(Invoices[Vendor/Supplier],MATCH(Payments[[#This Row],[Invoice '#]],Invoices[Invoice '#],0)))</f>
        <v>ABC Company</v>
      </c>
      <c r="D6" s="17">
        <f>IF(Payments[[#This Row],[Invoice '#]]="","",INDEX(Invoices[Due Date],MATCH(Payments[[#This Row],[Invoice '#]],Invoices[Invoice '#],0)))</f>
        <v>44030</v>
      </c>
      <c r="E6" s="18">
        <f ca="1">IF(Payments[[#This Row],[Invoice '#]]="","",INDEX(Invoices[Amount due],MATCH(Payments[[#This Row],[Invoice '#]],Invoices[Invoice '#],0))-SUMIF(INDIRECT("B3:B"&amp;ROW()-1),Payments[[#This Row],[Invoice '#]],INDIRECT("F3:F"&amp;ROW()-1)))</f>
        <v>300</v>
      </c>
      <c r="F6" s="19">
        <v>150</v>
      </c>
      <c r="G6" s="52"/>
      <c r="H6" s="20">
        <f ca="1">IF(Payments[[#This Row],[Amount Due]]="","",IF(Payments[[#This Row],[Amount Due]]=0,0,Payments[[#This Row],[Amount Due]]-Payments[[#This Row],[Amount Paid]]))</f>
        <v>150</v>
      </c>
    </row>
    <row r="7" spans="2:8" ht="14.1" customHeight="1" x14ac:dyDescent="0.2">
      <c r="B7" s="15">
        <v>13</v>
      </c>
      <c r="C7" s="16" t="str">
        <f>IF(Payments[[#This Row],[Invoice '#]]="","",INDEX(Invoices[Vendor/Supplier],MATCH(Payments[[#This Row],[Invoice '#]],Invoices[Invoice '#],0)))</f>
        <v>Cat Co</v>
      </c>
      <c r="D7" s="17">
        <f>IF(Payments[[#This Row],[Invoice '#]]="","",INDEX(Invoices[Due Date],MATCH(Payments[[#This Row],[Invoice '#]],Invoices[Invoice '#],0)))</f>
        <v>44028</v>
      </c>
      <c r="E7" s="18">
        <f ca="1">IF(Payments[[#This Row],[Invoice '#]]="","",INDEX(Invoices[Amount due],MATCH(Payments[[#This Row],[Invoice '#]],Invoices[Invoice '#],0))-SUMIF(INDIRECT("B3:B"&amp;ROW()-1),Payments[[#This Row],[Invoice '#]],INDIRECT("F3:F"&amp;ROW()-1)))</f>
        <v>90</v>
      </c>
      <c r="F7" s="19">
        <v>55</v>
      </c>
      <c r="G7" s="52"/>
      <c r="H7" s="20">
        <f ca="1">IF(Payments[[#This Row],[Amount Due]]="","",IF(Payments[[#This Row],[Amount Due]]=0,0,Payments[[#This Row],[Amount Due]]-Payments[[#This Row],[Amount Paid]]))</f>
        <v>35</v>
      </c>
    </row>
    <row r="8" spans="2:8" ht="14.1" customHeight="1" x14ac:dyDescent="0.2">
      <c r="B8" s="15">
        <v>13</v>
      </c>
      <c r="C8" s="16" t="str">
        <f>IF(Payments[[#This Row],[Invoice '#]]="","",INDEX(Invoices[Vendor/Supplier],MATCH(Payments[[#This Row],[Invoice '#]],Invoices[Invoice '#],0)))</f>
        <v>Cat Co</v>
      </c>
      <c r="D8" s="17">
        <f>IF(Payments[[#This Row],[Invoice '#]]="","",INDEX(Invoices[Due Date],MATCH(Payments[[#This Row],[Invoice '#]],Invoices[Invoice '#],0)))</f>
        <v>44028</v>
      </c>
      <c r="E8" s="18">
        <f ca="1">IF(Payments[[#This Row],[Invoice '#]]="","",INDEX(Invoices[Amount due],MATCH(Payments[[#This Row],[Invoice '#]],Invoices[Invoice '#],0))-SUMIF(INDIRECT("B3:B"&amp;ROW()-1),Payments[[#This Row],[Invoice '#]],INDIRECT("F3:F"&amp;ROW()-1)))</f>
        <v>35</v>
      </c>
      <c r="F8" s="19">
        <v>35</v>
      </c>
      <c r="G8" s="52"/>
      <c r="H8" s="20">
        <f ca="1">IF(Payments[[#This Row],[Amount Due]]="","",IF(Payments[[#This Row],[Amount Due]]=0,0,Payments[[#This Row],[Amount Due]]-Payments[[#This Row],[Amount Paid]]))</f>
        <v>0</v>
      </c>
    </row>
    <row r="9" spans="2:8" ht="14.1" customHeight="1" x14ac:dyDescent="0.2">
      <c r="B9" s="15">
        <v>102938</v>
      </c>
      <c r="C9" s="16" t="str">
        <f>IF(Payments[[#This Row],[Invoice '#]]="","",INDEX(Invoices[Vendor/Supplier],MATCH(Payments[[#This Row],[Invoice '#]],Invoices[Invoice '#],0)))</f>
        <v>ABC Company</v>
      </c>
      <c r="D9" s="17">
        <f>IF(Payments[[#This Row],[Invoice '#]]="","",INDEX(Invoices[Due Date],MATCH(Payments[[#This Row],[Invoice '#]],Invoices[Invoice '#],0)))</f>
        <v>44030</v>
      </c>
      <c r="E9" s="18">
        <f ca="1">IF(Payments[[#This Row],[Invoice '#]]="","",INDEX(Invoices[Amount due],MATCH(Payments[[#This Row],[Invoice '#]],Invoices[Invoice '#],0))-SUMIF(INDIRECT("B3:B"&amp;ROW()-1),Payments[[#This Row],[Invoice '#]],INDIRECT("F3:F"&amp;ROW()-1)))</f>
        <v>150</v>
      </c>
      <c r="F9" s="19">
        <v>25</v>
      </c>
      <c r="G9" s="52"/>
      <c r="H9" s="20">
        <f ca="1">IF(Payments[[#This Row],[Amount Due]]="","",IF(Payments[[#This Row],[Amount Due]]=0,0,Payments[[#This Row],[Amount Due]]-Payments[[#This Row],[Amount Paid]]))</f>
        <v>125</v>
      </c>
    </row>
    <row r="10" spans="2:8" ht="14.1" customHeight="1" x14ac:dyDescent="0.2">
      <c r="B10" s="15" t="s">
        <v>61</v>
      </c>
      <c r="C10" s="16" t="str">
        <f>IF(Payments[[#This Row],[Invoice '#]]="","",INDEX(Invoices[Vendor/Supplier],MATCH(Payments[[#This Row],[Invoice '#]],Invoices[Invoice '#],0)))</f>
        <v>Sunnydale Supplies</v>
      </c>
      <c r="D10" s="17">
        <f>IF(Payments[[#This Row],[Invoice '#]]="","",INDEX(Invoices[Due Date],MATCH(Payments[[#This Row],[Invoice '#]],Invoices[Invoice '#],0)))</f>
        <v>44064</v>
      </c>
      <c r="E10" s="18">
        <f ca="1">IF(Payments[[#This Row],[Invoice '#]]="","",INDEX(Invoices[Amount due],MATCH(Payments[[#This Row],[Invoice '#]],Invoices[Invoice '#],0))-SUMIF(INDIRECT("B3:B"&amp;ROW()-1),Payments[[#This Row],[Invoice '#]],INDIRECT("F3:F"&amp;ROW()-1)))</f>
        <v>48.3</v>
      </c>
      <c r="F10" s="19"/>
      <c r="G10" s="52"/>
      <c r="H10" s="20">
        <f ca="1">IF(Payments[[#This Row],[Amount Due]]="","",IF(Payments[[#This Row],[Amount Due]]=0,0,Payments[[#This Row],[Amount Due]]-Payments[[#This Row],[Amount Paid]]))</f>
        <v>48.3</v>
      </c>
    </row>
    <row r="11" spans="2:8" ht="14.1" customHeight="1" x14ac:dyDescent="0.2">
      <c r="B11" s="15">
        <v>99991</v>
      </c>
      <c r="C11" s="16" t="str">
        <f>IF(Payments[[#This Row],[Invoice '#]]="","",INDEX(Invoices[Vendor/Supplier],MATCH(Payments[[#This Row],[Invoice '#]],Invoices[Invoice '#],0)))</f>
        <v>Corner Place</v>
      </c>
      <c r="D11" s="17">
        <f>IF(Payments[[#This Row],[Invoice '#]]="","",INDEX(Invoices[Due Date],MATCH(Payments[[#This Row],[Invoice '#]],Invoices[Invoice '#],0)))</f>
        <v>44027</v>
      </c>
      <c r="E11" s="18">
        <f ca="1">IF(Payments[[#This Row],[Invoice '#]]="","",INDEX(Invoices[Amount due],MATCH(Payments[[#This Row],[Invoice '#]],Invoices[Invoice '#],0))-SUMIF(INDIRECT("B3:B"&amp;ROW()-1),Payments[[#This Row],[Invoice '#]],INDIRECT("F3:F"&amp;ROW()-1)))</f>
        <v>380</v>
      </c>
      <c r="F11" s="19">
        <v>200</v>
      </c>
      <c r="G11" s="52"/>
      <c r="H11" s="20">
        <f ca="1">IF(Payments[[#This Row],[Amount Due]]="","",IF(Payments[[#This Row],[Amount Due]]=0,0,Payments[[#This Row],[Amount Due]]-Payments[[#This Row],[Amount Paid]]))</f>
        <v>180</v>
      </c>
    </row>
    <row r="12" spans="2:8" ht="14.1" customHeight="1" x14ac:dyDescent="0.2">
      <c r="B12" s="15">
        <v>102938</v>
      </c>
      <c r="C12" s="16" t="str">
        <f>IF(Payments[[#This Row],[Invoice '#]]="","",INDEX(Invoices[Vendor/Supplier],MATCH(Payments[[#This Row],[Invoice '#]],Invoices[Invoice '#],0)))</f>
        <v>ABC Company</v>
      </c>
      <c r="D12" s="17">
        <f>IF(Payments[[#This Row],[Invoice '#]]="","",INDEX(Invoices[Due Date],MATCH(Payments[[#This Row],[Invoice '#]],Invoices[Invoice '#],0)))</f>
        <v>44030</v>
      </c>
      <c r="E12" s="18">
        <f ca="1">IF(Payments[[#This Row],[Invoice '#]]="","",INDEX(Invoices[Amount due],MATCH(Payments[[#This Row],[Invoice '#]],Invoices[Invoice '#],0))-SUMIF(INDIRECT("B3:B"&amp;ROW()-1),Payments[[#This Row],[Invoice '#]],INDIRECT("F3:F"&amp;ROW()-1)))</f>
        <v>125</v>
      </c>
      <c r="F12" s="19"/>
      <c r="G12" s="52"/>
      <c r="H12" s="20">
        <f ca="1">IF(Payments[[#This Row],[Amount Due]]="","",IF(Payments[[#This Row],[Amount Due]]=0,0,Payments[[#This Row],[Amount Due]]-Payments[[#This Row],[Amount Paid]]))</f>
        <v>125</v>
      </c>
    </row>
    <row r="13" spans="2:8" ht="14.1" customHeight="1" x14ac:dyDescent="0.2">
      <c r="B13" s="15" t="s">
        <v>55</v>
      </c>
      <c r="C13" s="16" t="str">
        <f>IF(Payments[[#This Row],[Invoice '#]]="","",INDEX(Invoices[Vendor/Supplier],MATCH(Payments[[#This Row],[Invoice '#]],Invoices[Invoice '#],0)))</f>
        <v>Sunnydale Supplies</v>
      </c>
      <c r="D13" s="17">
        <f>IF(Payments[[#This Row],[Invoice '#]]="","",INDEX(Invoices[Due Date],MATCH(Payments[[#This Row],[Invoice '#]],Invoices[Invoice '#],0)))</f>
        <v>44074</v>
      </c>
      <c r="E13" s="18">
        <f ca="1">IF(Payments[[#This Row],[Invoice '#]]="","",INDEX(Invoices[Amount due],MATCH(Payments[[#This Row],[Invoice '#]],Invoices[Invoice '#],0))-SUMIF(INDIRECT("B3:B"&amp;ROW()-1),Payments[[#This Row],[Invoice '#]],INDIRECT("F3:F"&amp;ROW()-1)))</f>
        <v>360.3</v>
      </c>
      <c r="F13" s="19"/>
      <c r="G13" s="52"/>
      <c r="H13" s="20">
        <f ca="1">IF(Payments[[#This Row],[Amount Due]]="","",IF(Payments[[#This Row],[Amount Due]]=0,0,Payments[[#This Row],[Amount Due]]-Payments[[#This Row],[Amount Paid]]))</f>
        <v>360.3</v>
      </c>
    </row>
    <row r="14" spans="2:8" ht="14.1" customHeight="1" x14ac:dyDescent="0.2">
      <c r="B14" s="15">
        <v>23094</v>
      </c>
      <c r="C14" s="16" t="str">
        <f>IF(Payments[[#This Row],[Invoice '#]]="","",INDEX(Invoices[Vendor/Supplier],MATCH(Payments[[#This Row],[Invoice '#]],Invoices[Invoice '#],0)))</f>
        <v>XYZ Inc</v>
      </c>
      <c r="D14" s="17">
        <f>IF(Payments[[#This Row],[Invoice '#]]="","",INDEX(Invoices[Due Date],MATCH(Payments[[#This Row],[Invoice '#]],Invoices[Invoice '#],0)))</f>
        <v>44032</v>
      </c>
      <c r="E14" s="18">
        <f ca="1">IF(Payments[[#This Row],[Invoice '#]]="","",INDEX(Invoices[Amount due],MATCH(Payments[[#This Row],[Invoice '#]],Invoices[Invoice '#],0))-SUMIF(INDIRECT("B3:B"&amp;ROW()-1),Payments[[#This Row],[Invoice '#]],INDIRECT("F3:F"&amp;ROW()-1)))</f>
        <v>12.5</v>
      </c>
      <c r="F14" s="19">
        <v>12.5</v>
      </c>
      <c r="G14" s="52"/>
      <c r="H14" s="20">
        <f ca="1">IF(Payments[[#This Row],[Amount Due]]="","",IF(Payments[[#This Row],[Amount Due]]=0,0,Payments[[#This Row],[Amount Due]]-Payments[[#This Row],[Amount Paid]]))</f>
        <v>0</v>
      </c>
    </row>
    <row r="15" spans="2:8" ht="14.1" customHeight="1" x14ac:dyDescent="0.2">
      <c r="B15" s="15"/>
      <c r="C15" s="16" t="str">
        <f>IF(Payments[[#This Row],[Invoice '#]]="","",INDEX(Invoices[Vendor/Supplier],MATCH(Payments[[#This Row],[Invoice '#]],Invoices[Invoice '#],0)))</f>
        <v/>
      </c>
      <c r="D15" s="17" t="str">
        <f>IF(Payments[[#This Row],[Invoice '#]]="","",INDEX(Invoices[Due Date],MATCH(Payments[[#This Row],[Invoice '#]],Invoices[Invoice '#],0)))</f>
        <v/>
      </c>
      <c r="E15" s="18" t="str">
        <f ca="1">IF(Payments[[#This Row],[Invoice '#]]="","",INDEX(Invoices[Amount due],MATCH(Payments[[#This Row],[Invoice '#]],Invoices[Invoice '#],0))-SUMIF(INDIRECT("B3:B"&amp;ROW()-1),Payments[[#This Row],[Invoice '#]],INDIRECT("F3:F"&amp;ROW()-1)))</f>
        <v/>
      </c>
      <c r="F15" s="19"/>
      <c r="G15" s="52"/>
      <c r="H15" s="20" t="str">
        <f ca="1">IF(Payments[[#This Row],[Amount Due]]="","",IF(Payments[[#This Row],[Amount Due]]=0,0,Payments[[#This Row],[Amount Due]]-Payments[[#This Row],[Amount Paid]]))</f>
        <v/>
      </c>
    </row>
    <row r="16" spans="2:8" ht="14.1" customHeight="1" x14ac:dyDescent="0.2">
      <c r="B16" s="15"/>
      <c r="C16" s="16" t="str">
        <f>IF(Payments[[#This Row],[Invoice '#]]="","",INDEX(Invoices[Vendor/Supplier],MATCH(Payments[[#This Row],[Invoice '#]],Invoices[Invoice '#],0)))</f>
        <v/>
      </c>
      <c r="D16" s="17" t="str">
        <f>IF(Payments[[#This Row],[Invoice '#]]="","",INDEX(Invoices[Due Date],MATCH(Payments[[#This Row],[Invoice '#]],Invoices[Invoice '#],0)))</f>
        <v/>
      </c>
      <c r="E16" s="18" t="str">
        <f ca="1">IF(Payments[[#This Row],[Invoice '#]]="","",INDEX(Invoices[Amount due],MATCH(Payments[[#This Row],[Invoice '#]],Invoices[Invoice '#],0))-SUMIF(INDIRECT("B3:B"&amp;ROW()-1),Payments[[#This Row],[Invoice '#]],INDIRECT("F3:F"&amp;ROW()-1)))</f>
        <v/>
      </c>
      <c r="F16" s="19"/>
      <c r="G16" s="52"/>
      <c r="H16" s="20" t="str">
        <f ca="1">IF(Payments[[#This Row],[Amount Due]]="","",IF(Payments[[#This Row],[Amount Due]]=0,0,Payments[[#This Row],[Amount Due]]-Payments[[#This Row],[Amount Paid]]))</f>
        <v/>
      </c>
    </row>
    <row r="17" spans="2:8" ht="14.1" customHeight="1" x14ac:dyDescent="0.2">
      <c r="B17" s="15"/>
      <c r="C17" s="16" t="str">
        <f>IF(Payments[[#This Row],[Invoice '#]]="","",INDEX(Invoices[Vendor/Supplier],MATCH(Payments[[#This Row],[Invoice '#]],Invoices[Invoice '#],0)))</f>
        <v/>
      </c>
      <c r="D17" s="17" t="str">
        <f>IF(Payments[[#This Row],[Invoice '#]]="","",INDEX(Invoices[Due Date],MATCH(Payments[[#This Row],[Invoice '#]],Invoices[Invoice '#],0)))</f>
        <v/>
      </c>
      <c r="E17" s="18" t="str">
        <f ca="1">IF(Payments[[#This Row],[Invoice '#]]="","",INDEX(Invoices[Amount due],MATCH(Payments[[#This Row],[Invoice '#]],Invoices[Invoice '#],0))-SUMIF(INDIRECT("B3:B"&amp;ROW()-1),Payments[[#This Row],[Invoice '#]],INDIRECT("F3:F"&amp;ROW()-1)))</f>
        <v/>
      </c>
      <c r="F17" s="19"/>
      <c r="G17" s="52"/>
      <c r="H17" s="20" t="str">
        <f ca="1">IF(Payments[[#This Row],[Amount Due]]="","",IF(Payments[[#This Row],[Amount Due]]=0,0,Payments[[#This Row],[Amount Due]]-Payments[[#This Row],[Amount Paid]]))</f>
        <v/>
      </c>
    </row>
    <row r="18" spans="2:8" ht="14.1" customHeight="1" x14ac:dyDescent="0.2">
      <c r="B18" s="15"/>
      <c r="C18" s="16" t="str">
        <f>IF(Payments[[#This Row],[Invoice '#]]="","",INDEX(Invoices[Vendor/Supplier],MATCH(Payments[[#This Row],[Invoice '#]],Invoices[Invoice '#],0)))</f>
        <v/>
      </c>
      <c r="D18" s="17" t="str">
        <f>IF(Payments[[#This Row],[Invoice '#]]="","",INDEX(Invoices[Due Date],MATCH(Payments[[#This Row],[Invoice '#]],Invoices[Invoice '#],0)))</f>
        <v/>
      </c>
      <c r="E18" s="18" t="str">
        <f ca="1">IF(Payments[[#This Row],[Invoice '#]]="","",INDEX(Invoices[Amount due],MATCH(Payments[[#This Row],[Invoice '#]],Invoices[Invoice '#],0))-SUMIF(INDIRECT("B3:B"&amp;ROW()-1),Payments[[#This Row],[Invoice '#]],INDIRECT("F3:F"&amp;ROW()-1)))</f>
        <v/>
      </c>
      <c r="F18" s="19"/>
      <c r="G18" s="52"/>
      <c r="H18" s="20" t="str">
        <f ca="1">IF(Payments[[#This Row],[Amount Due]]="","",IF(Payments[[#This Row],[Amount Due]]=0,0,Payments[[#This Row],[Amount Due]]-Payments[[#This Row],[Amount Paid]]))</f>
        <v/>
      </c>
    </row>
    <row r="19" spans="2:8" ht="14.1" customHeight="1" x14ac:dyDescent="0.2">
      <c r="B19" s="15"/>
      <c r="C19" s="16" t="str">
        <f>IF(Payments[[#This Row],[Invoice '#]]="","",INDEX(Invoices[Vendor/Supplier],MATCH(Payments[[#This Row],[Invoice '#]],Invoices[Invoice '#],0)))</f>
        <v/>
      </c>
      <c r="D19" s="17" t="str">
        <f>IF(Payments[[#This Row],[Invoice '#]]="","",INDEX(Invoices[Due Date],MATCH(Payments[[#This Row],[Invoice '#]],Invoices[Invoice '#],0)))</f>
        <v/>
      </c>
      <c r="E19" s="18" t="str">
        <f ca="1">IF(Payments[[#This Row],[Invoice '#]]="","",INDEX(Invoices[Amount due],MATCH(Payments[[#This Row],[Invoice '#]],Invoices[Invoice '#],0))-SUMIF(INDIRECT("B3:B"&amp;ROW()-1),Payments[[#This Row],[Invoice '#]],INDIRECT("F3:F"&amp;ROW()-1)))</f>
        <v/>
      </c>
      <c r="F19" s="19"/>
      <c r="G19" s="52"/>
      <c r="H19" s="20" t="str">
        <f ca="1">IF(Payments[[#This Row],[Amount Due]]="","",IF(Payments[[#This Row],[Amount Due]]=0,0,Payments[[#This Row],[Amount Due]]-Payments[[#This Row],[Amount Paid]]))</f>
        <v/>
      </c>
    </row>
    <row r="20" spans="2:8" ht="14.1" customHeight="1" x14ac:dyDescent="0.2">
      <c r="B20" s="15"/>
      <c r="C20" s="16" t="str">
        <f>IF(Payments[[#This Row],[Invoice '#]]="","",INDEX(Invoices[Vendor/Supplier],MATCH(Payments[[#This Row],[Invoice '#]],Invoices[Invoice '#],0)))</f>
        <v/>
      </c>
      <c r="D20" s="17" t="str">
        <f>IF(Payments[[#This Row],[Invoice '#]]="","",INDEX(Invoices[Due Date],MATCH(Payments[[#This Row],[Invoice '#]],Invoices[Invoice '#],0)))</f>
        <v/>
      </c>
      <c r="E20" s="18" t="str">
        <f ca="1">IF(Payments[[#This Row],[Invoice '#]]="","",INDEX(Invoices[Amount due],MATCH(Payments[[#This Row],[Invoice '#]],Invoices[Invoice '#],0))-SUMIF(INDIRECT("B3:B"&amp;ROW()-1),Payments[[#This Row],[Invoice '#]],INDIRECT("F3:F"&amp;ROW()-1)))</f>
        <v/>
      </c>
      <c r="F20" s="19"/>
      <c r="G20" s="52"/>
      <c r="H20" s="20" t="str">
        <f ca="1">IF(Payments[[#This Row],[Amount Due]]="","",IF(Payments[[#This Row],[Amount Due]]=0,0,Payments[[#This Row],[Amount Due]]-Payments[[#This Row],[Amount Paid]]))</f>
        <v/>
      </c>
    </row>
    <row r="21" spans="2:8" ht="14.1" customHeight="1" x14ac:dyDescent="0.2">
      <c r="B21" s="15"/>
      <c r="C21" s="16" t="str">
        <f>IF(Payments[[#This Row],[Invoice '#]]="","",INDEX(Invoices[Vendor/Supplier],MATCH(Payments[[#This Row],[Invoice '#]],Invoices[Invoice '#],0)))</f>
        <v/>
      </c>
      <c r="D21" s="17" t="str">
        <f>IF(Payments[[#This Row],[Invoice '#]]="","",INDEX(Invoices[Due Date],MATCH(Payments[[#This Row],[Invoice '#]],Invoices[Invoice '#],0)))</f>
        <v/>
      </c>
      <c r="E21" s="18" t="str">
        <f ca="1">IF(Payments[[#This Row],[Invoice '#]]="","",INDEX(Invoices[Amount due],MATCH(Payments[[#This Row],[Invoice '#]],Invoices[Invoice '#],0))-SUMIF(INDIRECT("B3:B"&amp;ROW()-1),Payments[[#This Row],[Invoice '#]],INDIRECT("F3:F"&amp;ROW()-1)))</f>
        <v/>
      </c>
      <c r="F21" s="19"/>
      <c r="G21" s="52"/>
      <c r="H21" s="20" t="str">
        <f ca="1">IF(Payments[[#This Row],[Amount Due]]="","",IF(Payments[[#This Row],[Amount Due]]=0,0,Payments[[#This Row],[Amount Due]]-Payments[[#This Row],[Amount Paid]]))</f>
        <v/>
      </c>
    </row>
    <row r="22" spans="2:8" ht="14.1" customHeight="1" x14ac:dyDescent="0.2">
      <c r="B22" s="15"/>
      <c r="C22" s="16" t="str">
        <f>IF(Payments[[#This Row],[Invoice '#]]="","",INDEX(Invoices[Vendor/Supplier],MATCH(Payments[[#This Row],[Invoice '#]],Invoices[Invoice '#],0)))</f>
        <v/>
      </c>
      <c r="D22" s="17" t="str">
        <f>IF(Payments[[#This Row],[Invoice '#]]="","",INDEX(Invoices[Due Date],MATCH(Payments[[#This Row],[Invoice '#]],Invoices[Invoice '#],0)))</f>
        <v/>
      </c>
      <c r="E22" s="18" t="str">
        <f ca="1">IF(Payments[[#This Row],[Invoice '#]]="","",INDEX(Invoices[Amount due],MATCH(Payments[[#This Row],[Invoice '#]],Invoices[Invoice '#],0))-SUMIF(INDIRECT("B3:B"&amp;ROW()-1),Payments[[#This Row],[Invoice '#]],INDIRECT("F3:F"&amp;ROW()-1)))</f>
        <v/>
      </c>
      <c r="F22" s="19"/>
      <c r="G22" s="52"/>
      <c r="H22" s="20" t="str">
        <f ca="1">IF(Payments[[#This Row],[Amount Due]]="","",IF(Payments[[#This Row],[Amount Due]]=0,0,Payments[[#This Row],[Amount Due]]-Payments[[#This Row],[Amount Paid]]))</f>
        <v/>
      </c>
    </row>
    <row r="23" spans="2:8" ht="14.1" customHeight="1" x14ac:dyDescent="0.2">
      <c r="B23" s="15"/>
      <c r="C23" s="16" t="str">
        <f>IF(Payments[[#This Row],[Invoice '#]]="","",INDEX(Invoices[Vendor/Supplier],MATCH(Payments[[#This Row],[Invoice '#]],Invoices[Invoice '#],0)))</f>
        <v/>
      </c>
      <c r="D23" s="17" t="str">
        <f>IF(Payments[[#This Row],[Invoice '#]]="","",INDEX(Invoices[Due Date],MATCH(Payments[[#This Row],[Invoice '#]],Invoices[Invoice '#],0)))</f>
        <v/>
      </c>
      <c r="E23" s="18" t="str">
        <f ca="1">IF(Payments[[#This Row],[Invoice '#]]="","",INDEX(Invoices[Amount due],MATCH(Payments[[#This Row],[Invoice '#]],Invoices[Invoice '#],0))-SUMIF(INDIRECT("B3:B"&amp;ROW()-1),Payments[[#This Row],[Invoice '#]],INDIRECT("F3:F"&amp;ROW()-1)))</f>
        <v/>
      </c>
      <c r="F23" s="19"/>
      <c r="G23" s="52"/>
      <c r="H23" s="20" t="str">
        <f ca="1">IF(Payments[[#This Row],[Amount Due]]="","",IF(Payments[[#This Row],[Amount Due]]=0,0,Payments[[#This Row],[Amount Due]]-Payments[[#This Row],[Amount Paid]]))</f>
        <v/>
      </c>
    </row>
    <row r="24" spans="2:8" ht="14.1" customHeight="1" x14ac:dyDescent="0.2">
      <c r="B24" s="15"/>
      <c r="C24" s="16" t="str">
        <f>IF(Payments[[#This Row],[Invoice '#]]="","",INDEX(Invoices[Vendor/Supplier],MATCH(Payments[[#This Row],[Invoice '#]],Invoices[Invoice '#],0)))</f>
        <v/>
      </c>
      <c r="D24" s="17" t="str">
        <f>IF(Payments[[#This Row],[Invoice '#]]="","",INDEX(Invoices[Due Date],MATCH(Payments[[#This Row],[Invoice '#]],Invoices[Invoice '#],0)))</f>
        <v/>
      </c>
      <c r="E24" s="18" t="str">
        <f ca="1">IF(Payments[[#This Row],[Invoice '#]]="","",INDEX(Invoices[Amount due],MATCH(Payments[[#This Row],[Invoice '#]],Invoices[Invoice '#],0))-SUMIF(INDIRECT("B3:B"&amp;ROW()-1),Payments[[#This Row],[Invoice '#]],INDIRECT("F3:F"&amp;ROW()-1)))</f>
        <v/>
      </c>
      <c r="F24" s="19"/>
      <c r="G24" s="52"/>
      <c r="H24" s="20" t="str">
        <f ca="1">IF(Payments[[#This Row],[Amount Due]]="","",IF(Payments[[#This Row],[Amount Due]]=0,0,Payments[[#This Row],[Amount Due]]-Payments[[#This Row],[Amount Paid]]))</f>
        <v/>
      </c>
    </row>
    <row r="25" spans="2:8" ht="14.1" customHeight="1" x14ac:dyDescent="0.2">
      <c r="B25" s="15"/>
      <c r="C25" s="16" t="str">
        <f>IF(Payments[[#This Row],[Invoice '#]]="","",INDEX(Invoices[Vendor/Supplier],MATCH(Payments[[#This Row],[Invoice '#]],Invoices[Invoice '#],0)))</f>
        <v/>
      </c>
      <c r="D25" s="17" t="str">
        <f>IF(Payments[[#This Row],[Invoice '#]]="","",INDEX(Invoices[Due Date],MATCH(Payments[[#This Row],[Invoice '#]],Invoices[Invoice '#],0)))</f>
        <v/>
      </c>
      <c r="E25" s="18" t="str">
        <f ca="1">IF(Payments[[#This Row],[Invoice '#]]="","",INDEX(Invoices[Amount due],MATCH(Payments[[#This Row],[Invoice '#]],Invoices[Invoice '#],0))-SUMIF(INDIRECT("B3:B"&amp;ROW()-1),Payments[[#This Row],[Invoice '#]],INDIRECT("F3:F"&amp;ROW()-1)))</f>
        <v/>
      </c>
      <c r="F25" s="19"/>
      <c r="G25" s="52"/>
      <c r="H25" s="20" t="str">
        <f ca="1">IF(Payments[[#This Row],[Amount Due]]="","",IF(Payments[[#This Row],[Amount Due]]=0,0,Payments[[#This Row],[Amount Due]]-Payments[[#This Row],[Amount Paid]]))</f>
        <v/>
      </c>
    </row>
    <row r="26" spans="2:8" ht="14.1" customHeight="1" x14ac:dyDescent="0.2">
      <c r="B26" s="15"/>
      <c r="C26" s="16" t="str">
        <f>IF(Payments[[#This Row],[Invoice '#]]="","",INDEX(Invoices[Vendor/Supplier],MATCH(Payments[[#This Row],[Invoice '#]],Invoices[Invoice '#],0)))</f>
        <v/>
      </c>
      <c r="D26" s="17" t="str">
        <f>IF(Payments[[#This Row],[Invoice '#]]="","",INDEX(Invoices[Due Date],MATCH(Payments[[#This Row],[Invoice '#]],Invoices[Invoice '#],0)))</f>
        <v/>
      </c>
      <c r="E26" s="18" t="str">
        <f ca="1">IF(Payments[[#This Row],[Invoice '#]]="","",INDEX(Invoices[Amount due],MATCH(Payments[[#This Row],[Invoice '#]],Invoices[Invoice '#],0))-SUMIF(INDIRECT("B3:B"&amp;ROW()-1),Payments[[#This Row],[Invoice '#]],INDIRECT("F3:F"&amp;ROW()-1)))</f>
        <v/>
      </c>
      <c r="F26" s="19"/>
      <c r="G26" s="52"/>
      <c r="H26" s="20" t="str">
        <f ca="1">IF(Payments[[#This Row],[Amount Due]]="","",IF(Payments[[#This Row],[Amount Due]]=0,0,Payments[[#This Row],[Amount Due]]-Payments[[#This Row],[Amount Paid]]))</f>
        <v/>
      </c>
    </row>
    <row r="27" spans="2:8" ht="14.1" customHeight="1" x14ac:dyDescent="0.2">
      <c r="B27" s="15"/>
      <c r="C27" s="16" t="str">
        <f>IF(Payments[[#This Row],[Invoice '#]]="","",INDEX(Invoices[Vendor/Supplier],MATCH(Payments[[#This Row],[Invoice '#]],Invoices[Invoice '#],0)))</f>
        <v/>
      </c>
      <c r="D27" s="17" t="str">
        <f>IF(Payments[[#This Row],[Invoice '#]]="","",INDEX(Invoices[Due Date],MATCH(Payments[[#This Row],[Invoice '#]],Invoices[Invoice '#],0)))</f>
        <v/>
      </c>
      <c r="E27" s="18" t="str">
        <f ca="1">IF(Payments[[#This Row],[Invoice '#]]="","",INDEX(Invoices[Amount due],MATCH(Payments[[#This Row],[Invoice '#]],Invoices[Invoice '#],0))-SUMIF(INDIRECT("B3:B"&amp;ROW()-1),Payments[[#This Row],[Invoice '#]],INDIRECT("F3:F"&amp;ROW()-1)))</f>
        <v/>
      </c>
      <c r="F27" s="19"/>
      <c r="G27" s="52"/>
      <c r="H27" s="20" t="str">
        <f ca="1">IF(Payments[[#This Row],[Amount Due]]="","",IF(Payments[[#This Row],[Amount Due]]=0,0,Payments[[#This Row],[Amount Due]]-Payments[[#This Row],[Amount Paid]]))</f>
        <v/>
      </c>
    </row>
    <row r="28" spans="2:8" ht="14.1" customHeight="1" x14ac:dyDescent="0.2">
      <c r="B28" s="15"/>
      <c r="C28" s="16" t="str">
        <f>IF(Payments[[#This Row],[Invoice '#]]="","",INDEX(Invoices[Vendor/Supplier],MATCH(Payments[[#This Row],[Invoice '#]],Invoices[Invoice '#],0)))</f>
        <v/>
      </c>
      <c r="D28" s="17" t="str">
        <f>IF(Payments[[#This Row],[Invoice '#]]="","",INDEX(Invoices[Due Date],MATCH(Payments[[#This Row],[Invoice '#]],Invoices[Invoice '#],0)))</f>
        <v/>
      </c>
      <c r="E28" s="18" t="str">
        <f ca="1">IF(Payments[[#This Row],[Invoice '#]]="","",INDEX(Invoices[Amount due],MATCH(Payments[[#This Row],[Invoice '#]],Invoices[Invoice '#],0))-SUMIF(INDIRECT("B3:B"&amp;ROW()-1),Payments[[#This Row],[Invoice '#]],INDIRECT("F3:F"&amp;ROW()-1)))</f>
        <v/>
      </c>
      <c r="F28" s="19"/>
      <c r="G28" s="52"/>
      <c r="H28" s="20" t="str">
        <f ca="1">IF(Payments[[#This Row],[Amount Due]]="","",IF(Payments[[#This Row],[Amount Due]]=0,0,Payments[[#This Row],[Amount Due]]-Payments[[#This Row],[Amount Paid]]))</f>
        <v/>
      </c>
    </row>
    <row r="29" spans="2:8" ht="14.1" customHeight="1" x14ac:dyDescent="0.2">
      <c r="B29" s="15"/>
      <c r="C29" s="16" t="str">
        <f>IF(Payments[[#This Row],[Invoice '#]]="","",INDEX(Invoices[Vendor/Supplier],MATCH(Payments[[#This Row],[Invoice '#]],Invoices[Invoice '#],0)))</f>
        <v/>
      </c>
      <c r="D29" s="17" t="str">
        <f>IF(Payments[[#This Row],[Invoice '#]]="","",INDEX(Invoices[Due Date],MATCH(Payments[[#This Row],[Invoice '#]],Invoices[Invoice '#],0)))</f>
        <v/>
      </c>
      <c r="E29" s="18" t="str">
        <f ca="1">IF(Payments[[#This Row],[Invoice '#]]="","",INDEX(Invoices[Amount due],MATCH(Payments[[#This Row],[Invoice '#]],Invoices[Invoice '#],0))-SUMIF(INDIRECT("B3:B"&amp;ROW()-1),Payments[[#This Row],[Invoice '#]],INDIRECT("F3:F"&amp;ROW()-1)))</f>
        <v/>
      </c>
      <c r="F29" s="19"/>
      <c r="G29" s="52"/>
      <c r="H29" s="20" t="str">
        <f ca="1">IF(Payments[[#This Row],[Amount Due]]="","",IF(Payments[[#This Row],[Amount Due]]=0,0,Payments[[#This Row],[Amount Due]]-Payments[[#This Row],[Amount Paid]]))</f>
        <v/>
      </c>
    </row>
    <row r="30" spans="2:8" ht="14.1" customHeight="1" x14ac:dyDescent="0.2">
      <c r="B30" s="15"/>
      <c r="C30" s="16" t="str">
        <f>IF(Payments[[#This Row],[Invoice '#]]="","",INDEX(Invoices[Vendor/Supplier],MATCH(Payments[[#This Row],[Invoice '#]],Invoices[Invoice '#],0)))</f>
        <v/>
      </c>
      <c r="D30" s="17" t="str">
        <f>IF(Payments[[#This Row],[Invoice '#]]="","",INDEX(Invoices[Due Date],MATCH(Payments[[#This Row],[Invoice '#]],Invoices[Invoice '#],0)))</f>
        <v/>
      </c>
      <c r="E30" s="18" t="str">
        <f ca="1">IF(Payments[[#This Row],[Invoice '#]]="","",INDEX(Invoices[Amount due],MATCH(Payments[[#This Row],[Invoice '#]],Invoices[Invoice '#],0))-SUMIF(INDIRECT("B3:B"&amp;ROW()-1),Payments[[#This Row],[Invoice '#]],INDIRECT("F3:F"&amp;ROW()-1)))</f>
        <v/>
      </c>
      <c r="F30" s="19"/>
      <c r="G30" s="52"/>
      <c r="H30" s="20" t="str">
        <f ca="1">IF(Payments[[#This Row],[Amount Due]]="","",IF(Payments[[#This Row],[Amount Due]]=0,0,Payments[[#This Row],[Amount Due]]-Payments[[#This Row],[Amount Paid]]))</f>
        <v/>
      </c>
    </row>
    <row r="31" spans="2:8" ht="14.1" customHeight="1" x14ac:dyDescent="0.2">
      <c r="B31" s="15"/>
      <c r="C31" s="16" t="str">
        <f>IF(Payments[[#This Row],[Invoice '#]]="","",INDEX(Invoices[Vendor/Supplier],MATCH(Payments[[#This Row],[Invoice '#]],Invoices[Invoice '#],0)))</f>
        <v/>
      </c>
      <c r="D31" s="17" t="str">
        <f>IF(Payments[[#This Row],[Invoice '#]]="","",INDEX(Invoices[Due Date],MATCH(Payments[[#This Row],[Invoice '#]],Invoices[Invoice '#],0)))</f>
        <v/>
      </c>
      <c r="E31" s="18" t="str">
        <f ca="1">IF(Payments[[#This Row],[Invoice '#]]="","",INDEX(Invoices[Amount due],MATCH(Payments[[#This Row],[Invoice '#]],Invoices[Invoice '#],0))-SUMIF(INDIRECT("B3:B"&amp;ROW()-1),Payments[[#This Row],[Invoice '#]],INDIRECT("F3:F"&amp;ROW()-1)))</f>
        <v/>
      </c>
      <c r="F31" s="19"/>
      <c r="G31" s="52"/>
      <c r="H31" s="20" t="str">
        <f ca="1">IF(Payments[[#This Row],[Amount Due]]="","",IF(Payments[[#This Row],[Amount Due]]=0,0,Payments[[#This Row],[Amount Due]]-Payments[[#This Row],[Amount Paid]]))</f>
        <v/>
      </c>
    </row>
    <row r="32" spans="2:8" ht="14.1" customHeight="1" x14ac:dyDescent="0.2">
      <c r="B32" s="15"/>
      <c r="C32" s="16" t="str">
        <f>IF(Payments[[#This Row],[Invoice '#]]="","",INDEX(Invoices[Vendor/Supplier],MATCH(Payments[[#This Row],[Invoice '#]],Invoices[Invoice '#],0)))</f>
        <v/>
      </c>
      <c r="D32" s="17" t="str">
        <f>IF(Payments[[#This Row],[Invoice '#]]="","",INDEX(Invoices[Due Date],MATCH(Payments[[#This Row],[Invoice '#]],Invoices[Invoice '#],0)))</f>
        <v/>
      </c>
      <c r="E32" s="18" t="str">
        <f ca="1">IF(Payments[[#This Row],[Invoice '#]]="","",INDEX(Invoices[Amount due],MATCH(Payments[[#This Row],[Invoice '#]],Invoices[Invoice '#],0))-SUMIF(INDIRECT("B3:B"&amp;ROW()-1),Payments[[#This Row],[Invoice '#]],INDIRECT("F3:F"&amp;ROW()-1)))</f>
        <v/>
      </c>
      <c r="F32" s="19"/>
      <c r="G32" s="52"/>
      <c r="H32" s="20" t="str">
        <f ca="1">IF(Payments[[#This Row],[Amount Due]]="","",IF(Payments[[#This Row],[Amount Due]]=0,0,Payments[[#This Row],[Amount Due]]-Payments[[#This Row],[Amount Paid]]))</f>
        <v/>
      </c>
    </row>
    <row r="33" spans="2:8" ht="14.1" customHeight="1" x14ac:dyDescent="0.2">
      <c r="B33" s="15"/>
      <c r="C33" s="16" t="str">
        <f>IF(Payments[[#This Row],[Invoice '#]]="","",INDEX(Invoices[Vendor/Supplier],MATCH(Payments[[#This Row],[Invoice '#]],Invoices[Invoice '#],0)))</f>
        <v/>
      </c>
      <c r="D33" s="17" t="str">
        <f>IF(Payments[[#This Row],[Invoice '#]]="","",INDEX(Invoices[Due Date],MATCH(Payments[[#This Row],[Invoice '#]],Invoices[Invoice '#],0)))</f>
        <v/>
      </c>
      <c r="E33" s="18" t="str">
        <f ca="1">IF(Payments[[#This Row],[Invoice '#]]="","",INDEX(Invoices[Amount due],MATCH(Payments[[#This Row],[Invoice '#]],Invoices[Invoice '#],0))-SUMIF(INDIRECT("B3:B"&amp;ROW()-1),Payments[[#This Row],[Invoice '#]],INDIRECT("F3:F"&amp;ROW()-1)))</f>
        <v/>
      </c>
      <c r="F33" s="19"/>
      <c r="G33" s="52"/>
      <c r="H33" s="20" t="str">
        <f ca="1">IF(Payments[[#This Row],[Amount Due]]="","",IF(Payments[[#This Row],[Amount Due]]=0,0,Payments[[#This Row],[Amount Due]]-Payments[[#This Row],[Amount Paid]]))</f>
        <v/>
      </c>
    </row>
    <row r="34" spans="2:8" ht="14.1" customHeight="1" x14ac:dyDescent="0.2">
      <c r="B34" s="15"/>
      <c r="C34" s="16" t="str">
        <f>IF(Payments[[#This Row],[Invoice '#]]="","",INDEX(Invoices[Vendor/Supplier],MATCH(Payments[[#This Row],[Invoice '#]],Invoices[Invoice '#],0)))</f>
        <v/>
      </c>
      <c r="D34" s="17" t="str">
        <f>IF(Payments[[#This Row],[Invoice '#]]="","",INDEX(Invoices[Due Date],MATCH(Payments[[#This Row],[Invoice '#]],Invoices[Invoice '#],0)))</f>
        <v/>
      </c>
      <c r="E34" s="18" t="str">
        <f ca="1">IF(Payments[[#This Row],[Invoice '#]]="","",INDEX(Invoices[Amount due],MATCH(Payments[[#This Row],[Invoice '#]],Invoices[Invoice '#],0))-SUMIF(INDIRECT("B3:B"&amp;ROW()-1),Payments[[#This Row],[Invoice '#]],INDIRECT("F3:F"&amp;ROW()-1)))</f>
        <v/>
      </c>
      <c r="F34" s="19"/>
      <c r="G34" s="52"/>
      <c r="H34" s="20" t="str">
        <f ca="1">IF(Payments[[#This Row],[Amount Due]]="","",IF(Payments[[#This Row],[Amount Due]]=0,0,Payments[[#This Row],[Amount Due]]-Payments[[#This Row],[Amount Paid]]))</f>
        <v/>
      </c>
    </row>
    <row r="35" spans="2:8" ht="14.1" customHeight="1" x14ac:dyDescent="0.2">
      <c r="B35" s="15"/>
      <c r="C35" s="16" t="str">
        <f>IF(Payments[[#This Row],[Invoice '#]]="","",INDEX(Invoices[Vendor/Supplier],MATCH(Payments[[#This Row],[Invoice '#]],Invoices[Invoice '#],0)))</f>
        <v/>
      </c>
      <c r="D35" s="17" t="str">
        <f>IF(Payments[[#This Row],[Invoice '#]]="","",INDEX(Invoices[Due Date],MATCH(Payments[[#This Row],[Invoice '#]],Invoices[Invoice '#],0)))</f>
        <v/>
      </c>
      <c r="E35" s="18" t="str">
        <f ca="1">IF(Payments[[#This Row],[Invoice '#]]="","",INDEX(Invoices[Amount due],MATCH(Payments[[#This Row],[Invoice '#]],Invoices[Invoice '#],0))-SUMIF(INDIRECT("B3:B"&amp;ROW()-1),Payments[[#This Row],[Invoice '#]],INDIRECT("F3:F"&amp;ROW()-1)))</f>
        <v/>
      </c>
      <c r="F35" s="19"/>
      <c r="G35" s="52"/>
      <c r="H35" s="20" t="str">
        <f ca="1">IF(Payments[[#This Row],[Amount Due]]="","",IF(Payments[[#This Row],[Amount Due]]=0,0,Payments[[#This Row],[Amount Due]]-Payments[[#This Row],[Amount Paid]]))</f>
        <v/>
      </c>
    </row>
    <row r="36" spans="2:8" ht="14.1" customHeight="1" x14ac:dyDescent="0.2">
      <c r="B36" s="15"/>
      <c r="C36" s="16" t="str">
        <f>IF(Payments[[#This Row],[Invoice '#]]="","",INDEX(Invoices[Vendor/Supplier],MATCH(Payments[[#This Row],[Invoice '#]],Invoices[Invoice '#],0)))</f>
        <v/>
      </c>
      <c r="D36" s="17" t="str">
        <f>IF(Payments[[#This Row],[Invoice '#]]="","",INDEX(Invoices[Due Date],MATCH(Payments[[#This Row],[Invoice '#]],Invoices[Invoice '#],0)))</f>
        <v/>
      </c>
      <c r="E36" s="18" t="str">
        <f ca="1">IF(Payments[[#This Row],[Invoice '#]]="","",INDEX(Invoices[Amount due],MATCH(Payments[[#This Row],[Invoice '#]],Invoices[Invoice '#],0))-SUMIF(INDIRECT("B3:B"&amp;ROW()-1),Payments[[#This Row],[Invoice '#]],INDIRECT("F3:F"&amp;ROW()-1)))</f>
        <v/>
      </c>
      <c r="F36" s="19"/>
      <c r="G36" s="52"/>
      <c r="H36" s="20" t="str">
        <f ca="1">IF(Payments[[#This Row],[Amount Due]]="","",IF(Payments[[#This Row],[Amount Due]]=0,0,Payments[[#This Row],[Amount Due]]-Payments[[#This Row],[Amount Paid]]))</f>
        <v/>
      </c>
    </row>
    <row r="37" spans="2:8" ht="14.1" customHeight="1" x14ac:dyDescent="0.2">
      <c r="B37" s="15"/>
      <c r="C37" s="16" t="str">
        <f>IF(Payments[[#This Row],[Invoice '#]]="","",INDEX(Invoices[Vendor/Supplier],MATCH(Payments[[#This Row],[Invoice '#]],Invoices[Invoice '#],0)))</f>
        <v/>
      </c>
      <c r="D37" s="17" t="str">
        <f>IF(Payments[[#This Row],[Invoice '#]]="","",INDEX(Invoices[Due Date],MATCH(Payments[[#This Row],[Invoice '#]],Invoices[Invoice '#],0)))</f>
        <v/>
      </c>
      <c r="E37" s="18" t="str">
        <f ca="1">IF(Payments[[#This Row],[Invoice '#]]="","",INDEX(Invoices[Amount due],MATCH(Payments[[#This Row],[Invoice '#]],Invoices[Invoice '#],0))-SUMIF(INDIRECT("B3:B"&amp;ROW()-1),Payments[[#This Row],[Invoice '#]],INDIRECT("F3:F"&amp;ROW()-1)))</f>
        <v/>
      </c>
      <c r="F37" s="19"/>
      <c r="G37" s="52"/>
      <c r="H37" s="20" t="str">
        <f ca="1">IF(Payments[[#This Row],[Amount Due]]="","",IF(Payments[[#This Row],[Amount Due]]=0,0,Payments[[#This Row],[Amount Due]]-Payments[[#This Row],[Amount Paid]]))</f>
        <v/>
      </c>
    </row>
    <row r="38" spans="2:8" ht="14.1" customHeight="1" x14ac:dyDescent="0.2">
      <c r="B38" s="15"/>
      <c r="C38" s="16" t="str">
        <f>IF(Payments[[#This Row],[Invoice '#]]="","",INDEX(Invoices[Vendor/Supplier],MATCH(Payments[[#This Row],[Invoice '#]],Invoices[Invoice '#],0)))</f>
        <v/>
      </c>
      <c r="D38" s="17" t="str">
        <f>IF(Payments[[#This Row],[Invoice '#]]="","",INDEX(Invoices[Due Date],MATCH(Payments[[#This Row],[Invoice '#]],Invoices[Invoice '#],0)))</f>
        <v/>
      </c>
      <c r="E38" s="18" t="str">
        <f ca="1">IF(Payments[[#This Row],[Invoice '#]]="","",INDEX(Invoices[Amount due],MATCH(Payments[[#This Row],[Invoice '#]],Invoices[Invoice '#],0))-SUMIF(INDIRECT("B3:B"&amp;ROW()-1),Payments[[#This Row],[Invoice '#]],INDIRECT("F3:F"&amp;ROW()-1)))</f>
        <v/>
      </c>
      <c r="F38" s="19"/>
      <c r="G38" s="52"/>
      <c r="H38" s="20" t="str">
        <f ca="1">IF(Payments[[#This Row],[Amount Due]]="","",IF(Payments[[#This Row],[Amount Due]]=0,0,Payments[[#This Row],[Amount Due]]-Payments[[#This Row],[Amount Paid]]))</f>
        <v/>
      </c>
    </row>
    <row r="39" spans="2:8" ht="14.1" customHeight="1" x14ac:dyDescent="0.2">
      <c r="B39" s="15"/>
      <c r="C39" s="16" t="str">
        <f>IF(Payments[[#This Row],[Invoice '#]]="","",INDEX(Invoices[Vendor/Supplier],MATCH(Payments[[#This Row],[Invoice '#]],Invoices[Invoice '#],0)))</f>
        <v/>
      </c>
      <c r="D39" s="17" t="str">
        <f>IF(Payments[[#This Row],[Invoice '#]]="","",INDEX(Invoices[Due Date],MATCH(Payments[[#This Row],[Invoice '#]],Invoices[Invoice '#],0)))</f>
        <v/>
      </c>
      <c r="E39" s="18" t="str">
        <f ca="1">IF(Payments[[#This Row],[Invoice '#]]="","",INDEX(Invoices[Amount due],MATCH(Payments[[#This Row],[Invoice '#]],Invoices[Invoice '#],0))-SUMIF(INDIRECT("B3:B"&amp;ROW()-1),Payments[[#This Row],[Invoice '#]],INDIRECT("F3:F"&amp;ROW()-1)))</f>
        <v/>
      </c>
      <c r="F39" s="19"/>
      <c r="G39" s="52"/>
      <c r="H39" s="20" t="str">
        <f ca="1">IF(Payments[[#This Row],[Amount Due]]="","",IF(Payments[[#This Row],[Amount Due]]=0,0,Payments[[#This Row],[Amount Due]]-Payments[[#This Row],[Amount Paid]]))</f>
        <v/>
      </c>
    </row>
    <row r="40" spans="2:8" ht="14.1" customHeight="1" x14ac:dyDescent="0.2">
      <c r="B40" s="15"/>
      <c r="C40" s="16" t="str">
        <f>IF(Payments[[#This Row],[Invoice '#]]="","",INDEX(Invoices[Vendor/Supplier],MATCH(Payments[[#This Row],[Invoice '#]],Invoices[Invoice '#],0)))</f>
        <v/>
      </c>
      <c r="D40" s="17" t="str">
        <f>IF(Payments[[#This Row],[Invoice '#]]="","",INDEX(Invoices[Due Date],MATCH(Payments[[#This Row],[Invoice '#]],Invoices[Invoice '#],0)))</f>
        <v/>
      </c>
      <c r="E40" s="18" t="str">
        <f ca="1">IF(Payments[[#This Row],[Invoice '#]]="","",INDEX(Invoices[Amount due],MATCH(Payments[[#This Row],[Invoice '#]],Invoices[Invoice '#],0))-SUMIF(INDIRECT("B3:B"&amp;ROW()-1),Payments[[#This Row],[Invoice '#]],INDIRECT("F3:F"&amp;ROW()-1)))</f>
        <v/>
      </c>
      <c r="F40" s="19"/>
      <c r="G40" s="52"/>
      <c r="H40" s="20" t="str">
        <f ca="1">IF(Payments[[#This Row],[Amount Due]]="","",IF(Payments[[#This Row],[Amount Due]]=0,0,Payments[[#This Row],[Amount Due]]-Payments[[#This Row],[Amount Paid]]))</f>
        <v/>
      </c>
    </row>
    <row r="41" spans="2:8" ht="14.1" customHeight="1" x14ac:dyDescent="0.2">
      <c r="B41" s="15"/>
      <c r="C41" s="16" t="str">
        <f>IF(Payments[[#This Row],[Invoice '#]]="","",INDEX(Invoices[Vendor/Supplier],MATCH(Payments[[#This Row],[Invoice '#]],Invoices[Invoice '#],0)))</f>
        <v/>
      </c>
      <c r="D41" s="17" t="str">
        <f>IF(Payments[[#This Row],[Invoice '#]]="","",INDEX(Invoices[Due Date],MATCH(Payments[[#This Row],[Invoice '#]],Invoices[Invoice '#],0)))</f>
        <v/>
      </c>
      <c r="E41" s="18" t="str">
        <f ca="1">IF(Payments[[#This Row],[Invoice '#]]="","",INDEX(Invoices[Amount due],MATCH(Payments[[#This Row],[Invoice '#]],Invoices[Invoice '#],0))-SUMIF(INDIRECT("B3:B"&amp;ROW()-1),Payments[[#This Row],[Invoice '#]],INDIRECT("F3:F"&amp;ROW()-1)))</f>
        <v/>
      </c>
      <c r="F41" s="19"/>
      <c r="G41" s="52"/>
      <c r="H41" s="20" t="str">
        <f ca="1">IF(Payments[[#This Row],[Amount Due]]="","",IF(Payments[[#This Row],[Amount Due]]=0,0,Payments[[#This Row],[Amount Due]]-Payments[[#This Row],[Amount Paid]]))</f>
        <v/>
      </c>
    </row>
    <row r="42" spans="2:8" ht="14.1" customHeight="1" x14ac:dyDescent="0.2">
      <c r="B42" s="15"/>
      <c r="C42" s="16" t="str">
        <f>IF(Payments[[#This Row],[Invoice '#]]="","",INDEX(Invoices[Vendor/Supplier],MATCH(Payments[[#This Row],[Invoice '#]],Invoices[Invoice '#],0)))</f>
        <v/>
      </c>
      <c r="D42" s="17" t="str">
        <f>IF(Payments[[#This Row],[Invoice '#]]="","",INDEX(Invoices[Due Date],MATCH(Payments[[#This Row],[Invoice '#]],Invoices[Invoice '#],0)))</f>
        <v/>
      </c>
      <c r="E42" s="18" t="str">
        <f ca="1">IF(Payments[[#This Row],[Invoice '#]]="","",INDEX(Invoices[Amount due],MATCH(Payments[[#This Row],[Invoice '#]],Invoices[Invoice '#],0))-SUMIF(INDIRECT("B3:B"&amp;ROW()-1),Payments[[#This Row],[Invoice '#]],INDIRECT("F3:F"&amp;ROW()-1)))</f>
        <v/>
      </c>
      <c r="F42" s="19"/>
      <c r="G42" s="52"/>
      <c r="H42" s="20" t="str">
        <f ca="1">IF(Payments[[#This Row],[Amount Due]]="","",IF(Payments[[#This Row],[Amount Due]]=0,0,Payments[[#This Row],[Amount Due]]-Payments[[#This Row],[Amount Paid]]))</f>
        <v/>
      </c>
    </row>
    <row r="43" spans="2:8" ht="14.1" customHeight="1" x14ac:dyDescent="0.2">
      <c r="B43" s="15"/>
      <c r="C43" s="16" t="str">
        <f>IF(Payments[[#This Row],[Invoice '#]]="","",INDEX(Invoices[Vendor/Supplier],MATCH(Payments[[#This Row],[Invoice '#]],Invoices[Invoice '#],0)))</f>
        <v/>
      </c>
      <c r="D43" s="17" t="str">
        <f>IF(Payments[[#This Row],[Invoice '#]]="","",INDEX(Invoices[Due Date],MATCH(Payments[[#This Row],[Invoice '#]],Invoices[Invoice '#],0)))</f>
        <v/>
      </c>
      <c r="E43" s="18" t="str">
        <f ca="1">IF(Payments[[#This Row],[Invoice '#]]="","",INDEX(Invoices[Amount due],MATCH(Payments[[#This Row],[Invoice '#]],Invoices[Invoice '#],0))-SUMIF(INDIRECT("B3:B"&amp;ROW()-1),Payments[[#This Row],[Invoice '#]],INDIRECT("F3:F"&amp;ROW()-1)))</f>
        <v/>
      </c>
      <c r="F43" s="19"/>
      <c r="G43" s="52"/>
      <c r="H43" s="20" t="str">
        <f ca="1">IF(Payments[[#This Row],[Amount Due]]="","",IF(Payments[[#This Row],[Amount Due]]=0,0,Payments[[#This Row],[Amount Due]]-Payments[[#This Row],[Amount Paid]]))</f>
        <v/>
      </c>
    </row>
    <row r="44" spans="2:8" ht="14.1" customHeight="1" x14ac:dyDescent="0.2">
      <c r="B44" s="15"/>
      <c r="C44" s="16" t="str">
        <f>IF(Payments[[#This Row],[Invoice '#]]="","",INDEX(Invoices[Vendor/Supplier],MATCH(Payments[[#This Row],[Invoice '#]],Invoices[Invoice '#],0)))</f>
        <v/>
      </c>
      <c r="D44" s="17" t="str">
        <f>IF(Payments[[#This Row],[Invoice '#]]="","",INDEX(Invoices[Due Date],MATCH(Payments[[#This Row],[Invoice '#]],Invoices[Invoice '#],0)))</f>
        <v/>
      </c>
      <c r="E44" s="18" t="str">
        <f ca="1">IF(Payments[[#This Row],[Invoice '#]]="","",INDEX(Invoices[Amount due],MATCH(Payments[[#This Row],[Invoice '#]],Invoices[Invoice '#],0))-SUMIF(INDIRECT("B3:B"&amp;ROW()-1),Payments[[#This Row],[Invoice '#]],INDIRECT("F3:F"&amp;ROW()-1)))</f>
        <v/>
      </c>
      <c r="F44" s="19"/>
      <c r="G44" s="52"/>
      <c r="H44" s="20" t="str">
        <f ca="1">IF(Payments[[#This Row],[Amount Due]]="","",IF(Payments[[#This Row],[Amount Due]]=0,0,Payments[[#This Row],[Amount Due]]-Payments[[#This Row],[Amount Paid]]))</f>
        <v/>
      </c>
    </row>
    <row r="45" spans="2:8" ht="14.1" customHeight="1" x14ac:dyDescent="0.2">
      <c r="B45" s="15"/>
      <c r="C45" s="16" t="str">
        <f>IF(Payments[[#This Row],[Invoice '#]]="","",INDEX(Invoices[Vendor/Supplier],MATCH(Payments[[#This Row],[Invoice '#]],Invoices[Invoice '#],0)))</f>
        <v/>
      </c>
      <c r="D45" s="17" t="str">
        <f>IF(Payments[[#This Row],[Invoice '#]]="","",INDEX(Invoices[Due Date],MATCH(Payments[[#This Row],[Invoice '#]],Invoices[Invoice '#],0)))</f>
        <v/>
      </c>
      <c r="E45" s="18" t="str">
        <f ca="1">IF(Payments[[#This Row],[Invoice '#]]="","",INDEX(Invoices[Amount due],MATCH(Payments[[#This Row],[Invoice '#]],Invoices[Invoice '#],0))-SUMIF(INDIRECT("B3:B"&amp;ROW()-1),Payments[[#This Row],[Invoice '#]],INDIRECT("F3:F"&amp;ROW()-1)))</f>
        <v/>
      </c>
      <c r="F45" s="19"/>
      <c r="G45" s="52"/>
      <c r="H45" s="20" t="str">
        <f ca="1">IF(Payments[[#This Row],[Amount Due]]="","",IF(Payments[[#This Row],[Amount Due]]=0,0,Payments[[#This Row],[Amount Due]]-Payments[[#This Row],[Amount Paid]]))</f>
        <v/>
      </c>
    </row>
    <row r="46" spans="2:8" ht="14.1" customHeight="1" x14ac:dyDescent="0.2">
      <c r="B46" s="15"/>
      <c r="C46" s="16" t="str">
        <f>IF(Payments[[#This Row],[Invoice '#]]="","",INDEX(Invoices[Vendor/Supplier],MATCH(Payments[[#This Row],[Invoice '#]],Invoices[Invoice '#],0)))</f>
        <v/>
      </c>
      <c r="D46" s="17" t="str">
        <f>IF(Payments[[#This Row],[Invoice '#]]="","",INDEX(Invoices[Due Date],MATCH(Payments[[#This Row],[Invoice '#]],Invoices[Invoice '#],0)))</f>
        <v/>
      </c>
      <c r="E46" s="18" t="str">
        <f ca="1">IF(Payments[[#This Row],[Invoice '#]]="","",INDEX(Invoices[Amount due],MATCH(Payments[[#This Row],[Invoice '#]],Invoices[Invoice '#],0))-SUMIF(INDIRECT("B3:B"&amp;ROW()-1),Payments[[#This Row],[Invoice '#]],INDIRECT("F3:F"&amp;ROW()-1)))</f>
        <v/>
      </c>
      <c r="F46" s="19"/>
      <c r="G46" s="52"/>
      <c r="H46" s="20" t="str">
        <f ca="1">IF(Payments[[#This Row],[Amount Due]]="","",IF(Payments[[#This Row],[Amount Due]]=0,0,Payments[[#This Row],[Amount Due]]-Payments[[#This Row],[Amount Paid]]))</f>
        <v/>
      </c>
    </row>
    <row r="47" spans="2:8" ht="14.1" customHeight="1" x14ac:dyDescent="0.2">
      <c r="B47" s="15"/>
      <c r="C47" s="16" t="str">
        <f>IF(Payments[[#This Row],[Invoice '#]]="","",INDEX(Invoices[Vendor/Supplier],MATCH(Payments[[#This Row],[Invoice '#]],Invoices[Invoice '#],0)))</f>
        <v/>
      </c>
      <c r="D47" s="17" t="str">
        <f>IF(Payments[[#This Row],[Invoice '#]]="","",INDEX(Invoices[Due Date],MATCH(Payments[[#This Row],[Invoice '#]],Invoices[Invoice '#],0)))</f>
        <v/>
      </c>
      <c r="E47" s="18" t="str">
        <f ca="1">IF(Payments[[#This Row],[Invoice '#]]="","",INDEX(Invoices[Amount due],MATCH(Payments[[#This Row],[Invoice '#]],Invoices[Invoice '#],0))-SUMIF(INDIRECT("B3:B"&amp;ROW()-1),Payments[[#This Row],[Invoice '#]],INDIRECT("F3:F"&amp;ROW()-1)))</f>
        <v/>
      </c>
      <c r="F47" s="19"/>
      <c r="G47" s="52"/>
      <c r="H47" s="20" t="str">
        <f ca="1">IF(Payments[[#This Row],[Amount Due]]="","",IF(Payments[[#This Row],[Amount Due]]=0,0,Payments[[#This Row],[Amount Due]]-Payments[[#This Row],[Amount Paid]]))</f>
        <v/>
      </c>
    </row>
    <row r="48" spans="2:8" ht="14.1" customHeight="1" x14ac:dyDescent="0.2">
      <c r="B48" s="15"/>
      <c r="C48" s="16" t="str">
        <f>IF(Payments[[#This Row],[Invoice '#]]="","",INDEX(Invoices[Vendor/Supplier],MATCH(Payments[[#This Row],[Invoice '#]],Invoices[Invoice '#],0)))</f>
        <v/>
      </c>
      <c r="D48" s="17" t="str">
        <f>IF(Payments[[#This Row],[Invoice '#]]="","",INDEX(Invoices[Due Date],MATCH(Payments[[#This Row],[Invoice '#]],Invoices[Invoice '#],0)))</f>
        <v/>
      </c>
      <c r="E48" s="18" t="str">
        <f ca="1">IF(Payments[[#This Row],[Invoice '#]]="","",INDEX(Invoices[Amount due],MATCH(Payments[[#This Row],[Invoice '#]],Invoices[Invoice '#],0))-SUMIF(INDIRECT("B3:B"&amp;ROW()-1),Payments[[#This Row],[Invoice '#]],INDIRECT("F3:F"&amp;ROW()-1)))</f>
        <v/>
      </c>
      <c r="F48" s="19"/>
      <c r="G48" s="52"/>
      <c r="H48" s="20" t="str">
        <f ca="1">IF(Payments[[#This Row],[Amount Due]]="","",IF(Payments[[#This Row],[Amount Due]]=0,0,Payments[[#This Row],[Amount Due]]-Payments[[#This Row],[Amount Paid]]))</f>
        <v/>
      </c>
    </row>
    <row r="49" spans="2:8" ht="14.1" customHeight="1" x14ac:dyDescent="0.2">
      <c r="B49" s="15"/>
      <c r="C49" s="16" t="str">
        <f>IF(Payments[[#This Row],[Invoice '#]]="","",INDEX(Invoices[Vendor/Supplier],MATCH(Payments[[#This Row],[Invoice '#]],Invoices[Invoice '#],0)))</f>
        <v/>
      </c>
      <c r="D49" s="17" t="str">
        <f>IF(Payments[[#This Row],[Invoice '#]]="","",INDEX(Invoices[Due Date],MATCH(Payments[[#This Row],[Invoice '#]],Invoices[Invoice '#],0)))</f>
        <v/>
      </c>
      <c r="E49" s="18" t="str">
        <f ca="1">IF(Payments[[#This Row],[Invoice '#]]="","",INDEX(Invoices[Amount due],MATCH(Payments[[#This Row],[Invoice '#]],Invoices[Invoice '#],0))-SUMIF(INDIRECT("B3:B"&amp;ROW()-1),Payments[[#This Row],[Invoice '#]],INDIRECT("F3:F"&amp;ROW()-1)))</f>
        <v/>
      </c>
      <c r="F49" s="19"/>
      <c r="G49" s="52"/>
      <c r="H49" s="20" t="str">
        <f ca="1">IF(Payments[[#This Row],[Amount Due]]="","",IF(Payments[[#This Row],[Amount Due]]=0,0,Payments[[#This Row],[Amount Due]]-Payments[[#This Row],[Amount Paid]]))</f>
        <v/>
      </c>
    </row>
    <row r="50" spans="2:8" ht="14.1" customHeight="1" x14ac:dyDescent="0.2">
      <c r="B50" s="15"/>
      <c r="C50" s="16" t="str">
        <f>IF(Payments[[#This Row],[Invoice '#]]="","",INDEX(Invoices[Vendor/Supplier],MATCH(Payments[[#This Row],[Invoice '#]],Invoices[Invoice '#],0)))</f>
        <v/>
      </c>
      <c r="D50" s="17" t="str">
        <f>IF(Payments[[#This Row],[Invoice '#]]="","",INDEX(Invoices[Due Date],MATCH(Payments[[#This Row],[Invoice '#]],Invoices[Invoice '#],0)))</f>
        <v/>
      </c>
      <c r="E50" s="18" t="str">
        <f ca="1">IF(Payments[[#This Row],[Invoice '#]]="","",INDEX(Invoices[Amount due],MATCH(Payments[[#This Row],[Invoice '#]],Invoices[Invoice '#],0))-SUMIF(INDIRECT("B3:B"&amp;ROW()-1),Payments[[#This Row],[Invoice '#]],INDIRECT("F3:F"&amp;ROW()-1)))</f>
        <v/>
      </c>
      <c r="F50" s="19"/>
      <c r="G50" s="52"/>
      <c r="H50" s="20" t="str">
        <f ca="1">IF(Payments[[#This Row],[Amount Due]]="","",IF(Payments[[#This Row],[Amount Due]]=0,0,Payments[[#This Row],[Amount Due]]-Payments[[#This Row],[Amount Paid]]))</f>
        <v/>
      </c>
    </row>
    <row r="51" spans="2:8" ht="14.1" customHeight="1" x14ac:dyDescent="0.2">
      <c r="B51" s="15"/>
      <c r="C51" s="16" t="str">
        <f>IF(Payments[[#This Row],[Invoice '#]]="","",INDEX(Invoices[Vendor/Supplier],MATCH(Payments[[#This Row],[Invoice '#]],Invoices[Invoice '#],0)))</f>
        <v/>
      </c>
      <c r="D51" s="17" t="str">
        <f>IF(Payments[[#This Row],[Invoice '#]]="","",INDEX(Invoices[Due Date],MATCH(Payments[[#This Row],[Invoice '#]],Invoices[Invoice '#],0)))</f>
        <v/>
      </c>
      <c r="E51" s="18" t="str">
        <f ca="1">IF(Payments[[#This Row],[Invoice '#]]="","",INDEX(Invoices[Amount due],MATCH(Payments[[#This Row],[Invoice '#]],Invoices[Invoice '#],0))-SUMIF(INDIRECT("B3:B"&amp;ROW()-1),Payments[[#This Row],[Invoice '#]],INDIRECT("F3:F"&amp;ROW()-1)))</f>
        <v/>
      </c>
      <c r="F51" s="19"/>
      <c r="G51" s="52"/>
      <c r="H51" s="20" t="str">
        <f ca="1">IF(Payments[[#This Row],[Amount Due]]="","",IF(Payments[[#This Row],[Amount Due]]=0,0,Payments[[#This Row],[Amount Due]]-Payments[[#This Row],[Amount Paid]]))</f>
        <v/>
      </c>
    </row>
    <row r="52" spans="2:8" ht="14.1" customHeight="1" x14ac:dyDescent="0.2">
      <c r="B52" s="15"/>
      <c r="C52" s="16" t="str">
        <f>IF(Payments[[#This Row],[Invoice '#]]="","",INDEX(Invoices[Vendor/Supplier],MATCH(Payments[[#This Row],[Invoice '#]],Invoices[Invoice '#],0)))</f>
        <v/>
      </c>
      <c r="D52" s="17" t="str">
        <f>IF(Payments[[#This Row],[Invoice '#]]="","",INDEX(Invoices[Due Date],MATCH(Payments[[#This Row],[Invoice '#]],Invoices[Invoice '#],0)))</f>
        <v/>
      </c>
      <c r="E52" s="18" t="str">
        <f ca="1">IF(Payments[[#This Row],[Invoice '#]]="","",INDEX(Invoices[Amount due],MATCH(Payments[[#This Row],[Invoice '#]],Invoices[Invoice '#],0))-SUMIF(INDIRECT("B3:B"&amp;ROW()-1),Payments[[#This Row],[Invoice '#]],INDIRECT("F3:F"&amp;ROW()-1)))</f>
        <v/>
      </c>
      <c r="F52" s="19"/>
      <c r="G52" s="52"/>
      <c r="H52" s="20" t="str">
        <f ca="1">IF(Payments[[#This Row],[Amount Due]]="","",IF(Payments[[#This Row],[Amount Due]]=0,0,Payments[[#This Row],[Amount Due]]-Payments[[#This Row],[Amount Paid]]))</f>
        <v/>
      </c>
    </row>
    <row r="53" spans="2:8" ht="14.1" customHeight="1" x14ac:dyDescent="0.2">
      <c r="B53" s="15"/>
      <c r="C53" s="16" t="str">
        <f>IF(Payments[[#This Row],[Invoice '#]]="","",INDEX(Invoices[Vendor/Supplier],MATCH(Payments[[#This Row],[Invoice '#]],Invoices[Invoice '#],0)))</f>
        <v/>
      </c>
      <c r="D53" s="17" t="str">
        <f>IF(Payments[[#This Row],[Invoice '#]]="","",INDEX(Invoices[Due Date],MATCH(Payments[[#This Row],[Invoice '#]],Invoices[Invoice '#],0)))</f>
        <v/>
      </c>
      <c r="E53" s="18" t="str">
        <f ca="1">IF(Payments[[#This Row],[Invoice '#]]="","",INDEX(Invoices[Amount due],MATCH(Payments[[#This Row],[Invoice '#]],Invoices[Invoice '#],0))-SUMIF(INDIRECT("B3:B"&amp;ROW()-1),Payments[[#This Row],[Invoice '#]],INDIRECT("F3:F"&amp;ROW()-1)))</f>
        <v/>
      </c>
      <c r="F53" s="19"/>
      <c r="G53" s="52"/>
      <c r="H53" s="20" t="str">
        <f ca="1">IF(Payments[[#This Row],[Amount Due]]="","",IF(Payments[[#This Row],[Amount Due]]=0,0,Payments[[#This Row],[Amount Due]]-Payments[[#This Row],[Amount Paid]]))</f>
        <v/>
      </c>
    </row>
    <row r="54" spans="2:8" ht="14.1" customHeight="1" x14ac:dyDescent="0.2">
      <c r="B54" s="15"/>
      <c r="C54" s="16" t="str">
        <f>IF(Payments[[#This Row],[Invoice '#]]="","",INDEX(Invoices[Vendor/Supplier],MATCH(Payments[[#This Row],[Invoice '#]],Invoices[Invoice '#],0)))</f>
        <v/>
      </c>
      <c r="D54" s="17" t="str">
        <f>IF(Payments[[#This Row],[Invoice '#]]="","",INDEX(Invoices[Due Date],MATCH(Payments[[#This Row],[Invoice '#]],Invoices[Invoice '#],0)))</f>
        <v/>
      </c>
      <c r="E54" s="18" t="str">
        <f ca="1">IF(Payments[[#This Row],[Invoice '#]]="","",INDEX(Invoices[Amount due],MATCH(Payments[[#This Row],[Invoice '#]],Invoices[Invoice '#],0))-SUMIF(INDIRECT("B3:B"&amp;ROW()-1),Payments[[#This Row],[Invoice '#]],INDIRECT("F3:F"&amp;ROW()-1)))</f>
        <v/>
      </c>
      <c r="F54" s="19"/>
      <c r="G54" s="52"/>
      <c r="H54" s="20" t="str">
        <f ca="1">IF(Payments[[#This Row],[Amount Due]]="","",IF(Payments[[#This Row],[Amount Due]]=0,0,Payments[[#This Row],[Amount Due]]-Payments[[#This Row],[Amount Paid]]))</f>
        <v/>
      </c>
    </row>
    <row r="55" spans="2:8" ht="14.1" customHeight="1" x14ac:dyDescent="0.2">
      <c r="B55" s="15"/>
      <c r="C55" s="16" t="str">
        <f>IF(Payments[[#This Row],[Invoice '#]]="","",INDEX(Invoices[Vendor/Supplier],MATCH(Payments[[#This Row],[Invoice '#]],Invoices[Invoice '#],0)))</f>
        <v/>
      </c>
      <c r="D55" s="17" t="str">
        <f>IF(Payments[[#This Row],[Invoice '#]]="","",INDEX(Invoices[Due Date],MATCH(Payments[[#This Row],[Invoice '#]],Invoices[Invoice '#],0)))</f>
        <v/>
      </c>
      <c r="E55" s="18" t="str">
        <f ca="1">IF(Payments[[#This Row],[Invoice '#]]="","",INDEX(Invoices[Amount due],MATCH(Payments[[#This Row],[Invoice '#]],Invoices[Invoice '#],0))-SUMIF(INDIRECT("B3:B"&amp;ROW()-1),Payments[[#This Row],[Invoice '#]],INDIRECT("F3:F"&amp;ROW()-1)))</f>
        <v/>
      </c>
      <c r="F55" s="19"/>
      <c r="G55" s="52"/>
      <c r="H55" s="20" t="str">
        <f ca="1">IF(Payments[[#This Row],[Amount Due]]="","",IF(Payments[[#This Row],[Amount Due]]=0,0,Payments[[#This Row],[Amount Due]]-Payments[[#This Row],[Amount Paid]]))</f>
        <v/>
      </c>
    </row>
    <row r="56" spans="2:8" ht="14.1" customHeight="1" x14ac:dyDescent="0.2">
      <c r="B56" s="15"/>
      <c r="C56" s="16" t="str">
        <f>IF(Payments[[#This Row],[Invoice '#]]="","",INDEX(Invoices[Vendor/Supplier],MATCH(Payments[[#This Row],[Invoice '#]],Invoices[Invoice '#],0)))</f>
        <v/>
      </c>
      <c r="D56" s="17" t="str">
        <f>IF(Payments[[#This Row],[Invoice '#]]="","",INDEX(Invoices[Due Date],MATCH(Payments[[#This Row],[Invoice '#]],Invoices[Invoice '#],0)))</f>
        <v/>
      </c>
      <c r="E56" s="18" t="str">
        <f ca="1">IF(Payments[[#This Row],[Invoice '#]]="","",INDEX(Invoices[Amount due],MATCH(Payments[[#This Row],[Invoice '#]],Invoices[Invoice '#],0))-SUMIF(INDIRECT("B3:B"&amp;ROW()-1),Payments[[#This Row],[Invoice '#]],INDIRECT("F3:F"&amp;ROW()-1)))</f>
        <v/>
      </c>
      <c r="F56" s="19"/>
      <c r="G56" s="52"/>
      <c r="H56" s="20" t="str">
        <f ca="1">IF(Payments[[#This Row],[Amount Due]]="","",IF(Payments[[#This Row],[Amount Due]]=0,0,Payments[[#This Row],[Amount Due]]-Payments[[#This Row],[Amount Paid]]))</f>
        <v/>
      </c>
    </row>
    <row r="57" spans="2:8" ht="14.1" customHeight="1" x14ac:dyDescent="0.2">
      <c r="B57" s="15"/>
      <c r="C57" s="16" t="str">
        <f>IF(Payments[[#This Row],[Invoice '#]]="","",INDEX(Invoices[Vendor/Supplier],MATCH(Payments[[#This Row],[Invoice '#]],Invoices[Invoice '#],0)))</f>
        <v/>
      </c>
      <c r="D57" s="17" t="str">
        <f>IF(Payments[[#This Row],[Invoice '#]]="","",INDEX(Invoices[Due Date],MATCH(Payments[[#This Row],[Invoice '#]],Invoices[Invoice '#],0)))</f>
        <v/>
      </c>
      <c r="E57" s="18" t="str">
        <f ca="1">IF(Payments[[#This Row],[Invoice '#]]="","",INDEX(Invoices[Amount due],MATCH(Payments[[#This Row],[Invoice '#]],Invoices[Invoice '#],0))-SUMIF(INDIRECT("B3:B"&amp;ROW()-1),Payments[[#This Row],[Invoice '#]],INDIRECT("F3:F"&amp;ROW()-1)))</f>
        <v/>
      </c>
      <c r="F57" s="19"/>
      <c r="G57" s="52"/>
      <c r="H57" s="20" t="str">
        <f ca="1">IF(Payments[[#This Row],[Amount Due]]="","",IF(Payments[[#This Row],[Amount Due]]=0,0,Payments[[#This Row],[Amount Due]]-Payments[[#This Row],[Amount Paid]]))</f>
        <v/>
      </c>
    </row>
    <row r="58" spans="2:8" ht="14.1" customHeight="1" x14ac:dyDescent="0.2">
      <c r="B58" s="15"/>
      <c r="C58" s="16" t="str">
        <f>IF(Payments[[#This Row],[Invoice '#]]="","",INDEX(Invoices[Vendor/Supplier],MATCH(Payments[[#This Row],[Invoice '#]],Invoices[Invoice '#],0)))</f>
        <v/>
      </c>
      <c r="D58" s="17" t="str">
        <f>IF(Payments[[#This Row],[Invoice '#]]="","",INDEX(Invoices[Due Date],MATCH(Payments[[#This Row],[Invoice '#]],Invoices[Invoice '#],0)))</f>
        <v/>
      </c>
      <c r="E58" s="18" t="str">
        <f ca="1">IF(Payments[[#This Row],[Invoice '#]]="","",INDEX(Invoices[Amount due],MATCH(Payments[[#This Row],[Invoice '#]],Invoices[Invoice '#],0))-SUMIF(INDIRECT("B3:B"&amp;ROW()-1),Payments[[#This Row],[Invoice '#]],INDIRECT("F3:F"&amp;ROW()-1)))</f>
        <v/>
      </c>
      <c r="F58" s="19"/>
      <c r="G58" s="52"/>
      <c r="H58" s="20" t="str">
        <f ca="1">IF(Payments[[#This Row],[Amount Due]]="","",IF(Payments[[#This Row],[Amount Due]]=0,0,Payments[[#This Row],[Amount Due]]-Payments[[#This Row],[Amount Paid]]))</f>
        <v/>
      </c>
    </row>
    <row r="59" spans="2:8" ht="14.1" customHeight="1" x14ac:dyDescent="0.2">
      <c r="B59" s="15"/>
      <c r="C59" s="16" t="str">
        <f>IF(Payments[[#This Row],[Invoice '#]]="","",INDEX(Invoices[Vendor/Supplier],MATCH(Payments[[#This Row],[Invoice '#]],Invoices[Invoice '#],0)))</f>
        <v/>
      </c>
      <c r="D59" s="17" t="str">
        <f>IF(Payments[[#This Row],[Invoice '#]]="","",INDEX(Invoices[Due Date],MATCH(Payments[[#This Row],[Invoice '#]],Invoices[Invoice '#],0)))</f>
        <v/>
      </c>
      <c r="E59" s="18" t="str">
        <f ca="1">IF(Payments[[#This Row],[Invoice '#]]="","",INDEX(Invoices[Amount due],MATCH(Payments[[#This Row],[Invoice '#]],Invoices[Invoice '#],0))-SUMIF(INDIRECT("B3:B"&amp;ROW()-1),Payments[[#This Row],[Invoice '#]],INDIRECT("F3:F"&amp;ROW()-1)))</f>
        <v/>
      </c>
      <c r="F59" s="19"/>
      <c r="G59" s="52"/>
      <c r="H59" s="20" t="str">
        <f ca="1">IF(Payments[[#This Row],[Amount Due]]="","",IF(Payments[[#This Row],[Amount Due]]=0,0,Payments[[#This Row],[Amount Due]]-Payments[[#This Row],[Amount Paid]]))</f>
        <v/>
      </c>
    </row>
    <row r="60" spans="2:8" ht="14.1" customHeight="1" x14ac:dyDescent="0.2">
      <c r="B60" s="15"/>
      <c r="C60" s="16" t="str">
        <f>IF(Payments[[#This Row],[Invoice '#]]="","",INDEX(Invoices[Vendor/Supplier],MATCH(Payments[[#This Row],[Invoice '#]],Invoices[Invoice '#],0)))</f>
        <v/>
      </c>
      <c r="D60" s="17" t="str">
        <f>IF(Payments[[#This Row],[Invoice '#]]="","",INDEX(Invoices[Due Date],MATCH(Payments[[#This Row],[Invoice '#]],Invoices[Invoice '#],0)))</f>
        <v/>
      </c>
      <c r="E60" s="18" t="str">
        <f ca="1">IF(Payments[[#This Row],[Invoice '#]]="","",INDEX(Invoices[Amount due],MATCH(Payments[[#This Row],[Invoice '#]],Invoices[Invoice '#],0))-SUMIF(INDIRECT("B3:B"&amp;ROW()-1),Payments[[#This Row],[Invoice '#]],INDIRECT("F3:F"&amp;ROW()-1)))</f>
        <v/>
      </c>
      <c r="F60" s="19"/>
      <c r="G60" s="52"/>
      <c r="H60" s="20" t="str">
        <f ca="1">IF(Payments[[#This Row],[Amount Due]]="","",IF(Payments[[#This Row],[Amount Due]]=0,0,Payments[[#This Row],[Amount Due]]-Payments[[#This Row],[Amount Paid]]))</f>
        <v/>
      </c>
    </row>
    <row r="61" spans="2:8" ht="14.1" customHeight="1" x14ac:dyDescent="0.2">
      <c r="B61" s="15"/>
      <c r="C61" s="16" t="str">
        <f>IF(Payments[[#This Row],[Invoice '#]]="","",INDEX(Invoices[Vendor/Supplier],MATCH(Payments[[#This Row],[Invoice '#]],Invoices[Invoice '#],0)))</f>
        <v/>
      </c>
      <c r="D61" s="17" t="str">
        <f>IF(Payments[[#This Row],[Invoice '#]]="","",INDEX(Invoices[Due Date],MATCH(Payments[[#This Row],[Invoice '#]],Invoices[Invoice '#],0)))</f>
        <v/>
      </c>
      <c r="E61" s="18" t="str">
        <f ca="1">IF(Payments[[#This Row],[Invoice '#]]="","",INDEX(Invoices[Amount due],MATCH(Payments[[#This Row],[Invoice '#]],Invoices[Invoice '#],0))-SUMIF(INDIRECT("B3:B"&amp;ROW()-1),Payments[[#This Row],[Invoice '#]],INDIRECT("F3:F"&amp;ROW()-1)))</f>
        <v/>
      </c>
      <c r="F61" s="19"/>
      <c r="G61" s="52"/>
      <c r="H61" s="20" t="str">
        <f ca="1">IF(Payments[[#This Row],[Amount Due]]="","",IF(Payments[[#This Row],[Amount Due]]=0,0,Payments[[#This Row],[Amount Due]]-Payments[[#This Row],[Amount Paid]]))</f>
        <v/>
      </c>
    </row>
    <row r="62" spans="2:8" ht="14.1" customHeight="1" x14ac:dyDescent="0.2">
      <c r="B62" s="15"/>
      <c r="C62" s="16" t="str">
        <f>IF(Payments[[#This Row],[Invoice '#]]="","",INDEX(Invoices[Vendor/Supplier],MATCH(Payments[[#This Row],[Invoice '#]],Invoices[Invoice '#],0)))</f>
        <v/>
      </c>
      <c r="D62" s="17" t="str">
        <f>IF(Payments[[#This Row],[Invoice '#]]="","",INDEX(Invoices[Due Date],MATCH(Payments[[#This Row],[Invoice '#]],Invoices[Invoice '#],0)))</f>
        <v/>
      </c>
      <c r="E62" s="18" t="str">
        <f ca="1">IF(Payments[[#This Row],[Invoice '#]]="","",INDEX(Invoices[Amount due],MATCH(Payments[[#This Row],[Invoice '#]],Invoices[Invoice '#],0))-SUMIF(INDIRECT("B3:B"&amp;ROW()-1),Payments[[#This Row],[Invoice '#]],INDIRECT("F3:F"&amp;ROW()-1)))</f>
        <v/>
      </c>
      <c r="F62" s="19"/>
      <c r="G62" s="52"/>
      <c r="H62" s="20" t="str">
        <f ca="1">IF(Payments[[#This Row],[Amount Due]]="","",IF(Payments[[#This Row],[Amount Due]]=0,0,Payments[[#This Row],[Amount Due]]-Payments[[#This Row],[Amount Paid]]))</f>
        <v/>
      </c>
    </row>
    <row r="63" spans="2:8" ht="14.1" customHeight="1" x14ac:dyDescent="0.2">
      <c r="B63" s="15"/>
      <c r="C63" s="16" t="str">
        <f>IF(Payments[[#This Row],[Invoice '#]]="","",INDEX(Invoices[Vendor/Supplier],MATCH(Payments[[#This Row],[Invoice '#]],Invoices[Invoice '#],0)))</f>
        <v/>
      </c>
      <c r="D63" s="17" t="str">
        <f>IF(Payments[[#This Row],[Invoice '#]]="","",INDEX(Invoices[Due Date],MATCH(Payments[[#This Row],[Invoice '#]],Invoices[Invoice '#],0)))</f>
        <v/>
      </c>
      <c r="E63" s="18" t="str">
        <f ca="1">IF(Payments[[#This Row],[Invoice '#]]="","",INDEX(Invoices[Amount due],MATCH(Payments[[#This Row],[Invoice '#]],Invoices[Invoice '#],0))-SUMIF(INDIRECT("B3:B"&amp;ROW()-1),Payments[[#This Row],[Invoice '#]],INDIRECT("F3:F"&amp;ROW()-1)))</f>
        <v/>
      </c>
      <c r="F63" s="19"/>
      <c r="G63" s="52"/>
      <c r="H63" s="20" t="str">
        <f ca="1">IF(Payments[[#This Row],[Amount Due]]="","",IF(Payments[[#This Row],[Amount Due]]=0,0,Payments[[#This Row],[Amount Due]]-Payments[[#This Row],[Amount Paid]]))</f>
        <v/>
      </c>
    </row>
    <row r="64" spans="2:8" ht="14.1" customHeight="1" x14ac:dyDescent="0.2">
      <c r="B64" s="15"/>
      <c r="C64" s="16" t="str">
        <f>IF(Payments[[#This Row],[Invoice '#]]="","",INDEX(Invoices[Vendor/Supplier],MATCH(Payments[[#This Row],[Invoice '#]],Invoices[Invoice '#],0)))</f>
        <v/>
      </c>
      <c r="D64" s="17" t="str">
        <f>IF(Payments[[#This Row],[Invoice '#]]="","",INDEX(Invoices[Due Date],MATCH(Payments[[#This Row],[Invoice '#]],Invoices[Invoice '#],0)))</f>
        <v/>
      </c>
      <c r="E64" s="18" t="str">
        <f ca="1">IF(Payments[[#This Row],[Invoice '#]]="","",INDEX(Invoices[Amount due],MATCH(Payments[[#This Row],[Invoice '#]],Invoices[Invoice '#],0))-SUMIF(INDIRECT("B3:B"&amp;ROW()-1),Payments[[#This Row],[Invoice '#]],INDIRECT("F3:F"&amp;ROW()-1)))</f>
        <v/>
      </c>
      <c r="F64" s="19"/>
      <c r="G64" s="52"/>
      <c r="H64" s="20" t="str">
        <f ca="1">IF(Payments[[#This Row],[Amount Due]]="","",IF(Payments[[#This Row],[Amount Due]]=0,0,Payments[[#This Row],[Amount Due]]-Payments[[#This Row],[Amount Paid]]))</f>
        <v/>
      </c>
    </row>
    <row r="65" spans="2:8" ht="14.1" customHeight="1" x14ac:dyDescent="0.2">
      <c r="B65" s="15"/>
      <c r="C65" s="16" t="str">
        <f>IF(Payments[[#This Row],[Invoice '#]]="","",INDEX(Invoices[Vendor/Supplier],MATCH(Payments[[#This Row],[Invoice '#]],Invoices[Invoice '#],0)))</f>
        <v/>
      </c>
      <c r="D65" s="17" t="str">
        <f>IF(Payments[[#This Row],[Invoice '#]]="","",INDEX(Invoices[Due Date],MATCH(Payments[[#This Row],[Invoice '#]],Invoices[Invoice '#],0)))</f>
        <v/>
      </c>
      <c r="E65" s="18" t="str">
        <f ca="1">IF(Payments[[#This Row],[Invoice '#]]="","",INDEX(Invoices[Amount due],MATCH(Payments[[#This Row],[Invoice '#]],Invoices[Invoice '#],0))-SUMIF(INDIRECT("B3:B"&amp;ROW()-1),Payments[[#This Row],[Invoice '#]],INDIRECT("F3:F"&amp;ROW()-1)))</f>
        <v/>
      </c>
      <c r="F65" s="19"/>
      <c r="G65" s="52"/>
      <c r="H65" s="20" t="str">
        <f ca="1">IF(Payments[[#This Row],[Amount Due]]="","",IF(Payments[[#This Row],[Amount Due]]=0,0,Payments[[#This Row],[Amount Due]]-Payments[[#This Row],[Amount Paid]]))</f>
        <v/>
      </c>
    </row>
    <row r="66" spans="2:8" ht="14.1" customHeight="1" x14ac:dyDescent="0.2">
      <c r="B66" s="15"/>
      <c r="C66" s="16" t="str">
        <f>IF(Payments[[#This Row],[Invoice '#]]="","",INDEX(Invoices[Vendor/Supplier],MATCH(Payments[[#This Row],[Invoice '#]],Invoices[Invoice '#],0)))</f>
        <v/>
      </c>
      <c r="D66" s="17" t="str">
        <f>IF(Payments[[#This Row],[Invoice '#]]="","",INDEX(Invoices[Due Date],MATCH(Payments[[#This Row],[Invoice '#]],Invoices[Invoice '#],0)))</f>
        <v/>
      </c>
      <c r="E66" s="18" t="str">
        <f ca="1">IF(Payments[[#This Row],[Invoice '#]]="","",INDEX(Invoices[Amount due],MATCH(Payments[[#This Row],[Invoice '#]],Invoices[Invoice '#],0))-SUMIF(INDIRECT("B3:B"&amp;ROW()-1),Payments[[#This Row],[Invoice '#]],INDIRECT("F3:F"&amp;ROW()-1)))</f>
        <v/>
      </c>
      <c r="F66" s="19"/>
      <c r="G66" s="52"/>
      <c r="H66" s="20" t="str">
        <f ca="1">IF(Payments[[#This Row],[Amount Due]]="","",IF(Payments[[#This Row],[Amount Due]]=0,0,Payments[[#This Row],[Amount Due]]-Payments[[#This Row],[Amount Paid]]))</f>
        <v/>
      </c>
    </row>
    <row r="67" spans="2:8" ht="14.1" customHeight="1" x14ac:dyDescent="0.2">
      <c r="B67" s="15"/>
      <c r="C67" s="16" t="str">
        <f>IF(Payments[[#This Row],[Invoice '#]]="","",INDEX(Invoices[Vendor/Supplier],MATCH(Payments[[#This Row],[Invoice '#]],Invoices[Invoice '#],0)))</f>
        <v/>
      </c>
      <c r="D67" s="17" t="str">
        <f>IF(Payments[[#This Row],[Invoice '#]]="","",INDEX(Invoices[Due Date],MATCH(Payments[[#This Row],[Invoice '#]],Invoices[Invoice '#],0)))</f>
        <v/>
      </c>
      <c r="E67" s="18" t="str">
        <f ca="1">IF(Payments[[#This Row],[Invoice '#]]="","",INDEX(Invoices[Amount due],MATCH(Payments[[#This Row],[Invoice '#]],Invoices[Invoice '#],0))-SUMIF(INDIRECT("B3:B"&amp;ROW()-1),Payments[[#This Row],[Invoice '#]],INDIRECT("F3:F"&amp;ROW()-1)))</f>
        <v/>
      </c>
      <c r="F67" s="19"/>
      <c r="G67" s="52"/>
      <c r="H67" s="20" t="str">
        <f ca="1">IF(Payments[[#This Row],[Amount Due]]="","",IF(Payments[[#This Row],[Amount Due]]=0,0,Payments[[#This Row],[Amount Due]]-Payments[[#This Row],[Amount Paid]]))</f>
        <v/>
      </c>
    </row>
    <row r="68" spans="2:8" ht="14.1" customHeight="1" x14ac:dyDescent="0.2">
      <c r="B68" s="15"/>
      <c r="C68" s="16" t="str">
        <f>IF(Payments[[#This Row],[Invoice '#]]="","",INDEX(Invoices[Vendor/Supplier],MATCH(Payments[[#This Row],[Invoice '#]],Invoices[Invoice '#],0)))</f>
        <v/>
      </c>
      <c r="D68" s="17" t="str">
        <f>IF(Payments[[#This Row],[Invoice '#]]="","",INDEX(Invoices[Due Date],MATCH(Payments[[#This Row],[Invoice '#]],Invoices[Invoice '#],0)))</f>
        <v/>
      </c>
      <c r="E68" s="18" t="str">
        <f ca="1">IF(Payments[[#This Row],[Invoice '#]]="","",INDEX(Invoices[Amount due],MATCH(Payments[[#This Row],[Invoice '#]],Invoices[Invoice '#],0))-SUMIF(INDIRECT("B3:B"&amp;ROW()-1),Payments[[#This Row],[Invoice '#]],INDIRECT("F3:F"&amp;ROW()-1)))</f>
        <v/>
      </c>
      <c r="F68" s="19"/>
      <c r="G68" s="52"/>
      <c r="H68" s="20" t="str">
        <f ca="1">IF(Payments[[#This Row],[Amount Due]]="","",IF(Payments[[#This Row],[Amount Due]]=0,0,Payments[[#This Row],[Amount Due]]-Payments[[#This Row],[Amount Paid]]))</f>
        <v/>
      </c>
    </row>
    <row r="69" spans="2:8" ht="14.1" customHeight="1" x14ac:dyDescent="0.2">
      <c r="B69" s="15"/>
      <c r="C69" s="16" t="str">
        <f>IF(Payments[[#This Row],[Invoice '#]]="","",INDEX(Invoices[Vendor/Supplier],MATCH(Payments[[#This Row],[Invoice '#]],Invoices[Invoice '#],0)))</f>
        <v/>
      </c>
      <c r="D69" s="17" t="str">
        <f>IF(Payments[[#This Row],[Invoice '#]]="","",INDEX(Invoices[Due Date],MATCH(Payments[[#This Row],[Invoice '#]],Invoices[Invoice '#],0)))</f>
        <v/>
      </c>
      <c r="E69" s="18" t="str">
        <f ca="1">IF(Payments[[#This Row],[Invoice '#]]="","",INDEX(Invoices[Amount due],MATCH(Payments[[#This Row],[Invoice '#]],Invoices[Invoice '#],0))-SUMIF(INDIRECT("B3:B"&amp;ROW()-1),Payments[[#This Row],[Invoice '#]],INDIRECT("F3:F"&amp;ROW()-1)))</f>
        <v/>
      </c>
      <c r="F69" s="19"/>
      <c r="G69" s="52"/>
      <c r="H69" s="20" t="str">
        <f ca="1">IF(Payments[[#This Row],[Amount Due]]="","",IF(Payments[[#This Row],[Amount Due]]=0,0,Payments[[#This Row],[Amount Due]]-Payments[[#This Row],[Amount Paid]]))</f>
        <v/>
      </c>
    </row>
    <row r="70" spans="2:8" ht="14.1" customHeight="1" x14ac:dyDescent="0.2">
      <c r="B70" s="15"/>
      <c r="C70" s="16" t="str">
        <f>IF(Payments[[#This Row],[Invoice '#]]="","",INDEX(Invoices[Vendor/Supplier],MATCH(Payments[[#This Row],[Invoice '#]],Invoices[Invoice '#],0)))</f>
        <v/>
      </c>
      <c r="D70" s="17" t="str">
        <f>IF(Payments[[#This Row],[Invoice '#]]="","",INDEX(Invoices[Due Date],MATCH(Payments[[#This Row],[Invoice '#]],Invoices[Invoice '#],0)))</f>
        <v/>
      </c>
      <c r="E70" s="18" t="str">
        <f ca="1">IF(Payments[[#This Row],[Invoice '#]]="","",INDEX(Invoices[Amount due],MATCH(Payments[[#This Row],[Invoice '#]],Invoices[Invoice '#],0))-SUMIF(INDIRECT("B3:B"&amp;ROW()-1),Payments[[#This Row],[Invoice '#]],INDIRECT("F3:F"&amp;ROW()-1)))</f>
        <v/>
      </c>
      <c r="F70" s="19"/>
      <c r="G70" s="52"/>
      <c r="H70" s="20" t="str">
        <f ca="1">IF(Payments[[#This Row],[Amount Due]]="","",IF(Payments[[#This Row],[Amount Due]]=0,0,Payments[[#This Row],[Amount Due]]-Payments[[#This Row],[Amount Paid]]))</f>
        <v/>
      </c>
    </row>
    <row r="71" spans="2:8" ht="14.1" customHeight="1" x14ac:dyDescent="0.2">
      <c r="B71" s="15"/>
      <c r="C71" s="16" t="str">
        <f>IF(Payments[[#This Row],[Invoice '#]]="","",INDEX(Invoices[Vendor/Supplier],MATCH(Payments[[#This Row],[Invoice '#]],Invoices[Invoice '#],0)))</f>
        <v/>
      </c>
      <c r="D71" s="17" t="str">
        <f>IF(Payments[[#This Row],[Invoice '#]]="","",INDEX(Invoices[Due Date],MATCH(Payments[[#This Row],[Invoice '#]],Invoices[Invoice '#],0)))</f>
        <v/>
      </c>
      <c r="E71" s="18" t="str">
        <f ca="1">IF(Payments[[#This Row],[Invoice '#]]="","",INDEX(Invoices[Amount due],MATCH(Payments[[#This Row],[Invoice '#]],Invoices[Invoice '#],0))-SUMIF(INDIRECT("B3:B"&amp;ROW()-1),Payments[[#This Row],[Invoice '#]],INDIRECT("F3:F"&amp;ROW()-1)))</f>
        <v/>
      </c>
      <c r="F71" s="19"/>
      <c r="G71" s="52"/>
      <c r="H71" s="20" t="str">
        <f ca="1">IF(Payments[[#This Row],[Amount Due]]="","",IF(Payments[[#This Row],[Amount Due]]=0,0,Payments[[#This Row],[Amount Due]]-Payments[[#This Row],[Amount Paid]]))</f>
        <v/>
      </c>
    </row>
    <row r="72" spans="2:8" ht="14.1" customHeight="1" x14ac:dyDescent="0.2">
      <c r="B72" s="15"/>
      <c r="C72" s="16" t="str">
        <f>IF(Payments[[#This Row],[Invoice '#]]="","",INDEX(Invoices[Vendor/Supplier],MATCH(Payments[[#This Row],[Invoice '#]],Invoices[Invoice '#],0)))</f>
        <v/>
      </c>
      <c r="D72" s="17" t="str">
        <f>IF(Payments[[#This Row],[Invoice '#]]="","",INDEX(Invoices[Due Date],MATCH(Payments[[#This Row],[Invoice '#]],Invoices[Invoice '#],0)))</f>
        <v/>
      </c>
      <c r="E72" s="18" t="str">
        <f ca="1">IF(Payments[[#This Row],[Invoice '#]]="","",INDEX(Invoices[Amount due],MATCH(Payments[[#This Row],[Invoice '#]],Invoices[Invoice '#],0))-SUMIF(INDIRECT("B3:B"&amp;ROW()-1),Payments[[#This Row],[Invoice '#]],INDIRECT("F3:F"&amp;ROW()-1)))</f>
        <v/>
      </c>
      <c r="F72" s="19"/>
      <c r="G72" s="52"/>
      <c r="H72" s="20" t="str">
        <f ca="1">IF(Payments[[#This Row],[Amount Due]]="","",IF(Payments[[#This Row],[Amount Due]]=0,0,Payments[[#This Row],[Amount Due]]-Payments[[#This Row],[Amount Paid]]))</f>
        <v/>
      </c>
    </row>
    <row r="73" spans="2:8" ht="14.1" customHeight="1" x14ac:dyDescent="0.2">
      <c r="B73" s="15"/>
      <c r="C73" s="16" t="str">
        <f>IF(Payments[[#This Row],[Invoice '#]]="","",INDEX(Invoices[Vendor/Supplier],MATCH(Payments[[#This Row],[Invoice '#]],Invoices[Invoice '#],0)))</f>
        <v/>
      </c>
      <c r="D73" s="17" t="str">
        <f>IF(Payments[[#This Row],[Invoice '#]]="","",INDEX(Invoices[Due Date],MATCH(Payments[[#This Row],[Invoice '#]],Invoices[Invoice '#],0)))</f>
        <v/>
      </c>
      <c r="E73" s="18" t="str">
        <f ca="1">IF(Payments[[#This Row],[Invoice '#]]="","",INDEX(Invoices[Amount due],MATCH(Payments[[#This Row],[Invoice '#]],Invoices[Invoice '#],0))-SUMIF(INDIRECT("B3:B"&amp;ROW()-1),Payments[[#This Row],[Invoice '#]],INDIRECT("F3:F"&amp;ROW()-1)))</f>
        <v/>
      </c>
      <c r="F73" s="19"/>
      <c r="G73" s="52"/>
      <c r="H73" s="20" t="str">
        <f ca="1">IF(Payments[[#This Row],[Amount Due]]="","",IF(Payments[[#This Row],[Amount Due]]=0,0,Payments[[#This Row],[Amount Due]]-Payments[[#This Row],[Amount Paid]]))</f>
        <v/>
      </c>
    </row>
    <row r="74" spans="2:8" ht="14.1" customHeight="1" x14ac:dyDescent="0.2">
      <c r="B74" s="15"/>
      <c r="C74" s="16" t="str">
        <f>IF(Payments[[#This Row],[Invoice '#]]="","",INDEX(Invoices[Vendor/Supplier],MATCH(Payments[[#This Row],[Invoice '#]],Invoices[Invoice '#],0)))</f>
        <v/>
      </c>
      <c r="D74" s="17" t="str">
        <f>IF(Payments[[#This Row],[Invoice '#]]="","",INDEX(Invoices[Due Date],MATCH(Payments[[#This Row],[Invoice '#]],Invoices[Invoice '#],0)))</f>
        <v/>
      </c>
      <c r="E74" s="18" t="str">
        <f ca="1">IF(Payments[[#This Row],[Invoice '#]]="","",INDEX(Invoices[Amount due],MATCH(Payments[[#This Row],[Invoice '#]],Invoices[Invoice '#],0))-SUMIF(INDIRECT("B3:B"&amp;ROW()-1),Payments[[#This Row],[Invoice '#]],INDIRECT("F3:F"&amp;ROW()-1)))</f>
        <v/>
      </c>
      <c r="F74" s="19"/>
      <c r="G74" s="52"/>
      <c r="H74" s="20" t="str">
        <f ca="1">IF(Payments[[#This Row],[Amount Due]]="","",IF(Payments[[#This Row],[Amount Due]]=0,0,Payments[[#This Row],[Amount Due]]-Payments[[#This Row],[Amount Paid]]))</f>
        <v/>
      </c>
    </row>
    <row r="75" spans="2:8" ht="14.1" customHeight="1" x14ac:dyDescent="0.2">
      <c r="B75" s="15"/>
      <c r="C75" s="16" t="str">
        <f>IF(Payments[[#This Row],[Invoice '#]]="","",INDEX(Invoices[Vendor/Supplier],MATCH(Payments[[#This Row],[Invoice '#]],Invoices[Invoice '#],0)))</f>
        <v/>
      </c>
      <c r="D75" s="17" t="str">
        <f>IF(Payments[[#This Row],[Invoice '#]]="","",INDEX(Invoices[Due Date],MATCH(Payments[[#This Row],[Invoice '#]],Invoices[Invoice '#],0)))</f>
        <v/>
      </c>
      <c r="E75" s="18" t="str">
        <f ca="1">IF(Payments[[#This Row],[Invoice '#]]="","",INDEX(Invoices[Amount due],MATCH(Payments[[#This Row],[Invoice '#]],Invoices[Invoice '#],0))-SUMIF(INDIRECT("B3:B"&amp;ROW()-1),Payments[[#This Row],[Invoice '#]],INDIRECT("F3:F"&amp;ROW()-1)))</f>
        <v/>
      </c>
      <c r="F75" s="19"/>
      <c r="G75" s="52"/>
      <c r="H75" s="20" t="str">
        <f ca="1">IF(Payments[[#This Row],[Amount Due]]="","",IF(Payments[[#This Row],[Amount Due]]=0,0,Payments[[#This Row],[Amount Due]]-Payments[[#This Row],[Amount Paid]]))</f>
        <v/>
      </c>
    </row>
    <row r="76" spans="2:8" ht="14.1" customHeight="1" x14ac:dyDescent="0.2">
      <c r="B76" s="15"/>
      <c r="C76" s="16" t="str">
        <f>IF(Payments[[#This Row],[Invoice '#]]="","",INDEX(Invoices[Vendor/Supplier],MATCH(Payments[[#This Row],[Invoice '#]],Invoices[Invoice '#],0)))</f>
        <v/>
      </c>
      <c r="D76" s="17" t="str">
        <f>IF(Payments[[#This Row],[Invoice '#]]="","",INDEX(Invoices[Due Date],MATCH(Payments[[#This Row],[Invoice '#]],Invoices[Invoice '#],0)))</f>
        <v/>
      </c>
      <c r="E76" s="18" t="str">
        <f ca="1">IF(Payments[[#This Row],[Invoice '#]]="","",INDEX(Invoices[Amount due],MATCH(Payments[[#This Row],[Invoice '#]],Invoices[Invoice '#],0))-SUMIF(INDIRECT("B3:B"&amp;ROW()-1),Payments[[#This Row],[Invoice '#]],INDIRECT("F3:F"&amp;ROW()-1)))</f>
        <v/>
      </c>
      <c r="F76" s="19"/>
      <c r="G76" s="52"/>
      <c r="H76" s="20" t="str">
        <f ca="1">IF(Payments[[#This Row],[Amount Due]]="","",IF(Payments[[#This Row],[Amount Due]]=0,0,Payments[[#This Row],[Amount Due]]-Payments[[#This Row],[Amount Paid]]))</f>
        <v/>
      </c>
    </row>
    <row r="77" spans="2:8" ht="14.1" customHeight="1" x14ac:dyDescent="0.2">
      <c r="B77" s="15"/>
      <c r="C77" s="16" t="str">
        <f>IF(Payments[[#This Row],[Invoice '#]]="","",INDEX(Invoices[Vendor/Supplier],MATCH(Payments[[#This Row],[Invoice '#]],Invoices[Invoice '#],0)))</f>
        <v/>
      </c>
      <c r="D77" s="17" t="str">
        <f>IF(Payments[[#This Row],[Invoice '#]]="","",INDEX(Invoices[Due Date],MATCH(Payments[[#This Row],[Invoice '#]],Invoices[Invoice '#],0)))</f>
        <v/>
      </c>
      <c r="E77" s="18" t="str">
        <f ca="1">IF(Payments[[#This Row],[Invoice '#]]="","",INDEX(Invoices[Amount due],MATCH(Payments[[#This Row],[Invoice '#]],Invoices[Invoice '#],0))-SUMIF(INDIRECT("B3:B"&amp;ROW()-1),Payments[[#This Row],[Invoice '#]],INDIRECT("F3:F"&amp;ROW()-1)))</f>
        <v/>
      </c>
      <c r="F77" s="19"/>
      <c r="G77" s="52"/>
      <c r="H77" s="20" t="str">
        <f ca="1">IF(Payments[[#This Row],[Amount Due]]="","",IF(Payments[[#This Row],[Amount Due]]=0,0,Payments[[#This Row],[Amount Due]]-Payments[[#This Row],[Amount Paid]]))</f>
        <v/>
      </c>
    </row>
    <row r="78" spans="2:8" ht="14.1" customHeight="1" x14ac:dyDescent="0.2">
      <c r="B78" s="15"/>
      <c r="C78" s="16" t="str">
        <f>IF(Payments[[#This Row],[Invoice '#]]="","",INDEX(Invoices[Vendor/Supplier],MATCH(Payments[[#This Row],[Invoice '#]],Invoices[Invoice '#],0)))</f>
        <v/>
      </c>
      <c r="D78" s="17" t="str">
        <f>IF(Payments[[#This Row],[Invoice '#]]="","",INDEX(Invoices[Due Date],MATCH(Payments[[#This Row],[Invoice '#]],Invoices[Invoice '#],0)))</f>
        <v/>
      </c>
      <c r="E78" s="18" t="str">
        <f ca="1">IF(Payments[[#This Row],[Invoice '#]]="","",INDEX(Invoices[Amount due],MATCH(Payments[[#This Row],[Invoice '#]],Invoices[Invoice '#],0))-SUMIF(INDIRECT("B3:B"&amp;ROW()-1),Payments[[#This Row],[Invoice '#]],INDIRECT("F3:F"&amp;ROW()-1)))</f>
        <v/>
      </c>
      <c r="F78" s="19"/>
      <c r="G78" s="52"/>
      <c r="H78" s="20" t="str">
        <f ca="1">IF(Payments[[#This Row],[Amount Due]]="","",IF(Payments[[#This Row],[Amount Due]]=0,0,Payments[[#This Row],[Amount Due]]-Payments[[#This Row],[Amount Paid]]))</f>
        <v/>
      </c>
    </row>
    <row r="79" spans="2:8" ht="14.1" customHeight="1" x14ac:dyDescent="0.2">
      <c r="B79" s="15"/>
      <c r="C79" s="16" t="str">
        <f>IF(Payments[[#This Row],[Invoice '#]]="","",INDEX(Invoices[Vendor/Supplier],MATCH(Payments[[#This Row],[Invoice '#]],Invoices[Invoice '#],0)))</f>
        <v/>
      </c>
      <c r="D79" s="17" t="str">
        <f>IF(Payments[[#This Row],[Invoice '#]]="","",INDEX(Invoices[Due Date],MATCH(Payments[[#This Row],[Invoice '#]],Invoices[Invoice '#],0)))</f>
        <v/>
      </c>
      <c r="E79" s="18" t="str">
        <f ca="1">IF(Payments[[#This Row],[Invoice '#]]="","",INDEX(Invoices[Amount due],MATCH(Payments[[#This Row],[Invoice '#]],Invoices[Invoice '#],0))-SUMIF(INDIRECT("B3:B"&amp;ROW()-1),Payments[[#This Row],[Invoice '#]],INDIRECT("F3:F"&amp;ROW()-1)))</f>
        <v/>
      </c>
      <c r="F79" s="19"/>
      <c r="G79" s="52"/>
      <c r="H79" s="20" t="str">
        <f ca="1">IF(Payments[[#This Row],[Amount Due]]="","",IF(Payments[[#This Row],[Amount Due]]=0,0,Payments[[#This Row],[Amount Due]]-Payments[[#This Row],[Amount Paid]]))</f>
        <v/>
      </c>
    </row>
    <row r="80" spans="2:8" ht="14.1" customHeight="1" x14ac:dyDescent="0.2">
      <c r="B80" s="15"/>
      <c r="C80" s="16" t="str">
        <f>IF(Payments[[#This Row],[Invoice '#]]="","",INDEX(Invoices[Vendor/Supplier],MATCH(Payments[[#This Row],[Invoice '#]],Invoices[Invoice '#],0)))</f>
        <v/>
      </c>
      <c r="D80" s="17" t="str">
        <f>IF(Payments[[#This Row],[Invoice '#]]="","",INDEX(Invoices[Due Date],MATCH(Payments[[#This Row],[Invoice '#]],Invoices[Invoice '#],0)))</f>
        <v/>
      </c>
      <c r="E80" s="18" t="str">
        <f ca="1">IF(Payments[[#This Row],[Invoice '#]]="","",INDEX(Invoices[Amount due],MATCH(Payments[[#This Row],[Invoice '#]],Invoices[Invoice '#],0))-SUMIF(INDIRECT("B3:B"&amp;ROW()-1),Payments[[#This Row],[Invoice '#]],INDIRECT("F3:F"&amp;ROW()-1)))</f>
        <v/>
      </c>
      <c r="F80" s="19"/>
      <c r="G80" s="52"/>
      <c r="H80" s="20" t="str">
        <f ca="1">IF(Payments[[#This Row],[Amount Due]]="","",IF(Payments[[#This Row],[Amount Due]]=0,0,Payments[[#This Row],[Amount Due]]-Payments[[#This Row],[Amount Paid]]))</f>
        <v/>
      </c>
    </row>
    <row r="81" spans="2:8" ht="14.1" customHeight="1" x14ac:dyDescent="0.2">
      <c r="B81" s="15"/>
      <c r="C81" s="16" t="str">
        <f>IF(Payments[[#This Row],[Invoice '#]]="","",INDEX(Invoices[Vendor/Supplier],MATCH(Payments[[#This Row],[Invoice '#]],Invoices[Invoice '#],0)))</f>
        <v/>
      </c>
      <c r="D81" s="17" t="str">
        <f>IF(Payments[[#This Row],[Invoice '#]]="","",INDEX(Invoices[Due Date],MATCH(Payments[[#This Row],[Invoice '#]],Invoices[Invoice '#],0)))</f>
        <v/>
      </c>
      <c r="E81" s="18" t="str">
        <f ca="1">IF(Payments[[#This Row],[Invoice '#]]="","",INDEX(Invoices[Amount due],MATCH(Payments[[#This Row],[Invoice '#]],Invoices[Invoice '#],0))-SUMIF(INDIRECT("B3:B"&amp;ROW()-1),Payments[[#This Row],[Invoice '#]],INDIRECT("F3:F"&amp;ROW()-1)))</f>
        <v/>
      </c>
      <c r="F81" s="19"/>
      <c r="G81" s="52"/>
      <c r="H81" s="20" t="str">
        <f ca="1">IF(Payments[[#This Row],[Amount Due]]="","",IF(Payments[[#This Row],[Amount Due]]=0,0,Payments[[#This Row],[Amount Due]]-Payments[[#This Row],[Amount Paid]]))</f>
        <v/>
      </c>
    </row>
    <row r="82" spans="2:8" ht="14.1" customHeight="1" x14ac:dyDescent="0.2">
      <c r="B82" s="15"/>
      <c r="C82" s="16" t="str">
        <f>IF(Payments[[#This Row],[Invoice '#]]="","",INDEX(Invoices[Vendor/Supplier],MATCH(Payments[[#This Row],[Invoice '#]],Invoices[Invoice '#],0)))</f>
        <v/>
      </c>
      <c r="D82" s="17" t="str">
        <f>IF(Payments[[#This Row],[Invoice '#]]="","",INDEX(Invoices[Due Date],MATCH(Payments[[#This Row],[Invoice '#]],Invoices[Invoice '#],0)))</f>
        <v/>
      </c>
      <c r="E82" s="18" t="str">
        <f ca="1">IF(Payments[[#This Row],[Invoice '#]]="","",INDEX(Invoices[Amount due],MATCH(Payments[[#This Row],[Invoice '#]],Invoices[Invoice '#],0))-SUMIF(INDIRECT("B3:B"&amp;ROW()-1),Payments[[#This Row],[Invoice '#]],INDIRECT("F3:F"&amp;ROW()-1)))</f>
        <v/>
      </c>
      <c r="F82" s="19"/>
      <c r="G82" s="52"/>
      <c r="H82" s="20" t="str">
        <f ca="1">IF(Payments[[#This Row],[Amount Due]]="","",IF(Payments[[#This Row],[Amount Due]]=0,0,Payments[[#This Row],[Amount Due]]-Payments[[#This Row],[Amount Paid]]))</f>
        <v/>
      </c>
    </row>
    <row r="83" spans="2:8" ht="14.1" customHeight="1" x14ac:dyDescent="0.2">
      <c r="B83" s="15"/>
      <c r="C83" s="16" t="str">
        <f>IF(Payments[[#This Row],[Invoice '#]]="","",INDEX(Invoices[Vendor/Supplier],MATCH(Payments[[#This Row],[Invoice '#]],Invoices[Invoice '#],0)))</f>
        <v/>
      </c>
      <c r="D83" s="17" t="str">
        <f>IF(Payments[[#This Row],[Invoice '#]]="","",INDEX(Invoices[Due Date],MATCH(Payments[[#This Row],[Invoice '#]],Invoices[Invoice '#],0)))</f>
        <v/>
      </c>
      <c r="E83" s="18" t="str">
        <f ca="1">IF(Payments[[#This Row],[Invoice '#]]="","",INDEX(Invoices[Amount due],MATCH(Payments[[#This Row],[Invoice '#]],Invoices[Invoice '#],0))-SUMIF(INDIRECT("B3:B"&amp;ROW()-1),Payments[[#This Row],[Invoice '#]],INDIRECT("F3:F"&amp;ROW()-1)))</f>
        <v/>
      </c>
      <c r="F83" s="19"/>
      <c r="G83" s="52"/>
      <c r="H83" s="20" t="str">
        <f ca="1">IF(Payments[[#This Row],[Amount Due]]="","",IF(Payments[[#This Row],[Amount Due]]=0,0,Payments[[#This Row],[Amount Due]]-Payments[[#This Row],[Amount Paid]]))</f>
        <v/>
      </c>
    </row>
    <row r="84" spans="2:8" ht="14.1" customHeight="1" x14ac:dyDescent="0.2">
      <c r="B84" s="15"/>
      <c r="C84" s="16" t="str">
        <f>IF(Payments[[#This Row],[Invoice '#]]="","",INDEX(Invoices[Vendor/Supplier],MATCH(Payments[[#This Row],[Invoice '#]],Invoices[Invoice '#],0)))</f>
        <v/>
      </c>
      <c r="D84" s="17" t="str">
        <f>IF(Payments[[#This Row],[Invoice '#]]="","",INDEX(Invoices[Due Date],MATCH(Payments[[#This Row],[Invoice '#]],Invoices[Invoice '#],0)))</f>
        <v/>
      </c>
      <c r="E84" s="18" t="str">
        <f ca="1">IF(Payments[[#This Row],[Invoice '#]]="","",INDEX(Invoices[Amount due],MATCH(Payments[[#This Row],[Invoice '#]],Invoices[Invoice '#],0))-SUMIF(INDIRECT("B3:B"&amp;ROW()-1),Payments[[#This Row],[Invoice '#]],INDIRECT("F3:F"&amp;ROW()-1)))</f>
        <v/>
      </c>
      <c r="F84" s="19"/>
      <c r="G84" s="52"/>
      <c r="H84" s="20" t="str">
        <f ca="1">IF(Payments[[#This Row],[Amount Due]]="","",IF(Payments[[#This Row],[Amount Due]]=0,0,Payments[[#This Row],[Amount Due]]-Payments[[#This Row],[Amount Paid]]))</f>
        <v/>
      </c>
    </row>
    <row r="85" spans="2:8" ht="14.1" customHeight="1" x14ac:dyDescent="0.2">
      <c r="B85" s="15"/>
      <c r="C85" s="16" t="str">
        <f>IF(Payments[[#This Row],[Invoice '#]]="","",INDEX(Invoices[Vendor/Supplier],MATCH(Payments[[#This Row],[Invoice '#]],Invoices[Invoice '#],0)))</f>
        <v/>
      </c>
      <c r="D85" s="17" t="str">
        <f>IF(Payments[[#This Row],[Invoice '#]]="","",INDEX(Invoices[Due Date],MATCH(Payments[[#This Row],[Invoice '#]],Invoices[Invoice '#],0)))</f>
        <v/>
      </c>
      <c r="E85" s="18" t="str">
        <f ca="1">IF(Payments[[#This Row],[Invoice '#]]="","",INDEX(Invoices[Amount due],MATCH(Payments[[#This Row],[Invoice '#]],Invoices[Invoice '#],0))-SUMIF(INDIRECT("B3:B"&amp;ROW()-1),Payments[[#This Row],[Invoice '#]],INDIRECT("F3:F"&amp;ROW()-1)))</f>
        <v/>
      </c>
      <c r="F85" s="19"/>
      <c r="G85" s="52"/>
      <c r="H85" s="20" t="str">
        <f ca="1">IF(Payments[[#This Row],[Amount Due]]="","",IF(Payments[[#This Row],[Amount Due]]=0,0,Payments[[#This Row],[Amount Due]]-Payments[[#This Row],[Amount Paid]]))</f>
        <v/>
      </c>
    </row>
    <row r="86" spans="2:8" ht="14.1" customHeight="1" x14ac:dyDescent="0.2">
      <c r="B86" s="15"/>
      <c r="C86" s="16" t="str">
        <f>IF(Payments[[#This Row],[Invoice '#]]="","",INDEX(Invoices[Vendor/Supplier],MATCH(Payments[[#This Row],[Invoice '#]],Invoices[Invoice '#],0)))</f>
        <v/>
      </c>
      <c r="D86" s="17" t="str">
        <f>IF(Payments[[#This Row],[Invoice '#]]="","",INDEX(Invoices[Due Date],MATCH(Payments[[#This Row],[Invoice '#]],Invoices[Invoice '#],0)))</f>
        <v/>
      </c>
      <c r="E86" s="18" t="str">
        <f ca="1">IF(Payments[[#This Row],[Invoice '#]]="","",INDEX(Invoices[Amount due],MATCH(Payments[[#This Row],[Invoice '#]],Invoices[Invoice '#],0))-SUMIF(INDIRECT("B3:B"&amp;ROW()-1),Payments[[#This Row],[Invoice '#]],INDIRECT("F3:F"&amp;ROW()-1)))</f>
        <v/>
      </c>
      <c r="F86" s="19"/>
      <c r="G86" s="52"/>
      <c r="H86" s="20" t="str">
        <f ca="1">IF(Payments[[#This Row],[Amount Due]]="","",IF(Payments[[#This Row],[Amount Due]]=0,0,Payments[[#This Row],[Amount Due]]-Payments[[#This Row],[Amount Paid]]))</f>
        <v/>
      </c>
    </row>
    <row r="87" spans="2:8" ht="14.1" customHeight="1" x14ac:dyDescent="0.2">
      <c r="B87" s="15"/>
      <c r="C87" s="16" t="str">
        <f>IF(Payments[[#This Row],[Invoice '#]]="","",INDEX(Invoices[Vendor/Supplier],MATCH(Payments[[#This Row],[Invoice '#]],Invoices[Invoice '#],0)))</f>
        <v/>
      </c>
      <c r="D87" s="17" t="str">
        <f>IF(Payments[[#This Row],[Invoice '#]]="","",INDEX(Invoices[Due Date],MATCH(Payments[[#This Row],[Invoice '#]],Invoices[Invoice '#],0)))</f>
        <v/>
      </c>
      <c r="E87" s="18" t="str">
        <f ca="1">IF(Payments[[#This Row],[Invoice '#]]="","",INDEX(Invoices[Amount due],MATCH(Payments[[#This Row],[Invoice '#]],Invoices[Invoice '#],0))-SUMIF(INDIRECT("B3:B"&amp;ROW()-1),Payments[[#This Row],[Invoice '#]],INDIRECT("F3:F"&amp;ROW()-1)))</f>
        <v/>
      </c>
      <c r="F87" s="19"/>
      <c r="G87" s="52"/>
      <c r="H87" s="20" t="str">
        <f ca="1">IF(Payments[[#This Row],[Amount Due]]="","",IF(Payments[[#This Row],[Amount Due]]=0,0,Payments[[#This Row],[Amount Due]]-Payments[[#This Row],[Amount Paid]]))</f>
        <v/>
      </c>
    </row>
    <row r="88" spans="2:8" ht="14.1" customHeight="1" x14ac:dyDescent="0.2">
      <c r="B88" s="15"/>
      <c r="C88" s="16" t="str">
        <f>IF(Payments[[#This Row],[Invoice '#]]="","",INDEX(Invoices[Vendor/Supplier],MATCH(Payments[[#This Row],[Invoice '#]],Invoices[Invoice '#],0)))</f>
        <v/>
      </c>
      <c r="D88" s="17" t="str">
        <f>IF(Payments[[#This Row],[Invoice '#]]="","",INDEX(Invoices[Due Date],MATCH(Payments[[#This Row],[Invoice '#]],Invoices[Invoice '#],0)))</f>
        <v/>
      </c>
      <c r="E88" s="18" t="str">
        <f ca="1">IF(Payments[[#This Row],[Invoice '#]]="","",INDEX(Invoices[Amount due],MATCH(Payments[[#This Row],[Invoice '#]],Invoices[Invoice '#],0))-SUMIF(INDIRECT("B3:B"&amp;ROW()-1),Payments[[#This Row],[Invoice '#]],INDIRECT("F3:F"&amp;ROW()-1)))</f>
        <v/>
      </c>
      <c r="F88" s="19"/>
      <c r="G88" s="52"/>
      <c r="H88" s="20" t="str">
        <f ca="1">IF(Payments[[#This Row],[Amount Due]]="","",IF(Payments[[#This Row],[Amount Due]]=0,0,Payments[[#This Row],[Amount Due]]-Payments[[#This Row],[Amount Paid]]))</f>
        <v/>
      </c>
    </row>
    <row r="89" spans="2:8" ht="14.1" customHeight="1" x14ac:dyDescent="0.2">
      <c r="B89" s="15"/>
      <c r="C89" s="16" t="str">
        <f>IF(Payments[[#This Row],[Invoice '#]]="","",INDEX(Invoices[Vendor/Supplier],MATCH(Payments[[#This Row],[Invoice '#]],Invoices[Invoice '#],0)))</f>
        <v/>
      </c>
      <c r="D89" s="17" t="str">
        <f>IF(Payments[[#This Row],[Invoice '#]]="","",INDEX(Invoices[Due Date],MATCH(Payments[[#This Row],[Invoice '#]],Invoices[Invoice '#],0)))</f>
        <v/>
      </c>
      <c r="E89" s="18" t="str">
        <f ca="1">IF(Payments[[#This Row],[Invoice '#]]="","",INDEX(Invoices[Amount due],MATCH(Payments[[#This Row],[Invoice '#]],Invoices[Invoice '#],0))-SUMIF(INDIRECT("B3:B"&amp;ROW()-1),Payments[[#This Row],[Invoice '#]],INDIRECT("F3:F"&amp;ROW()-1)))</f>
        <v/>
      </c>
      <c r="F89" s="19"/>
      <c r="G89" s="52"/>
      <c r="H89" s="20" t="str">
        <f ca="1">IF(Payments[[#This Row],[Amount Due]]="","",IF(Payments[[#This Row],[Amount Due]]=0,0,Payments[[#This Row],[Amount Due]]-Payments[[#This Row],[Amount Paid]]))</f>
        <v/>
      </c>
    </row>
    <row r="90" spans="2:8" ht="14.1" customHeight="1" x14ac:dyDescent="0.2">
      <c r="B90" s="15"/>
      <c r="C90" s="16" t="str">
        <f>IF(Payments[[#This Row],[Invoice '#]]="","",INDEX(Invoices[Vendor/Supplier],MATCH(Payments[[#This Row],[Invoice '#]],Invoices[Invoice '#],0)))</f>
        <v/>
      </c>
      <c r="D90" s="17" t="str">
        <f>IF(Payments[[#This Row],[Invoice '#]]="","",INDEX(Invoices[Due Date],MATCH(Payments[[#This Row],[Invoice '#]],Invoices[Invoice '#],0)))</f>
        <v/>
      </c>
      <c r="E90" s="18" t="str">
        <f ca="1">IF(Payments[[#This Row],[Invoice '#]]="","",INDEX(Invoices[Amount due],MATCH(Payments[[#This Row],[Invoice '#]],Invoices[Invoice '#],0))-SUMIF(INDIRECT("B3:B"&amp;ROW()-1),Payments[[#This Row],[Invoice '#]],INDIRECT("F3:F"&amp;ROW()-1)))</f>
        <v/>
      </c>
      <c r="F90" s="19"/>
      <c r="G90" s="52"/>
      <c r="H90" s="20" t="str">
        <f ca="1">IF(Payments[[#This Row],[Amount Due]]="","",IF(Payments[[#This Row],[Amount Due]]=0,0,Payments[[#This Row],[Amount Due]]-Payments[[#This Row],[Amount Paid]]))</f>
        <v/>
      </c>
    </row>
    <row r="91" spans="2:8" ht="14.1" customHeight="1" x14ac:dyDescent="0.2">
      <c r="B91" s="15"/>
      <c r="C91" s="16" t="str">
        <f>IF(Payments[[#This Row],[Invoice '#]]="","",INDEX(Invoices[Vendor/Supplier],MATCH(Payments[[#This Row],[Invoice '#]],Invoices[Invoice '#],0)))</f>
        <v/>
      </c>
      <c r="D91" s="17" t="str">
        <f>IF(Payments[[#This Row],[Invoice '#]]="","",INDEX(Invoices[Due Date],MATCH(Payments[[#This Row],[Invoice '#]],Invoices[Invoice '#],0)))</f>
        <v/>
      </c>
      <c r="E91" s="18" t="str">
        <f ca="1">IF(Payments[[#This Row],[Invoice '#]]="","",INDEX(Invoices[Amount due],MATCH(Payments[[#This Row],[Invoice '#]],Invoices[Invoice '#],0))-SUMIF(INDIRECT("B3:B"&amp;ROW()-1),Payments[[#This Row],[Invoice '#]],INDIRECT("F3:F"&amp;ROW()-1)))</f>
        <v/>
      </c>
      <c r="F91" s="19"/>
      <c r="G91" s="52"/>
      <c r="H91" s="20" t="str">
        <f ca="1">IF(Payments[[#This Row],[Amount Due]]="","",IF(Payments[[#This Row],[Amount Due]]=0,0,Payments[[#This Row],[Amount Due]]-Payments[[#This Row],[Amount Paid]]))</f>
        <v/>
      </c>
    </row>
    <row r="92" spans="2:8" ht="14.1" customHeight="1" x14ac:dyDescent="0.2">
      <c r="B92" s="15"/>
      <c r="C92" s="16" t="str">
        <f>IF(Payments[[#This Row],[Invoice '#]]="","",INDEX(Invoices[Vendor/Supplier],MATCH(Payments[[#This Row],[Invoice '#]],Invoices[Invoice '#],0)))</f>
        <v/>
      </c>
      <c r="D92" s="17" t="str">
        <f>IF(Payments[[#This Row],[Invoice '#]]="","",INDEX(Invoices[Due Date],MATCH(Payments[[#This Row],[Invoice '#]],Invoices[Invoice '#],0)))</f>
        <v/>
      </c>
      <c r="E92" s="18" t="str">
        <f ca="1">IF(Payments[[#This Row],[Invoice '#]]="","",INDEX(Invoices[Amount due],MATCH(Payments[[#This Row],[Invoice '#]],Invoices[Invoice '#],0))-SUMIF(INDIRECT("B3:B"&amp;ROW()-1),Payments[[#This Row],[Invoice '#]],INDIRECT("F3:F"&amp;ROW()-1)))</f>
        <v/>
      </c>
      <c r="F92" s="19"/>
      <c r="G92" s="52"/>
      <c r="H92" s="20" t="str">
        <f ca="1">IF(Payments[[#This Row],[Amount Due]]="","",IF(Payments[[#This Row],[Amount Due]]=0,0,Payments[[#This Row],[Amount Due]]-Payments[[#This Row],[Amount Paid]]))</f>
        <v/>
      </c>
    </row>
    <row r="93" spans="2:8" ht="14.1" customHeight="1" x14ac:dyDescent="0.2">
      <c r="B93" s="15"/>
      <c r="C93" s="16" t="str">
        <f>IF(Payments[[#This Row],[Invoice '#]]="","",INDEX(Invoices[Vendor/Supplier],MATCH(Payments[[#This Row],[Invoice '#]],Invoices[Invoice '#],0)))</f>
        <v/>
      </c>
      <c r="D93" s="17" t="str">
        <f>IF(Payments[[#This Row],[Invoice '#]]="","",INDEX(Invoices[Due Date],MATCH(Payments[[#This Row],[Invoice '#]],Invoices[Invoice '#],0)))</f>
        <v/>
      </c>
      <c r="E93" s="18" t="str">
        <f ca="1">IF(Payments[[#This Row],[Invoice '#]]="","",INDEX(Invoices[Amount due],MATCH(Payments[[#This Row],[Invoice '#]],Invoices[Invoice '#],0))-SUMIF(INDIRECT("B3:B"&amp;ROW()-1),Payments[[#This Row],[Invoice '#]],INDIRECT("F3:F"&amp;ROW()-1)))</f>
        <v/>
      </c>
      <c r="F93" s="19"/>
      <c r="G93" s="52"/>
      <c r="H93" s="20" t="str">
        <f ca="1">IF(Payments[[#This Row],[Amount Due]]="","",IF(Payments[[#This Row],[Amount Due]]=0,0,Payments[[#This Row],[Amount Due]]-Payments[[#This Row],[Amount Paid]]))</f>
        <v/>
      </c>
    </row>
    <row r="94" spans="2:8" ht="14.1" customHeight="1" x14ac:dyDescent="0.2">
      <c r="B94" s="15"/>
      <c r="C94" s="16" t="str">
        <f>IF(Payments[[#This Row],[Invoice '#]]="","",INDEX(Invoices[Vendor/Supplier],MATCH(Payments[[#This Row],[Invoice '#]],Invoices[Invoice '#],0)))</f>
        <v/>
      </c>
      <c r="D94" s="17" t="str">
        <f>IF(Payments[[#This Row],[Invoice '#]]="","",INDEX(Invoices[Due Date],MATCH(Payments[[#This Row],[Invoice '#]],Invoices[Invoice '#],0)))</f>
        <v/>
      </c>
      <c r="E94" s="18" t="str">
        <f ca="1">IF(Payments[[#This Row],[Invoice '#]]="","",INDEX(Invoices[Amount due],MATCH(Payments[[#This Row],[Invoice '#]],Invoices[Invoice '#],0))-SUMIF(INDIRECT("B3:B"&amp;ROW()-1),Payments[[#This Row],[Invoice '#]],INDIRECT("F3:F"&amp;ROW()-1)))</f>
        <v/>
      </c>
      <c r="F94" s="19"/>
      <c r="G94" s="52"/>
      <c r="H94" s="20" t="str">
        <f ca="1">IF(Payments[[#This Row],[Amount Due]]="","",IF(Payments[[#This Row],[Amount Due]]=0,0,Payments[[#This Row],[Amount Due]]-Payments[[#This Row],[Amount Paid]]))</f>
        <v/>
      </c>
    </row>
    <row r="95" spans="2:8" ht="14.1" customHeight="1" x14ac:dyDescent="0.2">
      <c r="B95" s="15"/>
      <c r="C95" s="16" t="str">
        <f>IF(Payments[[#This Row],[Invoice '#]]="","",INDEX(Invoices[Vendor/Supplier],MATCH(Payments[[#This Row],[Invoice '#]],Invoices[Invoice '#],0)))</f>
        <v/>
      </c>
      <c r="D95" s="17" t="str">
        <f>IF(Payments[[#This Row],[Invoice '#]]="","",INDEX(Invoices[Due Date],MATCH(Payments[[#This Row],[Invoice '#]],Invoices[Invoice '#],0)))</f>
        <v/>
      </c>
      <c r="E95" s="18" t="str">
        <f ca="1">IF(Payments[[#This Row],[Invoice '#]]="","",INDEX(Invoices[Amount due],MATCH(Payments[[#This Row],[Invoice '#]],Invoices[Invoice '#],0))-SUMIF(INDIRECT("B3:B"&amp;ROW()-1),Payments[[#This Row],[Invoice '#]],INDIRECT("F3:F"&amp;ROW()-1)))</f>
        <v/>
      </c>
      <c r="F95" s="19"/>
      <c r="G95" s="52"/>
      <c r="H95" s="20" t="str">
        <f ca="1">IF(Payments[[#This Row],[Amount Due]]="","",IF(Payments[[#This Row],[Amount Due]]=0,0,Payments[[#This Row],[Amount Due]]-Payments[[#This Row],[Amount Paid]]))</f>
        <v/>
      </c>
    </row>
    <row r="96" spans="2:8" ht="14.1" customHeight="1" x14ac:dyDescent="0.2">
      <c r="B96" s="15"/>
      <c r="C96" s="16" t="str">
        <f>IF(Payments[[#This Row],[Invoice '#]]="","",INDEX(Invoices[Vendor/Supplier],MATCH(Payments[[#This Row],[Invoice '#]],Invoices[Invoice '#],0)))</f>
        <v/>
      </c>
      <c r="D96" s="17" t="str">
        <f>IF(Payments[[#This Row],[Invoice '#]]="","",INDEX(Invoices[Due Date],MATCH(Payments[[#This Row],[Invoice '#]],Invoices[Invoice '#],0)))</f>
        <v/>
      </c>
      <c r="E96" s="18" t="str">
        <f ca="1">IF(Payments[[#This Row],[Invoice '#]]="","",INDEX(Invoices[Amount due],MATCH(Payments[[#This Row],[Invoice '#]],Invoices[Invoice '#],0))-SUMIF(INDIRECT("B3:B"&amp;ROW()-1),Payments[[#This Row],[Invoice '#]],INDIRECT("F3:F"&amp;ROW()-1)))</f>
        <v/>
      </c>
      <c r="F96" s="19"/>
      <c r="G96" s="52"/>
      <c r="H96" s="20" t="str">
        <f ca="1">IF(Payments[[#This Row],[Amount Due]]="","",IF(Payments[[#This Row],[Amount Due]]=0,0,Payments[[#This Row],[Amount Due]]-Payments[[#This Row],[Amount Paid]]))</f>
        <v/>
      </c>
    </row>
    <row r="97" spans="2:8" ht="14.1" customHeight="1" x14ac:dyDescent="0.2">
      <c r="B97" s="15"/>
      <c r="C97" s="16" t="str">
        <f>IF(Payments[[#This Row],[Invoice '#]]="","",INDEX(Invoices[Vendor/Supplier],MATCH(Payments[[#This Row],[Invoice '#]],Invoices[Invoice '#],0)))</f>
        <v/>
      </c>
      <c r="D97" s="17" t="str">
        <f>IF(Payments[[#This Row],[Invoice '#]]="","",INDEX(Invoices[Due Date],MATCH(Payments[[#This Row],[Invoice '#]],Invoices[Invoice '#],0)))</f>
        <v/>
      </c>
      <c r="E97" s="18" t="str">
        <f ca="1">IF(Payments[[#This Row],[Invoice '#]]="","",INDEX(Invoices[Amount due],MATCH(Payments[[#This Row],[Invoice '#]],Invoices[Invoice '#],0))-SUMIF(INDIRECT("B3:B"&amp;ROW()-1),Payments[[#This Row],[Invoice '#]],INDIRECT("F3:F"&amp;ROW()-1)))</f>
        <v/>
      </c>
      <c r="F97" s="19"/>
      <c r="G97" s="52"/>
      <c r="H97" s="20" t="str">
        <f ca="1">IF(Payments[[#This Row],[Amount Due]]="","",IF(Payments[[#This Row],[Amount Due]]=0,0,Payments[[#This Row],[Amount Due]]-Payments[[#This Row],[Amount Paid]]))</f>
        <v/>
      </c>
    </row>
    <row r="98" spans="2:8" ht="14.1" customHeight="1" x14ac:dyDescent="0.2">
      <c r="B98" s="15"/>
      <c r="C98" s="16" t="str">
        <f>IF(Payments[[#This Row],[Invoice '#]]="","",INDEX(Invoices[Vendor/Supplier],MATCH(Payments[[#This Row],[Invoice '#]],Invoices[Invoice '#],0)))</f>
        <v/>
      </c>
      <c r="D98" s="17" t="str">
        <f>IF(Payments[[#This Row],[Invoice '#]]="","",INDEX(Invoices[Due Date],MATCH(Payments[[#This Row],[Invoice '#]],Invoices[Invoice '#],0)))</f>
        <v/>
      </c>
      <c r="E98" s="18" t="str">
        <f ca="1">IF(Payments[[#This Row],[Invoice '#]]="","",INDEX(Invoices[Amount due],MATCH(Payments[[#This Row],[Invoice '#]],Invoices[Invoice '#],0))-SUMIF(INDIRECT("B3:B"&amp;ROW()-1),Payments[[#This Row],[Invoice '#]],INDIRECT("F3:F"&amp;ROW()-1)))</f>
        <v/>
      </c>
      <c r="F98" s="19"/>
      <c r="G98" s="52"/>
      <c r="H98" s="20" t="str">
        <f ca="1">IF(Payments[[#This Row],[Amount Due]]="","",IF(Payments[[#This Row],[Amount Due]]=0,0,Payments[[#This Row],[Amount Due]]-Payments[[#This Row],[Amount Paid]]))</f>
        <v/>
      </c>
    </row>
    <row r="99" spans="2:8" ht="14.1" customHeight="1" x14ac:dyDescent="0.2">
      <c r="B99" s="15"/>
      <c r="C99" s="16" t="str">
        <f>IF(Payments[[#This Row],[Invoice '#]]="","",INDEX(Invoices[Vendor/Supplier],MATCH(Payments[[#This Row],[Invoice '#]],Invoices[Invoice '#],0)))</f>
        <v/>
      </c>
      <c r="D99" s="17" t="str">
        <f>IF(Payments[[#This Row],[Invoice '#]]="","",INDEX(Invoices[Due Date],MATCH(Payments[[#This Row],[Invoice '#]],Invoices[Invoice '#],0)))</f>
        <v/>
      </c>
      <c r="E99" s="18" t="str">
        <f ca="1">IF(Payments[[#This Row],[Invoice '#]]="","",INDEX(Invoices[Amount due],MATCH(Payments[[#This Row],[Invoice '#]],Invoices[Invoice '#],0))-SUMIF(INDIRECT("B3:B"&amp;ROW()-1),Payments[[#This Row],[Invoice '#]],INDIRECT("F3:F"&amp;ROW()-1)))</f>
        <v/>
      </c>
      <c r="F99" s="19"/>
      <c r="G99" s="52"/>
      <c r="H99" s="20" t="str">
        <f ca="1">IF(Payments[[#This Row],[Amount Due]]="","",IF(Payments[[#This Row],[Amount Due]]=0,0,Payments[[#This Row],[Amount Due]]-Payments[[#This Row],[Amount Paid]]))</f>
        <v/>
      </c>
    </row>
    <row r="100" spans="2:8" ht="14.1" customHeight="1" x14ac:dyDescent="0.2">
      <c r="B100" s="15"/>
      <c r="C100" s="16" t="str">
        <f>IF(Payments[[#This Row],[Invoice '#]]="","",INDEX(Invoices[Vendor/Supplier],MATCH(Payments[[#This Row],[Invoice '#]],Invoices[Invoice '#],0)))</f>
        <v/>
      </c>
      <c r="D100" s="17" t="str">
        <f>IF(Payments[[#This Row],[Invoice '#]]="","",INDEX(Invoices[Due Date],MATCH(Payments[[#This Row],[Invoice '#]],Invoices[Invoice '#],0)))</f>
        <v/>
      </c>
      <c r="E100" s="18" t="str">
        <f ca="1">IF(Payments[[#This Row],[Invoice '#]]="","",INDEX(Invoices[Amount due],MATCH(Payments[[#This Row],[Invoice '#]],Invoices[Invoice '#],0))-SUMIF(INDIRECT("B3:B"&amp;ROW()-1),Payments[[#This Row],[Invoice '#]],INDIRECT("F3:F"&amp;ROW()-1)))</f>
        <v/>
      </c>
      <c r="F100" s="19"/>
      <c r="G100" s="52"/>
      <c r="H100" s="20" t="str">
        <f ca="1">IF(Payments[[#This Row],[Amount Due]]="","",IF(Payments[[#This Row],[Amount Due]]=0,0,Payments[[#This Row],[Amount Due]]-Payments[[#This Row],[Amount Paid]]))</f>
        <v/>
      </c>
    </row>
    <row r="101" spans="2:8" ht="14.1" customHeight="1" x14ac:dyDescent="0.2">
      <c r="B101" s="15"/>
      <c r="C101" s="16" t="str">
        <f>IF(Payments[[#This Row],[Invoice '#]]="","",INDEX(Invoices[Vendor/Supplier],MATCH(Payments[[#This Row],[Invoice '#]],Invoices[Invoice '#],0)))</f>
        <v/>
      </c>
      <c r="D101" s="17" t="str">
        <f>IF(Payments[[#This Row],[Invoice '#]]="","",INDEX(Invoices[Due Date],MATCH(Payments[[#This Row],[Invoice '#]],Invoices[Invoice '#],0)))</f>
        <v/>
      </c>
      <c r="E101" s="18" t="str">
        <f ca="1">IF(Payments[[#This Row],[Invoice '#]]="","",INDEX(Invoices[Amount due],MATCH(Payments[[#This Row],[Invoice '#]],Invoices[Invoice '#],0))-SUMIF(INDIRECT("B3:B"&amp;ROW()-1),Payments[[#This Row],[Invoice '#]],INDIRECT("F3:F"&amp;ROW()-1)))</f>
        <v/>
      </c>
      <c r="F101" s="19"/>
      <c r="G101" s="52"/>
      <c r="H101" s="20" t="str">
        <f ca="1">IF(Payments[[#This Row],[Amount Due]]="","",IF(Payments[[#This Row],[Amount Due]]=0,0,Payments[[#This Row],[Amount Due]]-Payments[[#This Row],[Amount Paid]]))</f>
        <v/>
      </c>
    </row>
    <row r="102" spans="2:8" ht="14.1" customHeight="1" x14ac:dyDescent="0.2">
      <c r="B102" s="15"/>
      <c r="C102" s="16" t="str">
        <f>IF(Payments[[#This Row],[Invoice '#]]="","",INDEX(Invoices[Vendor/Supplier],MATCH(Payments[[#This Row],[Invoice '#]],Invoices[Invoice '#],0)))</f>
        <v/>
      </c>
      <c r="D102" s="17" t="str">
        <f>IF(Payments[[#This Row],[Invoice '#]]="","",INDEX(Invoices[Due Date],MATCH(Payments[[#This Row],[Invoice '#]],Invoices[Invoice '#],0)))</f>
        <v/>
      </c>
      <c r="E102" s="18" t="str">
        <f ca="1">IF(Payments[[#This Row],[Invoice '#]]="","",INDEX(Invoices[Amount due],MATCH(Payments[[#This Row],[Invoice '#]],Invoices[Invoice '#],0))-SUMIF(INDIRECT("B3:B"&amp;ROW()-1),Payments[[#This Row],[Invoice '#]],INDIRECT("F3:F"&amp;ROW()-1)))</f>
        <v/>
      </c>
      <c r="F102" s="19"/>
      <c r="G102" s="52"/>
      <c r="H102" s="20" t="str">
        <f ca="1">IF(Payments[[#This Row],[Amount Due]]="","",IF(Payments[[#This Row],[Amount Due]]=0,0,Payments[[#This Row],[Amount Due]]-Payments[[#This Row],[Amount Paid]]))</f>
        <v/>
      </c>
    </row>
    <row r="103" spans="2:8" ht="14.1" customHeight="1" x14ac:dyDescent="0.2">
      <c r="B103" s="15"/>
      <c r="C103" s="16" t="str">
        <f>IF(Payments[[#This Row],[Invoice '#]]="","",INDEX(Invoices[Vendor/Supplier],MATCH(Payments[[#This Row],[Invoice '#]],Invoices[Invoice '#],0)))</f>
        <v/>
      </c>
      <c r="D103" s="17" t="str">
        <f>IF(Payments[[#This Row],[Invoice '#]]="","",INDEX(Invoices[Due Date],MATCH(Payments[[#This Row],[Invoice '#]],Invoices[Invoice '#],0)))</f>
        <v/>
      </c>
      <c r="E103" s="18" t="str">
        <f ca="1">IF(Payments[[#This Row],[Invoice '#]]="","",INDEX(Invoices[Amount due],MATCH(Payments[[#This Row],[Invoice '#]],Invoices[Invoice '#],0))-SUMIF(INDIRECT("B3:B"&amp;ROW()-1),Payments[[#This Row],[Invoice '#]],INDIRECT("F3:F"&amp;ROW()-1)))</f>
        <v/>
      </c>
      <c r="F103" s="19"/>
      <c r="G103" s="52"/>
      <c r="H103" s="20" t="str">
        <f ca="1">IF(Payments[[#This Row],[Amount Due]]="","",IF(Payments[[#This Row],[Amount Due]]=0,0,Payments[[#This Row],[Amount Due]]-Payments[[#This Row],[Amount Paid]]))</f>
        <v/>
      </c>
    </row>
    <row r="104" spans="2:8" ht="14.1" customHeight="1" x14ac:dyDescent="0.2">
      <c r="B104" s="15"/>
      <c r="C104" s="16" t="str">
        <f>IF(Payments[[#This Row],[Invoice '#]]="","",INDEX(Invoices[Vendor/Supplier],MATCH(Payments[[#This Row],[Invoice '#]],Invoices[Invoice '#],0)))</f>
        <v/>
      </c>
      <c r="D104" s="17" t="str">
        <f>IF(Payments[[#This Row],[Invoice '#]]="","",INDEX(Invoices[Due Date],MATCH(Payments[[#This Row],[Invoice '#]],Invoices[Invoice '#],0)))</f>
        <v/>
      </c>
      <c r="E104" s="18" t="str">
        <f ca="1">IF(Payments[[#This Row],[Invoice '#]]="","",INDEX(Invoices[Amount due],MATCH(Payments[[#This Row],[Invoice '#]],Invoices[Invoice '#],0))-SUMIF(INDIRECT("B3:B"&amp;ROW()-1),Payments[[#This Row],[Invoice '#]],INDIRECT("F3:F"&amp;ROW()-1)))</f>
        <v/>
      </c>
      <c r="F104" s="19"/>
      <c r="G104" s="52"/>
      <c r="H104" s="20" t="str">
        <f ca="1">IF(Payments[[#This Row],[Amount Due]]="","",IF(Payments[[#This Row],[Amount Due]]=0,0,Payments[[#This Row],[Amount Due]]-Payments[[#This Row],[Amount Paid]]))</f>
        <v/>
      </c>
    </row>
    <row r="105" spans="2:8" ht="14.1" customHeight="1" x14ac:dyDescent="0.2">
      <c r="B105" s="15"/>
      <c r="C105" s="16" t="str">
        <f>IF(Payments[[#This Row],[Invoice '#]]="","",INDEX(Invoices[Vendor/Supplier],MATCH(Payments[[#This Row],[Invoice '#]],Invoices[Invoice '#],0)))</f>
        <v/>
      </c>
      <c r="D105" s="17" t="str">
        <f>IF(Payments[[#This Row],[Invoice '#]]="","",INDEX(Invoices[Due Date],MATCH(Payments[[#This Row],[Invoice '#]],Invoices[Invoice '#],0)))</f>
        <v/>
      </c>
      <c r="E105" s="18" t="str">
        <f ca="1">IF(Payments[[#This Row],[Invoice '#]]="","",INDEX(Invoices[Amount due],MATCH(Payments[[#This Row],[Invoice '#]],Invoices[Invoice '#],0))-SUMIF(INDIRECT("B3:B"&amp;ROW()-1),Payments[[#This Row],[Invoice '#]],INDIRECT("F3:F"&amp;ROW()-1)))</f>
        <v/>
      </c>
      <c r="F105" s="19"/>
      <c r="G105" s="52"/>
      <c r="H105" s="20" t="str">
        <f ca="1">IF(Payments[[#This Row],[Amount Due]]="","",IF(Payments[[#This Row],[Amount Due]]=0,0,Payments[[#This Row],[Amount Due]]-Payments[[#This Row],[Amount Paid]]))</f>
        <v/>
      </c>
    </row>
    <row r="106" spans="2:8" ht="14.1" customHeight="1" x14ac:dyDescent="0.2">
      <c r="B106" s="15"/>
      <c r="C106" s="16" t="str">
        <f>IF(Payments[[#This Row],[Invoice '#]]="","",INDEX(Invoices[Vendor/Supplier],MATCH(Payments[[#This Row],[Invoice '#]],Invoices[Invoice '#],0)))</f>
        <v/>
      </c>
      <c r="D106" s="17" t="str">
        <f>IF(Payments[[#This Row],[Invoice '#]]="","",INDEX(Invoices[Due Date],MATCH(Payments[[#This Row],[Invoice '#]],Invoices[Invoice '#],0)))</f>
        <v/>
      </c>
      <c r="E106" s="18" t="str">
        <f ca="1">IF(Payments[[#This Row],[Invoice '#]]="","",INDEX(Invoices[Amount due],MATCH(Payments[[#This Row],[Invoice '#]],Invoices[Invoice '#],0))-SUMIF(INDIRECT("B3:B"&amp;ROW()-1),Payments[[#This Row],[Invoice '#]],INDIRECT("F3:F"&amp;ROW()-1)))</f>
        <v/>
      </c>
      <c r="F106" s="19"/>
      <c r="G106" s="52"/>
      <c r="H106" s="20" t="str">
        <f ca="1">IF(Payments[[#This Row],[Amount Due]]="","",IF(Payments[[#This Row],[Amount Due]]=0,0,Payments[[#This Row],[Amount Due]]-Payments[[#This Row],[Amount Paid]]))</f>
        <v/>
      </c>
    </row>
    <row r="107" spans="2:8" ht="14.1" customHeight="1" x14ac:dyDescent="0.2">
      <c r="B107" s="15"/>
      <c r="C107" s="16" t="str">
        <f>IF(Payments[[#This Row],[Invoice '#]]="","",INDEX(Invoices[Vendor/Supplier],MATCH(Payments[[#This Row],[Invoice '#]],Invoices[Invoice '#],0)))</f>
        <v/>
      </c>
      <c r="D107" s="17" t="str">
        <f>IF(Payments[[#This Row],[Invoice '#]]="","",INDEX(Invoices[Due Date],MATCH(Payments[[#This Row],[Invoice '#]],Invoices[Invoice '#],0)))</f>
        <v/>
      </c>
      <c r="E107" s="18" t="str">
        <f ca="1">IF(Payments[[#This Row],[Invoice '#]]="","",INDEX(Invoices[Amount due],MATCH(Payments[[#This Row],[Invoice '#]],Invoices[Invoice '#],0))-SUMIF(INDIRECT("B3:B"&amp;ROW()-1),Payments[[#This Row],[Invoice '#]],INDIRECT("F3:F"&amp;ROW()-1)))</f>
        <v/>
      </c>
      <c r="F107" s="19"/>
      <c r="G107" s="52"/>
      <c r="H107" s="20" t="str">
        <f ca="1">IF(Payments[[#This Row],[Amount Due]]="","",IF(Payments[[#This Row],[Amount Due]]=0,0,Payments[[#This Row],[Amount Due]]-Payments[[#This Row],[Amount Paid]]))</f>
        <v/>
      </c>
    </row>
    <row r="108" spans="2:8" ht="14.1" customHeight="1" x14ac:dyDescent="0.2">
      <c r="B108" s="15"/>
      <c r="C108" s="16" t="str">
        <f>IF(Payments[[#This Row],[Invoice '#]]="","",INDEX(Invoices[Vendor/Supplier],MATCH(Payments[[#This Row],[Invoice '#]],Invoices[Invoice '#],0)))</f>
        <v/>
      </c>
      <c r="D108" s="17" t="str">
        <f>IF(Payments[[#This Row],[Invoice '#]]="","",INDEX(Invoices[Due Date],MATCH(Payments[[#This Row],[Invoice '#]],Invoices[Invoice '#],0)))</f>
        <v/>
      </c>
      <c r="E108" s="18" t="str">
        <f ca="1">IF(Payments[[#This Row],[Invoice '#]]="","",INDEX(Invoices[Amount due],MATCH(Payments[[#This Row],[Invoice '#]],Invoices[Invoice '#],0))-SUMIF(INDIRECT("B3:B"&amp;ROW()-1),Payments[[#This Row],[Invoice '#]],INDIRECT("F3:F"&amp;ROW()-1)))</f>
        <v/>
      </c>
      <c r="F108" s="19"/>
      <c r="G108" s="52"/>
      <c r="H108" s="20" t="str">
        <f ca="1">IF(Payments[[#This Row],[Amount Due]]="","",IF(Payments[[#This Row],[Amount Due]]=0,0,Payments[[#This Row],[Amount Due]]-Payments[[#This Row],[Amount Paid]]))</f>
        <v/>
      </c>
    </row>
    <row r="109" spans="2:8" ht="14.1" customHeight="1" x14ac:dyDescent="0.2">
      <c r="B109" s="15"/>
      <c r="C109" s="16" t="str">
        <f>IF(Payments[[#This Row],[Invoice '#]]="","",INDEX(Invoices[Vendor/Supplier],MATCH(Payments[[#This Row],[Invoice '#]],Invoices[Invoice '#],0)))</f>
        <v/>
      </c>
      <c r="D109" s="17" t="str">
        <f>IF(Payments[[#This Row],[Invoice '#]]="","",INDEX(Invoices[Due Date],MATCH(Payments[[#This Row],[Invoice '#]],Invoices[Invoice '#],0)))</f>
        <v/>
      </c>
      <c r="E109" s="18" t="str">
        <f ca="1">IF(Payments[[#This Row],[Invoice '#]]="","",INDEX(Invoices[Amount due],MATCH(Payments[[#This Row],[Invoice '#]],Invoices[Invoice '#],0))-SUMIF(INDIRECT("B3:B"&amp;ROW()-1),Payments[[#This Row],[Invoice '#]],INDIRECT("F3:F"&amp;ROW()-1)))</f>
        <v/>
      </c>
      <c r="F109" s="19"/>
      <c r="G109" s="52"/>
      <c r="H109" s="20" t="str">
        <f ca="1">IF(Payments[[#This Row],[Amount Due]]="","",IF(Payments[[#This Row],[Amount Due]]=0,0,Payments[[#This Row],[Amount Due]]-Payments[[#This Row],[Amount Paid]]))</f>
        <v/>
      </c>
    </row>
    <row r="110" spans="2:8" ht="14.1" customHeight="1" x14ac:dyDescent="0.2">
      <c r="B110" s="15"/>
      <c r="C110" s="16" t="str">
        <f>IF(Payments[[#This Row],[Invoice '#]]="","",INDEX(Invoices[Vendor/Supplier],MATCH(Payments[[#This Row],[Invoice '#]],Invoices[Invoice '#],0)))</f>
        <v/>
      </c>
      <c r="D110" s="17" t="str">
        <f>IF(Payments[[#This Row],[Invoice '#]]="","",INDEX(Invoices[Due Date],MATCH(Payments[[#This Row],[Invoice '#]],Invoices[Invoice '#],0)))</f>
        <v/>
      </c>
      <c r="E110" s="18" t="str">
        <f ca="1">IF(Payments[[#This Row],[Invoice '#]]="","",INDEX(Invoices[Amount due],MATCH(Payments[[#This Row],[Invoice '#]],Invoices[Invoice '#],0))-SUMIF(INDIRECT("B3:B"&amp;ROW()-1),Payments[[#This Row],[Invoice '#]],INDIRECT("F3:F"&amp;ROW()-1)))</f>
        <v/>
      </c>
      <c r="F110" s="19"/>
      <c r="G110" s="52"/>
      <c r="H110" s="20" t="str">
        <f ca="1">IF(Payments[[#This Row],[Amount Due]]="","",IF(Payments[[#This Row],[Amount Due]]=0,0,Payments[[#This Row],[Amount Due]]-Payments[[#This Row],[Amount Paid]]))</f>
        <v/>
      </c>
    </row>
    <row r="111" spans="2:8" ht="14.1" customHeight="1" x14ac:dyDescent="0.2">
      <c r="B111" s="15"/>
      <c r="C111" s="16" t="str">
        <f>IF(Payments[[#This Row],[Invoice '#]]="","",INDEX(Invoices[Vendor/Supplier],MATCH(Payments[[#This Row],[Invoice '#]],Invoices[Invoice '#],0)))</f>
        <v/>
      </c>
      <c r="D111" s="17" t="str">
        <f>IF(Payments[[#This Row],[Invoice '#]]="","",INDEX(Invoices[Due Date],MATCH(Payments[[#This Row],[Invoice '#]],Invoices[Invoice '#],0)))</f>
        <v/>
      </c>
      <c r="E111" s="18" t="str">
        <f ca="1">IF(Payments[[#This Row],[Invoice '#]]="","",INDEX(Invoices[Amount due],MATCH(Payments[[#This Row],[Invoice '#]],Invoices[Invoice '#],0))-SUMIF(INDIRECT("B3:B"&amp;ROW()-1),Payments[[#This Row],[Invoice '#]],INDIRECT("F3:F"&amp;ROW()-1)))</f>
        <v/>
      </c>
      <c r="F111" s="19"/>
      <c r="G111" s="52"/>
      <c r="H111" s="20" t="str">
        <f ca="1">IF(Payments[[#This Row],[Amount Due]]="","",IF(Payments[[#This Row],[Amount Due]]=0,0,Payments[[#This Row],[Amount Due]]-Payments[[#This Row],[Amount Paid]]))</f>
        <v/>
      </c>
    </row>
    <row r="112" spans="2:8" ht="14.1" customHeight="1" x14ac:dyDescent="0.2">
      <c r="B112" s="15"/>
      <c r="C112" s="16" t="str">
        <f>IF(Payments[[#This Row],[Invoice '#]]="","",INDEX(Invoices[Vendor/Supplier],MATCH(Payments[[#This Row],[Invoice '#]],Invoices[Invoice '#],0)))</f>
        <v/>
      </c>
      <c r="D112" s="17" t="str">
        <f>IF(Payments[[#This Row],[Invoice '#]]="","",INDEX(Invoices[Due Date],MATCH(Payments[[#This Row],[Invoice '#]],Invoices[Invoice '#],0)))</f>
        <v/>
      </c>
      <c r="E112" s="18" t="str">
        <f ca="1">IF(Payments[[#This Row],[Invoice '#]]="","",INDEX(Invoices[Amount due],MATCH(Payments[[#This Row],[Invoice '#]],Invoices[Invoice '#],0))-SUMIF(INDIRECT("B3:B"&amp;ROW()-1),Payments[[#This Row],[Invoice '#]],INDIRECT("F3:F"&amp;ROW()-1)))</f>
        <v/>
      </c>
      <c r="F112" s="19"/>
      <c r="G112" s="52"/>
      <c r="H112" s="20" t="str">
        <f ca="1">IF(Payments[[#This Row],[Amount Due]]="","",IF(Payments[[#This Row],[Amount Due]]=0,0,Payments[[#This Row],[Amount Due]]-Payments[[#This Row],[Amount Paid]]))</f>
        <v/>
      </c>
    </row>
    <row r="113" spans="2:8" ht="14.1" customHeight="1" x14ac:dyDescent="0.2">
      <c r="B113" s="15"/>
      <c r="C113" s="16" t="str">
        <f>IF(Payments[[#This Row],[Invoice '#]]="","",INDEX(Invoices[Vendor/Supplier],MATCH(Payments[[#This Row],[Invoice '#]],Invoices[Invoice '#],0)))</f>
        <v/>
      </c>
      <c r="D113" s="17" t="str">
        <f>IF(Payments[[#This Row],[Invoice '#]]="","",INDEX(Invoices[Due Date],MATCH(Payments[[#This Row],[Invoice '#]],Invoices[Invoice '#],0)))</f>
        <v/>
      </c>
      <c r="E113" s="18" t="str">
        <f ca="1">IF(Payments[[#This Row],[Invoice '#]]="","",INDEX(Invoices[Amount due],MATCH(Payments[[#This Row],[Invoice '#]],Invoices[Invoice '#],0))-SUMIF(INDIRECT("B3:B"&amp;ROW()-1),Payments[[#This Row],[Invoice '#]],INDIRECT("F3:F"&amp;ROW()-1)))</f>
        <v/>
      </c>
      <c r="F113" s="19"/>
      <c r="G113" s="52"/>
      <c r="H113" s="20" t="str">
        <f ca="1">IF(Payments[[#This Row],[Amount Due]]="","",IF(Payments[[#This Row],[Amount Due]]=0,0,Payments[[#This Row],[Amount Due]]-Payments[[#This Row],[Amount Paid]]))</f>
        <v/>
      </c>
    </row>
    <row r="114" spans="2:8" ht="14.1" customHeight="1" x14ac:dyDescent="0.2">
      <c r="B114" s="15"/>
      <c r="C114" s="16" t="str">
        <f>IF(Payments[[#This Row],[Invoice '#]]="","",INDEX(Invoices[Vendor/Supplier],MATCH(Payments[[#This Row],[Invoice '#]],Invoices[Invoice '#],0)))</f>
        <v/>
      </c>
      <c r="D114" s="17" t="str">
        <f>IF(Payments[[#This Row],[Invoice '#]]="","",INDEX(Invoices[Due Date],MATCH(Payments[[#This Row],[Invoice '#]],Invoices[Invoice '#],0)))</f>
        <v/>
      </c>
      <c r="E114" s="18" t="str">
        <f ca="1">IF(Payments[[#This Row],[Invoice '#]]="","",INDEX(Invoices[Amount due],MATCH(Payments[[#This Row],[Invoice '#]],Invoices[Invoice '#],0))-SUMIF(INDIRECT("B3:B"&amp;ROW()-1),Payments[[#This Row],[Invoice '#]],INDIRECT("F3:F"&amp;ROW()-1)))</f>
        <v/>
      </c>
      <c r="F114" s="19"/>
      <c r="G114" s="52"/>
      <c r="H114" s="20" t="str">
        <f ca="1">IF(Payments[[#This Row],[Amount Due]]="","",IF(Payments[[#This Row],[Amount Due]]=0,0,Payments[[#This Row],[Amount Due]]-Payments[[#This Row],[Amount Paid]]))</f>
        <v/>
      </c>
    </row>
    <row r="115" spans="2:8" ht="14.1" customHeight="1" x14ac:dyDescent="0.2">
      <c r="B115" s="15"/>
      <c r="C115" s="16" t="str">
        <f>IF(Payments[[#This Row],[Invoice '#]]="","",INDEX(Invoices[Vendor/Supplier],MATCH(Payments[[#This Row],[Invoice '#]],Invoices[Invoice '#],0)))</f>
        <v/>
      </c>
      <c r="D115" s="17" t="str">
        <f>IF(Payments[[#This Row],[Invoice '#]]="","",INDEX(Invoices[Due Date],MATCH(Payments[[#This Row],[Invoice '#]],Invoices[Invoice '#],0)))</f>
        <v/>
      </c>
      <c r="E115" s="18" t="str">
        <f ca="1">IF(Payments[[#This Row],[Invoice '#]]="","",INDEX(Invoices[Amount due],MATCH(Payments[[#This Row],[Invoice '#]],Invoices[Invoice '#],0))-SUMIF(INDIRECT("B3:B"&amp;ROW()-1),Payments[[#This Row],[Invoice '#]],INDIRECT("F3:F"&amp;ROW()-1)))</f>
        <v/>
      </c>
      <c r="F115" s="19"/>
      <c r="G115" s="52"/>
      <c r="H115" s="20" t="str">
        <f ca="1">IF(Payments[[#This Row],[Amount Due]]="","",IF(Payments[[#This Row],[Amount Due]]=0,0,Payments[[#This Row],[Amount Due]]-Payments[[#This Row],[Amount Paid]]))</f>
        <v/>
      </c>
    </row>
    <row r="116" spans="2:8" ht="14.1" customHeight="1" x14ac:dyDescent="0.2">
      <c r="B116" s="15"/>
      <c r="C116" s="16" t="str">
        <f>IF(Payments[[#This Row],[Invoice '#]]="","",INDEX(Invoices[Vendor/Supplier],MATCH(Payments[[#This Row],[Invoice '#]],Invoices[Invoice '#],0)))</f>
        <v/>
      </c>
      <c r="D116" s="17" t="str">
        <f>IF(Payments[[#This Row],[Invoice '#]]="","",INDEX(Invoices[Due Date],MATCH(Payments[[#This Row],[Invoice '#]],Invoices[Invoice '#],0)))</f>
        <v/>
      </c>
      <c r="E116" s="18" t="str">
        <f ca="1">IF(Payments[[#This Row],[Invoice '#]]="","",INDEX(Invoices[Amount due],MATCH(Payments[[#This Row],[Invoice '#]],Invoices[Invoice '#],0))-SUMIF(INDIRECT("B3:B"&amp;ROW()-1),Payments[[#This Row],[Invoice '#]],INDIRECT("F3:F"&amp;ROW()-1)))</f>
        <v/>
      </c>
      <c r="F116" s="19"/>
      <c r="G116" s="52"/>
      <c r="H116" s="20" t="str">
        <f ca="1">IF(Payments[[#This Row],[Amount Due]]="","",IF(Payments[[#This Row],[Amount Due]]=0,0,Payments[[#This Row],[Amount Due]]-Payments[[#This Row],[Amount Paid]]))</f>
        <v/>
      </c>
    </row>
    <row r="117" spans="2:8" ht="14.1" customHeight="1" x14ac:dyDescent="0.2">
      <c r="B117" s="15"/>
      <c r="C117" s="16" t="str">
        <f>IF(Payments[[#This Row],[Invoice '#]]="","",INDEX(Invoices[Vendor/Supplier],MATCH(Payments[[#This Row],[Invoice '#]],Invoices[Invoice '#],0)))</f>
        <v/>
      </c>
      <c r="D117" s="17" t="str">
        <f>IF(Payments[[#This Row],[Invoice '#]]="","",INDEX(Invoices[Due Date],MATCH(Payments[[#This Row],[Invoice '#]],Invoices[Invoice '#],0)))</f>
        <v/>
      </c>
      <c r="E117" s="18" t="str">
        <f ca="1">IF(Payments[[#This Row],[Invoice '#]]="","",INDEX(Invoices[Amount due],MATCH(Payments[[#This Row],[Invoice '#]],Invoices[Invoice '#],0))-SUMIF(INDIRECT("B3:B"&amp;ROW()-1),Payments[[#This Row],[Invoice '#]],INDIRECT("F3:F"&amp;ROW()-1)))</f>
        <v/>
      </c>
      <c r="F117" s="19"/>
      <c r="G117" s="52"/>
      <c r="H117" s="20" t="str">
        <f ca="1">IF(Payments[[#This Row],[Amount Due]]="","",IF(Payments[[#This Row],[Amount Due]]=0,0,Payments[[#This Row],[Amount Due]]-Payments[[#This Row],[Amount Paid]]))</f>
        <v/>
      </c>
    </row>
    <row r="118" spans="2:8" ht="14.1" customHeight="1" x14ac:dyDescent="0.2">
      <c r="B118" s="15"/>
      <c r="C118" s="16" t="str">
        <f>IF(Payments[[#This Row],[Invoice '#]]="","",INDEX(Invoices[Vendor/Supplier],MATCH(Payments[[#This Row],[Invoice '#]],Invoices[Invoice '#],0)))</f>
        <v/>
      </c>
      <c r="D118" s="17" t="str">
        <f>IF(Payments[[#This Row],[Invoice '#]]="","",INDEX(Invoices[Due Date],MATCH(Payments[[#This Row],[Invoice '#]],Invoices[Invoice '#],0)))</f>
        <v/>
      </c>
      <c r="E118" s="18" t="str">
        <f ca="1">IF(Payments[[#This Row],[Invoice '#]]="","",INDEX(Invoices[Amount due],MATCH(Payments[[#This Row],[Invoice '#]],Invoices[Invoice '#],0))-SUMIF(INDIRECT("B3:B"&amp;ROW()-1),Payments[[#This Row],[Invoice '#]],INDIRECT("F3:F"&amp;ROW()-1)))</f>
        <v/>
      </c>
      <c r="F118" s="19"/>
      <c r="G118" s="52"/>
      <c r="H118" s="20" t="str">
        <f ca="1">IF(Payments[[#This Row],[Amount Due]]="","",IF(Payments[[#This Row],[Amount Due]]=0,0,Payments[[#This Row],[Amount Due]]-Payments[[#This Row],[Amount Paid]]))</f>
        <v/>
      </c>
    </row>
    <row r="119" spans="2:8" ht="14.1" customHeight="1" x14ac:dyDescent="0.2">
      <c r="B119" s="15"/>
      <c r="C119" s="16" t="str">
        <f>IF(Payments[[#This Row],[Invoice '#]]="","",INDEX(Invoices[Vendor/Supplier],MATCH(Payments[[#This Row],[Invoice '#]],Invoices[Invoice '#],0)))</f>
        <v/>
      </c>
      <c r="D119" s="17" t="str">
        <f>IF(Payments[[#This Row],[Invoice '#]]="","",INDEX(Invoices[Due Date],MATCH(Payments[[#This Row],[Invoice '#]],Invoices[Invoice '#],0)))</f>
        <v/>
      </c>
      <c r="E119" s="18" t="str">
        <f ca="1">IF(Payments[[#This Row],[Invoice '#]]="","",INDEX(Invoices[Amount due],MATCH(Payments[[#This Row],[Invoice '#]],Invoices[Invoice '#],0))-SUMIF(INDIRECT("B3:B"&amp;ROW()-1),Payments[[#This Row],[Invoice '#]],INDIRECT("F3:F"&amp;ROW()-1)))</f>
        <v/>
      </c>
      <c r="F119" s="19"/>
      <c r="G119" s="52"/>
      <c r="H119" s="20" t="str">
        <f ca="1">IF(Payments[[#This Row],[Amount Due]]="","",IF(Payments[[#This Row],[Amount Due]]=0,0,Payments[[#This Row],[Amount Due]]-Payments[[#This Row],[Amount Paid]]))</f>
        <v/>
      </c>
    </row>
    <row r="120" spans="2:8" ht="14.1" customHeight="1" x14ac:dyDescent="0.2">
      <c r="B120" s="15"/>
      <c r="C120" s="16" t="str">
        <f>IF(Payments[[#This Row],[Invoice '#]]="","",INDEX(Invoices[Vendor/Supplier],MATCH(Payments[[#This Row],[Invoice '#]],Invoices[Invoice '#],0)))</f>
        <v/>
      </c>
      <c r="D120" s="17" t="str">
        <f>IF(Payments[[#This Row],[Invoice '#]]="","",INDEX(Invoices[Due Date],MATCH(Payments[[#This Row],[Invoice '#]],Invoices[Invoice '#],0)))</f>
        <v/>
      </c>
      <c r="E120" s="18" t="str">
        <f ca="1">IF(Payments[[#This Row],[Invoice '#]]="","",INDEX(Invoices[Amount due],MATCH(Payments[[#This Row],[Invoice '#]],Invoices[Invoice '#],0))-SUMIF(INDIRECT("B3:B"&amp;ROW()-1),Payments[[#This Row],[Invoice '#]],INDIRECT("F3:F"&amp;ROW()-1)))</f>
        <v/>
      </c>
      <c r="F120" s="19"/>
      <c r="G120" s="52"/>
      <c r="H120" s="20" t="str">
        <f ca="1">IF(Payments[[#This Row],[Amount Due]]="","",IF(Payments[[#This Row],[Amount Due]]=0,0,Payments[[#This Row],[Amount Due]]-Payments[[#This Row],[Amount Paid]]))</f>
        <v/>
      </c>
    </row>
    <row r="121" spans="2:8" ht="14.1" customHeight="1" x14ac:dyDescent="0.2">
      <c r="B121" s="15"/>
      <c r="C121" s="16" t="str">
        <f>IF(Payments[[#This Row],[Invoice '#]]="","",INDEX(Invoices[Vendor/Supplier],MATCH(Payments[[#This Row],[Invoice '#]],Invoices[Invoice '#],0)))</f>
        <v/>
      </c>
      <c r="D121" s="17" t="str">
        <f>IF(Payments[[#This Row],[Invoice '#]]="","",INDEX(Invoices[Due Date],MATCH(Payments[[#This Row],[Invoice '#]],Invoices[Invoice '#],0)))</f>
        <v/>
      </c>
      <c r="E121" s="18" t="str">
        <f ca="1">IF(Payments[[#This Row],[Invoice '#]]="","",INDEX(Invoices[Amount due],MATCH(Payments[[#This Row],[Invoice '#]],Invoices[Invoice '#],0))-SUMIF(INDIRECT("B3:B"&amp;ROW()-1),Payments[[#This Row],[Invoice '#]],INDIRECT("F3:F"&amp;ROW()-1)))</f>
        <v/>
      </c>
      <c r="F121" s="19"/>
      <c r="G121" s="52"/>
      <c r="H121" s="20" t="str">
        <f ca="1">IF(Payments[[#This Row],[Amount Due]]="","",IF(Payments[[#This Row],[Amount Due]]=0,0,Payments[[#This Row],[Amount Due]]-Payments[[#This Row],[Amount Paid]]))</f>
        <v/>
      </c>
    </row>
    <row r="122" spans="2:8" ht="14.1" customHeight="1" x14ac:dyDescent="0.2">
      <c r="B122" s="15"/>
      <c r="C122" s="16" t="str">
        <f>IF(Payments[[#This Row],[Invoice '#]]="","",INDEX(Invoices[Vendor/Supplier],MATCH(Payments[[#This Row],[Invoice '#]],Invoices[Invoice '#],0)))</f>
        <v/>
      </c>
      <c r="D122" s="17" t="str">
        <f>IF(Payments[[#This Row],[Invoice '#]]="","",INDEX(Invoices[Due Date],MATCH(Payments[[#This Row],[Invoice '#]],Invoices[Invoice '#],0)))</f>
        <v/>
      </c>
      <c r="E122" s="18" t="str">
        <f ca="1">IF(Payments[[#This Row],[Invoice '#]]="","",INDEX(Invoices[Amount due],MATCH(Payments[[#This Row],[Invoice '#]],Invoices[Invoice '#],0))-SUMIF(INDIRECT("B3:B"&amp;ROW()-1),Payments[[#This Row],[Invoice '#]],INDIRECT("F3:F"&amp;ROW()-1)))</f>
        <v/>
      </c>
      <c r="F122" s="19"/>
      <c r="G122" s="52"/>
      <c r="H122" s="20" t="str">
        <f ca="1">IF(Payments[[#This Row],[Amount Due]]="","",IF(Payments[[#This Row],[Amount Due]]=0,0,Payments[[#This Row],[Amount Due]]-Payments[[#This Row],[Amount Paid]]))</f>
        <v/>
      </c>
    </row>
    <row r="123" spans="2:8" ht="14.1" customHeight="1" x14ac:dyDescent="0.2">
      <c r="B123" s="15"/>
      <c r="C123" s="16" t="str">
        <f>IF(Payments[[#This Row],[Invoice '#]]="","",INDEX(Invoices[Vendor/Supplier],MATCH(Payments[[#This Row],[Invoice '#]],Invoices[Invoice '#],0)))</f>
        <v/>
      </c>
      <c r="D123" s="17" t="str">
        <f>IF(Payments[[#This Row],[Invoice '#]]="","",INDEX(Invoices[Due Date],MATCH(Payments[[#This Row],[Invoice '#]],Invoices[Invoice '#],0)))</f>
        <v/>
      </c>
      <c r="E123" s="18" t="str">
        <f ca="1">IF(Payments[[#This Row],[Invoice '#]]="","",INDEX(Invoices[Amount due],MATCH(Payments[[#This Row],[Invoice '#]],Invoices[Invoice '#],0))-SUMIF(INDIRECT("B3:B"&amp;ROW()-1),Payments[[#This Row],[Invoice '#]],INDIRECT("F3:F"&amp;ROW()-1)))</f>
        <v/>
      </c>
      <c r="F123" s="19"/>
      <c r="G123" s="52"/>
      <c r="H123" s="20" t="str">
        <f ca="1">IF(Payments[[#This Row],[Amount Due]]="","",IF(Payments[[#This Row],[Amount Due]]=0,0,Payments[[#This Row],[Amount Due]]-Payments[[#This Row],[Amount Paid]]))</f>
        <v/>
      </c>
    </row>
    <row r="124" spans="2:8" ht="14.1" customHeight="1" x14ac:dyDescent="0.2">
      <c r="B124" s="15"/>
      <c r="C124" s="16" t="str">
        <f>IF(Payments[[#This Row],[Invoice '#]]="","",INDEX(Invoices[Vendor/Supplier],MATCH(Payments[[#This Row],[Invoice '#]],Invoices[Invoice '#],0)))</f>
        <v/>
      </c>
      <c r="D124" s="17" t="str">
        <f>IF(Payments[[#This Row],[Invoice '#]]="","",INDEX(Invoices[Due Date],MATCH(Payments[[#This Row],[Invoice '#]],Invoices[Invoice '#],0)))</f>
        <v/>
      </c>
      <c r="E124" s="18" t="str">
        <f ca="1">IF(Payments[[#This Row],[Invoice '#]]="","",INDEX(Invoices[Amount due],MATCH(Payments[[#This Row],[Invoice '#]],Invoices[Invoice '#],0))-SUMIF(INDIRECT("B3:B"&amp;ROW()-1),Payments[[#This Row],[Invoice '#]],INDIRECT("F3:F"&amp;ROW()-1)))</f>
        <v/>
      </c>
      <c r="F124" s="19"/>
      <c r="G124" s="52"/>
      <c r="H124" s="20" t="str">
        <f ca="1">IF(Payments[[#This Row],[Amount Due]]="","",IF(Payments[[#This Row],[Amount Due]]=0,0,Payments[[#This Row],[Amount Due]]-Payments[[#This Row],[Amount Paid]]))</f>
        <v/>
      </c>
    </row>
    <row r="125" spans="2:8" ht="14.1" customHeight="1" x14ac:dyDescent="0.2">
      <c r="B125" s="15"/>
      <c r="C125" s="16" t="str">
        <f>IF(Payments[[#This Row],[Invoice '#]]="","",INDEX(Invoices[Vendor/Supplier],MATCH(Payments[[#This Row],[Invoice '#]],Invoices[Invoice '#],0)))</f>
        <v/>
      </c>
      <c r="D125" s="17" t="str">
        <f>IF(Payments[[#This Row],[Invoice '#]]="","",INDEX(Invoices[Due Date],MATCH(Payments[[#This Row],[Invoice '#]],Invoices[Invoice '#],0)))</f>
        <v/>
      </c>
      <c r="E125" s="18" t="str">
        <f ca="1">IF(Payments[[#This Row],[Invoice '#]]="","",INDEX(Invoices[Amount due],MATCH(Payments[[#This Row],[Invoice '#]],Invoices[Invoice '#],0))-SUMIF(INDIRECT("B3:B"&amp;ROW()-1),Payments[[#This Row],[Invoice '#]],INDIRECT("F3:F"&amp;ROW()-1)))</f>
        <v/>
      </c>
      <c r="F125" s="19"/>
      <c r="G125" s="52"/>
      <c r="H125" s="20" t="str">
        <f ca="1">IF(Payments[[#This Row],[Amount Due]]="","",IF(Payments[[#This Row],[Amount Due]]=0,0,Payments[[#This Row],[Amount Due]]-Payments[[#This Row],[Amount Paid]]))</f>
        <v/>
      </c>
    </row>
    <row r="126" spans="2:8" ht="14.1" customHeight="1" x14ac:dyDescent="0.2">
      <c r="B126" s="15"/>
      <c r="C126" s="16" t="str">
        <f>IF(Payments[[#This Row],[Invoice '#]]="","",INDEX(Invoices[Vendor/Supplier],MATCH(Payments[[#This Row],[Invoice '#]],Invoices[Invoice '#],0)))</f>
        <v/>
      </c>
      <c r="D126" s="17" t="str">
        <f>IF(Payments[[#This Row],[Invoice '#]]="","",INDEX(Invoices[Due Date],MATCH(Payments[[#This Row],[Invoice '#]],Invoices[Invoice '#],0)))</f>
        <v/>
      </c>
      <c r="E126" s="18" t="str">
        <f ca="1">IF(Payments[[#This Row],[Invoice '#]]="","",INDEX(Invoices[Amount due],MATCH(Payments[[#This Row],[Invoice '#]],Invoices[Invoice '#],0))-SUMIF(INDIRECT("B3:B"&amp;ROW()-1),Payments[[#This Row],[Invoice '#]],INDIRECT("F3:F"&amp;ROW()-1)))</f>
        <v/>
      </c>
      <c r="F126" s="19"/>
      <c r="G126" s="52"/>
      <c r="H126" s="20" t="str">
        <f ca="1">IF(Payments[[#This Row],[Amount Due]]="","",IF(Payments[[#This Row],[Amount Due]]=0,0,Payments[[#This Row],[Amount Due]]-Payments[[#This Row],[Amount Paid]]))</f>
        <v/>
      </c>
    </row>
    <row r="127" spans="2:8" ht="14.1" customHeight="1" x14ac:dyDescent="0.2">
      <c r="B127" s="15"/>
      <c r="C127" s="16" t="str">
        <f>IF(Payments[[#This Row],[Invoice '#]]="","",INDEX(Invoices[Vendor/Supplier],MATCH(Payments[[#This Row],[Invoice '#]],Invoices[Invoice '#],0)))</f>
        <v/>
      </c>
      <c r="D127" s="17" t="str">
        <f>IF(Payments[[#This Row],[Invoice '#]]="","",INDEX(Invoices[Due Date],MATCH(Payments[[#This Row],[Invoice '#]],Invoices[Invoice '#],0)))</f>
        <v/>
      </c>
      <c r="E127" s="18" t="str">
        <f ca="1">IF(Payments[[#This Row],[Invoice '#]]="","",INDEX(Invoices[Amount due],MATCH(Payments[[#This Row],[Invoice '#]],Invoices[Invoice '#],0))-SUMIF(INDIRECT("B3:B"&amp;ROW()-1),Payments[[#This Row],[Invoice '#]],INDIRECT("F3:F"&amp;ROW()-1)))</f>
        <v/>
      </c>
      <c r="F127" s="19"/>
      <c r="G127" s="52"/>
      <c r="H127" s="20" t="str">
        <f ca="1">IF(Payments[[#This Row],[Amount Due]]="","",IF(Payments[[#This Row],[Amount Due]]=0,0,Payments[[#This Row],[Amount Due]]-Payments[[#This Row],[Amount Paid]]))</f>
        <v/>
      </c>
    </row>
    <row r="128" spans="2:8" ht="14.1" customHeight="1" x14ac:dyDescent="0.2">
      <c r="B128" s="15"/>
      <c r="C128" s="16" t="str">
        <f>IF(Payments[[#This Row],[Invoice '#]]="","",INDEX(Invoices[Vendor/Supplier],MATCH(Payments[[#This Row],[Invoice '#]],Invoices[Invoice '#],0)))</f>
        <v/>
      </c>
      <c r="D128" s="17" t="str">
        <f>IF(Payments[[#This Row],[Invoice '#]]="","",INDEX(Invoices[Due Date],MATCH(Payments[[#This Row],[Invoice '#]],Invoices[Invoice '#],0)))</f>
        <v/>
      </c>
      <c r="E128" s="18" t="str">
        <f ca="1">IF(Payments[[#This Row],[Invoice '#]]="","",INDEX(Invoices[Amount due],MATCH(Payments[[#This Row],[Invoice '#]],Invoices[Invoice '#],0))-SUMIF(INDIRECT("B3:B"&amp;ROW()-1),Payments[[#This Row],[Invoice '#]],INDIRECT("F3:F"&amp;ROW()-1)))</f>
        <v/>
      </c>
      <c r="F128" s="19"/>
      <c r="G128" s="52"/>
      <c r="H128" s="20" t="str">
        <f ca="1">IF(Payments[[#This Row],[Amount Due]]="","",IF(Payments[[#This Row],[Amount Due]]=0,0,Payments[[#This Row],[Amount Due]]-Payments[[#This Row],[Amount Paid]]))</f>
        <v/>
      </c>
    </row>
    <row r="129" spans="2:8" ht="14.1" customHeight="1" x14ac:dyDescent="0.2">
      <c r="B129" s="15"/>
      <c r="C129" s="16" t="str">
        <f>IF(Payments[[#This Row],[Invoice '#]]="","",INDEX(Invoices[Vendor/Supplier],MATCH(Payments[[#This Row],[Invoice '#]],Invoices[Invoice '#],0)))</f>
        <v/>
      </c>
      <c r="D129" s="17" t="str">
        <f>IF(Payments[[#This Row],[Invoice '#]]="","",INDEX(Invoices[Due Date],MATCH(Payments[[#This Row],[Invoice '#]],Invoices[Invoice '#],0)))</f>
        <v/>
      </c>
      <c r="E129" s="18" t="str">
        <f ca="1">IF(Payments[[#This Row],[Invoice '#]]="","",INDEX(Invoices[Amount due],MATCH(Payments[[#This Row],[Invoice '#]],Invoices[Invoice '#],0))-SUMIF(INDIRECT("B3:B"&amp;ROW()-1),Payments[[#This Row],[Invoice '#]],INDIRECT("F3:F"&amp;ROW()-1)))</f>
        <v/>
      </c>
      <c r="F129" s="19"/>
      <c r="G129" s="52"/>
      <c r="H129" s="20" t="str">
        <f ca="1">IF(Payments[[#This Row],[Amount Due]]="","",IF(Payments[[#This Row],[Amount Due]]=0,0,Payments[[#This Row],[Amount Due]]-Payments[[#This Row],[Amount Paid]]))</f>
        <v/>
      </c>
    </row>
    <row r="130" spans="2:8" ht="14.1" customHeight="1" x14ac:dyDescent="0.2">
      <c r="B130" s="15"/>
      <c r="C130" s="16" t="str">
        <f>IF(Payments[[#This Row],[Invoice '#]]="","",INDEX(Invoices[Vendor/Supplier],MATCH(Payments[[#This Row],[Invoice '#]],Invoices[Invoice '#],0)))</f>
        <v/>
      </c>
      <c r="D130" s="17" t="str">
        <f>IF(Payments[[#This Row],[Invoice '#]]="","",INDEX(Invoices[Due Date],MATCH(Payments[[#This Row],[Invoice '#]],Invoices[Invoice '#],0)))</f>
        <v/>
      </c>
      <c r="E130" s="18" t="str">
        <f ca="1">IF(Payments[[#This Row],[Invoice '#]]="","",INDEX(Invoices[Amount due],MATCH(Payments[[#This Row],[Invoice '#]],Invoices[Invoice '#],0))-SUMIF(INDIRECT("B3:B"&amp;ROW()-1),Payments[[#This Row],[Invoice '#]],INDIRECT("F3:F"&amp;ROW()-1)))</f>
        <v/>
      </c>
      <c r="F130" s="19"/>
      <c r="G130" s="52"/>
      <c r="H130" s="20" t="str">
        <f ca="1">IF(Payments[[#This Row],[Amount Due]]="","",IF(Payments[[#This Row],[Amount Due]]=0,0,Payments[[#This Row],[Amount Due]]-Payments[[#This Row],[Amount Paid]]))</f>
        <v/>
      </c>
    </row>
    <row r="131" spans="2:8" ht="14.1" customHeight="1" x14ac:dyDescent="0.2">
      <c r="B131" s="15"/>
      <c r="C131" s="16" t="str">
        <f>IF(Payments[[#This Row],[Invoice '#]]="","",INDEX(Invoices[Vendor/Supplier],MATCH(Payments[[#This Row],[Invoice '#]],Invoices[Invoice '#],0)))</f>
        <v/>
      </c>
      <c r="D131" s="17" t="str">
        <f>IF(Payments[[#This Row],[Invoice '#]]="","",INDEX(Invoices[Due Date],MATCH(Payments[[#This Row],[Invoice '#]],Invoices[Invoice '#],0)))</f>
        <v/>
      </c>
      <c r="E131" s="18" t="str">
        <f ca="1">IF(Payments[[#This Row],[Invoice '#]]="","",INDEX(Invoices[Amount due],MATCH(Payments[[#This Row],[Invoice '#]],Invoices[Invoice '#],0))-SUMIF(INDIRECT("B3:B"&amp;ROW()-1),Payments[[#This Row],[Invoice '#]],INDIRECT("F3:F"&amp;ROW()-1)))</f>
        <v/>
      </c>
      <c r="F131" s="19"/>
      <c r="G131" s="52"/>
      <c r="H131" s="20" t="str">
        <f ca="1">IF(Payments[[#This Row],[Amount Due]]="","",IF(Payments[[#This Row],[Amount Due]]=0,0,Payments[[#This Row],[Amount Due]]-Payments[[#This Row],[Amount Paid]]))</f>
        <v/>
      </c>
    </row>
    <row r="132" spans="2:8" ht="14.1" customHeight="1" x14ac:dyDescent="0.2">
      <c r="B132" s="15"/>
      <c r="C132" s="16" t="str">
        <f>IF(Payments[[#This Row],[Invoice '#]]="","",INDEX(Invoices[Vendor/Supplier],MATCH(Payments[[#This Row],[Invoice '#]],Invoices[Invoice '#],0)))</f>
        <v/>
      </c>
      <c r="D132" s="17" t="str">
        <f>IF(Payments[[#This Row],[Invoice '#]]="","",INDEX(Invoices[Due Date],MATCH(Payments[[#This Row],[Invoice '#]],Invoices[Invoice '#],0)))</f>
        <v/>
      </c>
      <c r="E132" s="18" t="str">
        <f ca="1">IF(Payments[[#This Row],[Invoice '#]]="","",INDEX(Invoices[Amount due],MATCH(Payments[[#This Row],[Invoice '#]],Invoices[Invoice '#],0))-SUMIF(INDIRECT("B3:B"&amp;ROW()-1),Payments[[#This Row],[Invoice '#]],INDIRECT("F3:F"&amp;ROW()-1)))</f>
        <v/>
      </c>
      <c r="F132" s="19"/>
      <c r="G132" s="52"/>
      <c r="H132" s="20" t="str">
        <f ca="1">IF(Payments[[#This Row],[Amount Due]]="","",IF(Payments[[#This Row],[Amount Due]]=0,0,Payments[[#This Row],[Amount Due]]-Payments[[#This Row],[Amount Paid]]))</f>
        <v/>
      </c>
    </row>
    <row r="133" spans="2:8" ht="14.1" customHeight="1" x14ac:dyDescent="0.2">
      <c r="B133" s="15"/>
      <c r="C133" s="16" t="str">
        <f>IF(Payments[[#This Row],[Invoice '#]]="","",INDEX(Invoices[Vendor/Supplier],MATCH(Payments[[#This Row],[Invoice '#]],Invoices[Invoice '#],0)))</f>
        <v/>
      </c>
      <c r="D133" s="17" t="str">
        <f>IF(Payments[[#This Row],[Invoice '#]]="","",INDEX(Invoices[Due Date],MATCH(Payments[[#This Row],[Invoice '#]],Invoices[Invoice '#],0)))</f>
        <v/>
      </c>
      <c r="E133" s="18" t="str">
        <f ca="1">IF(Payments[[#This Row],[Invoice '#]]="","",INDEX(Invoices[Amount due],MATCH(Payments[[#This Row],[Invoice '#]],Invoices[Invoice '#],0))-SUMIF(INDIRECT("B3:B"&amp;ROW()-1),Payments[[#This Row],[Invoice '#]],INDIRECT("F3:F"&amp;ROW()-1)))</f>
        <v/>
      </c>
      <c r="F133" s="19"/>
      <c r="G133" s="52"/>
      <c r="H133" s="20" t="str">
        <f ca="1">IF(Payments[[#This Row],[Amount Due]]="","",IF(Payments[[#This Row],[Amount Due]]=0,0,Payments[[#This Row],[Amount Due]]-Payments[[#This Row],[Amount Paid]]))</f>
        <v/>
      </c>
    </row>
    <row r="134" spans="2:8" ht="14.1" customHeight="1" x14ac:dyDescent="0.2">
      <c r="B134" s="15"/>
      <c r="C134" s="16" t="str">
        <f>IF(Payments[[#This Row],[Invoice '#]]="","",INDEX(Invoices[Vendor/Supplier],MATCH(Payments[[#This Row],[Invoice '#]],Invoices[Invoice '#],0)))</f>
        <v/>
      </c>
      <c r="D134" s="17" t="str">
        <f>IF(Payments[[#This Row],[Invoice '#]]="","",INDEX(Invoices[Due Date],MATCH(Payments[[#This Row],[Invoice '#]],Invoices[Invoice '#],0)))</f>
        <v/>
      </c>
      <c r="E134" s="18" t="str">
        <f ca="1">IF(Payments[[#This Row],[Invoice '#]]="","",INDEX(Invoices[Amount due],MATCH(Payments[[#This Row],[Invoice '#]],Invoices[Invoice '#],0))-SUMIF(INDIRECT("B3:B"&amp;ROW()-1),Payments[[#This Row],[Invoice '#]],INDIRECT("F3:F"&amp;ROW()-1)))</f>
        <v/>
      </c>
      <c r="F134" s="19"/>
      <c r="G134" s="52"/>
      <c r="H134" s="20" t="str">
        <f ca="1">IF(Payments[[#This Row],[Amount Due]]="","",IF(Payments[[#This Row],[Amount Due]]=0,0,Payments[[#This Row],[Amount Due]]-Payments[[#This Row],[Amount Paid]]))</f>
        <v/>
      </c>
    </row>
    <row r="135" spans="2:8" ht="14.1" customHeight="1" x14ac:dyDescent="0.2">
      <c r="B135" s="15"/>
      <c r="C135" s="16" t="str">
        <f>IF(Payments[[#This Row],[Invoice '#]]="","",INDEX(Invoices[Vendor/Supplier],MATCH(Payments[[#This Row],[Invoice '#]],Invoices[Invoice '#],0)))</f>
        <v/>
      </c>
      <c r="D135" s="17" t="str">
        <f>IF(Payments[[#This Row],[Invoice '#]]="","",INDEX(Invoices[Due Date],MATCH(Payments[[#This Row],[Invoice '#]],Invoices[Invoice '#],0)))</f>
        <v/>
      </c>
      <c r="E135" s="18" t="str">
        <f ca="1">IF(Payments[[#This Row],[Invoice '#]]="","",INDEX(Invoices[Amount due],MATCH(Payments[[#This Row],[Invoice '#]],Invoices[Invoice '#],0))-SUMIF(INDIRECT("B3:B"&amp;ROW()-1),Payments[[#This Row],[Invoice '#]],INDIRECT("F3:F"&amp;ROW()-1)))</f>
        <v/>
      </c>
      <c r="F135" s="19"/>
      <c r="G135" s="52"/>
      <c r="H135" s="20" t="str">
        <f ca="1">IF(Payments[[#This Row],[Amount Due]]="","",IF(Payments[[#This Row],[Amount Due]]=0,0,Payments[[#This Row],[Amount Due]]-Payments[[#This Row],[Amount Paid]]))</f>
        <v/>
      </c>
    </row>
    <row r="136" spans="2:8" ht="14.1" customHeight="1" x14ac:dyDescent="0.2">
      <c r="B136" s="15"/>
      <c r="C136" s="16" t="str">
        <f>IF(Payments[[#This Row],[Invoice '#]]="","",INDEX(Invoices[Vendor/Supplier],MATCH(Payments[[#This Row],[Invoice '#]],Invoices[Invoice '#],0)))</f>
        <v/>
      </c>
      <c r="D136" s="17" t="str">
        <f>IF(Payments[[#This Row],[Invoice '#]]="","",INDEX(Invoices[Due Date],MATCH(Payments[[#This Row],[Invoice '#]],Invoices[Invoice '#],0)))</f>
        <v/>
      </c>
      <c r="E136" s="18" t="str">
        <f ca="1">IF(Payments[[#This Row],[Invoice '#]]="","",INDEX(Invoices[Amount due],MATCH(Payments[[#This Row],[Invoice '#]],Invoices[Invoice '#],0))-SUMIF(INDIRECT("B3:B"&amp;ROW()-1),Payments[[#This Row],[Invoice '#]],INDIRECT("F3:F"&amp;ROW()-1)))</f>
        <v/>
      </c>
      <c r="F136" s="19"/>
      <c r="G136" s="52"/>
      <c r="H136" s="20" t="str">
        <f ca="1">IF(Payments[[#This Row],[Amount Due]]="","",IF(Payments[[#This Row],[Amount Due]]=0,0,Payments[[#This Row],[Amount Due]]-Payments[[#This Row],[Amount Paid]]))</f>
        <v/>
      </c>
    </row>
    <row r="137" spans="2:8" ht="14.1" customHeight="1" x14ac:dyDescent="0.2">
      <c r="B137" s="15"/>
      <c r="C137" s="16" t="str">
        <f>IF(Payments[[#This Row],[Invoice '#]]="","",INDEX(Invoices[Vendor/Supplier],MATCH(Payments[[#This Row],[Invoice '#]],Invoices[Invoice '#],0)))</f>
        <v/>
      </c>
      <c r="D137" s="17" t="str">
        <f>IF(Payments[[#This Row],[Invoice '#]]="","",INDEX(Invoices[Due Date],MATCH(Payments[[#This Row],[Invoice '#]],Invoices[Invoice '#],0)))</f>
        <v/>
      </c>
      <c r="E137" s="18" t="str">
        <f ca="1">IF(Payments[[#This Row],[Invoice '#]]="","",INDEX(Invoices[Amount due],MATCH(Payments[[#This Row],[Invoice '#]],Invoices[Invoice '#],0))-SUMIF(INDIRECT("B3:B"&amp;ROW()-1),Payments[[#This Row],[Invoice '#]],INDIRECT("F3:F"&amp;ROW()-1)))</f>
        <v/>
      </c>
      <c r="F137" s="19"/>
      <c r="G137" s="52"/>
      <c r="H137" s="20" t="str">
        <f ca="1">IF(Payments[[#This Row],[Amount Due]]="","",IF(Payments[[#This Row],[Amount Due]]=0,0,Payments[[#This Row],[Amount Due]]-Payments[[#This Row],[Amount Paid]]))</f>
        <v/>
      </c>
    </row>
    <row r="138" spans="2:8" ht="14.1" customHeight="1" x14ac:dyDescent="0.2">
      <c r="B138" s="15"/>
      <c r="C138" s="16" t="str">
        <f>IF(Payments[[#This Row],[Invoice '#]]="","",INDEX(Invoices[Vendor/Supplier],MATCH(Payments[[#This Row],[Invoice '#]],Invoices[Invoice '#],0)))</f>
        <v/>
      </c>
      <c r="D138" s="17" t="str">
        <f>IF(Payments[[#This Row],[Invoice '#]]="","",INDEX(Invoices[Due Date],MATCH(Payments[[#This Row],[Invoice '#]],Invoices[Invoice '#],0)))</f>
        <v/>
      </c>
      <c r="E138" s="18" t="str">
        <f ca="1">IF(Payments[[#This Row],[Invoice '#]]="","",INDEX(Invoices[Amount due],MATCH(Payments[[#This Row],[Invoice '#]],Invoices[Invoice '#],0))-SUMIF(INDIRECT("B3:B"&amp;ROW()-1),Payments[[#This Row],[Invoice '#]],INDIRECT("F3:F"&amp;ROW()-1)))</f>
        <v/>
      </c>
      <c r="F138" s="19"/>
      <c r="G138" s="52"/>
      <c r="H138" s="20" t="str">
        <f ca="1">IF(Payments[[#This Row],[Amount Due]]="","",IF(Payments[[#This Row],[Amount Due]]=0,0,Payments[[#This Row],[Amount Due]]-Payments[[#This Row],[Amount Paid]]))</f>
        <v/>
      </c>
    </row>
    <row r="139" spans="2:8" ht="14.1" customHeight="1" x14ac:dyDescent="0.2">
      <c r="B139" s="15"/>
      <c r="C139" s="16" t="str">
        <f>IF(Payments[[#This Row],[Invoice '#]]="","",INDEX(Invoices[Vendor/Supplier],MATCH(Payments[[#This Row],[Invoice '#]],Invoices[Invoice '#],0)))</f>
        <v/>
      </c>
      <c r="D139" s="17" t="str">
        <f>IF(Payments[[#This Row],[Invoice '#]]="","",INDEX(Invoices[Due Date],MATCH(Payments[[#This Row],[Invoice '#]],Invoices[Invoice '#],0)))</f>
        <v/>
      </c>
      <c r="E139" s="18" t="str">
        <f ca="1">IF(Payments[[#This Row],[Invoice '#]]="","",INDEX(Invoices[Amount due],MATCH(Payments[[#This Row],[Invoice '#]],Invoices[Invoice '#],0))-SUMIF(INDIRECT("B3:B"&amp;ROW()-1),Payments[[#This Row],[Invoice '#]],INDIRECT("F3:F"&amp;ROW()-1)))</f>
        <v/>
      </c>
      <c r="F139" s="19"/>
      <c r="G139" s="52"/>
      <c r="H139" s="20" t="str">
        <f ca="1">IF(Payments[[#This Row],[Amount Due]]="","",IF(Payments[[#This Row],[Amount Due]]=0,0,Payments[[#This Row],[Amount Due]]-Payments[[#This Row],[Amount Paid]]))</f>
        <v/>
      </c>
    </row>
    <row r="140" spans="2:8" ht="14.1" customHeight="1" x14ac:dyDescent="0.2">
      <c r="B140" s="15"/>
      <c r="C140" s="16" t="str">
        <f>IF(Payments[[#This Row],[Invoice '#]]="","",INDEX(Invoices[Vendor/Supplier],MATCH(Payments[[#This Row],[Invoice '#]],Invoices[Invoice '#],0)))</f>
        <v/>
      </c>
      <c r="D140" s="17" t="str">
        <f>IF(Payments[[#This Row],[Invoice '#]]="","",INDEX(Invoices[Due Date],MATCH(Payments[[#This Row],[Invoice '#]],Invoices[Invoice '#],0)))</f>
        <v/>
      </c>
      <c r="E140" s="18" t="str">
        <f ca="1">IF(Payments[[#This Row],[Invoice '#]]="","",INDEX(Invoices[Amount due],MATCH(Payments[[#This Row],[Invoice '#]],Invoices[Invoice '#],0))-SUMIF(INDIRECT("B3:B"&amp;ROW()-1),Payments[[#This Row],[Invoice '#]],INDIRECT("F3:F"&amp;ROW()-1)))</f>
        <v/>
      </c>
      <c r="F140" s="19"/>
      <c r="G140" s="52"/>
      <c r="H140" s="20" t="str">
        <f ca="1">IF(Payments[[#This Row],[Amount Due]]="","",IF(Payments[[#This Row],[Amount Due]]=0,0,Payments[[#This Row],[Amount Due]]-Payments[[#This Row],[Amount Paid]]))</f>
        <v/>
      </c>
    </row>
    <row r="141" spans="2:8" ht="14.1" customHeight="1" x14ac:dyDescent="0.2">
      <c r="B141" s="15"/>
      <c r="C141" s="16" t="str">
        <f>IF(Payments[[#This Row],[Invoice '#]]="","",INDEX(Invoices[Vendor/Supplier],MATCH(Payments[[#This Row],[Invoice '#]],Invoices[Invoice '#],0)))</f>
        <v/>
      </c>
      <c r="D141" s="17" t="str">
        <f>IF(Payments[[#This Row],[Invoice '#]]="","",INDEX(Invoices[Due Date],MATCH(Payments[[#This Row],[Invoice '#]],Invoices[Invoice '#],0)))</f>
        <v/>
      </c>
      <c r="E141" s="18" t="str">
        <f ca="1">IF(Payments[[#This Row],[Invoice '#]]="","",INDEX(Invoices[Amount due],MATCH(Payments[[#This Row],[Invoice '#]],Invoices[Invoice '#],0))-SUMIF(INDIRECT("B3:B"&amp;ROW()-1),Payments[[#This Row],[Invoice '#]],INDIRECT("F3:F"&amp;ROW()-1)))</f>
        <v/>
      </c>
      <c r="F141" s="19"/>
      <c r="G141" s="52"/>
      <c r="H141" s="20" t="str">
        <f ca="1">IF(Payments[[#This Row],[Amount Due]]="","",IF(Payments[[#This Row],[Amount Due]]=0,0,Payments[[#This Row],[Amount Due]]-Payments[[#This Row],[Amount Paid]]))</f>
        <v/>
      </c>
    </row>
    <row r="142" spans="2:8" ht="14.1" customHeight="1" x14ac:dyDescent="0.2">
      <c r="B142" s="15"/>
      <c r="C142" s="16" t="str">
        <f>IF(Payments[[#This Row],[Invoice '#]]="","",INDEX(Invoices[Vendor/Supplier],MATCH(Payments[[#This Row],[Invoice '#]],Invoices[Invoice '#],0)))</f>
        <v/>
      </c>
      <c r="D142" s="17" t="str">
        <f>IF(Payments[[#This Row],[Invoice '#]]="","",INDEX(Invoices[Due Date],MATCH(Payments[[#This Row],[Invoice '#]],Invoices[Invoice '#],0)))</f>
        <v/>
      </c>
      <c r="E142" s="18" t="str">
        <f ca="1">IF(Payments[[#This Row],[Invoice '#]]="","",INDEX(Invoices[Amount due],MATCH(Payments[[#This Row],[Invoice '#]],Invoices[Invoice '#],0))-SUMIF(INDIRECT("B3:B"&amp;ROW()-1),Payments[[#This Row],[Invoice '#]],INDIRECT("F3:F"&amp;ROW()-1)))</f>
        <v/>
      </c>
      <c r="F142" s="19"/>
      <c r="G142" s="52"/>
      <c r="H142" s="20" t="str">
        <f ca="1">IF(Payments[[#This Row],[Amount Due]]="","",IF(Payments[[#This Row],[Amount Due]]=0,0,Payments[[#This Row],[Amount Due]]-Payments[[#This Row],[Amount Paid]]))</f>
        <v/>
      </c>
    </row>
    <row r="143" spans="2:8" ht="14.1" customHeight="1" x14ac:dyDescent="0.2">
      <c r="B143" s="15"/>
      <c r="C143" s="16" t="str">
        <f>IF(Payments[[#This Row],[Invoice '#]]="","",INDEX(Invoices[Vendor/Supplier],MATCH(Payments[[#This Row],[Invoice '#]],Invoices[Invoice '#],0)))</f>
        <v/>
      </c>
      <c r="D143" s="17" t="str">
        <f>IF(Payments[[#This Row],[Invoice '#]]="","",INDEX(Invoices[Due Date],MATCH(Payments[[#This Row],[Invoice '#]],Invoices[Invoice '#],0)))</f>
        <v/>
      </c>
      <c r="E143" s="18" t="str">
        <f ca="1">IF(Payments[[#This Row],[Invoice '#]]="","",INDEX(Invoices[Amount due],MATCH(Payments[[#This Row],[Invoice '#]],Invoices[Invoice '#],0))-SUMIF(INDIRECT("B3:B"&amp;ROW()-1),Payments[[#This Row],[Invoice '#]],INDIRECT("F3:F"&amp;ROW()-1)))</f>
        <v/>
      </c>
      <c r="F143" s="19"/>
      <c r="G143" s="52"/>
      <c r="H143" s="20" t="str">
        <f ca="1">IF(Payments[[#This Row],[Amount Due]]="","",IF(Payments[[#This Row],[Amount Due]]=0,0,Payments[[#This Row],[Amount Due]]-Payments[[#This Row],[Amount Paid]]))</f>
        <v/>
      </c>
    </row>
    <row r="144" spans="2:8" ht="14.1" customHeight="1" x14ac:dyDescent="0.2">
      <c r="B144" s="15"/>
      <c r="C144" s="16" t="str">
        <f>IF(Payments[[#This Row],[Invoice '#]]="","",INDEX(Invoices[Vendor/Supplier],MATCH(Payments[[#This Row],[Invoice '#]],Invoices[Invoice '#],0)))</f>
        <v/>
      </c>
      <c r="D144" s="17" t="str">
        <f>IF(Payments[[#This Row],[Invoice '#]]="","",INDEX(Invoices[Due Date],MATCH(Payments[[#This Row],[Invoice '#]],Invoices[Invoice '#],0)))</f>
        <v/>
      </c>
      <c r="E144" s="18" t="str">
        <f ca="1">IF(Payments[[#This Row],[Invoice '#]]="","",INDEX(Invoices[Amount due],MATCH(Payments[[#This Row],[Invoice '#]],Invoices[Invoice '#],0))-SUMIF(INDIRECT("B3:B"&amp;ROW()-1),Payments[[#This Row],[Invoice '#]],INDIRECT("F3:F"&amp;ROW()-1)))</f>
        <v/>
      </c>
      <c r="F144" s="19"/>
      <c r="G144" s="52"/>
      <c r="H144" s="20" t="str">
        <f ca="1">IF(Payments[[#This Row],[Amount Due]]="","",IF(Payments[[#This Row],[Amount Due]]=0,0,Payments[[#This Row],[Amount Due]]-Payments[[#This Row],[Amount Paid]]))</f>
        <v/>
      </c>
    </row>
    <row r="145" spans="2:8" ht="14.1" customHeight="1" x14ac:dyDescent="0.2">
      <c r="B145" s="15"/>
      <c r="C145" s="16" t="str">
        <f>IF(Payments[[#This Row],[Invoice '#]]="","",INDEX(Invoices[Vendor/Supplier],MATCH(Payments[[#This Row],[Invoice '#]],Invoices[Invoice '#],0)))</f>
        <v/>
      </c>
      <c r="D145" s="17" t="str">
        <f>IF(Payments[[#This Row],[Invoice '#]]="","",INDEX(Invoices[Due Date],MATCH(Payments[[#This Row],[Invoice '#]],Invoices[Invoice '#],0)))</f>
        <v/>
      </c>
      <c r="E145" s="18" t="str">
        <f ca="1">IF(Payments[[#This Row],[Invoice '#]]="","",INDEX(Invoices[Amount due],MATCH(Payments[[#This Row],[Invoice '#]],Invoices[Invoice '#],0))-SUMIF(INDIRECT("B3:B"&amp;ROW()-1),Payments[[#This Row],[Invoice '#]],INDIRECT("F3:F"&amp;ROW()-1)))</f>
        <v/>
      </c>
      <c r="F145" s="19"/>
      <c r="G145" s="52"/>
      <c r="H145" s="20" t="str">
        <f ca="1">IF(Payments[[#This Row],[Amount Due]]="","",IF(Payments[[#This Row],[Amount Due]]=0,0,Payments[[#This Row],[Amount Due]]-Payments[[#This Row],[Amount Paid]]))</f>
        <v/>
      </c>
    </row>
    <row r="146" spans="2:8" ht="14.1" customHeight="1" x14ac:dyDescent="0.2">
      <c r="B146" s="15"/>
      <c r="C146" s="16" t="str">
        <f>IF(Payments[[#This Row],[Invoice '#]]="","",INDEX(Invoices[Vendor/Supplier],MATCH(Payments[[#This Row],[Invoice '#]],Invoices[Invoice '#],0)))</f>
        <v/>
      </c>
      <c r="D146" s="17" t="str">
        <f>IF(Payments[[#This Row],[Invoice '#]]="","",INDEX(Invoices[Due Date],MATCH(Payments[[#This Row],[Invoice '#]],Invoices[Invoice '#],0)))</f>
        <v/>
      </c>
      <c r="E146" s="18" t="str">
        <f ca="1">IF(Payments[[#This Row],[Invoice '#]]="","",INDEX(Invoices[Amount due],MATCH(Payments[[#This Row],[Invoice '#]],Invoices[Invoice '#],0))-SUMIF(INDIRECT("B3:B"&amp;ROW()-1),Payments[[#This Row],[Invoice '#]],INDIRECT("F3:F"&amp;ROW()-1)))</f>
        <v/>
      </c>
      <c r="F146" s="19"/>
      <c r="G146" s="52"/>
      <c r="H146" s="20" t="str">
        <f ca="1">IF(Payments[[#This Row],[Amount Due]]="","",IF(Payments[[#This Row],[Amount Due]]=0,0,Payments[[#This Row],[Amount Due]]-Payments[[#This Row],[Amount Paid]]))</f>
        <v/>
      </c>
    </row>
    <row r="147" spans="2:8" ht="14.1" customHeight="1" x14ac:dyDescent="0.2">
      <c r="B147" s="15"/>
      <c r="C147" s="16" t="str">
        <f>IF(Payments[[#This Row],[Invoice '#]]="","",INDEX(Invoices[Vendor/Supplier],MATCH(Payments[[#This Row],[Invoice '#]],Invoices[Invoice '#],0)))</f>
        <v/>
      </c>
      <c r="D147" s="17" t="str">
        <f>IF(Payments[[#This Row],[Invoice '#]]="","",INDEX(Invoices[Due Date],MATCH(Payments[[#This Row],[Invoice '#]],Invoices[Invoice '#],0)))</f>
        <v/>
      </c>
      <c r="E147" s="18" t="str">
        <f ca="1">IF(Payments[[#This Row],[Invoice '#]]="","",INDEX(Invoices[Amount due],MATCH(Payments[[#This Row],[Invoice '#]],Invoices[Invoice '#],0))-SUMIF(INDIRECT("B3:B"&amp;ROW()-1),Payments[[#This Row],[Invoice '#]],INDIRECT("F3:F"&amp;ROW()-1)))</f>
        <v/>
      </c>
      <c r="F147" s="19"/>
      <c r="G147" s="52"/>
      <c r="H147" s="20" t="str">
        <f ca="1">IF(Payments[[#This Row],[Amount Due]]="","",IF(Payments[[#This Row],[Amount Due]]=0,0,Payments[[#This Row],[Amount Due]]-Payments[[#This Row],[Amount Paid]]))</f>
        <v/>
      </c>
    </row>
    <row r="148" spans="2:8" ht="14.1" customHeight="1" x14ac:dyDescent="0.2">
      <c r="B148" s="15"/>
      <c r="C148" s="16" t="str">
        <f>IF(Payments[[#This Row],[Invoice '#]]="","",INDEX(Invoices[Vendor/Supplier],MATCH(Payments[[#This Row],[Invoice '#]],Invoices[Invoice '#],0)))</f>
        <v/>
      </c>
      <c r="D148" s="17" t="str">
        <f>IF(Payments[[#This Row],[Invoice '#]]="","",INDEX(Invoices[Due Date],MATCH(Payments[[#This Row],[Invoice '#]],Invoices[Invoice '#],0)))</f>
        <v/>
      </c>
      <c r="E148" s="18" t="str">
        <f ca="1">IF(Payments[[#This Row],[Invoice '#]]="","",INDEX(Invoices[Amount due],MATCH(Payments[[#This Row],[Invoice '#]],Invoices[Invoice '#],0))-SUMIF(INDIRECT("B3:B"&amp;ROW()-1),Payments[[#This Row],[Invoice '#]],INDIRECT("F3:F"&amp;ROW()-1)))</f>
        <v/>
      </c>
      <c r="F148" s="19"/>
      <c r="G148" s="52"/>
      <c r="H148" s="20" t="str">
        <f ca="1">IF(Payments[[#This Row],[Amount Due]]="","",IF(Payments[[#This Row],[Amount Due]]=0,0,Payments[[#This Row],[Amount Due]]-Payments[[#This Row],[Amount Paid]]))</f>
        <v/>
      </c>
    </row>
    <row r="149" spans="2:8" ht="14.1" customHeight="1" x14ac:dyDescent="0.2">
      <c r="B149" s="15"/>
      <c r="C149" s="16" t="str">
        <f>IF(Payments[[#This Row],[Invoice '#]]="","",INDEX(Invoices[Vendor/Supplier],MATCH(Payments[[#This Row],[Invoice '#]],Invoices[Invoice '#],0)))</f>
        <v/>
      </c>
      <c r="D149" s="17" t="str">
        <f>IF(Payments[[#This Row],[Invoice '#]]="","",INDEX(Invoices[Due Date],MATCH(Payments[[#This Row],[Invoice '#]],Invoices[Invoice '#],0)))</f>
        <v/>
      </c>
      <c r="E149" s="18" t="str">
        <f ca="1">IF(Payments[[#This Row],[Invoice '#]]="","",INDEX(Invoices[Amount due],MATCH(Payments[[#This Row],[Invoice '#]],Invoices[Invoice '#],0))-SUMIF(INDIRECT("B3:B"&amp;ROW()-1),Payments[[#This Row],[Invoice '#]],INDIRECT("F3:F"&amp;ROW()-1)))</f>
        <v/>
      </c>
      <c r="F149" s="19"/>
      <c r="G149" s="52"/>
      <c r="H149" s="20" t="str">
        <f ca="1">IF(Payments[[#This Row],[Amount Due]]="","",IF(Payments[[#This Row],[Amount Due]]=0,0,Payments[[#This Row],[Amount Due]]-Payments[[#This Row],[Amount Paid]]))</f>
        <v/>
      </c>
    </row>
    <row r="150" spans="2:8" ht="14.1" customHeight="1" x14ac:dyDescent="0.2">
      <c r="B150" s="15"/>
      <c r="C150" s="16" t="str">
        <f>IF(Payments[[#This Row],[Invoice '#]]="","",INDEX(Invoices[Vendor/Supplier],MATCH(Payments[[#This Row],[Invoice '#]],Invoices[Invoice '#],0)))</f>
        <v/>
      </c>
      <c r="D150" s="17" t="str">
        <f>IF(Payments[[#This Row],[Invoice '#]]="","",INDEX(Invoices[Due Date],MATCH(Payments[[#This Row],[Invoice '#]],Invoices[Invoice '#],0)))</f>
        <v/>
      </c>
      <c r="E150" s="18" t="str">
        <f ca="1">IF(Payments[[#This Row],[Invoice '#]]="","",INDEX(Invoices[Amount due],MATCH(Payments[[#This Row],[Invoice '#]],Invoices[Invoice '#],0))-SUMIF(INDIRECT("B3:B"&amp;ROW()-1),Payments[[#This Row],[Invoice '#]],INDIRECT("F3:F"&amp;ROW()-1)))</f>
        <v/>
      </c>
      <c r="F150" s="19"/>
      <c r="G150" s="52"/>
      <c r="H150" s="20" t="str">
        <f ca="1">IF(Payments[[#This Row],[Amount Due]]="","",IF(Payments[[#This Row],[Amount Due]]=0,0,Payments[[#This Row],[Amount Due]]-Payments[[#This Row],[Amount Paid]]))</f>
        <v/>
      </c>
    </row>
    <row r="151" spans="2:8" ht="14.1" customHeight="1" x14ac:dyDescent="0.2">
      <c r="B151" s="15"/>
      <c r="C151" s="16" t="str">
        <f>IF(Payments[[#This Row],[Invoice '#]]="","",INDEX(Invoices[Vendor/Supplier],MATCH(Payments[[#This Row],[Invoice '#]],Invoices[Invoice '#],0)))</f>
        <v/>
      </c>
      <c r="D151" s="17" t="str">
        <f>IF(Payments[[#This Row],[Invoice '#]]="","",INDEX(Invoices[Due Date],MATCH(Payments[[#This Row],[Invoice '#]],Invoices[Invoice '#],0)))</f>
        <v/>
      </c>
      <c r="E151" s="18" t="str">
        <f ca="1">IF(Payments[[#This Row],[Invoice '#]]="","",INDEX(Invoices[Amount due],MATCH(Payments[[#This Row],[Invoice '#]],Invoices[Invoice '#],0))-SUMIF(INDIRECT("B3:B"&amp;ROW()-1),Payments[[#This Row],[Invoice '#]],INDIRECT("F3:F"&amp;ROW()-1)))</f>
        <v/>
      </c>
      <c r="F151" s="19"/>
      <c r="G151" s="52"/>
      <c r="H151" s="20" t="str">
        <f ca="1">IF(Payments[[#This Row],[Amount Due]]="","",IF(Payments[[#This Row],[Amount Due]]=0,0,Payments[[#This Row],[Amount Due]]-Payments[[#This Row],[Amount Paid]]))</f>
        <v/>
      </c>
    </row>
    <row r="152" spans="2:8" ht="14.1" customHeight="1" x14ac:dyDescent="0.2">
      <c r="B152" s="15"/>
      <c r="C152" s="16" t="str">
        <f>IF(Payments[[#This Row],[Invoice '#]]="","",INDEX(Invoices[Vendor/Supplier],MATCH(Payments[[#This Row],[Invoice '#]],Invoices[Invoice '#],0)))</f>
        <v/>
      </c>
      <c r="D152" s="17" t="str">
        <f>IF(Payments[[#This Row],[Invoice '#]]="","",INDEX(Invoices[Due Date],MATCH(Payments[[#This Row],[Invoice '#]],Invoices[Invoice '#],0)))</f>
        <v/>
      </c>
      <c r="E152" s="18" t="str">
        <f ca="1">IF(Payments[[#This Row],[Invoice '#]]="","",INDEX(Invoices[Amount due],MATCH(Payments[[#This Row],[Invoice '#]],Invoices[Invoice '#],0))-SUMIF(INDIRECT("B3:B"&amp;ROW()-1),Payments[[#This Row],[Invoice '#]],INDIRECT("F3:F"&amp;ROW()-1)))</f>
        <v/>
      </c>
      <c r="F152" s="19"/>
      <c r="G152" s="52"/>
      <c r="H152" s="20" t="str">
        <f ca="1">IF(Payments[[#This Row],[Amount Due]]="","",IF(Payments[[#This Row],[Amount Due]]=0,0,Payments[[#This Row],[Amount Due]]-Payments[[#This Row],[Amount Paid]]))</f>
        <v/>
      </c>
    </row>
    <row r="153" spans="2:8" ht="14.1" customHeight="1" x14ac:dyDescent="0.2">
      <c r="B153" s="15"/>
      <c r="C153" s="16" t="str">
        <f>IF(Payments[[#This Row],[Invoice '#]]="","",INDEX(Invoices[Vendor/Supplier],MATCH(Payments[[#This Row],[Invoice '#]],Invoices[Invoice '#],0)))</f>
        <v/>
      </c>
      <c r="D153" s="17" t="str">
        <f>IF(Payments[[#This Row],[Invoice '#]]="","",INDEX(Invoices[Due Date],MATCH(Payments[[#This Row],[Invoice '#]],Invoices[Invoice '#],0)))</f>
        <v/>
      </c>
      <c r="E153" s="18" t="str">
        <f ca="1">IF(Payments[[#This Row],[Invoice '#]]="","",INDEX(Invoices[Amount due],MATCH(Payments[[#This Row],[Invoice '#]],Invoices[Invoice '#],0))-SUMIF(INDIRECT("B3:B"&amp;ROW()-1),Payments[[#This Row],[Invoice '#]],INDIRECT("F3:F"&amp;ROW()-1)))</f>
        <v/>
      </c>
      <c r="F153" s="19"/>
      <c r="G153" s="52"/>
      <c r="H153" s="20" t="str">
        <f ca="1">IF(Payments[[#This Row],[Amount Due]]="","",IF(Payments[[#This Row],[Amount Due]]=0,0,Payments[[#This Row],[Amount Due]]-Payments[[#This Row],[Amount Paid]]))</f>
        <v/>
      </c>
    </row>
    <row r="154" spans="2:8" ht="14.1" customHeight="1" x14ac:dyDescent="0.2">
      <c r="B154" s="15"/>
      <c r="C154" s="16" t="str">
        <f>IF(Payments[[#This Row],[Invoice '#]]="","",INDEX(Invoices[Vendor/Supplier],MATCH(Payments[[#This Row],[Invoice '#]],Invoices[Invoice '#],0)))</f>
        <v/>
      </c>
      <c r="D154" s="17" t="str">
        <f>IF(Payments[[#This Row],[Invoice '#]]="","",INDEX(Invoices[Due Date],MATCH(Payments[[#This Row],[Invoice '#]],Invoices[Invoice '#],0)))</f>
        <v/>
      </c>
      <c r="E154" s="18" t="str">
        <f ca="1">IF(Payments[[#This Row],[Invoice '#]]="","",INDEX(Invoices[Amount due],MATCH(Payments[[#This Row],[Invoice '#]],Invoices[Invoice '#],0))-SUMIF(INDIRECT("B3:B"&amp;ROW()-1),Payments[[#This Row],[Invoice '#]],INDIRECT("F3:F"&amp;ROW()-1)))</f>
        <v/>
      </c>
      <c r="F154" s="19"/>
      <c r="G154" s="52"/>
      <c r="H154" s="20" t="str">
        <f ca="1">IF(Payments[[#This Row],[Amount Due]]="","",IF(Payments[[#This Row],[Amount Due]]=0,0,Payments[[#This Row],[Amount Due]]-Payments[[#This Row],[Amount Paid]]))</f>
        <v/>
      </c>
    </row>
    <row r="155" spans="2:8" ht="14.1" customHeight="1" x14ac:dyDescent="0.2">
      <c r="B155" s="15"/>
      <c r="C155" s="16" t="str">
        <f>IF(Payments[[#This Row],[Invoice '#]]="","",INDEX(Invoices[Vendor/Supplier],MATCH(Payments[[#This Row],[Invoice '#]],Invoices[Invoice '#],0)))</f>
        <v/>
      </c>
      <c r="D155" s="17" t="str">
        <f>IF(Payments[[#This Row],[Invoice '#]]="","",INDEX(Invoices[Due Date],MATCH(Payments[[#This Row],[Invoice '#]],Invoices[Invoice '#],0)))</f>
        <v/>
      </c>
      <c r="E155" s="18" t="str">
        <f ca="1">IF(Payments[[#This Row],[Invoice '#]]="","",INDEX(Invoices[Amount due],MATCH(Payments[[#This Row],[Invoice '#]],Invoices[Invoice '#],0))-SUMIF(INDIRECT("B3:B"&amp;ROW()-1),Payments[[#This Row],[Invoice '#]],INDIRECT("F3:F"&amp;ROW()-1)))</f>
        <v/>
      </c>
      <c r="F155" s="19"/>
      <c r="G155" s="52"/>
      <c r="H155" s="20" t="str">
        <f ca="1">IF(Payments[[#This Row],[Amount Due]]="","",IF(Payments[[#This Row],[Amount Due]]=0,0,Payments[[#This Row],[Amount Due]]-Payments[[#This Row],[Amount Paid]]))</f>
        <v/>
      </c>
    </row>
    <row r="156" spans="2:8" ht="14.1" customHeight="1" x14ac:dyDescent="0.2">
      <c r="B156" s="15"/>
      <c r="C156" s="16" t="str">
        <f>IF(Payments[[#This Row],[Invoice '#]]="","",INDEX(Invoices[Vendor/Supplier],MATCH(Payments[[#This Row],[Invoice '#]],Invoices[Invoice '#],0)))</f>
        <v/>
      </c>
      <c r="D156" s="17" t="str">
        <f>IF(Payments[[#This Row],[Invoice '#]]="","",INDEX(Invoices[Due Date],MATCH(Payments[[#This Row],[Invoice '#]],Invoices[Invoice '#],0)))</f>
        <v/>
      </c>
      <c r="E156" s="18" t="str">
        <f ca="1">IF(Payments[[#This Row],[Invoice '#]]="","",INDEX(Invoices[Amount due],MATCH(Payments[[#This Row],[Invoice '#]],Invoices[Invoice '#],0))-SUMIF(INDIRECT("B3:B"&amp;ROW()-1),Payments[[#This Row],[Invoice '#]],INDIRECT("F3:F"&amp;ROW()-1)))</f>
        <v/>
      </c>
      <c r="F156" s="19"/>
      <c r="G156" s="52"/>
      <c r="H156" s="20" t="str">
        <f ca="1">IF(Payments[[#This Row],[Amount Due]]="","",IF(Payments[[#This Row],[Amount Due]]=0,0,Payments[[#This Row],[Amount Due]]-Payments[[#This Row],[Amount Paid]]))</f>
        <v/>
      </c>
    </row>
    <row r="157" spans="2:8" ht="14.1" customHeight="1" x14ac:dyDescent="0.2">
      <c r="B157" s="15"/>
      <c r="C157" s="16" t="str">
        <f>IF(Payments[[#This Row],[Invoice '#]]="","",INDEX(Invoices[Vendor/Supplier],MATCH(Payments[[#This Row],[Invoice '#]],Invoices[Invoice '#],0)))</f>
        <v/>
      </c>
      <c r="D157" s="17" t="str">
        <f>IF(Payments[[#This Row],[Invoice '#]]="","",INDEX(Invoices[Due Date],MATCH(Payments[[#This Row],[Invoice '#]],Invoices[Invoice '#],0)))</f>
        <v/>
      </c>
      <c r="E157" s="18" t="str">
        <f ca="1">IF(Payments[[#This Row],[Invoice '#]]="","",INDEX(Invoices[Amount due],MATCH(Payments[[#This Row],[Invoice '#]],Invoices[Invoice '#],0))-SUMIF(INDIRECT("B3:B"&amp;ROW()-1),Payments[[#This Row],[Invoice '#]],INDIRECT("F3:F"&amp;ROW()-1)))</f>
        <v/>
      </c>
      <c r="F157" s="19"/>
      <c r="G157" s="52"/>
      <c r="H157" s="20" t="str">
        <f ca="1">IF(Payments[[#This Row],[Amount Due]]="","",IF(Payments[[#This Row],[Amount Due]]=0,0,Payments[[#This Row],[Amount Due]]-Payments[[#This Row],[Amount Paid]]))</f>
        <v/>
      </c>
    </row>
    <row r="158" spans="2:8" ht="14.1" customHeight="1" x14ac:dyDescent="0.2">
      <c r="B158" s="15"/>
      <c r="C158" s="16" t="str">
        <f>IF(Payments[[#This Row],[Invoice '#]]="","",INDEX(Invoices[Vendor/Supplier],MATCH(Payments[[#This Row],[Invoice '#]],Invoices[Invoice '#],0)))</f>
        <v/>
      </c>
      <c r="D158" s="17" t="str">
        <f>IF(Payments[[#This Row],[Invoice '#]]="","",INDEX(Invoices[Due Date],MATCH(Payments[[#This Row],[Invoice '#]],Invoices[Invoice '#],0)))</f>
        <v/>
      </c>
      <c r="E158" s="18" t="str">
        <f ca="1">IF(Payments[[#This Row],[Invoice '#]]="","",INDEX(Invoices[Amount due],MATCH(Payments[[#This Row],[Invoice '#]],Invoices[Invoice '#],0))-SUMIF(INDIRECT("B3:B"&amp;ROW()-1),Payments[[#This Row],[Invoice '#]],INDIRECT("F3:F"&amp;ROW()-1)))</f>
        <v/>
      </c>
      <c r="F158" s="19"/>
      <c r="G158" s="52"/>
      <c r="H158" s="20" t="str">
        <f ca="1">IF(Payments[[#This Row],[Amount Due]]="","",IF(Payments[[#This Row],[Amount Due]]=0,0,Payments[[#This Row],[Amount Due]]-Payments[[#This Row],[Amount Paid]]))</f>
        <v/>
      </c>
    </row>
    <row r="159" spans="2:8" ht="14.1" customHeight="1" x14ac:dyDescent="0.2">
      <c r="B159" s="15"/>
      <c r="C159" s="16" t="str">
        <f>IF(Payments[[#This Row],[Invoice '#]]="","",INDEX(Invoices[Vendor/Supplier],MATCH(Payments[[#This Row],[Invoice '#]],Invoices[Invoice '#],0)))</f>
        <v/>
      </c>
      <c r="D159" s="17" t="str">
        <f>IF(Payments[[#This Row],[Invoice '#]]="","",INDEX(Invoices[Due Date],MATCH(Payments[[#This Row],[Invoice '#]],Invoices[Invoice '#],0)))</f>
        <v/>
      </c>
      <c r="E159" s="18" t="str">
        <f ca="1">IF(Payments[[#This Row],[Invoice '#]]="","",INDEX(Invoices[Amount due],MATCH(Payments[[#This Row],[Invoice '#]],Invoices[Invoice '#],0))-SUMIF(INDIRECT("B3:B"&amp;ROW()-1),Payments[[#This Row],[Invoice '#]],INDIRECT("F3:F"&amp;ROW()-1)))</f>
        <v/>
      </c>
      <c r="F159" s="19"/>
      <c r="G159" s="52"/>
      <c r="H159" s="20" t="str">
        <f ca="1">IF(Payments[[#This Row],[Amount Due]]="","",IF(Payments[[#This Row],[Amount Due]]=0,0,Payments[[#This Row],[Amount Due]]-Payments[[#This Row],[Amount Paid]]))</f>
        <v/>
      </c>
    </row>
    <row r="160" spans="2:8" ht="14.1" customHeight="1" x14ac:dyDescent="0.2">
      <c r="B160" s="15"/>
      <c r="C160" s="16" t="str">
        <f>IF(Payments[[#This Row],[Invoice '#]]="","",INDEX(Invoices[Vendor/Supplier],MATCH(Payments[[#This Row],[Invoice '#]],Invoices[Invoice '#],0)))</f>
        <v/>
      </c>
      <c r="D160" s="17" t="str">
        <f>IF(Payments[[#This Row],[Invoice '#]]="","",INDEX(Invoices[Due Date],MATCH(Payments[[#This Row],[Invoice '#]],Invoices[Invoice '#],0)))</f>
        <v/>
      </c>
      <c r="E160" s="18" t="str">
        <f ca="1">IF(Payments[[#This Row],[Invoice '#]]="","",INDEX(Invoices[Amount due],MATCH(Payments[[#This Row],[Invoice '#]],Invoices[Invoice '#],0))-SUMIF(INDIRECT("B3:B"&amp;ROW()-1),Payments[[#This Row],[Invoice '#]],INDIRECT("F3:F"&amp;ROW()-1)))</f>
        <v/>
      </c>
      <c r="F160" s="19"/>
      <c r="G160" s="52"/>
      <c r="H160" s="20" t="str">
        <f ca="1">IF(Payments[[#This Row],[Amount Due]]="","",IF(Payments[[#This Row],[Amount Due]]=0,0,Payments[[#This Row],[Amount Due]]-Payments[[#This Row],[Amount Paid]]))</f>
        <v/>
      </c>
    </row>
    <row r="161" spans="2:8" ht="14.1" customHeight="1" x14ac:dyDescent="0.2">
      <c r="B161" s="15"/>
      <c r="C161" s="16" t="str">
        <f>IF(Payments[[#This Row],[Invoice '#]]="","",INDEX(Invoices[Vendor/Supplier],MATCH(Payments[[#This Row],[Invoice '#]],Invoices[Invoice '#],0)))</f>
        <v/>
      </c>
      <c r="D161" s="17" t="str">
        <f>IF(Payments[[#This Row],[Invoice '#]]="","",INDEX(Invoices[Due Date],MATCH(Payments[[#This Row],[Invoice '#]],Invoices[Invoice '#],0)))</f>
        <v/>
      </c>
      <c r="E161" s="18" t="str">
        <f ca="1">IF(Payments[[#This Row],[Invoice '#]]="","",INDEX(Invoices[Amount due],MATCH(Payments[[#This Row],[Invoice '#]],Invoices[Invoice '#],0))-SUMIF(INDIRECT("B3:B"&amp;ROW()-1),Payments[[#This Row],[Invoice '#]],INDIRECT("F3:F"&amp;ROW()-1)))</f>
        <v/>
      </c>
      <c r="F161" s="19"/>
      <c r="G161" s="52"/>
      <c r="H161" s="20" t="str">
        <f ca="1">IF(Payments[[#This Row],[Amount Due]]="","",IF(Payments[[#This Row],[Amount Due]]=0,0,Payments[[#This Row],[Amount Due]]-Payments[[#This Row],[Amount Paid]]))</f>
        <v/>
      </c>
    </row>
    <row r="162" spans="2:8" ht="14.1" customHeight="1" x14ac:dyDescent="0.2">
      <c r="B162" s="15"/>
      <c r="C162" s="16" t="str">
        <f>IF(Payments[[#This Row],[Invoice '#]]="","",INDEX(Invoices[Vendor/Supplier],MATCH(Payments[[#This Row],[Invoice '#]],Invoices[Invoice '#],0)))</f>
        <v/>
      </c>
      <c r="D162" s="17" t="str">
        <f>IF(Payments[[#This Row],[Invoice '#]]="","",INDEX(Invoices[Due Date],MATCH(Payments[[#This Row],[Invoice '#]],Invoices[Invoice '#],0)))</f>
        <v/>
      </c>
      <c r="E162" s="18" t="str">
        <f ca="1">IF(Payments[[#This Row],[Invoice '#]]="","",INDEX(Invoices[Amount due],MATCH(Payments[[#This Row],[Invoice '#]],Invoices[Invoice '#],0))-SUMIF(INDIRECT("B3:B"&amp;ROW()-1),Payments[[#This Row],[Invoice '#]],INDIRECT("F3:F"&amp;ROW()-1)))</f>
        <v/>
      </c>
      <c r="F162" s="19"/>
      <c r="G162" s="52"/>
      <c r="H162" s="20" t="str">
        <f ca="1">IF(Payments[[#This Row],[Amount Due]]="","",IF(Payments[[#This Row],[Amount Due]]=0,0,Payments[[#This Row],[Amount Due]]-Payments[[#This Row],[Amount Paid]]))</f>
        <v/>
      </c>
    </row>
    <row r="163" spans="2:8" ht="14.1" customHeight="1" x14ac:dyDescent="0.2">
      <c r="B163" s="15"/>
      <c r="C163" s="16" t="str">
        <f>IF(Payments[[#This Row],[Invoice '#]]="","",INDEX(Invoices[Vendor/Supplier],MATCH(Payments[[#This Row],[Invoice '#]],Invoices[Invoice '#],0)))</f>
        <v/>
      </c>
      <c r="D163" s="17" t="str">
        <f>IF(Payments[[#This Row],[Invoice '#]]="","",INDEX(Invoices[Due Date],MATCH(Payments[[#This Row],[Invoice '#]],Invoices[Invoice '#],0)))</f>
        <v/>
      </c>
      <c r="E163" s="18" t="str">
        <f ca="1">IF(Payments[[#This Row],[Invoice '#]]="","",INDEX(Invoices[Amount due],MATCH(Payments[[#This Row],[Invoice '#]],Invoices[Invoice '#],0))-SUMIF(INDIRECT("B3:B"&amp;ROW()-1),Payments[[#This Row],[Invoice '#]],INDIRECT("F3:F"&amp;ROW()-1)))</f>
        <v/>
      </c>
      <c r="F163" s="19"/>
      <c r="G163" s="52"/>
      <c r="H163" s="20" t="str">
        <f ca="1">IF(Payments[[#This Row],[Amount Due]]="","",IF(Payments[[#This Row],[Amount Due]]=0,0,Payments[[#This Row],[Amount Due]]-Payments[[#This Row],[Amount Paid]]))</f>
        <v/>
      </c>
    </row>
    <row r="164" spans="2:8" ht="14.1" customHeight="1" x14ac:dyDescent="0.2">
      <c r="B164" s="15"/>
      <c r="C164" s="16" t="str">
        <f>IF(Payments[[#This Row],[Invoice '#]]="","",INDEX(Invoices[Vendor/Supplier],MATCH(Payments[[#This Row],[Invoice '#]],Invoices[Invoice '#],0)))</f>
        <v/>
      </c>
      <c r="D164" s="17" t="str">
        <f>IF(Payments[[#This Row],[Invoice '#]]="","",INDEX(Invoices[Due Date],MATCH(Payments[[#This Row],[Invoice '#]],Invoices[Invoice '#],0)))</f>
        <v/>
      </c>
      <c r="E164" s="18" t="str">
        <f ca="1">IF(Payments[[#This Row],[Invoice '#]]="","",INDEX(Invoices[Amount due],MATCH(Payments[[#This Row],[Invoice '#]],Invoices[Invoice '#],0))-SUMIF(INDIRECT("B3:B"&amp;ROW()-1),Payments[[#This Row],[Invoice '#]],INDIRECT("F3:F"&amp;ROW()-1)))</f>
        <v/>
      </c>
      <c r="F164" s="19"/>
      <c r="G164" s="52"/>
      <c r="H164" s="20" t="str">
        <f ca="1">IF(Payments[[#This Row],[Amount Due]]="","",IF(Payments[[#This Row],[Amount Due]]=0,0,Payments[[#This Row],[Amount Due]]-Payments[[#This Row],[Amount Paid]]))</f>
        <v/>
      </c>
    </row>
    <row r="165" spans="2:8" ht="14.1" customHeight="1" x14ac:dyDescent="0.2">
      <c r="B165" s="15"/>
      <c r="C165" s="16" t="str">
        <f>IF(Payments[[#This Row],[Invoice '#]]="","",INDEX(Invoices[Vendor/Supplier],MATCH(Payments[[#This Row],[Invoice '#]],Invoices[Invoice '#],0)))</f>
        <v/>
      </c>
      <c r="D165" s="17" t="str">
        <f>IF(Payments[[#This Row],[Invoice '#]]="","",INDEX(Invoices[Due Date],MATCH(Payments[[#This Row],[Invoice '#]],Invoices[Invoice '#],0)))</f>
        <v/>
      </c>
      <c r="E165" s="18" t="str">
        <f ca="1">IF(Payments[[#This Row],[Invoice '#]]="","",INDEX(Invoices[Amount due],MATCH(Payments[[#This Row],[Invoice '#]],Invoices[Invoice '#],0))-SUMIF(INDIRECT("B3:B"&amp;ROW()-1),Payments[[#This Row],[Invoice '#]],INDIRECT("F3:F"&amp;ROW()-1)))</f>
        <v/>
      </c>
      <c r="F165" s="19"/>
      <c r="G165" s="52"/>
      <c r="H165" s="20" t="str">
        <f ca="1">IF(Payments[[#This Row],[Amount Due]]="","",IF(Payments[[#This Row],[Amount Due]]=0,0,Payments[[#This Row],[Amount Due]]-Payments[[#This Row],[Amount Paid]]))</f>
        <v/>
      </c>
    </row>
    <row r="166" spans="2:8" ht="14.1" customHeight="1" x14ac:dyDescent="0.2">
      <c r="B166" s="15"/>
      <c r="C166" s="16" t="str">
        <f>IF(Payments[[#This Row],[Invoice '#]]="","",INDEX(Invoices[Vendor/Supplier],MATCH(Payments[[#This Row],[Invoice '#]],Invoices[Invoice '#],0)))</f>
        <v/>
      </c>
      <c r="D166" s="17" t="str">
        <f>IF(Payments[[#This Row],[Invoice '#]]="","",INDEX(Invoices[Due Date],MATCH(Payments[[#This Row],[Invoice '#]],Invoices[Invoice '#],0)))</f>
        <v/>
      </c>
      <c r="E166" s="18" t="str">
        <f ca="1">IF(Payments[[#This Row],[Invoice '#]]="","",INDEX(Invoices[Amount due],MATCH(Payments[[#This Row],[Invoice '#]],Invoices[Invoice '#],0))-SUMIF(INDIRECT("B3:B"&amp;ROW()-1),Payments[[#This Row],[Invoice '#]],INDIRECT("F3:F"&amp;ROW()-1)))</f>
        <v/>
      </c>
      <c r="F166" s="19"/>
      <c r="G166" s="52"/>
      <c r="H166" s="20" t="str">
        <f ca="1">IF(Payments[[#This Row],[Amount Due]]="","",IF(Payments[[#This Row],[Amount Due]]=0,0,Payments[[#This Row],[Amount Due]]-Payments[[#This Row],[Amount Paid]]))</f>
        <v/>
      </c>
    </row>
    <row r="167" spans="2:8" ht="14.1" customHeight="1" x14ac:dyDescent="0.2">
      <c r="B167" s="15"/>
      <c r="C167" s="16" t="str">
        <f>IF(Payments[[#This Row],[Invoice '#]]="","",INDEX(Invoices[Vendor/Supplier],MATCH(Payments[[#This Row],[Invoice '#]],Invoices[Invoice '#],0)))</f>
        <v/>
      </c>
      <c r="D167" s="17" t="str">
        <f>IF(Payments[[#This Row],[Invoice '#]]="","",INDEX(Invoices[Due Date],MATCH(Payments[[#This Row],[Invoice '#]],Invoices[Invoice '#],0)))</f>
        <v/>
      </c>
      <c r="E167" s="18" t="str">
        <f ca="1">IF(Payments[[#This Row],[Invoice '#]]="","",INDEX(Invoices[Amount due],MATCH(Payments[[#This Row],[Invoice '#]],Invoices[Invoice '#],0))-SUMIF(INDIRECT("B3:B"&amp;ROW()-1),Payments[[#This Row],[Invoice '#]],INDIRECT("F3:F"&amp;ROW()-1)))</f>
        <v/>
      </c>
      <c r="F167" s="19"/>
      <c r="G167" s="52"/>
      <c r="H167" s="20" t="str">
        <f ca="1">IF(Payments[[#This Row],[Amount Due]]="","",IF(Payments[[#This Row],[Amount Due]]=0,0,Payments[[#This Row],[Amount Due]]-Payments[[#This Row],[Amount Paid]]))</f>
        <v/>
      </c>
    </row>
    <row r="168" spans="2:8" ht="14.1" customHeight="1" x14ac:dyDescent="0.2">
      <c r="B168" s="15"/>
      <c r="C168" s="16" t="str">
        <f>IF(Payments[[#This Row],[Invoice '#]]="","",INDEX(Invoices[Vendor/Supplier],MATCH(Payments[[#This Row],[Invoice '#]],Invoices[Invoice '#],0)))</f>
        <v/>
      </c>
      <c r="D168" s="17" t="str">
        <f>IF(Payments[[#This Row],[Invoice '#]]="","",INDEX(Invoices[Due Date],MATCH(Payments[[#This Row],[Invoice '#]],Invoices[Invoice '#],0)))</f>
        <v/>
      </c>
      <c r="E168" s="18" t="str">
        <f ca="1">IF(Payments[[#This Row],[Invoice '#]]="","",INDEX(Invoices[Amount due],MATCH(Payments[[#This Row],[Invoice '#]],Invoices[Invoice '#],0))-SUMIF(INDIRECT("B3:B"&amp;ROW()-1),Payments[[#This Row],[Invoice '#]],INDIRECT("F3:F"&amp;ROW()-1)))</f>
        <v/>
      </c>
      <c r="F168" s="19"/>
      <c r="G168" s="52"/>
      <c r="H168" s="20" t="str">
        <f ca="1">IF(Payments[[#This Row],[Amount Due]]="","",IF(Payments[[#This Row],[Amount Due]]=0,0,Payments[[#This Row],[Amount Due]]-Payments[[#This Row],[Amount Paid]]))</f>
        <v/>
      </c>
    </row>
    <row r="169" spans="2:8" ht="14.1" customHeight="1" x14ac:dyDescent="0.2">
      <c r="B169" s="15"/>
      <c r="C169" s="16" t="str">
        <f>IF(Payments[[#This Row],[Invoice '#]]="","",INDEX(Invoices[Vendor/Supplier],MATCH(Payments[[#This Row],[Invoice '#]],Invoices[Invoice '#],0)))</f>
        <v/>
      </c>
      <c r="D169" s="17" t="str">
        <f>IF(Payments[[#This Row],[Invoice '#]]="","",INDEX(Invoices[Due Date],MATCH(Payments[[#This Row],[Invoice '#]],Invoices[Invoice '#],0)))</f>
        <v/>
      </c>
      <c r="E169" s="18" t="str">
        <f ca="1">IF(Payments[[#This Row],[Invoice '#]]="","",INDEX(Invoices[Amount due],MATCH(Payments[[#This Row],[Invoice '#]],Invoices[Invoice '#],0))-SUMIF(INDIRECT("B3:B"&amp;ROW()-1),Payments[[#This Row],[Invoice '#]],INDIRECT("F3:F"&amp;ROW()-1)))</f>
        <v/>
      </c>
      <c r="F169" s="19"/>
      <c r="G169" s="52"/>
      <c r="H169" s="20" t="str">
        <f ca="1">IF(Payments[[#This Row],[Amount Due]]="","",IF(Payments[[#This Row],[Amount Due]]=0,0,Payments[[#This Row],[Amount Due]]-Payments[[#This Row],[Amount Paid]]))</f>
        <v/>
      </c>
    </row>
    <row r="170" spans="2:8" ht="14.1" customHeight="1" x14ac:dyDescent="0.2">
      <c r="B170" s="15"/>
      <c r="C170" s="16" t="str">
        <f>IF(Payments[[#This Row],[Invoice '#]]="","",INDEX(Invoices[Vendor/Supplier],MATCH(Payments[[#This Row],[Invoice '#]],Invoices[Invoice '#],0)))</f>
        <v/>
      </c>
      <c r="D170" s="17" t="str">
        <f>IF(Payments[[#This Row],[Invoice '#]]="","",INDEX(Invoices[Due Date],MATCH(Payments[[#This Row],[Invoice '#]],Invoices[Invoice '#],0)))</f>
        <v/>
      </c>
      <c r="E170" s="18" t="str">
        <f ca="1">IF(Payments[[#This Row],[Invoice '#]]="","",INDEX(Invoices[Amount due],MATCH(Payments[[#This Row],[Invoice '#]],Invoices[Invoice '#],0))-SUMIF(INDIRECT("B3:B"&amp;ROW()-1),Payments[[#This Row],[Invoice '#]],INDIRECT("F3:F"&amp;ROW()-1)))</f>
        <v/>
      </c>
      <c r="F170" s="19"/>
      <c r="G170" s="52"/>
      <c r="H170" s="20" t="str">
        <f ca="1">IF(Payments[[#This Row],[Amount Due]]="","",IF(Payments[[#This Row],[Amount Due]]=0,0,Payments[[#This Row],[Amount Due]]-Payments[[#This Row],[Amount Paid]]))</f>
        <v/>
      </c>
    </row>
    <row r="171" spans="2:8" ht="14.1" customHeight="1" x14ac:dyDescent="0.2">
      <c r="B171" s="15"/>
      <c r="C171" s="16" t="str">
        <f>IF(Payments[[#This Row],[Invoice '#]]="","",INDEX(Invoices[Vendor/Supplier],MATCH(Payments[[#This Row],[Invoice '#]],Invoices[Invoice '#],0)))</f>
        <v/>
      </c>
      <c r="D171" s="17" t="str">
        <f>IF(Payments[[#This Row],[Invoice '#]]="","",INDEX(Invoices[Due Date],MATCH(Payments[[#This Row],[Invoice '#]],Invoices[Invoice '#],0)))</f>
        <v/>
      </c>
      <c r="E171" s="18" t="str">
        <f ca="1">IF(Payments[[#This Row],[Invoice '#]]="","",INDEX(Invoices[Amount due],MATCH(Payments[[#This Row],[Invoice '#]],Invoices[Invoice '#],0))-SUMIF(INDIRECT("B3:B"&amp;ROW()-1),Payments[[#This Row],[Invoice '#]],INDIRECT("F3:F"&amp;ROW()-1)))</f>
        <v/>
      </c>
      <c r="F171" s="19"/>
      <c r="G171" s="52"/>
      <c r="H171" s="20" t="str">
        <f ca="1">IF(Payments[[#This Row],[Amount Due]]="","",IF(Payments[[#This Row],[Amount Due]]=0,0,Payments[[#This Row],[Amount Due]]-Payments[[#This Row],[Amount Paid]]))</f>
        <v/>
      </c>
    </row>
    <row r="172" spans="2:8" ht="14.1" customHeight="1" x14ac:dyDescent="0.2">
      <c r="B172" s="15"/>
      <c r="C172" s="16" t="str">
        <f>IF(Payments[[#This Row],[Invoice '#]]="","",INDEX(Invoices[Vendor/Supplier],MATCH(Payments[[#This Row],[Invoice '#]],Invoices[Invoice '#],0)))</f>
        <v/>
      </c>
      <c r="D172" s="17" t="str">
        <f>IF(Payments[[#This Row],[Invoice '#]]="","",INDEX(Invoices[Due Date],MATCH(Payments[[#This Row],[Invoice '#]],Invoices[Invoice '#],0)))</f>
        <v/>
      </c>
      <c r="E172" s="18" t="str">
        <f ca="1">IF(Payments[[#This Row],[Invoice '#]]="","",INDEX(Invoices[Amount due],MATCH(Payments[[#This Row],[Invoice '#]],Invoices[Invoice '#],0))-SUMIF(INDIRECT("B3:B"&amp;ROW()-1),Payments[[#This Row],[Invoice '#]],INDIRECT("F3:F"&amp;ROW()-1)))</f>
        <v/>
      </c>
      <c r="F172" s="19"/>
      <c r="G172" s="52"/>
      <c r="H172" s="20" t="str">
        <f ca="1">IF(Payments[[#This Row],[Amount Due]]="","",IF(Payments[[#This Row],[Amount Due]]=0,0,Payments[[#This Row],[Amount Due]]-Payments[[#This Row],[Amount Paid]]))</f>
        <v/>
      </c>
    </row>
    <row r="173" spans="2:8" ht="14.1" customHeight="1" x14ac:dyDescent="0.2">
      <c r="B173" s="15"/>
      <c r="C173" s="16" t="str">
        <f>IF(Payments[[#This Row],[Invoice '#]]="","",INDEX(Invoices[Vendor/Supplier],MATCH(Payments[[#This Row],[Invoice '#]],Invoices[Invoice '#],0)))</f>
        <v/>
      </c>
      <c r="D173" s="17" t="str">
        <f>IF(Payments[[#This Row],[Invoice '#]]="","",INDEX(Invoices[Due Date],MATCH(Payments[[#This Row],[Invoice '#]],Invoices[Invoice '#],0)))</f>
        <v/>
      </c>
      <c r="E173" s="18" t="str">
        <f ca="1">IF(Payments[[#This Row],[Invoice '#]]="","",INDEX(Invoices[Amount due],MATCH(Payments[[#This Row],[Invoice '#]],Invoices[Invoice '#],0))-SUMIF(INDIRECT("B3:B"&amp;ROW()-1),Payments[[#This Row],[Invoice '#]],INDIRECT("F3:F"&amp;ROW()-1)))</f>
        <v/>
      </c>
      <c r="F173" s="19"/>
      <c r="G173" s="52"/>
      <c r="H173" s="20" t="str">
        <f ca="1">IF(Payments[[#This Row],[Amount Due]]="","",IF(Payments[[#This Row],[Amount Due]]=0,0,Payments[[#This Row],[Amount Due]]-Payments[[#This Row],[Amount Paid]]))</f>
        <v/>
      </c>
    </row>
    <row r="174" spans="2:8" ht="14.1" customHeight="1" x14ac:dyDescent="0.2">
      <c r="B174" s="15"/>
      <c r="C174" s="16" t="str">
        <f>IF(Payments[[#This Row],[Invoice '#]]="","",INDEX(Invoices[Vendor/Supplier],MATCH(Payments[[#This Row],[Invoice '#]],Invoices[Invoice '#],0)))</f>
        <v/>
      </c>
      <c r="D174" s="17" t="str">
        <f>IF(Payments[[#This Row],[Invoice '#]]="","",INDEX(Invoices[Due Date],MATCH(Payments[[#This Row],[Invoice '#]],Invoices[Invoice '#],0)))</f>
        <v/>
      </c>
      <c r="E174" s="18" t="str">
        <f ca="1">IF(Payments[[#This Row],[Invoice '#]]="","",INDEX(Invoices[Amount due],MATCH(Payments[[#This Row],[Invoice '#]],Invoices[Invoice '#],0))-SUMIF(INDIRECT("B3:B"&amp;ROW()-1),Payments[[#This Row],[Invoice '#]],INDIRECT("F3:F"&amp;ROW()-1)))</f>
        <v/>
      </c>
      <c r="F174" s="19"/>
      <c r="G174" s="52"/>
      <c r="H174" s="20" t="str">
        <f ca="1">IF(Payments[[#This Row],[Amount Due]]="","",IF(Payments[[#This Row],[Amount Due]]=0,0,Payments[[#This Row],[Amount Due]]-Payments[[#This Row],[Amount Paid]]))</f>
        <v/>
      </c>
    </row>
    <row r="175" spans="2:8" ht="14.1" customHeight="1" x14ac:dyDescent="0.2">
      <c r="B175" s="15"/>
      <c r="C175" s="16" t="str">
        <f>IF(Payments[[#This Row],[Invoice '#]]="","",INDEX(Invoices[Vendor/Supplier],MATCH(Payments[[#This Row],[Invoice '#]],Invoices[Invoice '#],0)))</f>
        <v/>
      </c>
      <c r="D175" s="17" t="str">
        <f>IF(Payments[[#This Row],[Invoice '#]]="","",INDEX(Invoices[Due Date],MATCH(Payments[[#This Row],[Invoice '#]],Invoices[Invoice '#],0)))</f>
        <v/>
      </c>
      <c r="E175" s="18" t="str">
        <f ca="1">IF(Payments[[#This Row],[Invoice '#]]="","",INDEX(Invoices[Amount due],MATCH(Payments[[#This Row],[Invoice '#]],Invoices[Invoice '#],0))-SUMIF(INDIRECT("B3:B"&amp;ROW()-1),Payments[[#This Row],[Invoice '#]],INDIRECT("F3:F"&amp;ROW()-1)))</f>
        <v/>
      </c>
      <c r="F175" s="19"/>
      <c r="G175" s="52"/>
      <c r="H175" s="20" t="str">
        <f ca="1">IF(Payments[[#This Row],[Amount Due]]="","",IF(Payments[[#This Row],[Amount Due]]=0,0,Payments[[#This Row],[Amount Due]]-Payments[[#This Row],[Amount Paid]]))</f>
        <v/>
      </c>
    </row>
    <row r="176" spans="2:8" ht="14.1" customHeight="1" x14ac:dyDescent="0.2">
      <c r="B176" s="15"/>
      <c r="C176" s="16" t="str">
        <f>IF(Payments[[#This Row],[Invoice '#]]="","",INDEX(Invoices[Vendor/Supplier],MATCH(Payments[[#This Row],[Invoice '#]],Invoices[Invoice '#],0)))</f>
        <v/>
      </c>
      <c r="D176" s="17" t="str">
        <f>IF(Payments[[#This Row],[Invoice '#]]="","",INDEX(Invoices[Due Date],MATCH(Payments[[#This Row],[Invoice '#]],Invoices[Invoice '#],0)))</f>
        <v/>
      </c>
      <c r="E176" s="18" t="str">
        <f ca="1">IF(Payments[[#This Row],[Invoice '#]]="","",INDEX(Invoices[Amount due],MATCH(Payments[[#This Row],[Invoice '#]],Invoices[Invoice '#],0))-SUMIF(INDIRECT("B3:B"&amp;ROW()-1),Payments[[#This Row],[Invoice '#]],INDIRECT("F3:F"&amp;ROW()-1)))</f>
        <v/>
      </c>
      <c r="F176" s="19"/>
      <c r="G176" s="52"/>
      <c r="H176" s="20" t="str">
        <f ca="1">IF(Payments[[#This Row],[Amount Due]]="","",IF(Payments[[#This Row],[Amount Due]]=0,0,Payments[[#This Row],[Amount Due]]-Payments[[#This Row],[Amount Paid]]))</f>
        <v/>
      </c>
    </row>
    <row r="177" spans="2:8" ht="14.1" customHeight="1" x14ac:dyDescent="0.2">
      <c r="B177" s="15"/>
      <c r="C177" s="16" t="str">
        <f>IF(Payments[[#This Row],[Invoice '#]]="","",INDEX(Invoices[Vendor/Supplier],MATCH(Payments[[#This Row],[Invoice '#]],Invoices[Invoice '#],0)))</f>
        <v/>
      </c>
      <c r="D177" s="17" t="str">
        <f>IF(Payments[[#This Row],[Invoice '#]]="","",INDEX(Invoices[Due Date],MATCH(Payments[[#This Row],[Invoice '#]],Invoices[Invoice '#],0)))</f>
        <v/>
      </c>
      <c r="E177" s="18" t="str">
        <f ca="1">IF(Payments[[#This Row],[Invoice '#]]="","",INDEX(Invoices[Amount due],MATCH(Payments[[#This Row],[Invoice '#]],Invoices[Invoice '#],0))-SUMIF(INDIRECT("B3:B"&amp;ROW()-1),Payments[[#This Row],[Invoice '#]],INDIRECT("F3:F"&amp;ROW()-1)))</f>
        <v/>
      </c>
      <c r="F177" s="19"/>
      <c r="G177" s="52"/>
      <c r="H177" s="20" t="str">
        <f ca="1">IF(Payments[[#This Row],[Amount Due]]="","",IF(Payments[[#This Row],[Amount Due]]=0,0,Payments[[#This Row],[Amount Due]]-Payments[[#This Row],[Amount Paid]]))</f>
        <v/>
      </c>
    </row>
    <row r="178" spans="2:8" ht="14.1" customHeight="1" x14ac:dyDescent="0.2">
      <c r="B178" s="15"/>
      <c r="C178" s="16" t="str">
        <f>IF(Payments[[#This Row],[Invoice '#]]="","",INDEX(Invoices[Vendor/Supplier],MATCH(Payments[[#This Row],[Invoice '#]],Invoices[Invoice '#],0)))</f>
        <v/>
      </c>
      <c r="D178" s="17" t="str">
        <f>IF(Payments[[#This Row],[Invoice '#]]="","",INDEX(Invoices[Due Date],MATCH(Payments[[#This Row],[Invoice '#]],Invoices[Invoice '#],0)))</f>
        <v/>
      </c>
      <c r="E178" s="18" t="str">
        <f ca="1">IF(Payments[[#This Row],[Invoice '#]]="","",INDEX(Invoices[Amount due],MATCH(Payments[[#This Row],[Invoice '#]],Invoices[Invoice '#],0))-SUMIF(INDIRECT("B3:B"&amp;ROW()-1),Payments[[#This Row],[Invoice '#]],INDIRECT("F3:F"&amp;ROW()-1)))</f>
        <v/>
      </c>
      <c r="F178" s="19"/>
      <c r="G178" s="52"/>
      <c r="H178" s="20" t="str">
        <f ca="1">IF(Payments[[#This Row],[Amount Due]]="","",IF(Payments[[#This Row],[Amount Due]]=0,0,Payments[[#This Row],[Amount Due]]-Payments[[#This Row],[Amount Paid]]))</f>
        <v/>
      </c>
    </row>
    <row r="179" spans="2:8" ht="14.1" customHeight="1" x14ac:dyDescent="0.2">
      <c r="B179" s="15"/>
      <c r="C179" s="16" t="str">
        <f>IF(Payments[[#This Row],[Invoice '#]]="","",INDEX(Invoices[Vendor/Supplier],MATCH(Payments[[#This Row],[Invoice '#]],Invoices[Invoice '#],0)))</f>
        <v/>
      </c>
      <c r="D179" s="17" t="str">
        <f>IF(Payments[[#This Row],[Invoice '#]]="","",INDEX(Invoices[Due Date],MATCH(Payments[[#This Row],[Invoice '#]],Invoices[Invoice '#],0)))</f>
        <v/>
      </c>
      <c r="E179" s="18" t="str">
        <f ca="1">IF(Payments[[#This Row],[Invoice '#]]="","",INDEX(Invoices[Amount due],MATCH(Payments[[#This Row],[Invoice '#]],Invoices[Invoice '#],0))-SUMIF(INDIRECT("B3:B"&amp;ROW()-1),Payments[[#This Row],[Invoice '#]],INDIRECT("F3:F"&amp;ROW()-1)))</f>
        <v/>
      </c>
      <c r="F179" s="19"/>
      <c r="G179" s="52"/>
      <c r="H179" s="20" t="str">
        <f ca="1">IF(Payments[[#This Row],[Amount Due]]="","",IF(Payments[[#This Row],[Amount Due]]=0,0,Payments[[#This Row],[Amount Due]]-Payments[[#This Row],[Amount Paid]]))</f>
        <v/>
      </c>
    </row>
    <row r="180" spans="2:8" ht="14.1" customHeight="1" x14ac:dyDescent="0.2">
      <c r="B180" s="15"/>
      <c r="C180" s="16" t="str">
        <f>IF(Payments[[#This Row],[Invoice '#]]="","",INDEX(Invoices[Vendor/Supplier],MATCH(Payments[[#This Row],[Invoice '#]],Invoices[Invoice '#],0)))</f>
        <v/>
      </c>
      <c r="D180" s="17" t="str">
        <f>IF(Payments[[#This Row],[Invoice '#]]="","",INDEX(Invoices[Due Date],MATCH(Payments[[#This Row],[Invoice '#]],Invoices[Invoice '#],0)))</f>
        <v/>
      </c>
      <c r="E180" s="18" t="str">
        <f ca="1">IF(Payments[[#This Row],[Invoice '#]]="","",INDEX(Invoices[Amount due],MATCH(Payments[[#This Row],[Invoice '#]],Invoices[Invoice '#],0))-SUMIF(INDIRECT("B3:B"&amp;ROW()-1),Payments[[#This Row],[Invoice '#]],INDIRECT("F3:F"&amp;ROW()-1)))</f>
        <v/>
      </c>
      <c r="F180" s="19"/>
      <c r="G180" s="52"/>
      <c r="H180" s="20" t="str">
        <f ca="1">IF(Payments[[#This Row],[Amount Due]]="","",IF(Payments[[#This Row],[Amount Due]]=0,0,Payments[[#This Row],[Amount Due]]-Payments[[#This Row],[Amount Paid]]))</f>
        <v/>
      </c>
    </row>
    <row r="181" spans="2:8" ht="14.1" customHeight="1" x14ac:dyDescent="0.2">
      <c r="B181" s="15"/>
      <c r="C181" s="16" t="str">
        <f>IF(Payments[[#This Row],[Invoice '#]]="","",INDEX(Invoices[Vendor/Supplier],MATCH(Payments[[#This Row],[Invoice '#]],Invoices[Invoice '#],0)))</f>
        <v/>
      </c>
      <c r="D181" s="17" t="str">
        <f>IF(Payments[[#This Row],[Invoice '#]]="","",INDEX(Invoices[Due Date],MATCH(Payments[[#This Row],[Invoice '#]],Invoices[Invoice '#],0)))</f>
        <v/>
      </c>
      <c r="E181" s="18" t="str">
        <f ca="1">IF(Payments[[#This Row],[Invoice '#]]="","",INDEX(Invoices[Amount due],MATCH(Payments[[#This Row],[Invoice '#]],Invoices[Invoice '#],0))-SUMIF(INDIRECT("B3:B"&amp;ROW()-1),Payments[[#This Row],[Invoice '#]],INDIRECT("F3:F"&amp;ROW()-1)))</f>
        <v/>
      </c>
      <c r="F181" s="19"/>
      <c r="G181" s="52"/>
      <c r="H181" s="20" t="str">
        <f ca="1">IF(Payments[[#This Row],[Amount Due]]="","",IF(Payments[[#This Row],[Amount Due]]=0,0,Payments[[#This Row],[Amount Due]]-Payments[[#This Row],[Amount Paid]]))</f>
        <v/>
      </c>
    </row>
    <row r="182" spans="2:8" ht="14.1" customHeight="1" x14ac:dyDescent="0.2">
      <c r="B182" s="15"/>
      <c r="C182" s="16" t="str">
        <f>IF(Payments[[#This Row],[Invoice '#]]="","",INDEX(Invoices[Vendor/Supplier],MATCH(Payments[[#This Row],[Invoice '#]],Invoices[Invoice '#],0)))</f>
        <v/>
      </c>
      <c r="D182" s="17" t="str">
        <f>IF(Payments[[#This Row],[Invoice '#]]="","",INDEX(Invoices[Due Date],MATCH(Payments[[#This Row],[Invoice '#]],Invoices[Invoice '#],0)))</f>
        <v/>
      </c>
      <c r="E182" s="18" t="str">
        <f ca="1">IF(Payments[[#This Row],[Invoice '#]]="","",INDEX(Invoices[Amount due],MATCH(Payments[[#This Row],[Invoice '#]],Invoices[Invoice '#],0))-SUMIF(INDIRECT("B3:B"&amp;ROW()-1),Payments[[#This Row],[Invoice '#]],INDIRECT("F3:F"&amp;ROW()-1)))</f>
        <v/>
      </c>
      <c r="F182" s="19"/>
      <c r="G182" s="52"/>
      <c r="H182" s="20" t="str">
        <f ca="1">IF(Payments[[#This Row],[Amount Due]]="","",IF(Payments[[#This Row],[Amount Due]]=0,0,Payments[[#This Row],[Amount Due]]-Payments[[#This Row],[Amount Paid]]))</f>
        <v/>
      </c>
    </row>
    <row r="183" spans="2:8" ht="14.1" customHeight="1" x14ac:dyDescent="0.2">
      <c r="B183" s="15"/>
      <c r="C183" s="16" t="str">
        <f>IF(Payments[[#This Row],[Invoice '#]]="","",INDEX(Invoices[Vendor/Supplier],MATCH(Payments[[#This Row],[Invoice '#]],Invoices[Invoice '#],0)))</f>
        <v/>
      </c>
      <c r="D183" s="17" t="str">
        <f>IF(Payments[[#This Row],[Invoice '#]]="","",INDEX(Invoices[Due Date],MATCH(Payments[[#This Row],[Invoice '#]],Invoices[Invoice '#],0)))</f>
        <v/>
      </c>
      <c r="E183" s="18" t="str">
        <f ca="1">IF(Payments[[#This Row],[Invoice '#]]="","",INDEX(Invoices[Amount due],MATCH(Payments[[#This Row],[Invoice '#]],Invoices[Invoice '#],0))-SUMIF(INDIRECT("B3:B"&amp;ROW()-1),Payments[[#This Row],[Invoice '#]],INDIRECT("F3:F"&amp;ROW()-1)))</f>
        <v/>
      </c>
      <c r="F183" s="19"/>
      <c r="G183" s="52"/>
      <c r="H183" s="20" t="str">
        <f ca="1">IF(Payments[[#This Row],[Amount Due]]="","",IF(Payments[[#This Row],[Amount Due]]=0,0,Payments[[#This Row],[Amount Due]]-Payments[[#This Row],[Amount Paid]]))</f>
        <v/>
      </c>
    </row>
    <row r="184" spans="2:8" ht="14.1" customHeight="1" x14ac:dyDescent="0.2">
      <c r="B184" s="15"/>
      <c r="C184" s="16" t="str">
        <f>IF(Payments[[#This Row],[Invoice '#]]="","",INDEX(Invoices[Vendor/Supplier],MATCH(Payments[[#This Row],[Invoice '#]],Invoices[Invoice '#],0)))</f>
        <v/>
      </c>
      <c r="D184" s="17" t="str">
        <f>IF(Payments[[#This Row],[Invoice '#]]="","",INDEX(Invoices[Due Date],MATCH(Payments[[#This Row],[Invoice '#]],Invoices[Invoice '#],0)))</f>
        <v/>
      </c>
      <c r="E184" s="18" t="str">
        <f ca="1">IF(Payments[[#This Row],[Invoice '#]]="","",INDEX(Invoices[Amount due],MATCH(Payments[[#This Row],[Invoice '#]],Invoices[Invoice '#],0))-SUMIF(INDIRECT("B3:B"&amp;ROW()-1),Payments[[#This Row],[Invoice '#]],INDIRECT("F3:F"&amp;ROW()-1)))</f>
        <v/>
      </c>
      <c r="F184" s="19"/>
      <c r="G184" s="52"/>
      <c r="H184" s="20" t="str">
        <f ca="1">IF(Payments[[#This Row],[Amount Due]]="","",IF(Payments[[#This Row],[Amount Due]]=0,0,Payments[[#This Row],[Amount Due]]-Payments[[#This Row],[Amount Paid]]))</f>
        <v/>
      </c>
    </row>
    <row r="185" spans="2:8" ht="14.1" customHeight="1" x14ac:dyDescent="0.2">
      <c r="B185" s="15"/>
      <c r="C185" s="16" t="str">
        <f>IF(Payments[[#This Row],[Invoice '#]]="","",INDEX(Invoices[Vendor/Supplier],MATCH(Payments[[#This Row],[Invoice '#]],Invoices[Invoice '#],0)))</f>
        <v/>
      </c>
      <c r="D185" s="17" t="str">
        <f>IF(Payments[[#This Row],[Invoice '#]]="","",INDEX(Invoices[Due Date],MATCH(Payments[[#This Row],[Invoice '#]],Invoices[Invoice '#],0)))</f>
        <v/>
      </c>
      <c r="E185" s="18" t="str">
        <f ca="1">IF(Payments[[#This Row],[Invoice '#]]="","",INDEX(Invoices[Amount due],MATCH(Payments[[#This Row],[Invoice '#]],Invoices[Invoice '#],0))-SUMIF(INDIRECT("B3:B"&amp;ROW()-1),Payments[[#This Row],[Invoice '#]],INDIRECT("F3:F"&amp;ROW()-1)))</f>
        <v/>
      </c>
      <c r="F185" s="19"/>
      <c r="G185" s="52"/>
      <c r="H185" s="20" t="str">
        <f ca="1">IF(Payments[[#This Row],[Amount Due]]="","",IF(Payments[[#This Row],[Amount Due]]=0,0,Payments[[#This Row],[Amount Due]]-Payments[[#This Row],[Amount Paid]]))</f>
        <v/>
      </c>
    </row>
    <row r="186" spans="2:8" ht="14.1" customHeight="1" x14ac:dyDescent="0.2">
      <c r="B186" s="15"/>
      <c r="C186" s="16" t="str">
        <f>IF(Payments[[#This Row],[Invoice '#]]="","",INDEX(Invoices[Vendor/Supplier],MATCH(Payments[[#This Row],[Invoice '#]],Invoices[Invoice '#],0)))</f>
        <v/>
      </c>
      <c r="D186" s="17" t="str">
        <f>IF(Payments[[#This Row],[Invoice '#]]="","",INDEX(Invoices[Due Date],MATCH(Payments[[#This Row],[Invoice '#]],Invoices[Invoice '#],0)))</f>
        <v/>
      </c>
      <c r="E186" s="18" t="str">
        <f ca="1">IF(Payments[[#This Row],[Invoice '#]]="","",INDEX(Invoices[Amount due],MATCH(Payments[[#This Row],[Invoice '#]],Invoices[Invoice '#],0))-SUMIF(INDIRECT("B3:B"&amp;ROW()-1),Payments[[#This Row],[Invoice '#]],INDIRECT("F3:F"&amp;ROW()-1)))</f>
        <v/>
      </c>
      <c r="F186" s="19"/>
      <c r="G186" s="52"/>
      <c r="H186" s="20" t="str">
        <f ca="1">IF(Payments[[#This Row],[Amount Due]]="","",IF(Payments[[#This Row],[Amount Due]]=0,0,Payments[[#This Row],[Amount Due]]-Payments[[#This Row],[Amount Paid]]))</f>
        <v/>
      </c>
    </row>
    <row r="187" spans="2:8" ht="14.1" customHeight="1" x14ac:dyDescent="0.2">
      <c r="B187" s="15"/>
      <c r="C187" s="16" t="str">
        <f>IF(Payments[[#This Row],[Invoice '#]]="","",INDEX(Invoices[Vendor/Supplier],MATCH(Payments[[#This Row],[Invoice '#]],Invoices[Invoice '#],0)))</f>
        <v/>
      </c>
      <c r="D187" s="17" t="str">
        <f>IF(Payments[[#This Row],[Invoice '#]]="","",INDEX(Invoices[Due Date],MATCH(Payments[[#This Row],[Invoice '#]],Invoices[Invoice '#],0)))</f>
        <v/>
      </c>
      <c r="E187" s="18" t="str">
        <f ca="1">IF(Payments[[#This Row],[Invoice '#]]="","",INDEX(Invoices[Amount due],MATCH(Payments[[#This Row],[Invoice '#]],Invoices[Invoice '#],0))-SUMIF(INDIRECT("B3:B"&amp;ROW()-1),Payments[[#This Row],[Invoice '#]],INDIRECT("F3:F"&amp;ROW()-1)))</f>
        <v/>
      </c>
      <c r="F187" s="19"/>
      <c r="G187" s="52"/>
      <c r="H187" s="20" t="str">
        <f ca="1">IF(Payments[[#This Row],[Amount Due]]="","",IF(Payments[[#This Row],[Amount Due]]=0,0,Payments[[#This Row],[Amount Due]]-Payments[[#This Row],[Amount Paid]]))</f>
        <v/>
      </c>
    </row>
    <row r="188" spans="2:8" ht="14.1" customHeight="1" x14ac:dyDescent="0.2">
      <c r="B188" s="15"/>
      <c r="C188" s="16" t="str">
        <f>IF(Payments[[#This Row],[Invoice '#]]="","",INDEX(Invoices[Vendor/Supplier],MATCH(Payments[[#This Row],[Invoice '#]],Invoices[Invoice '#],0)))</f>
        <v/>
      </c>
      <c r="D188" s="17" t="str">
        <f>IF(Payments[[#This Row],[Invoice '#]]="","",INDEX(Invoices[Due Date],MATCH(Payments[[#This Row],[Invoice '#]],Invoices[Invoice '#],0)))</f>
        <v/>
      </c>
      <c r="E188" s="18" t="str">
        <f ca="1">IF(Payments[[#This Row],[Invoice '#]]="","",INDEX(Invoices[Amount due],MATCH(Payments[[#This Row],[Invoice '#]],Invoices[Invoice '#],0))-SUMIF(INDIRECT("B3:B"&amp;ROW()-1),Payments[[#This Row],[Invoice '#]],INDIRECT("F3:F"&amp;ROW()-1)))</f>
        <v/>
      </c>
      <c r="F188" s="19"/>
      <c r="G188" s="52"/>
      <c r="H188" s="20" t="str">
        <f ca="1">IF(Payments[[#This Row],[Amount Due]]="","",IF(Payments[[#This Row],[Amount Due]]=0,0,Payments[[#This Row],[Amount Due]]-Payments[[#This Row],[Amount Paid]]))</f>
        <v/>
      </c>
    </row>
    <row r="189" spans="2:8" ht="14.1" customHeight="1" x14ac:dyDescent="0.2">
      <c r="B189" s="15"/>
      <c r="C189" s="16" t="str">
        <f>IF(Payments[[#This Row],[Invoice '#]]="","",INDEX(Invoices[Vendor/Supplier],MATCH(Payments[[#This Row],[Invoice '#]],Invoices[Invoice '#],0)))</f>
        <v/>
      </c>
      <c r="D189" s="17" t="str">
        <f>IF(Payments[[#This Row],[Invoice '#]]="","",INDEX(Invoices[Due Date],MATCH(Payments[[#This Row],[Invoice '#]],Invoices[Invoice '#],0)))</f>
        <v/>
      </c>
      <c r="E189" s="18" t="str">
        <f ca="1">IF(Payments[[#This Row],[Invoice '#]]="","",INDEX(Invoices[Amount due],MATCH(Payments[[#This Row],[Invoice '#]],Invoices[Invoice '#],0))-SUMIF(INDIRECT("B3:B"&amp;ROW()-1),Payments[[#This Row],[Invoice '#]],INDIRECT("F3:F"&amp;ROW()-1)))</f>
        <v/>
      </c>
      <c r="F189" s="19"/>
      <c r="G189" s="52"/>
      <c r="H189" s="20" t="str">
        <f ca="1">IF(Payments[[#This Row],[Amount Due]]="","",IF(Payments[[#This Row],[Amount Due]]=0,0,Payments[[#This Row],[Amount Due]]-Payments[[#This Row],[Amount Paid]]))</f>
        <v/>
      </c>
    </row>
    <row r="190" spans="2:8" ht="14.1" customHeight="1" x14ac:dyDescent="0.2">
      <c r="B190" s="15"/>
      <c r="C190" s="16" t="str">
        <f>IF(Payments[[#This Row],[Invoice '#]]="","",INDEX(Invoices[Vendor/Supplier],MATCH(Payments[[#This Row],[Invoice '#]],Invoices[Invoice '#],0)))</f>
        <v/>
      </c>
      <c r="D190" s="17" t="str">
        <f>IF(Payments[[#This Row],[Invoice '#]]="","",INDEX(Invoices[Due Date],MATCH(Payments[[#This Row],[Invoice '#]],Invoices[Invoice '#],0)))</f>
        <v/>
      </c>
      <c r="E190" s="18" t="str">
        <f ca="1">IF(Payments[[#This Row],[Invoice '#]]="","",INDEX(Invoices[Amount due],MATCH(Payments[[#This Row],[Invoice '#]],Invoices[Invoice '#],0))-SUMIF(INDIRECT("B3:B"&amp;ROW()-1),Payments[[#This Row],[Invoice '#]],INDIRECT("F3:F"&amp;ROW()-1)))</f>
        <v/>
      </c>
      <c r="F190" s="19"/>
      <c r="G190" s="52"/>
      <c r="H190" s="20" t="str">
        <f ca="1">IF(Payments[[#This Row],[Amount Due]]="","",IF(Payments[[#This Row],[Amount Due]]=0,0,Payments[[#This Row],[Amount Due]]-Payments[[#This Row],[Amount Paid]]))</f>
        <v/>
      </c>
    </row>
    <row r="191" spans="2:8" ht="14.1" customHeight="1" x14ac:dyDescent="0.2">
      <c r="B191" s="15"/>
      <c r="C191" s="16" t="str">
        <f>IF(Payments[[#This Row],[Invoice '#]]="","",INDEX(Invoices[Vendor/Supplier],MATCH(Payments[[#This Row],[Invoice '#]],Invoices[Invoice '#],0)))</f>
        <v/>
      </c>
      <c r="D191" s="17" t="str">
        <f>IF(Payments[[#This Row],[Invoice '#]]="","",INDEX(Invoices[Due Date],MATCH(Payments[[#This Row],[Invoice '#]],Invoices[Invoice '#],0)))</f>
        <v/>
      </c>
      <c r="E191" s="18" t="str">
        <f ca="1">IF(Payments[[#This Row],[Invoice '#]]="","",INDEX(Invoices[Amount due],MATCH(Payments[[#This Row],[Invoice '#]],Invoices[Invoice '#],0))-SUMIF(INDIRECT("B3:B"&amp;ROW()-1),Payments[[#This Row],[Invoice '#]],INDIRECT("F3:F"&amp;ROW()-1)))</f>
        <v/>
      </c>
      <c r="F191" s="19"/>
      <c r="G191" s="52"/>
      <c r="H191" s="20" t="str">
        <f ca="1">IF(Payments[[#This Row],[Amount Due]]="","",IF(Payments[[#This Row],[Amount Due]]=0,0,Payments[[#This Row],[Amount Due]]-Payments[[#This Row],[Amount Paid]]))</f>
        <v/>
      </c>
    </row>
    <row r="192" spans="2:8" ht="14.1" customHeight="1" x14ac:dyDescent="0.2">
      <c r="B192" s="15"/>
      <c r="C192" s="16" t="str">
        <f>IF(Payments[[#This Row],[Invoice '#]]="","",INDEX(Invoices[Vendor/Supplier],MATCH(Payments[[#This Row],[Invoice '#]],Invoices[Invoice '#],0)))</f>
        <v/>
      </c>
      <c r="D192" s="17" t="str">
        <f>IF(Payments[[#This Row],[Invoice '#]]="","",INDEX(Invoices[Due Date],MATCH(Payments[[#This Row],[Invoice '#]],Invoices[Invoice '#],0)))</f>
        <v/>
      </c>
      <c r="E192" s="18" t="str">
        <f ca="1">IF(Payments[[#This Row],[Invoice '#]]="","",INDEX(Invoices[Amount due],MATCH(Payments[[#This Row],[Invoice '#]],Invoices[Invoice '#],0))-SUMIF(INDIRECT("B3:B"&amp;ROW()-1),Payments[[#This Row],[Invoice '#]],INDIRECT("F3:F"&amp;ROW()-1)))</f>
        <v/>
      </c>
      <c r="F192" s="19"/>
      <c r="G192" s="52"/>
      <c r="H192" s="20" t="str">
        <f ca="1">IF(Payments[[#This Row],[Amount Due]]="","",IF(Payments[[#This Row],[Amount Due]]=0,0,Payments[[#This Row],[Amount Due]]-Payments[[#This Row],[Amount Paid]]))</f>
        <v/>
      </c>
    </row>
    <row r="193" spans="2:8" ht="14.1" customHeight="1" x14ac:dyDescent="0.2">
      <c r="B193" s="15"/>
      <c r="C193" s="16" t="str">
        <f>IF(Payments[[#This Row],[Invoice '#]]="","",INDEX(Invoices[Vendor/Supplier],MATCH(Payments[[#This Row],[Invoice '#]],Invoices[Invoice '#],0)))</f>
        <v/>
      </c>
      <c r="D193" s="17" t="str">
        <f>IF(Payments[[#This Row],[Invoice '#]]="","",INDEX(Invoices[Due Date],MATCH(Payments[[#This Row],[Invoice '#]],Invoices[Invoice '#],0)))</f>
        <v/>
      </c>
      <c r="E193" s="18" t="str">
        <f ca="1">IF(Payments[[#This Row],[Invoice '#]]="","",INDEX(Invoices[Amount due],MATCH(Payments[[#This Row],[Invoice '#]],Invoices[Invoice '#],0))-SUMIF(INDIRECT("B3:B"&amp;ROW()-1),Payments[[#This Row],[Invoice '#]],INDIRECT("F3:F"&amp;ROW()-1)))</f>
        <v/>
      </c>
      <c r="F193" s="19"/>
      <c r="G193" s="52"/>
      <c r="H193" s="20" t="str">
        <f ca="1">IF(Payments[[#This Row],[Amount Due]]="","",IF(Payments[[#This Row],[Amount Due]]=0,0,Payments[[#This Row],[Amount Due]]-Payments[[#This Row],[Amount Paid]]))</f>
        <v/>
      </c>
    </row>
    <row r="194" spans="2:8" ht="14.1" customHeight="1" x14ac:dyDescent="0.2">
      <c r="B194" s="15"/>
      <c r="C194" s="16" t="str">
        <f>IF(Payments[[#This Row],[Invoice '#]]="","",INDEX(Invoices[Vendor/Supplier],MATCH(Payments[[#This Row],[Invoice '#]],Invoices[Invoice '#],0)))</f>
        <v/>
      </c>
      <c r="D194" s="17" t="str">
        <f>IF(Payments[[#This Row],[Invoice '#]]="","",INDEX(Invoices[Due Date],MATCH(Payments[[#This Row],[Invoice '#]],Invoices[Invoice '#],0)))</f>
        <v/>
      </c>
      <c r="E194" s="18" t="str">
        <f ca="1">IF(Payments[[#This Row],[Invoice '#]]="","",INDEX(Invoices[Amount due],MATCH(Payments[[#This Row],[Invoice '#]],Invoices[Invoice '#],0))-SUMIF(INDIRECT("B3:B"&amp;ROW()-1),Payments[[#This Row],[Invoice '#]],INDIRECT("F3:F"&amp;ROW()-1)))</f>
        <v/>
      </c>
      <c r="F194" s="19"/>
      <c r="G194" s="52"/>
      <c r="H194" s="20" t="str">
        <f ca="1">IF(Payments[[#This Row],[Amount Due]]="","",IF(Payments[[#This Row],[Amount Due]]=0,0,Payments[[#This Row],[Amount Due]]-Payments[[#This Row],[Amount Paid]]))</f>
        <v/>
      </c>
    </row>
    <row r="195" spans="2:8" ht="14.1" customHeight="1" x14ac:dyDescent="0.2">
      <c r="B195" s="15"/>
      <c r="C195" s="16" t="str">
        <f>IF(Payments[[#This Row],[Invoice '#]]="","",INDEX(Invoices[Vendor/Supplier],MATCH(Payments[[#This Row],[Invoice '#]],Invoices[Invoice '#],0)))</f>
        <v/>
      </c>
      <c r="D195" s="17" t="str">
        <f>IF(Payments[[#This Row],[Invoice '#]]="","",INDEX(Invoices[Due Date],MATCH(Payments[[#This Row],[Invoice '#]],Invoices[Invoice '#],0)))</f>
        <v/>
      </c>
      <c r="E195" s="18" t="str">
        <f ca="1">IF(Payments[[#This Row],[Invoice '#]]="","",INDEX(Invoices[Amount due],MATCH(Payments[[#This Row],[Invoice '#]],Invoices[Invoice '#],0))-SUMIF(INDIRECT("B3:B"&amp;ROW()-1),Payments[[#This Row],[Invoice '#]],INDIRECT("F3:F"&amp;ROW()-1)))</f>
        <v/>
      </c>
      <c r="F195" s="19"/>
      <c r="G195" s="52"/>
      <c r="H195" s="20" t="str">
        <f ca="1">IF(Payments[[#This Row],[Amount Due]]="","",IF(Payments[[#This Row],[Amount Due]]=0,0,Payments[[#This Row],[Amount Due]]-Payments[[#This Row],[Amount Paid]]))</f>
        <v/>
      </c>
    </row>
    <row r="196" spans="2:8" ht="14.1" customHeight="1" x14ac:dyDescent="0.2">
      <c r="B196" s="15"/>
      <c r="C196" s="16" t="str">
        <f>IF(Payments[[#This Row],[Invoice '#]]="","",INDEX(Invoices[Vendor/Supplier],MATCH(Payments[[#This Row],[Invoice '#]],Invoices[Invoice '#],0)))</f>
        <v/>
      </c>
      <c r="D196" s="17" t="str">
        <f>IF(Payments[[#This Row],[Invoice '#]]="","",INDEX(Invoices[Due Date],MATCH(Payments[[#This Row],[Invoice '#]],Invoices[Invoice '#],0)))</f>
        <v/>
      </c>
      <c r="E196" s="18" t="str">
        <f ca="1">IF(Payments[[#This Row],[Invoice '#]]="","",INDEX(Invoices[Amount due],MATCH(Payments[[#This Row],[Invoice '#]],Invoices[Invoice '#],0))-SUMIF(INDIRECT("B3:B"&amp;ROW()-1),Payments[[#This Row],[Invoice '#]],INDIRECT("F3:F"&amp;ROW()-1)))</f>
        <v/>
      </c>
      <c r="F196" s="19"/>
      <c r="G196" s="52"/>
      <c r="H196" s="20" t="str">
        <f ca="1">IF(Payments[[#This Row],[Amount Due]]="","",IF(Payments[[#This Row],[Amount Due]]=0,0,Payments[[#This Row],[Amount Due]]-Payments[[#This Row],[Amount Paid]]))</f>
        <v/>
      </c>
    </row>
    <row r="197" spans="2:8" ht="14.1" customHeight="1" x14ac:dyDescent="0.2">
      <c r="B197" s="15"/>
      <c r="C197" s="16" t="str">
        <f>IF(Payments[[#This Row],[Invoice '#]]="","",INDEX(Invoices[Vendor/Supplier],MATCH(Payments[[#This Row],[Invoice '#]],Invoices[Invoice '#],0)))</f>
        <v/>
      </c>
      <c r="D197" s="17" t="str">
        <f>IF(Payments[[#This Row],[Invoice '#]]="","",INDEX(Invoices[Due Date],MATCH(Payments[[#This Row],[Invoice '#]],Invoices[Invoice '#],0)))</f>
        <v/>
      </c>
      <c r="E197" s="18" t="str">
        <f ca="1">IF(Payments[[#This Row],[Invoice '#]]="","",INDEX(Invoices[Amount due],MATCH(Payments[[#This Row],[Invoice '#]],Invoices[Invoice '#],0))-SUMIF(INDIRECT("B3:B"&amp;ROW()-1),Payments[[#This Row],[Invoice '#]],INDIRECT("F3:F"&amp;ROW()-1)))</f>
        <v/>
      </c>
      <c r="F197" s="19"/>
      <c r="G197" s="52"/>
      <c r="H197" s="20" t="str">
        <f ca="1">IF(Payments[[#This Row],[Amount Due]]="","",IF(Payments[[#This Row],[Amount Due]]=0,0,Payments[[#This Row],[Amount Due]]-Payments[[#This Row],[Amount Paid]]))</f>
        <v/>
      </c>
    </row>
    <row r="198" spans="2:8" ht="14.1" customHeight="1" x14ac:dyDescent="0.2">
      <c r="B198" s="15"/>
      <c r="C198" s="16" t="str">
        <f>IF(Payments[[#This Row],[Invoice '#]]="","",INDEX(Invoices[Vendor/Supplier],MATCH(Payments[[#This Row],[Invoice '#]],Invoices[Invoice '#],0)))</f>
        <v/>
      </c>
      <c r="D198" s="17" t="str">
        <f>IF(Payments[[#This Row],[Invoice '#]]="","",INDEX(Invoices[Due Date],MATCH(Payments[[#This Row],[Invoice '#]],Invoices[Invoice '#],0)))</f>
        <v/>
      </c>
      <c r="E198" s="18" t="str">
        <f ca="1">IF(Payments[[#This Row],[Invoice '#]]="","",INDEX(Invoices[Amount due],MATCH(Payments[[#This Row],[Invoice '#]],Invoices[Invoice '#],0))-SUMIF(INDIRECT("B3:B"&amp;ROW()-1),Payments[[#This Row],[Invoice '#]],INDIRECT("F3:F"&amp;ROW()-1)))</f>
        <v/>
      </c>
      <c r="F198" s="19"/>
      <c r="G198" s="52"/>
      <c r="H198" s="20" t="str">
        <f ca="1">IF(Payments[[#This Row],[Amount Due]]="","",IF(Payments[[#This Row],[Amount Due]]=0,0,Payments[[#This Row],[Amount Due]]-Payments[[#This Row],[Amount Paid]]))</f>
        <v/>
      </c>
    </row>
    <row r="199" spans="2:8" ht="14.1" customHeight="1" x14ac:dyDescent="0.2">
      <c r="B199" s="15"/>
      <c r="C199" s="16" t="str">
        <f>IF(Payments[[#This Row],[Invoice '#]]="","",INDEX(Invoices[Vendor/Supplier],MATCH(Payments[[#This Row],[Invoice '#]],Invoices[Invoice '#],0)))</f>
        <v/>
      </c>
      <c r="D199" s="17" t="str">
        <f>IF(Payments[[#This Row],[Invoice '#]]="","",INDEX(Invoices[Due Date],MATCH(Payments[[#This Row],[Invoice '#]],Invoices[Invoice '#],0)))</f>
        <v/>
      </c>
      <c r="E199" s="18" t="str">
        <f ca="1">IF(Payments[[#This Row],[Invoice '#]]="","",INDEX(Invoices[Amount due],MATCH(Payments[[#This Row],[Invoice '#]],Invoices[Invoice '#],0))-SUMIF(INDIRECT("B3:B"&amp;ROW()-1),Payments[[#This Row],[Invoice '#]],INDIRECT("F3:F"&amp;ROW()-1)))</f>
        <v/>
      </c>
      <c r="F199" s="19"/>
      <c r="G199" s="52"/>
      <c r="H199" s="20" t="str">
        <f ca="1">IF(Payments[[#This Row],[Amount Due]]="","",IF(Payments[[#This Row],[Amount Due]]=0,0,Payments[[#This Row],[Amount Due]]-Payments[[#This Row],[Amount Paid]]))</f>
        <v/>
      </c>
    </row>
    <row r="200" spans="2:8" ht="14.1" customHeight="1" x14ac:dyDescent="0.2">
      <c r="B200" s="15"/>
      <c r="C200" s="16" t="str">
        <f>IF(Payments[[#This Row],[Invoice '#]]="","",INDEX(Invoices[Vendor/Supplier],MATCH(Payments[[#This Row],[Invoice '#]],Invoices[Invoice '#],0)))</f>
        <v/>
      </c>
      <c r="D200" s="17" t="str">
        <f>IF(Payments[[#This Row],[Invoice '#]]="","",INDEX(Invoices[Due Date],MATCH(Payments[[#This Row],[Invoice '#]],Invoices[Invoice '#],0)))</f>
        <v/>
      </c>
      <c r="E200" s="18" t="str">
        <f ca="1">IF(Payments[[#This Row],[Invoice '#]]="","",INDEX(Invoices[Amount due],MATCH(Payments[[#This Row],[Invoice '#]],Invoices[Invoice '#],0))-SUMIF(INDIRECT("B3:B"&amp;ROW()-1),Payments[[#This Row],[Invoice '#]],INDIRECT("F3:F"&amp;ROW()-1)))</f>
        <v/>
      </c>
      <c r="F200" s="19"/>
      <c r="G200" s="52"/>
      <c r="H200" s="20" t="str">
        <f ca="1">IF(Payments[[#This Row],[Amount Due]]="","",IF(Payments[[#This Row],[Amount Due]]=0,0,Payments[[#This Row],[Amount Due]]-Payments[[#This Row],[Amount Paid]]))</f>
        <v/>
      </c>
    </row>
    <row r="201" spans="2:8" ht="14.1" customHeight="1" x14ac:dyDescent="0.2">
      <c r="B201" s="15"/>
      <c r="C201" s="16" t="str">
        <f>IF(Payments[[#This Row],[Invoice '#]]="","",INDEX(Invoices[Vendor/Supplier],MATCH(Payments[[#This Row],[Invoice '#]],Invoices[Invoice '#],0)))</f>
        <v/>
      </c>
      <c r="D201" s="17" t="str">
        <f>IF(Payments[[#This Row],[Invoice '#]]="","",INDEX(Invoices[Due Date],MATCH(Payments[[#This Row],[Invoice '#]],Invoices[Invoice '#],0)))</f>
        <v/>
      </c>
      <c r="E201" s="18" t="str">
        <f ca="1">IF(Payments[[#This Row],[Invoice '#]]="","",INDEX(Invoices[Amount due],MATCH(Payments[[#This Row],[Invoice '#]],Invoices[Invoice '#],0))-SUMIF(INDIRECT("B3:B"&amp;ROW()-1),Payments[[#This Row],[Invoice '#]],INDIRECT("F3:F"&amp;ROW()-1)))</f>
        <v/>
      </c>
      <c r="F201" s="19"/>
      <c r="G201" s="52"/>
      <c r="H201" s="20" t="str">
        <f ca="1">IF(Payments[[#This Row],[Amount Due]]="","",IF(Payments[[#This Row],[Amount Due]]=0,0,Payments[[#This Row],[Amount Due]]-Payments[[#This Row],[Amount Paid]]))</f>
        <v/>
      </c>
    </row>
    <row r="202" spans="2:8" ht="14.1" customHeight="1" x14ac:dyDescent="0.2">
      <c r="B202" s="15"/>
      <c r="C202" s="16" t="str">
        <f>IF(Payments[[#This Row],[Invoice '#]]="","",INDEX(Invoices[Vendor/Supplier],MATCH(Payments[[#This Row],[Invoice '#]],Invoices[Invoice '#],0)))</f>
        <v/>
      </c>
      <c r="D202" s="17" t="str">
        <f>IF(Payments[[#This Row],[Invoice '#]]="","",INDEX(Invoices[Due Date],MATCH(Payments[[#This Row],[Invoice '#]],Invoices[Invoice '#],0)))</f>
        <v/>
      </c>
      <c r="E202" s="18" t="str">
        <f ca="1">IF(Payments[[#This Row],[Invoice '#]]="","",INDEX(Invoices[Amount due],MATCH(Payments[[#This Row],[Invoice '#]],Invoices[Invoice '#],0))-SUMIF(INDIRECT("B3:B"&amp;ROW()-1),Payments[[#This Row],[Invoice '#]],INDIRECT("F3:F"&amp;ROW()-1)))</f>
        <v/>
      </c>
      <c r="F202" s="19"/>
      <c r="G202" s="52"/>
      <c r="H202" s="20" t="str">
        <f ca="1">IF(Payments[[#This Row],[Amount Due]]="","",IF(Payments[[#This Row],[Amount Due]]=0,0,Payments[[#This Row],[Amount Due]]-Payments[[#This Row],[Amount Paid]]))</f>
        <v/>
      </c>
    </row>
    <row r="203" spans="2:8" ht="14.1" customHeight="1" x14ac:dyDescent="0.2">
      <c r="B203" s="15"/>
      <c r="C203" s="16" t="str">
        <f>IF(Payments[[#This Row],[Invoice '#]]="","",INDEX(Invoices[Vendor/Supplier],MATCH(Payments[[#This Row],[Invoice '#]],Invoices[Invoice '#],0)))</f>
        <v/>
      </c>
      <c r="D203" s="17" t="str">
        <f>IF(Payments[[#This Row],[Invoice '#]]="","",INDEX(Invoices[Due Date],MATCH(Payments[[#This Row],[Invoice '#]],Invoices[Invoice '#],0)))</f>
        <v/>
      </c>
      <c r="E203" s="18" t="str">
        <f ca="1">IF(Payments[[#This Row],[Invoice '#]]="","",INDEX(Invoices[Amount due],MATCH(Payments[[#This Row],[Invoice '#]],Invoices[Invoice '#],0))-SUMIF(INDIRECT("B3:B"&amp;ROW()-1),Payments[[#This Row],[Invoice '#]],INDIRECT("F3:F"&amp;ROW()-1)))</f>
        <v/>
      </c>
      <c r="F203" s="19"/>
      <c r="G203" s="52"/>
      <c r="H203" s="20" t="str">
        <f ca="1">IF(Payments[[#This Row],[Amount Due]]="","",IF(Payments[[#This Row],[Amount Due]]=0,0,Payments[[#This Row],[Amount Due]]-Payments[[#This Row],[Amount Paid]]))</f>
        <v/>
      </c>
    </row>
    <row r="204" spans="2:8" ht="14.1" customHeight="1" x14ac:dyDescent="0.2">
      <c r="B204" s="15"/>
      <c r="C204" s="16" t="str">
        <f>IF(Payments[[#This Row],[Invoice '#]]="","",INDEX(Invoices[Vendor/Supplier],MATCH(Payments[[#This Row],[Invoice '#]],Invoices[Invoice '#],0)))</f>
        <v/>
      </c>
      <c r="D204" s="17" t="str">
        <f>IF(Payments[[#This Row],[Invoice '#]]="","",INDEX(Invoices[Due Date],MATCH(Payments[[#This Row],[Invoice '#]],Invoices[Invoice '#],0)))</f>
        <v/>
      </c>
      <c r="E204" s="18" t="str">
        <f ca="1">IF(Payments[[#This Row],[Invoice '#]]="","",INDEX(Invoices[Amount due],MATCH(Payments[[#This Row],[Invoice '#]],Invoices[Invoice '#],0))-SUMIF(INDIRECT("B3:B"&amp;ROW()-1),Payments[[#This Row],[Invoice '#]],INDIRECT("F3:F"&amp;ROW()-1)))</f>
        <v/>
      </c>
      <c r="F204" s="19"/>
      <c r="G204" s="52"/>
      <c r="H204" s="20" t="str">
        <f ca="1">IF(Payments[[#This Row],[Amount Due]]="","",IF(Payments[[#This Row],[Amount Due]]=0,0,Payments[[#This Row],[Amount Due]]-Payments[[#This Row],[Amount Paid]]))</f>
        <v/>
      </c>
    </row>
    <row r="205" spans="2:8" ht="14.1" customHeight="1" x14ac:dyDescent="0.2">
      <c r="B205" s="15"/>
      <c r="C205" s="16" t="str">
        <f>IF(Payments[[#This Row],[Invoice '#]]="","",INDEX(Invoices[Vendor/Supplier],MATCH(Payments[[#This Row],[Invoice '#]],Invoices[Invoice '#],0)))</f>
        <v/>
      </c>
      <c r="D205" s="17" t="str">
        <f>IF(Payments[[#This Row],[Invoice '#]]="","",INDEX(Invoices[Due Date],MATCH(Payments[[#This Row],[Invoice '#]],Invoices[Invoice '#],0)))</f>
        <v/>
      </c>
      <c r="E205" s="18" t="str">
        <f ca="1">IF(Payments[[#This Row],[Invoice '#]]="","",INDEX(Invoices[Amount due],MATCH(Payments[[#This Row],[Invoice '#]],Invoices[Invoice '#],0))-SUMIF(INDIRECT("B3:B"&amp;ROW()-1),Payments[[#This Row],[Invoice '#]],INDIRECT("F3:F"&amp;ROW()-1)))</f>
        <v/>
      </c>
      <c r="F205" s="19"/>
      <c r="G205" s="52"/>
      <c r="H205" s="20" t="str">
        <f ca="1">IF(Payments[[#This Row],[Amount Due]]="","",IF(Payments[[#This Row],[Amount Due]]=0,0,Payments[[#This Row],[Amount Due]]-Payments[[#This Row],[Amount Paid]]))</f>
        <v/>
      </c>
    </row>
    <row r="206" spans="2:8" ht="14.1" customHeight="1" x14ac:dyDescent="0.2">
      <c r="B206" s="15"/>
      <c r="C206" s="16" t="str">
        <f>IF(Payments[[#This Row],[Invoice '#]]="","",INDEX(Invoices[Vendor/Supplier],MATCH(Payments[[#This Row],[Invoice '#]],Invoices[Invoice '#],0)))</f>
        <v/>
      </c>
      <c r="D206" s="17" t="str">
        <f>IF(Payments[[#This Row],[Invoice '#]]="","",INDEX(Invoices[Due Date],MATCH(Payments[[#This Row],[Invoice '#]],Invoices[Invoice '#],0)))</f>
        <v/>
      </c>
      <c r="E206" s="18" t="str">
        <f ca="1">IF(Payments[[#This Row],[Invoice '#]]="","",INDEX(Invoices[Amount due],MATCH(Payments[[#This Row],[Invoice '#]],Invoices[Invoice '#],0))-SUMIF(INDIRECT("B3:B"&amp;ROW()-1),Payments[[#This Row],[Invoice '#]],INDIRECT("F3:F"&amp;ROW()-1)))</f>
        <v/>
      </c>
      <c r="F206" s="19"/>
      <c r="G206" s="52"/>
      <c r="H206" s="20" t="str">
        <f ca="1">IF(Payments[[#This Row],[Amount Due]]="","",IF(Payments[[#This Row],[Amount Due]]=0,0,Payments[[#This Row],[Amount Due]]-Payments[[#This Row],[Amount Paid]]))</f>
        <v/>
      </c>
    </row>
    <row r="207" spans="2:8" ht="14.1" customHeight="1" x14ac:dyDescent="0.2">
      <c r="B207" s="15"/>
      <c r="C207" s="16" t="str">
        <f>IF(Payments[[#This Row],[Invoice '#]]="","",INDEX(Invoices[Vendor/Supplier],MATCH(Payments[[#This Row],[Invoice '#]],Invoices[Invoice '#],0)))</f>
        <v/>
      </c>
      <c r="D207" s="17" t="str">
        <f>IF(Payments[[#This Row],[Invoice '#]]="","",INDEX(Invoices[Due Date],MATCH(Payments[[#This Row],[Invoice '#]],Invoices[Invoice '#],0)))</f>
        <v/>
      </c>
      <c r="E207" s="18" t="str">
        <f ca="1">IF(Payments[[#This Row],[Invoice '#]]="","",INDEX(Invoices[Amount due],MATCH(Payments[[#This Row],[Invoice '#]],Invoices[Invoice '#],0))-SUMIF(INDIRECT("B3:B"&amp;ROW()-1),Payments[[#This Row],[Invoice '#]],INDIRECT("F3:F"&amp;ROW()-1)))</f>
        <v/>
      </c>
      <c r="F207" s="19"/>
      <c r="G207" s="52"/>
      <c r="H207" s="20" t="str">
        <f ca="1">IF(Payments[[#This Row],[Amount Due]]="","",IF(Payments[[#This Row],[Amount Due]]=0,0,Payments[[#This Row],[Amount Due]]-Payments[[#This Row],[Amount Paid]]))</f>
        <v/>
      </c>
    </row>
    <row r="208" spans="2:8" ht="14.1" customHeight="1" x14ac:dyDescent="0.2">
      <c r="B208" s="15"/>
      <c r="C208" s="16" t="str">
        <f>IF(Payments[[#This Row],[Invoice '#]]="","",INDEX(Invoices[Vendor/Supplier],MATCH(Payments[[#This Row],[Invoice '#]],Invoices[Invoice '#],0)))</f>
        <v/>
      </c>
      <c r="D208" s="17" t="str">
        <f>IF(Payments[[#This Row],[Invoice '#]]="","",INDEX(Invoices[Due Date],MATCH(Payments[[#This Row],[Invoice '#]],Invoices[Invoice '#],0)))</f>
        <v/>
      </c>
      <c r="E208" s="18" t="str">
        <f ca="1">IF(Payments[[#This Row],[Invoice '#]]="","",INDEX(Invoices[Amount due],MATCH(Payments[[#This Row],[Invoice '#]],Invoices[Invoice '#],0))-SUMIF(INDIRECT("B3:B"&amp;ROW()-1),Payments[[#This Row],[Invoice '#]],INDIRECT("F3:F"&amp;ROW()-1)))</f>
        <v/>
      </c>
      <c r="F208" s="19"/>
      <c r="G208" s="52"/>
      <c r="H208" s="20" t="str">
        <f ca="1">IF(Payments[[#This Row],[Amount Due]]="","",IF(Payments[[#This Row],[Amount Due]]=0,0,Payments[[#This Row],[Amount Due]]-Payments[[#This Row],[Amount Paid]]))</f>
        <v/>
      </c>
    </row>
    <row r="209" spans="2:8" ht="14.1" customHeight="1" x14ac:dyDescent="0.2">
      <c r="B209" s="15"/>
      <c r="C209" s="16" t="str">
        <f>IF(Payments[[#This Row],[Invoice '#]]="","",INDEX(Invoices[Vendor/Supplier],MATCH(Payments[[#This Row],[Invoice '#]],Invoices[Invoice '#],0)))</f>
        <v/>
      </c>
      <c r="D209" s="17" t="str">
        <f>IF(Payments[[#This Row],[Invoice '#]]="","",INDEX(Invoices[Due Date],MATCH(Payments[[#This Row],[Invoice '#]],Invoices[Invoice '#],0)))</f>
        <v/>
      </c>
      <c r="E209" s="18" t="str">
        <f ca="1">IF(Payments[[#This Row],[Invoice '#]]="","",INDEX(Invoices[Amount due],MATCH(Payments[[#This Row],[Invoice '#]],Invoices[Invoice '#],0))-SUMIF(INDIRECT("B3:B"&amp;ROW()-1),Payments[[#This Row],[Invoice '#]],INDIRECT("F3:F"&amp;ROW()-1)))</f>
        <v/>
      </c>
      <c r="F209" s="19"/>
      <c r="G209" s="52"/>
      <c r="H209" s="20" t="str">
        <f ca="1">IF(Payments[[#This Row],[Amount Due]]="","",IF(Payments[[#This Row],[Amount Due]]=0,0,Payments[[#This Row],[Amount Due]]-Payments[[#This Row],[Amount Paid]]))</f>
        <v/>
      </c>
    </row>
    <row r="210" spans="2:8" ht="14.1" customHeight="1" x14ac:dyDescent="0.2">
      <c r="B210" s="15"/>
      <c r="C210" s="16" t="str">
        <f>IF(Payments[[#This Row],[Invoice '#]]="","",INDEX(Invoices[Vendor/Supplier],MATCH(Payments[[#This Row],[Invoice '#]],Invoices[Invoice '#],0)))</f>
        <v/>
      </c>
      <c r="D210" s="17" t="str">
        <f>IF(Payments[[#This Row],[Invoice '#]]="","",INDEX(Invoices[Due Date],MATCH(Payments[[#This Row],[Invoice '#]],Invoices[Invoice '#],0)))</f>
        <v/>
      </c>
      <c r="E210" s="18" t="str">
        <f ca="1">IF(Payments[[#This Row],[Invoice '#]]="","",INDEX(Invoices[Amount due],MATCH(Payments[[#This Row],[Invoice '#]],Invoices[Invoice '#],0))-SUMIF(INDIRECT("B3:B"&amp;ROW()-1),Payments[[#This Row],[Invoice '#]],INDIRECT("F3:F"&amp;ROW()-1)))</f>
        <v/>
      </c>
      <c r="F210" s="19"/>
      <c r="G210" s="52"/>
      <c r="H210" s="20" t="str">
        <f ca="1">IF(Payments[[#This Row],[Amount Due]]="","",IF(Payments[[#This Row],[Amount Due]]=0,0,Payments[[#This Row],[Amount Due]]-Payments[[#This Row],[Amount Paid]]))</f>
        <v/>
      </c>
    </row>
    <row r="211" spans="2:8" ht="14.1" customHeight="1" x14ac:dyDescent="0.2">
      <c r="B211" s="15"/>
      <c r="C211" s="16" t="str">
        <f>IF(Payments[[#This Row],[Invoice '#]]="","",INDEX(Invoices[Vendor/Supplier],MATCH(Payments[[#This Row],[Invoice '#]],Invoices[Invoice '#],0)))</f>
        <v/>
      </c>
      <c r="D211" s="17" t="str">
        <f>IF(Payments[[#This Row],[Invoice '#]]="","",INDEX(Invoices[Due Date],MATCH(Payments[[#This Row],[Invoice '#]],Invoices[Invoice '#],0)))</f>
        <v/>
      </c>
      <c r="E211" s="18" t="str">
        <f ca="1">IF(Payments[[#This Row],[Invoice '#]]="","",INDEX(Invoices[Amount due],MATCH(Payments[[#This Row],[Invoice '#]],Invoices[Invoice '#],0))-SUMIF(INDIRECT("B3:B"&amp;ROW()-1),Payments[[#This Row],[Invoice '#]],INDIRECT("F3:F"&amp;ROW()-1)))</f>
        <v/>
      </c>
      <c r="F211" s="19"/>
      <c r="G211" s="52"/>
      <c r="H211" s="20" t="str">
        <f ca="1">IF(Payments[[#This Row],[Amount Due]]="","",IF(Payments[[#This Row],[Amount Due]]=0,0,Payments[[#This Row],[Amount Due]]-Payments[[#This Row],[Amount Paid]]))</f>
        <v/>
      </c>
    </row>
    <row r="212" spans="2:8" ht="14.1" customHeight="1" x14ac:dyDescent="0.2">
      <c r="B212" s="15"/>
      <c r="C212" s="16" t="str">
        <f>IF(Payments[[#This Row],[Invoice '#]]="","",INDEX(Invoices[Vendor/Supplier],MATCH(Payments[[#This Row],[Invoice '#]],Invoices[Invoice '#],0)))</f>
        <v/>
      </c>
      <c r="D212" s="17" t="str">
        <f>IF(Payments[[#This Row],[Invoice '#]]="","",INDEX(Invoices[Due Date],MATCH(Payments[[#This Row],[Invoice '#]],Invoices[Invoice '#],0)))</f>
        <v/>
      </c>
      <c r="E212" s="18" t="str">
        <f ca="1">IF(Payments[[#This Row],[Invoice '#]]="","",INDEX(Invoices[Amount due],MATCH(Payments[[#This Row],[Invoice '#]],Invoices[Invoice '#],0))-SUMIF(INDIRECT("B3:B"&amp;ROW()-1),Payments[[#This Row],[Invoice '#]],INDIRECT("F3:F"&amp;ROW()-1)))</f>
        <v/>
      </c>
      <c r="F212" s="19"/>
      <c r="G212" s="52"/>
      <c r="H212" s="20" t="str">
        <f ca="1">IF(Payments[[#This Row],[Amount Due]]="","",IF(Payments[[#This Row],[Amount Due]]=0,0,Payments[[#This Row],[Amount Due]]-Payments[[#This Row],[Amount Paid]]))</f>
        <v/>
      </c>
    </row>
    <row r="213" spans="2:8" ht="14.1" customHeight="1" x14ac:dyDescent="0.2">
      <c r="B213" s="15"/>
      <c r="C213" s="16" t="str">
        <f>IF(Payments[[#This Row],[Invoice '#]]="","",INDEX(Invoices[Vendor/Supplier],MATCH(Payments[[#This Row],[Invoice '#]],Invoices[Invoice '#],0)))</f>
        <v/>
      </c>
      <c r="D213" s="17" t="str">
        <f>IF(Payments[[#This Row],[Invoice '#]]="","",INDEX(Invoices[Due Date],MATCH(Payments[[#This Row],[Invoice '#]],Invoices[Invoice '#],0)))</f>
        <v/>
      </c>
      <c r="E213" s="18" t="str">
        <f ca="1">IF(Payments[[#This Row],[Invoice '#]]="","",INDEX(Invoices[Amount due],MATCH(Payments[[#This Row],[Invoice '#]],Invoices[Invoice '#],0))-SUMIF(INDIRECT("B3:B"&amp;ROW()-1),Payments[[#This Row],[Invoice '#]],INDIRECT("F3:F"&amp;ROW()-1)))</f>
        <v/>
      </c>
      <c r="F213" s="19"/>
      <c r="G213" s="52"/>
      <c r="H213" s="20" t="str">
        <f ca="1">IF(Payments[[#This Row],[Amount Due]]="","",IF(Payments[[#This Row],[Amount Due]]=0,0,Payments[[#This Row],[Amount Due]]-Payments[[#This Row],[Amount Paid]]))</f>
        <v/>
      </c>
    </row>
    <row r="214" spans="2:8" ht="14.1" customHeight="1" x14ac:dyDescent="0.2">
      <c r="B214" s="15"/>
      <c r="C214" s="16" t="str">
        <f>IF(Payments[[#This Row],[Invoice '#]]="","",INDEX(Invoices[Vendor/Supplier],MATCH(Payments[[#This Row],[Invoice '#]],Invoices[Invoice '#],0)))</f>
        <v/>
      </c>
      <c r="D214" s="17" t="str">
        <f>IF(Payments[[#This Row],[Invoice '#]]="","",INDEX(Invoices[Due Date],MATCH(Payments[[#This Row],[Invoice '#]],Invoices[Invoice '#],0)))</f>
        <v/>
      </c>
      <c r="E214" s="18" t="str">
        <f ca="1">IF(Payments[[#This Row],[Invoice '#]]="","",INDEX(Invoices[Amount due],MATCH(Payments[[#This Row],[Invoice '#]],Invoices[Invoice '#],0))-SUMIF(INDIRECT("B3:B"&amp;ROW()-1),Payments[[#This Row],[Invoice '#]],INDIRECT("F3:F"&amp;ROW()-1)))</f>
        <v/>
      </c>
      <c r="F214" s="19"/>
      <c r="G214" s="52"/>
      <c r="H214" s="20" t="str">
        <f ca="1">IF(Payments[[#This Row],[Amount Due]]="","",IF(Payments[[#This Row],[Amount Due]]=0,0,Payments[[#This Row],[Amount Due]]-Payments[[#This Row],[Amount Paid]]))</f>
        <v/>
      </c>
    </row>
    <row r="215" spans="2:8" ht="14.1" customHeight="1" x14ac:dyDescent="0.2">
      <c r="B215" s="15"/>
      <c r="C215" s="16" t="str">
        <f>IF(Payments[[#This Row],[Invoice '#]]="","",INDEX(Invoices[Vendor/Supplier],MATCH(Payments[[#This Row],[Invoice '#]],Invoices[Invoice '#],0)))</f>
        <v/>
      </c>
      <c r="D215" s="17" t="str">
        <f>IF(Payments[[#This Row],[Invoice '#]]="","",INDEX(Invoices[Due Date],MATCH(Payments[[#This Row],[Invoice '#]],Invoices[Invoice '#],0)))</f>
        <v/>
      </c>
      <c r="E215" s="18" t="str">
        <f ca="1">IF(Payments[[#This Row],[Invoice '#]]="","",INDEX(Invoices[Amount due],MATCH(Payments[[#This Row],[Invoice '#]],Invoices[Invoice '#],0))-SUMIF(INDIRECT("B3:B"&amp;ROW()-1),Payments[[#This Row],[Invoice '#]],INDIRECT("F3:F"&amp;ROW()-1)))</f>
        <v/>
      </c>
      <c r="F215" s="19"/>
      <c r="G215" s="52"/>
      <c r="H215" s="20" t="str">
        <f ca="1">IF(Payments[[#This Row],[Amount Due]]="","",IF(Payments[[#This Row],[Amount Due]]=0,0,Payments[[#This Row],[Amount Due]]-Payments[[#This Row],[Amount Paid]]))</f>
        <v/>
      </c>
    </row>
    <row r="216" spans="2:8" ht="14.1" customHeight="1" x14ac:dyDescent="0.2">
      <c r="B216" s="15"/>
      <c r="C216" s="16" t="str">
        <f>IF(Payments[[#This Row],[Invoice '#]]="","",INDEX(Invoices[Vendor/Supplier],MATCH(Payments[[#This Row],[Invoice '#]],Invoices[Invoice '#],0)))</f>
        <v/>
      </c>
      <c r="D216" s="17" t="str">
        <f>IF(Payments[[#This Row],[Invoice '#]]="","",INDEX(Invoices[Due Date],MATCH(Payments[[#This Row],[Invoice '#]],Invoices[Invoice '#],0)))</f>
        <v/>
      </c>
      <c r="E216" s="18" t="str">
        <f ca="1">IF(Payments[[#This Row],[Invoice '#]]="","",INDEX(Invoices[Amount due],MATCH(Payments[[#This Row],[Invoice '#]],Invoices[Invoice '#],0))-SUMIF(INDIRECT("B3:B"&amp;ROW()-1),Payments[[#This Row],[Invoice '#]],INDIRECT("F3:F"&amp;ROW()-1)))</f>
        <v/>
      </c>
      <c r="F216" s="19"/>
      <c r="G216" s="52"/>
      <c r="H216" s="20" t="str">
        <f ca="1">IF(Payments[[#This Row],[Amount Due]]="","",IF(Payments[[#This Row],[Amount Due]]=0,0,Payments[[#This Row],[Amount Due]]-Payments[[#This Row],[Amount Paid]]))</f>
        <v/>
      </c>
    </row>
    <row r="217" spans="2:8" ht="14.1" customHeight="1" x14ac:dyDescent="0.2">
      <c r="B217" s="15"/>
      <c r="C217" s="16" t="str">
        <f>IF(Payments[[#This Row],[Invoice '#]]="","",INDEX(Invoices[Vendor/Supplier],MATCH(Payments[[#This Row],[Invoice '#]],Invoices[Invoice '#],0)))</f>
        <v/>
      </c>
      <c r="D217" s="17" t="str">
        <f>IF(Payments[[#This Row],[Invoice '#]]="","",INDEX(Invoices[Due Date],MATCH(Payments[[#This Row],[Invoice '#]],Invoices[Invoice '#],0)))</f>
        <v/>
      </c>
      <c r="E217" s="18" t="str">
        <f ca="1">IF(Payments[[#This Row],[Invoice '#]]="","",INDEX(Invoices[Amount due],MATCH(Payments[[#This Row],[Invoice '#]],Invoices[Invoice '#],0))-SUMIF(INDIRECT("B3:B"&amp;ROW()-1),Payments[[#This Row],[Invoice '#]],INDIRECT("F3:F"&amp;ROW()-1)))</f>
        <v/>
      </c>
      <c r="F217" s="19"/>
      <c r="G217" s="52"/>
      <c r="H217" s="20" t="str">
        <f ca="1">IF(Payments[[#This Row],[Amount Due]]="","",IF(Payments[[#This Row],[Amount Due]]=0,0,Payments[[#This Row],[Amount Due]]-Payments[[#This Row],[Amount Paid]]))</f>
        <v/>
      </c>
    </row>
    <row r="218" spans="2:8" ht="14.1" customHeight="1" x14ac:dyDescent="0.2">
      <c r="B218" s="15"/>
      <c r="C218" s="16" t="str">
        <f>IF(Payments[[#This Row],[Invoice '#]]="","",INDEX(Invoices[Vendor/Supplier],MATCH(Payments[[#This Row],[Invoice '#]],Invoices[Invoice '#],0)))</f>
        <v/>
      </c>
      <c r="D218" s="17" t="str">
        <f>IF(Payments[[#This Row],[Invoice '#]]="","",INDEX(Invoices[Due Date],MATCH(Payments[[#This Row],[Invoice '#]],Invoices[Invoice '#],0)))</f>
        <v/>
      </c>
      <c r="E218" s="18" t="str">
        <f ca="1">IF(Payments[[#This Row],[Invoice '#]]="","",INDEX(Invoices[Amount due],MATCH(Payments[[#This Row],[Invoice '#]],Invoices[Invoice '#],0))-SUMIF(INDIRECT("B3:B"&amp;ROW()-1),Payments[[#This Row],[Invoice '#]],INDIRECT("F3:F"&amp;ROW()-1)))</f>
        <v/>
      </c>
      <c r="F218" s="19"/>
      <c r="G218" s="52"/>
      <c r="H218" s="20" t="str">
        <f ca="1">IF(Payments[[#This Row],[Amount Due]]="","",IF(Payments[[#This Row],[Amount Due]]=0,0,Payments[[#This Row],[Amount Due]]-Payments[[#This Row],[Amount Paid]]))</f>
        <v/>
      </c>
    </row>
    <row r="219" spans="2:8" ht="14.1" customHeight="1" x14ac:dyDescent="0.2">
      <c r="B219" s="15"/>
      <c r="C219" s="16" t="str">
        <f>IF(Payments[[#This Row],[Invoice '#]]="","",INDEX(Invoices[Vendor/Supplier],MATCH(Payments[[#This Row],[Invoice '#]],Invoices[Invoice '#],0)))</f>
        <v/>
      </c>
      <c r="D219" s="17" t="str">
        <f>IF(Payments[[#This Row],[Invoice '#]]="","",INDEX(Invoices[Due Date],MATCH(Payments[[#This Row],[Invoice '#]],Invoices[Invoice '#],0)))</f>
        <v/>
      </c>
      <c r="E219" s="18" t="str">
        <f ca="1">IF(Payments[[#This Row],[Invoice '#]]="","",INDEX(Invoices[Amount due],MATCH(Payments[[#This Row],[Invoice '#]],Invoices[Invoice '#],0))-SUMIF(INDIRECT("B3:B"&amp;ROW()-1),Payments[[#This Row],[Invoice '#]],INDIRECT("F3:F"&amp;ROW()-1)))</f>
        <v/>
      </c>
      <c r="F219" s="19"/>
      <c r="G219" s="52"/>
      <c r="H219" s="20" t="str">
        <f ca="1">IF(Payments[[#This Row],[Amount Due]]="","",IF(Payments[[#This Row],[Amount Due]]=0,0,Payments[[#This Row],[Amount Due]]-Payments[[#This Row],[Amount Paid]]))</f>
        <v/>
      </c>
    </row>
    <row r="220" spans="2:8" ht="14.1" customHeight="1" x14ac:dyDescent="0.2">
      <c r="B220" s="15"/>
      <c r="C220" s="16" t="str">
        <f>IF(Payments[[#This Row],[Invoice '#]]="","",INDEX(Invoices[Vendor/Supplier],MATCH(Payments[[#This Row],[Invoice '#]],Invoices[Invoice '#],0)))</f>
        <v/>
      </c>
      <c r="D220" s="17" t="str">
        <f>IF(Payments[[#This Row],[Invoice '#]]="","",INDEX(Invoices[Due Date],MATCH(Payments[[#This Row],[Invoice '#]],Invoices[Invoice '#],0)))</f>
        <v/>
      </c>
      <c r="E220" s="18" t="str">
        <f ca="1">IF(Payments[[#This Row],[Invoice '#]]="","",INDEX(Invoices[Amount due],MATCH(Payments[[#This Row],[Invoice '#]],Invoices[Invoice '#],0))-SUMIF(INDIRECT("B3:B"&amp;ROW()-1),Payments[[#This Row],[Invoice '#]],INDIRECT("F3:F"&amp;ROW()-1)))</f>
        <v/>
      </c>
      <c r="F220" s="19"/>
      <c r="G220" s="52"/>
      <c r="H220" s="20" t="str">
        <f ca="1">IF(Payments[[#This Row],[Amount Due]]="","",IF(Payments[[#This Row],[Amount Due]]=0,0,Payments[[#This Row],[Amount Due]]-Payments[[#This Row],[Amount Paid]]))</f>
        <v/>
      </c>
    </row>
    <row r="221" spans="2:8" ht="14.1" customHeight="1" x14ac:dyDescent="0.2">
      <c r="B221" s="15"/>
      <c r="C221" s="16" t="str">
        <f>IF(Payments[[#This Row],[Invoice '#]]="","",INDEX(Invoices[Vendor/Supplier],MATCH(Payments[[#This Row],[Invoice '#]],Invoices[Invoice '#],0)))</f>
        <v/>
      </c>
      <c r="D221" s="17" t="str">
        <f>IF(Payments[[#This Row],[Invoice '#]]="","",INDEX(Invoices[Due Date],MATCH(Payments[[#This Row],[Invoice '#]],Invoices[Invoice '#],0)))</f>
        <v/>
      </c>
      <c r="E221" s="18" t="str">
        <f ca="1">IF(Payments[[#This Row],[Invoice '#]]="","",INDEX(Invoices[Amount due],MATCH(Payments[[#This Row],[Invoice '#]],Invoices[Invoice '#],0))-SUMIF(INDIRECT("B3:B"&amp;ROW()-1),Payments[[#This Row],[Invoice '#]],INDIRECT("F3:F"&amp;ROW()-1)))</f>
        <v/>
      </c>
      <c r="F221" s="19"/>
      <c r="G221" s="52"/>
      <c r="H221" s="20" t="str">
        <f ca="1">IF(Payments[[#This Row],[Amount Due]]="","",IF(Payments[[#This Row],[Amount Due]]=0,0,Payments[[#This Row],[Amount Due]]-Payments[[#This Row],[Amount Paid]]))</f>
        <v/>
      </c>
    </row>
    <row r="222" spans="2:8" ht="14.1" customHeight="1" x14ac:dyDescent="0.2">
      <c r="B222" s="15"/>
      <c r="C222" s="16" t="str">
        <f>IF(Payments[[#This Row],[Invoice '#]]="","",INDEX(Invoices[Vendor/Supplier],MATCH(Payments[[#This Row],[Invoice '#]],Invoices[Invoice '#],0)))</f>
        <v/>
      </c>
      <c r="D222" s="17" t="str">
        <f>IF(Payments[[#This Row],[Invoice '#]]="","",INDEX(Invoices[Due Date],MATCH(Payments[[#This Row],[Invoice '#]],Invoices[Invoice '#],0)))</f>
        <v/>
      </c>
      <c r="E222" s="18" t="str">
        <f ca="1">IF(Payments[[#This Row],[Invoice '#]]="","",INDEX(Invoices[Amount due],MATCH(Payments[[#This Row],[Invoice '#]],Invoices[Invoice '#],0))-SUMIF(INDIRECT("B3:B"&amp;ROW()-1),Payments[[#This Row],[Invoice '#]],INDIRECT("F3:F"&amp;ROW()-1)))</f>
        <v/>
      </c>
      <c r="F222" s="19"/>
      <c r="G222" s="52"/>
      <c r="H222" s="20" t="str">
        <f ca="1">IF(Payments[[#This Row],[Amount Due]]="","",IF(Payments[[#This Row],[Amount Due]]=0,0,Payments[[#This Row],[Amount Due]]-Payments[[#This Row],[Amount Paid]]))</f>
        <v/>
      </c>
    </row>
    <row r="223" spans="2:8" ht="14.1" customHeight="1" x14ac:dyDescent="0.2">
      <c r="B223" s="15"/>
      <c r="C223" s="16" t="str">
        <f>IF(Payments[[#This Row],[Invoice '#]]="","",INDEX(Invoices[Vendor/Supplier],MATCH(Payments[[#This Row],[Invoice '#]],Invoices[Invoice '#],0)))</f>
        <v/>
      </c>
      <c r="D223" s="17" t="str">
        <f>IF(Payments[[#This Row],[Invoice '#]]="","",INDEX(Invoices[Due Date],MATCH(Payments[[#This Row],[Invoice '#]],Invoices[Invoice '#],0)))</f>
        <v/>
      </c>
      <c r="E223" s="18" t="str">
        <f ca="1">IF(Payments[[#This Row],[Invoice '#]]="","",INDEX(Invoices[Amount due],MATCH(Payments[[#This Row],[Invoice '#]],Invoices[Invoice '#],0))-SUMIF(INDIRECT("B3:B"&amp;ROW()-1),Payments[[#This Row],[Invoice '#]],INDIRECT("F3:F"&amp;ROW()-1)))</f>
        <v/>
      </c>
      <c r="F223" s="19"/>
      <c r="G223" s="52"/>
      <c r="H223" s="20" t="str">
        <f ca="1">IF(Payments[[#This Row],[Amount Due]]="","",IF(Payments[[#This Row],[Amount Due]]=0,0,Payments[[#This Row],[Amount Due]]-Payments[[#This Row],[Amount Paid]]))</f>
        <v/>
      </c>
    </row>
    <row r="224" spans="2:8" ht="14.1" customHeight="1" x14ac:dyDescent="0.2">
      <c r="B224" s="15"/>
      <c r="C224" s="16" t="str">
        <f>IF(Payments[[#This Row],[Invoice '#]]="","",INDEX(Invoices[Vendor/Supplier],MATCH(Payments[[#This Row],[Invoice '#]],Invoices[Invoice '#],0)))</f>
        <v/>
      </c>
      <c r="D224" s="17" t="str">
        <f>IF(Payments[[#This Row],[Invoice '#]]="","",INDEX(Invoices[Due Date],MATCH(Payments[[#This Row],[Invoice '#]],Invoices[Invoice '#],0)))</f>
        <v/>
      </c>
      <c r="E224" s="18" t="str">
        <f ca="1">IF(Payments[[#This Row],[Invoice '#]]="","",INDEX(Invoices[Amount due],MATCH(Payments[[#This Row],[Invoice '#]],Invoices[Invoice '#],0))-SUMIF(INDIRECT("B3:B"&amp;ROW()-1),Payments[[#This Row],[Invoice '#]],INDIRECT("F3:F"&amp;ROW()-1)))</f>
        <v/>
      </c>
      <c r="F224" s="19"/>
      <c r="G224" s="52"/>
      <c r="H224" s="20" t="str">
        <f ca="1">IF(Payments[[#This Row],[Amount Due]]="","",IF(Payments[[#This Row],[Amount Due]]=0,0,Payments[[#This Row],[Amount Due]]-Payments[[#This Row],[Amount Paid]]))</f>
        <v/>
      </c>
    </row>
    <row r="225" spans="2:8" ht="14.1" customHeight="1" x14ac:dyDescent="0.2">
      <c r="B225" s="15"/>
      <c r="C225" s="16" t="str">
        <f>IF(Payments[[#This Row],[Invoice '#]]="","",INDEX(Invoices[Vendor/Supplier],MATCH(Payments[[#This Row],[Invoice '#]],Invoices[Invoice '#],0)))</f>
        <v/>
      </c>
      <c r="D225" s="17" t="str">
        <f>IF(Payments[[#This Row],[Invoice '#]]="","",INDEX(Invoices[Due Date],MATCH(Payments[[#This Row],[Invoice '#]],Invoices[Invoice '#],0)))</f>
        <v/>
      </c>
      <c r="E225" s="18" t="str">
        <f ca="1">IF(Payments[[#This Row],[Invoice '#]]="","",INDEX(Invoices[Amount due],MATCH(Payments[[#This Row],[Invoice '#]],Invoices[Invoice '#],0))-SUMIF(INDIRECT("B3:B"&amp;ROW()-1),Payments[[#This Row],[Invoice '#]],INDIRECT("F3:F"&amp;ROW()-1)))</f>
        <v/>
      </c>
      <c r="F225" s="19"/>
      <c r="G225" s="52"/>
      <c r="H225" s="20" t="str">
        <f ca="1">IF(Payments[[#This Row],[Amount Due]]="","",IF(Payments[[#This Row],[Amount Due]]=0,0,Payments[[#This Row],[Amount Due]]-Payments[[#This Row],[Amount Paid]]))</f>
        <v/>
      </c>
    </row>
    <row r="226" spans="2:8" ht="14.1" customHeight="1" x14ac:dyDescent="0.2">
      <c r="B226" s="15"/>
      <c r="C226" s="16" t="str">
        <f>IF(Payments[[#This Row],[Invoice '#]]="","",INDEX(Invoices[Vendor/Supplier],MATCH(Payments[[#This Row],[Invoice '#]],Invoices[Invoice '#],0)))</f>
        <v/>
      </c>
      <c r="D226" s="17" t="str">
        <f>IF(Payments[[#This Row],[Invoice '#]]="","",INDEX(Invoices[Due Date],MATCH(Payments[[#This Row],[Invoice '#]],Invoices[Invoice '#],0)))</f>
        <v/>
      </c>
      <c r="E226" s="18" t="str">
        <f ca="1">IF(Payments[[#This Row],[Invoice '#]]="","",INDEX(Invoices[Amount due],MATCH(Payments[[#This Row],[Invoice '#]],Invoices[Invoice '#],0))-SUMIF(INDIRECT("B3:B"&amp;ROW()-1),Payments[[#This Row],[Invoice '#]],INDIRECT("F3:F"&amp;ROW()-1)))</f>
        <v/>
      </c>
      <c r="F226" s="19"/>
      <c r="G226" s="52"/>
      <c r="H226" s="20" t="str">
        <f ca="1">IF(Payments[[#This Row],[Amount Due]]="","",IF(Payments[[#This Row],[Amount Due]]=0,0,Payments[[#This Row],[Amount Due]]-Payments[[#This Row],[Amount Paid]]))</f>
        <v/>
      </c>
    </row>
    <row r="227" spans="2:8" ht="14.1" customHeight="1" x14ac:dyDescent="0.2">
      <c r="B227" s="15"/>
      <c r="C227" s="16" t="str">
        <f>IF(Payments[[#This Row],[Invoice '#]]="","",INDEX(Invoices[Vendor/Supplier],MATCH(Payments[[#This Row],[Invoice '#]],Invoices[Invoice '#],0)))</f>
        <v/>
      </c>
      <c r="D227" s="17" t="str">
        <f>IF(Payments[[#This Row],[Invoice '#]]="","",INDEX(Invoices[Due Date],MATCH(Payments[[#This Row],[Invoice '#]],Invoices[Invoice '#],0)))</f>
        <v/>
      </c>
      <c r="E227" s="18" t="str">
        <f ca="1">IF(Payments[[#This Row],[Invoice '#]]="","",INDEX(Invoices[Amount due],MATCH(Payments[[#This Row],[Invoice '#]],Invoices[Invoice '#],0))-SUMIF(INDIRECT("B3:B"&amp;ROW()-1),Payments[[#This Row],[Invoice '#]],INDIRECT("F3:F"&amp;ROW()-1)))</f>
        <v/>
      </c>
      <c r="F227" s="19"/>
      <c r="G227" s="52"/>
      <c r="H227" s="20" t="str">
        <f ca="1">IF(Payments[[#This Row],[Amount Due]]="","",IF(Payments[[#This Row],[Amount Due]]=0,0,Payments[[#This Row],[Amount Due]]-Payments[[#This Row],[Amount Paid]]))</f>
        <v/>
      </c>
    </row>
    <row r="228" spans="2:8" ht="14.1" customHeight="1" x14ac:dyDescent="0.2">
      <c r="B228" s="15"/>
      <c r="C228" s="16" t="str">
        <f>IF(Payments[[#This Row],[Invoice '#]]="","",INDEX(Invoices[Vendor/Supplier],MATCH(Payments[[#This Row],[Invoice '#]],Invoices[Invoice '#],0)))</f>
        <v/>
      </c>
      <c r="D228" s="17" t="str">
        <f>IF(Payments[[#This Row],[Invoice '#]]="","",INDEX(Invoices[Due Date],MATCH(Payments[[#This Row],[Invoice '#]],Invoices[Invoice '#],0)))</f>
        <v/>
      </c>
      <c r="E228" s="18" t="str">
        <f ca="1">IF(Payments[[#This Row],[Invoice '#]]="","",INDEX(Invoices[Amount due],MATCH(Payments[[#This Row],[Invoice '#]],Invoices[Invoice '#],0))-SUMIF(INDIRECT("B3:B"&amp;ROW()-1),Payments[[#This Row],[Invoice '#]],INDIRECT("F3:F"&amp;ROW()-1)))</f>
        <v/>
      </c>
      <c r="F228" s="19"/>
      <c r="G228" s="52"/>
      <c r="H228" s="20" t="str">
        <f ca="1">IF(Payments[[#This Row],[Amount Due]]="","",IF(Payments[[#This Row],[Amount Due]]=0,0,Payments[[#This Row],[Amount Due]]-Payments[[#This Row],[Amount Paid]]))</f>
        <v/>
      </c>
    </row>
    <row r="229" spans="2:8" ht="14.1" customHeight="1" x14ac:dyDescent="0.2">
      <c r="B229" s="15"/>
      <c r="C229" s="16" t="str">
        <f>IF(Payments[[#This Row],[Invoice '#]]="","",INDEX(Invoices[Vendor/Supplier],MATCH(Payments[[#This Row],[Invoice '#]],Invoices[Invoice '#],0)))</f>
        <v/>
      </c>
      <c r="D229" s="17" t="str">
        <f>IF(Payments[[#This Row],[Invoice '#]]="","",INDEX(Invoices[Due Date],MATCH(Payments[[#This Row],[Invoice '#]],Invoices[Invoice '#],0)))</f>
        <v/>
      </c>
      <c r="E229" s="18" t="str">
        <f ca="1">IF(Payments[[#This Row],[Invoice '#]]="","",INDEX(Invoices[Amount due],MATCH(Payments[[#This Row],[Invoice '#]],Invoices[Invoice '#],0))-SUMIF(INDIRECT("B3:B"&amp;ROW()-1),Payments[[#This Row],[Invoice '#]],INDIRECT("F3:F"&amp;ROW()-1)))</f>
        <v/>
      </c>
      <c r="F229" s="19"/>
      <c r="G229" s="52"/>
      <c r="H229" s="20" t="str">
        <f ca="1">IF(Payments[[#This Row],[Amount Due]]="","",IF(Payments[[#This Row],[Amount Due]]=0,0,Payments[[#This Row],[Amount Due]]-Payments[[#This Row],[Amount Paid]]))</f>
        <v/>
      </c>
    </row>
    <row r="230" spans="2:8" ht="14.1" customHeight="1" x14ac:dyDescent="0.2">
      <c r="B230" s="15"/>
      <c r="C230" s="16" t="str">
        <f>IF(Payments[[#This Row],[Invoice '#]]="","",INDEX(Invoices[Vendor/Supplier],MATCH(Payments[[#This Row],[Invoice '#]],Invoices[Invoice '#],0)))</f>
        <v/>
      </c>
      <c r="D230" s="17" t="str">
        <f>IF(Payments[[#This Row],[Invoice '#]]="","",INDEX(Invoices[Due Date],MATCH(Payments[[#This Row],[Invoice '#]],Invoices[Invoice '#],0)))</f>
        <v/>
      </c>
      <c r="E230" s="18" t="str">
        <f ca="1">IF(Payments[[#This Row],[Invoice '#]]="","",INDEX(Invoices[Amount due],MATCH(Payments[[#This Row],[Invoice '#]],Invoices[Invoice '#],0))-SUMIF(INDIRECT("B3:B"&amp;ROW()-1),Payments[[#This Row],[Invoice '#]],INDIRECT("F3:F"&amp;ROW()-1)))</f>
        <v/>
      </c>
      <c r="F230" s="19"/>
      <c r="G230" s="52"/>
      <c r="H230" s="20" t="str">
        <f ca="1">IF(Payments[[#This Row],[Amount Due]]="","",IF(Payments[[#This Row],[Amount Due]]=0,0,Payments[[#This Row],[Amount Due]]-Payments[[#This Row],[Amount Paid]]))</f>
        <v/>
      </c>
    </row>
    <row r="231" spans="2:8" ht="14.1" customHeight="1" x14ac:dyDescent="0.2">
      <c r="B231" s="15"/>
      <c r="C231" s="16" t="str">
        <f>IF(Payments[[#This Row],[Invoice '#]]="","",INDEX(Invoices[Vendor/Supplier],MATCH(Payments[[#This Row],[Invoice '#]],Invoices[Invoice '#],0)))</f>
        <v/>
      </c>
      <c r="D231" s="17" t="str">
        <f>IF(Payments[[#This Row],[Invoice '#]]="","",INDEX(Invoices[Due Date],MATCH(Payments[[#This Row],[Invoice '#]],Invoices[Invoice '#],0)))</f>
        <v/>
      </c>
      <c r="E231" s="18" t="str">
        <f ca="1">IF(Payments[[#This Row],[Invoice '#]]="","",INDEX(Invoices[Amount due],MATCH(Payments[[#This Row],[Invoice '#]],Invoices[Invoice '#],0))-SUMIF(INDIRECT("B3:B"&amp;ROW()-1),Payments[[#This Row],[Invoice '#]],INDIRECT("F3:F"&amp;ROW()-1)))</f>
        <v/>
      </c>
      <c r="F231" s="19"/>
      <c r="G231" s="52"/>
      <c r="H231" s="20" t="str">
        <f ca="1">IF(Payments[[#This Row],[Amount Due]]="","",IF(Payments[[#This Row],[Amount Due]]=0,0,Payments[[#This Row],[Amount Due]]-Payments[[#This Row],[Amount Paid]]))</f>
        <v/>
      </c>
    </row>
    <row r="232" spans="2:8" ht="14.1" customHeight="1" x14ac:dyDescent="0.2">
      <c r="B232" s="15"/>
      <c r="C232" s="16" t="str">
        <f>IF(Payments[[#This Row],[Invoice '#]]="","",INDEX(Invoices[Vendor/Supplier],MATCH(Payments[[#This Row],[Invoice '#]],Invoices[Invoice '#],0)))</f>
        <v/>
      </c>
      <c r="D232" s="17" t="str">
        <f>IF(Payments[[#This Row],[Invoice '#]]="","",INDEX(Invoices[Due Date],MATCH(Payments[[#This Row],[Invoice '#]],Invoices[Invoice '#],0)))</f>
        <v/>
      </c>
      <c r="E232" s="18" t="str">
        <f ca="1">IF(Payments[[#This Row],[Invoice '#]]="","",INDEX(Invoices[Amount due],MATCH(Payments[[#This Row],[Invoice '#]],Invoices[Invoice '#],0))-SUMIF(INDIRECT("B3:B"&amp;ROW()-1),Payments[[#This Row],[Invoice '#]],INDIRECT("F3:F"&amp;ROW()-1)))</f>
        <v/>
      </c>
      <c r="F232" s="19"/>
      <c r="G232" s="52"/>
      <c r="H232" s="20" t="str">
        <f ca="1">IF(Payments[[#This Row],[Amount Due]]="","",IF(Payments[[#This Row],[Amount Due]]=0,0,Payments[[#This Row],[Amount Due]]-Payments[[#This Row],[Amount Paid]]))</f>
        <v/>
      </c>
    </row>
    <row r="233" spans="2:8" ht="14.1" customHeight="1" x14ac:dyDescent="0.2">
      <c r="B233" s="15"/>
      <c r="C233" s="16" t="str">
        <f>IF(Payments[[#This Row],[Invoice '#]]="","",INDEX(Invoices[Vendor/Supplier],MATCH(Payments[[#This Row],[Invoice '#]],Invoices[Invoice '#],0)))</f>
        <v/>
      </c>
      <c r="D233" s="17" t="str">
        <f>IF(Payments[[#This Row],[Invoice '#]]="","",INDEX(Invoices[Due Date],MATCH(Payments[[#This Row],[Invoice '#]],Invoices[Invoice '#],0)))</f>
        <v/>
      </c>
      <c r="E233" s="18" t="str">
        <f ca="1">IF(Payments[[#This Row],[Invoice '#]]="","",INDEX(Invoices[Amount due],MATCH(Payments[[#This Row],[Invoice '#]],Invoices[Invoice '#],0))-SUMIF(INDIRECT("B3:B"&amp;ROW()-1),Payments[[#This Row],[Invoice '#]],INDIRECT("F3:F"&amp;ROW()-1)))</f>
        <v/>
      </c>
      <c r="F233" s="19"/>
      <c r="G233" s="52"/>
      <c r="H233" s="20" t="str">
        <f ca="1">IF(Payments[[#This Row],[Amount Due]]="","",IF(Payments[[#This Row],[Amount Due]]=0,0,Payments[[#This Row],[Amount Due]]-Payments[[#This Row],[Amount Paid]]))</f>
        <v/>
      </c>
    </row>
    <row r="234" spans="2:8" ht="14.1" customHeight="1" x14ac:dyDescent="0.2">
      <c r="B234" s="15"/>
      <c r="C234" s="16" t="str">
        <f>IF(Payments[[#This Row],[Invoice '#]]="","",INDEX(Invoices[Vendor/Supplier],MATCH(Payments[[#This Row],[Invoice '#]],Invoices[Invoice '#],0)))</f>
        <v/>
      </c>
      <c r="D234" s="17" t="str">
        <f>IF(Payments[[#This Row],[Invoice '#]]="","",INDEX(Invoices[Due Date],MATCH(Payments[[#This Row],[Invoice '#]],Invoices[Invoice '#],0)))</f>
        <v/>
      </c>
      <c r="E234" s="18" t="str">
        <f ca="1">IF(Payments[[#This Row],[Invoice '#]]="","",INDEX(Invoices[Amount due],MATCH(Payments[[#This Row],[Invoice '#]],Invoices[Invoice '#],0))-SUMIF(INDIRECT("B3:B"&amp;ROW()-1),Payments[[#This Row],[Invoice '#]],INDIRECT("F3:F"&amp;ROW()-1)))</f>
        <v/>
      </c>
      <c r="F234" s="19"/>
      <c r="G234" s="52"/>
      <c r="H234" s="20" t="str">
        <f ca="1">IF(Payments[[#This Row],[Amount Due]]="","",IF(Payments[[#This Row],[Amount Due]]=0,0,Payments[[#This Row],[Amount Due]]-Payments[[#This Row],[Amount Paid]]))</f>
        <v/>
      </c>
    </row>
    <row r="235" spans="2:8" ht="14.1" customHeight="1" x14ac:dyDescent="0.2">
      <c r="B235" s="15"/>
      <c r="C235" s="16" t="str">
        <f>IF(Payments[[#This Row],[Invoice '#]]="","",INDEX(Invoices[Vendor/Supplier],MATCH(Payments[[#This Row],[Invoice '#]],Invoices[Invoice '#],0)))</f>
        <v/>
      </c>
      <c r="D235" s="17" t="str">
        <f>IF(Payments[[#This Row],[Invoice '#]]="","",INDEX(Invoices[Due Date],MATCH(Payments[[#This Row],[Invoice '#]],Invoices[Invoice '#],0)))</f>
        <v/>
      </c>
      <c r="E235" s="18" t="str">
        <f ca="1">IF(Payments[[#This Row],[Invoice '#]]="","",INDEX(Invoices[Amount due],MATCH(Payments[[#This Row],[Invoice '#]],Invoices[Invoice '#],0))-SUMIF(INDIRECT("B3:B"&amp;ROW()-1),Payments[[#This Row],[Invoice '#]],INDIRECT("F3:F"&amp;ROW()-1)))</f>
        <v/>
      </c>
      <c r="F235" s="19"/>
      <c r="G235" s="52"/>
      <c r="H235" s="20" t="str">
        <f ca="1">IF(Payments[[#This Row],[Amount Due]]="","",IF(Payments[[#This Row],[Amount Due]]=0,0,Payments[[#This Row],[Amount Due]]-Payments[[#This Row],[Amount Paid]]))</f>
        <v/>
      </c>
    </row>
    <row r="236" spans="2:8" ht="14.1" customHeight="1" x14ac:dyDescent="0.2">
      <c r="B236" s="15"/>
      <c r="C236" s="16" t="str">
        <f>IF(Payments[[#This Row],[Invoice '#]]="","",INDEX(Invoices[Vendor/Supplier],MATCH(Payments[[#This Row],[Invoice '#]],Invoices[Invoice '#],0)))</f>
        <v/>
      </c>
      <c r="D236" s="17" t="str">
        <f>IF(Payments[[#This Row],[Invoice '#]]="","",INDEX(Invoices[Due Date],MATCH(Payments[[#This Row],[Invoice '#]],Invoices[Invoice '#],0)))</f>
        <v/>
      </c>
      <c r="E236" s="18" t="str">
        <f ca="1">IF(Payments[[#This Row],[Invoice '#]]="","",INDEX(Invoices[Amount due],MATCH(Payments[[#This Row],[Invoice '#]],Invoices[Invoice '#],0))-SUMIF(INDIRECT("B3:B"&amp;ROW()-1),Payments[[#This Row],[Invoice '#]],INDIRECT("F3:F"&amp;ROW()-1)))</f>
        <v/>
      </c>
      <c r="F236" s="19"/>
      <c r="G236" s="52"/>
      <c r="H236" s="20" t="str">
        <f ca="1">IF(Payments[[#This Row],[Amount Due]]="","",IF(Payments[[#This Row],[Amount Due]]=0,0,Payments[[#This Row],[Amount Due]]-Payments[[#This Row],[Amount Paid]]))</f>
        <v/>
      </c>
    </row>
    <row r="237" spans="2:8" ht="14.1" customHeight="1" x14ac:dyDescent="0.2">
      <c r="B237" s="15"/>
      <c r="C237" s="16" t="str">
        <f>IF(Payments[[#This Row],[Invoice '#]]="","",INDEX(Invoices[Vendor/Supplier],MATCH(Payments[[#This Row],[Invoice '#]],Invoices[Invoice '#],0)))</f>
        <v/>
      </c>
      <c r="D237" s="17" t="str">
        <f>IF(Payments[[#This Row],[Invoice '#]]="","",INDEX(Invoices[Due Date],MATCH(Payments[[#This Row],[Invoice '#]],Invoices[Invoice '#],0)))</f>
        <v/>
      </c>
      <c r="E237" s="18" t="str">
        <f ca="1">IF(Payments[[#This Row],[Invoice '#]]="","",INDEX(Invoices[Amount due],MATCH(Payments[[#This Row],[Invoice '#]],Invoices[Invoice '#],0))-SUMIF(INDIRECT("B3:B"&amp;ROW()-1),Payments[[#This Row],[Invoice '#]],INDIRECT("F3:F"&amp;ROW()-1)))</f>
        <v/>
      </c>
      <c r="F237" s="19"/>
      <c r="G237" s="52"/>
      <c r="H237" s="20" t="str">
        <f ca="1">IF(Payments[[#This Row],[Amount Due]]="","",IF(Payments[[#This Row],[Amount Due]]=0,0,Payments[[#This Row],[Amount Due]]-Payments[[#This Row],[Amount Paid]]))</f>
        <v/>
      </c>
    </row>
    <row r="238" spans="2:8" ht="14.1" customHeight="1" x14ac:dyDescent="0.2">
      <c r="B238" s="15"/>
      <c r="C238" s="16" t="str">
        <f>IF(Payments[[#This Row],[Invoice '#]]="","",INDEX(Invoices[Vendor/Supplier],MATCH(Payments[[#This Row],[Invoice '#]],Invoices[Invoice '#],0)))</f>
        <v/>
      </c>
      <c r="D238" s="17" t="str">
        <f>IF(Payments[[#This Row],[Invoice '#]]="","",INDEX(Invoices[Due Date],MATCH(Payments[[#This Row],[Invoice '#]],Invoices[Invoice '#],0)))</f>
        <v/>
      </c>
      <c r="E238" s="18" t="str">
        <f ca="1">IF(Payments[[#This Row],[Invoice '#]]="","",INDEX(Invoices[Amount due],MATCH(Payments[[#This Row],[Invoice '#]],Invoices[Invoice '#],0))-SUMIF(INDIRECT("B3:B"&amp;ROW()-1),Payments[[#This Row],[Invoice '#]],INDIRECT("F3:F"&amp;ROW()-1)))</f>
        <v/>
      </c>
      <c r="F238" s="19"/>
      <c r="G238" s="52"/>
      <c r="H238" s="20" t="str">
        <f ca="1">IF(Payments[[#This Row],[Amount Due]]="","",IF(Payments[[#This Row],[Amount Due]]=0,0,Payments[[#This Row],[Amount Due]]-Payments[[#This Row],[Amount Paid]]))</f>
        <v/>
      </c>
    </row>
    <row r="239" spans="2:8" ht="14.1" customHeight="1" x14ac:dyDescent="0.2">
      <c r="B239" s="15"/>
      <c r="C239" s="16" t="str">
        <f>IF(Payments[[#This Row],[Invoice '#]]="","",INDEX(Invoices[Vendor/Supplier],MATCH(Payments[[#This Row],[Invoice '#]],Invoices[Invoice '#],0)))</f>
        <v/>
      </c>
      <c r="D239" s="17" t="str">
        <f>IF(Payments[[#This Row],[Invoice '#]]="","",INDEX(Invoices[Due Date],MATCH(Payments[[#This Row],[Invoice '#]],Invoices[Invoice '#],0)))</f>
        <v/>
      </c>
      <c r="E239" s="18" t="str">
        <f ca="1">IF(Payments[[#This Row],[Invoice '#]]="","",INDEX(Invoices[Amount due],MATCH(Payments[[#This Row],[Invoice '#]],Invoices[Invoice '#],0))-SUMIF(INDIRECT("B3:B"&amp;ROW()-1),Payments[[#This Row],[Invoice '#]],INDIRECT("F3:F"&amp;ROW()-1)))</f>
        <v/>
      </c>
      <c r="F239" s="19"/>
      <c r="G239" s="52"/>
      <c r="H239" s="20" t="str">
        <f ca="1">IF(Payments[[#This Row],[Amount Due]]="","",IF(Payments[[#This Row],[Amount Due]]=0,0,Payments[[#This Row],[Amount Due]]-Payments[[#This Row],[Amount Paid]]))</f>
        <v/>
      </c>
    </row>
    <row r="240" spans="2:8" ht="14.1" customHeight="1" x14ac:dyDescent="0.2">
      <c r="B240" s="15"/>
      <c r="C240" s="16" t="str">
        <f>IF(Payments[[#This Row],[Invoice '#]]="","",INDEX(Invoices[Vendor/Supplier],MATCH(Payments[[#This Row],[Invoice '#]],Invoices[Invoice '#],0)))</f>
        <v/>
      </c>
      <c r="D240" s="17" t="str">
        <f>IF(Payments[[#This Row],[Invoice '#]]="","",INDEX(Invoices[Due Date],MATCH(Payments[[#This Row],[Invoice '#]],Invoices[Invoice '#],0)))</f>
        <v/>
      </c>
      <c r="E240" s="18" t="str">
        <f ca="1">IF(Payments[[#This Row],[Invoice '#]]="","",INDEX(Invoices[Amount due],MATCH(Payments[[#This Row],[Invoice '#]],Invoices[Invoice '#],0))-SUMIF(INDIRECT("B3:B"&amp;ROW()-1),Payments[[#This Row],[Invoice '#]],INDIRECT("F3:F"&amp;ROW()-1)))</f>
        <v/>
      </c>
      <c r="F240" s="19"/>
      <c r="G240" s="52"/>
      <c r="H240" s="20" t="str">
        <f ca="1">IF(Payments[[#This Row],[Amount Due]]="","",IF(Payments[[#This Row],[Amount Due]]=0,0,Payments[[#This Row],[Amount Due]]-Payments[[#This Row],[Amount Paid]]))</f>
        <v/>
      </c>
    </row>
    <row r="241" spans="2:8" ht="14.1" customHeight="1" x14ac:dyDescent="0.2">
      <c r="B241" s="15"/>
      <c r="C241" s="16" t="str">
        <f>IF(Payments[[#This Row],[Invoice '#]]="","",INDEX(Invoices[Vendor/Supplier],MATCH(Payments[[#This Row],[Invoice '#]],Invoices[Invoice '#],0)))</f>
        <v/>
      </c>
      <c r="D241" s="17" t="str">
        <f>IF(Payments[[#This Row],[Invoice '#]]="","",INDEX(Invoices[Due Date],MATCH(Payments[[#This Row],[Invoice '#]],Invoices[Invoice '#],0)))</f>
        <v/>
      </c>
      <c r="E241" s="18" t="str">
        <f ca="1">IF(Payments[[#This Row],[Invoice '#]]="","",INDEX(Invoices[Amount due],MATCH(Payments[[#This Row],[Invoice '#]],Invoices[Invoice '#],0))-SUMIF(INDIRECT("B3:B"&amp;ROW()-1),Payments[[#This Row],[Invoice '#]],INDIRECT("F3:F"&amp;ROW()-1)))</f>
        <v/>
      </c>
      <c r="F241" s="19"/>
      <c r="G241" s="52"/>
      <c r="H241" s="20" t="str">
        <f ca="1">IF(Payments[[#This Row],[Amount Due]]="","",IF(Payments[[#This Row],[Amount Due]]=0,0,Payments[[#This Row],[Amount Due]]-Payments[[#This Row],[Amount Paid]]))</f>
        <v/>
      </c>
    </row>
    <row r="242" spans="2:8" ht="14.1" customHeight="1" x14ac:dyDescent="0.2">
      <c r="B242" s="15"/>
      <c r="C242" s="16" t="str">
        <f>IF(Payments[[#This Row],[Invoice '#]]="","",INDEX(Invoices[Vendor/Supplier],MATCH(Payments[[#This Row],[Invoice '#]],Invoices[Invoice '#],0)))</f>
        <v/>
      </c>
      <c r="D242" s="17" t="str">
        <f>IF(Payments[[#This Row],[Invoice '#]]="","",INDEX(Invoices[Due Date],MATCH(Payments[[#This Row],[Invoice '#]],Invoices[Invoice '#],0)))</f>
        <v/>
      </c>
      <c r="E242" s="18" t="str">
        <f ca="1">IF(Payments[[#This Row],[Invoice '#]]="","",INDEX(Invoices[Amount due],MATCH(Payments[[#This Row],[Invoice '#]],Invoices[Invoice '#],0))-SUMIF(INDIRECT("B3:B"&amp;ROW()-1),Payments[[#This Row],[Invoice '#]],INDIRECT("F3:F"&amp;ROW()-1)))</f>
        <v/>
      </c>
      <c r="F242" s="19"/>
      <c r="G242" s="52"/>
      <c r="H242" s="20" t="str">
        <f ca="1">IF(Payments[[#This Row],[Amount Due]]="","",IF(Payments[[#This Row],[Amount Due]]=0,0,Payments[[#This Row],[Amount Due]]-Payments[[#This Row],[Amount Paid]]))</f>
        <v/>
      </c>
    </row>
    <row r="243" spans="2:8" ht="14.1" customHeight="1" x14ac:dyDescent="0.2">
      <c r="B243" s="15"/>
      <c r="C243" s="16" t="str">
        <f>IF(Payments[[#This Row],[Invoice '#]]="","",INDEX(Invoices[Vendor/Supplier],MATCH(Payments[[#This Row],[Invoice '#]],Invoices[Invoice '#],0)))</f>
        <v/>
      </c>
      <c r="D243" s="17" t="str">
        <f>IF(Payments[[#This Row],[Invoice '#]]="","",INDEX(Invoices[Due Date],MATCH(Payments[[#This Row],[Invoice '#]],Invoices[Invoice '#],0)))</f>
        <v/>
      </c>
      <c r="E243" s="18" t="str">
        <f ca="1">IF(Payments[[#This Row],[Invoice '#]]="","",INDEX(Invoices[Amount due],MATCH(Payments[[#This Row],[Invoice '#]],Invoices[Invoice '#],0))-SUMIF(INDIRECT("B3:B"&amp;ROW()-1),Payments[[#This Row],[Invoice '#]],INDIRECT("F3:F"&amp;ROW()-1)))</f>
        <v/>
      </c>
      <c r="F243" s="19"/>
      <c r="G243" s="52"/>
      <c r="H243" s="20" t="str">
        <f ca="1">IF(Payments[[#This Row],[Amount Due]]="","",IF(Payments[[#This Row],[Amount Due]]=0,0,Payments[[#This Row],[Amount Due]]-Payments[[#This Row],[Amount Paid]]))</f>
        <v/>
      </c>
    </row>
    <row r="244" spans="2:8" ht="14.1" customHeight="1" x14ac:dyDescent="0.2">
      <c r="B244" s="15"/>
      <c r="C244" s="16" t="str">
        <f>IF(Payments[[#This Row],[Invoice '#]]="","",INDEX(Invoices[Vendor/Supplier],MATCH(Payments[[#This Row],[Invoice '#]],Invoices[Invoice '#],0)))</f>
        <v/>
      </c>
      <c r="D244" s="17" t="str">
        <f>IF(Payments[[#This Row],[Invoice '#]]="","",INDEX(Invoices[Due Date],MATCH(Payments[[#This Row],[Invoice '#]],Invoices[Invoice '#],0)))</f>
        <v/>
      </c>
      <c r="E244" s="18" t="str">
        <f ca="1">IF(Payments[[#This Row],[Invoice '#]]="","",INDEX(Invoices[Amount due],MATCH(Payments[[#This Row],[Invoice '#]],Invoices[Invoice '#],0))-SUMIF(INDIRECT("B3:B"&amp;ROW()-1),Payments[[#This Row],[Invoice '#]],INDIRECT("F3:F"&amp;ROW()-1)))</f>
        <v/>
      </c>
      <c r="F244" s="19"/>
      <c r="G244" s="52"/>
      <c r="H244" s="20" t="str">
        <f ca="1">IF(Payments[[#This Row],[Amount Due]]="","",IF(Payments[[#This Row],[Amount Due]]=0,0,Payments[[#This Row],[Amount Due]]-Payments[[#This Row],[Amount Paid]]))</f>
        <v/>
      </c>
    </row>
    <row r="245" spans="2:8" ht="14.1" customHeight="1" x14ac:dyDescent="0.2">
      <c r="B245" s="15"/>
      <c r="C245" s="16" t="str">
        <f>IF(Payments[[#This Row],[Invoice '#]]="","",INDEX(Invoices[Vendor/Supplier],MATCH(Payments[[#This Row],[Invoice '#]],Invoices[Invoice '#],0)))</f>
        <v/>
      </c>
      <c r="D245" s="17" t="str">
        <f>IF(Payments[[#This Row],[Invoice '#]]="","",INDEX(Invoices[Due Date],MATCH(Payments[[#This Row],[Invoice '#]],Invoices[Invoice '#],0)))</f>
        <v/>
      </c>
      <c r="E245" s="18" t="str">
        <f ca="1">IF(Payments[[#This Row],[Invoice '#]]="","",INDEX(Invoices[Amount due],MATCH(Payments[[#This Row],[Invoice '#]],Invoices[Invoice '#],0))-SUMIF(INDIRECT("B3:B"&amp;ROW()-1),Payments[[#This Row],[Invoice '#]],INDIRECT("F3:F"&amp;ROW()-1)))</f>
        <v/>
      </c>
      <c r="F245" s="19"/>
      <c r="G245" s="52"/>
      <c r="H245" s="20" t="str">
        <f ca="1">IF(Payments[[#This Row],[Amount Due]]="","",IF(Payments[[#This Row],[Amount Due]]=0,0,Payments[[#This Row],[Amount Due]]-Payments[[#This Row],[Amount Paid]]))</f>
        <v/>
      </c>
    </row>
    <row r="246" spans="2:8" ht="14.1" customHeight="1" x14ac:dyDescent="0.2">
      <c r="B246" s="15"/>
      <c r="C246" s="16" t="str">
        <f>IF(Payments[[#This Row],[Invoice '#]]="","",INDEX(Invoices[Vendor/Supplier],MATCH(Payments[[#This Row],[Invoice '#]],Invoices[Invoice '#],0)))</f>
        <v/>
      </c>
      <c r="D246" s="17" t="str">
        <f>IF(Payments[[#This Row],[Invoice '#]]="","",INDEX(Invoices[Due Date],MATCH(Payments[[#This Row],[Invoice '#]],Invoices[Invoice '#],0)))</f>
        <v/>
      </c>
      <c r="E246" s="18" t="str">
        <f ca="1">IF(Payments[[#This Row],[Invoice '#]]="","",INDEX(Invoices[Amount due],MATCH(Payments[[#This Row],[Invoice '#]],Invoices[Invoice '#],0))-SUMIF(INDIRECT("B3:B"&amp;ROW()-1),Payments[[#This Row],[Invoice '#]],INDIRECT("F3:F"&amp;ROW()-1)))</f>
        <v/>
      </c>
      <c r="F246" s="19"/>
      <c r="G246" s="52"/>
      <c r="H246" s="20" t="str">
        <f ca="1">IF(Payments[[#This Row],[Amount Due]]="","",IF(Payments[[#This Row],[Amount Due]]=0,0,Payments[[#This Row],[Amount Due]]-Payments[[#This Row],[Amount Paid]]))</f>
        <v/>
      </c>
    </row>
    <row r="247" spans="2:8" ht="14.1" customHeight="1" x14ac:dyDescent="0.2">
      <c r="B247" s="15"/>
      <c r="C247" s="16" t="str">
        <f>IF(Payments[[#This Row],[Invoice '#]]="","",INDEX(Invoices[Vendor/Supplier],MATCH(Payments[[#This Row],[Invoice '#]],Invoices[Invoice '#],0)))</f>
        <v/>
      </c>
      <c r="D247" s="17" t="str">
        <f>IF(Payments[[#This Row],[Invoice '#]]="","",INDEX(Invoices[Due Date],MATCH(Payments[[#This Row],[Invoice '#]],Invoices[Invoice '#],0)))</f>
        <v/>
      </c>
      <c r="E247" s="18" t="str">
        <f ca="1">IF(Payments[[#This Row],[Invoice '#]]="","",INDEX(Invoices[Amount due],MATCH(Payments[[#This Row],[Invoice '#]],Invoices[Invoice '#],0))-SUMIF(INDIRECT("B3:B"&amp;ROW()-1),Payments[[#This Row],[Invoice '#]],INDIRECT("F3:F"&amp;ROW()-1)))</f>
        <v/>
      </c>
      <c r="F247" s="19"/>
      <c r="G247" s="52"/>
      <c r="H247" s="20" t="str">
        <f ca="1">IF(Payments[[#This Row],[Amount Due]]="","",IF(Payments[[#This Row],[Amount Due]]=0,0,Payments[[#This Row],[Amount Due]]-Payments[[#This Row],[Amount Paid]]))</f>
        <v/>
      </c>
    </row>
    <row r="248" spans="2:8" ht="14.1" customHeight="1" x14ac:dyDescent="0.2">
      <c r="B248" s="15"/>
      <c r="C248" s="16" t="str">
        <f>IF(Payments[[#This Row],[Invoice '#]]="","",INDEX(Invoices[Vendor/Supplier],MATCH(Payments[[#This Row],[Invoice '#]],Invoices[Invoice '#],0)))</f>
        <v/>
      </c>
      <c r="D248" s="17" t="str">
        <f>IF(Payments[[#This Row],[Invoice '#]]="","",INDEX(Invoices[Due Date],MATCH(Payments[[#This Row],[Invoice '#]],Invoices[Invoice '#],0)))</f>
        <v/>
      </c>
      <c r="E248" s="18" t="str">
        <f ca="1">IF(Payments[[#This Row],[Invoice '#]]="","",INDEX(Invoices[Amount due],MATCH(Payments[[#This Row],[Invoice '#]],Invoices[Invoice '#],0))-SUMIF(INDIRECT("B3:B"&amp;ROW()-1),Payments[[#This Row],[Invoice '#]],INDIRECT("F3:F"&amp;ROW()-1)))</f>
        <v/>
      </c>
      <c r="F248" s="19"/>
      <c r="G248" s="52"/>
      <c r="H248" s="20" t="str">
        <f ca="1">IF(Payments[[#This Row],[Amount Due]]="","",IF(Payments[[#This Row],[Amount Due]]=0,0,Payments[[#This Row],[Amount Due]]-Payments[[#This Row],[Amount Paid]]))</f>
        <v/>
      </c>
    </row>
    <row r="249" spans="2:8" ht="14.1" customHeight="1" x14ac:dyDescent="0.2">
      <c r="B249" s="15"/>
      <c r="C249" s="16" t="str">
        <f>IF(Payments[[#This Row],[Invoice '#]]="","",INDEX(Invoices[Vendor/Supplier],MATCH(Payments[[#This Row],[Invoice '#]],Invoices[Invoice '#],0)))</f>
        <v/>
      </c>
      <c r="D249" s="17" t="str">
        <f>IF(Payments[[#This Row],[Invoice '#]]="","",INDEX(Invoices[Due Date],MATCH(Payments[[#This Row],[Invoice '#]],Invoices[Invoice '#],0)))</f>
        <v/>
      </c>
      <c r="E249" s="18" t="str">
        <f ca="1">IF(Payments[[#This Row],[Invoice '#]]="","",INDEX(Invoices[Amount due],MATCH(Payments[[#This Row],[Invoice '#]],Invoices[Invoice '#],0))-SUMIF(INDIRECT("B3:B"&amp;ROW()-1),Payments[[#This Row],[Invoice '#]],INDIRECT("F3:F"&amp;ROW()-1)))</f>
        <v/>
      </c>
      <c r="F249" s="19"/>
      <c r="G249" s="52"/>
      <c r="H249" s="20" t="str">
        <f ca="1">IF(Payments[[#This Row],[Amount Due]]="","",IF(Payments[[#This Row],[Amount Due]]=0,0,Payments[[#This Row],[Amount Due]]-Payments[[#This Row],[Amount Paid]]))</f>
        <v/>
      </c>
    </row>
    <row r="250" spans="2:8" ht="14.1" customHeight="1" x14ac:dyDescent="0.2">
      <c r="B250" s="15"/>
      <c r="C250" s="16" t="str">
        <f>IF(Payments[[#This Row],[Invoice '#]]="","",INDEX(Invoices[Vendor/Supplier],MATCH(Payments[[#This Row],[Invoice '#]],Invoices[Invoice '#],0)))</f>
        <v/>
      </c>
      <c r="D250" s="17" t="str">
        <f>IF(Payments[[#This Row],[Invoice '#]]="","",INDEX(Invoices[Due Date],MATCH(Payments[[#This Row],[Invoice '#]],Invoices[Invoice '#],0)))</f>
        <v/>
      </c>
      <c r="E250" s="18" t="str">
        <f ca="1">IF(Payments[[#This Row],[Invoice '#]]="","",INDEX(Invoices[Amount due],MATCH(Payments[[#This Row],[Invoice '#]],Invoices[Invoice '#],0))-SUMIF(INDIRECT("B3:B"&amp;ROW()-1),Payments[[#This Row],[Invoice '#]],INDIRECT("F3:F"&amp;ROW()-1)))</f>
        <v/>
      </c>
      <c r="F250" s="19"/>
      <c r="G250" s="52"/>
      <c r="H250" s="20" t="str">
        <f ca="1">IF(Payments[[#This Row],[Amount Due]]="","",IF(Payments[[#This Row],[Amount Due]]=0,0,Payments[[#This Row],[Amount Due]]-Payments[[#This Row],[Amount Paid]]))</f>
        <v/>
      </c>
    </row>
    <row r="251" spans="2:8" ht="14.1" customHeight="1" x14ac:dyDescent="0.2">
      <c r="B251" s="15"/>
      <c r="C251" s="16" t="str">
        <f>IF(Payments[[#This Row],[Invoice '#]]="","",INDEX(Invoices[Vendor/Supplier],MATCH(Payments[[#This Row],[Invoice '#]],Invoices[Invoice '#],0)))</f>
        <v/>
      </c>
      <c r="D251" s="17" t="str">
        <f>IF(Payments[[#This Row],[Invoice '#]]="","",INDEX(Invoices[Due Date],MATCH(Payments[[#This Row],[Invoice '#]],Invoices[Invoice '#],0)))</f>
        <v/>
      </c>
      <c r="E251" s="18" t="str">
        <f ca="1">IF(Payments[[#This Row],[Invoice '#]]="","",INDEX(Invoices[Amount due],MATCH(Payments[[#This Row],[Invoice '#]],Invoices[Invoice '#],0))-SUMIF(INDIRECT("B3:B"&amp;ROW()-1),Payments[[#This Row],[Invoice '#]],INDIRECT("F3:F"&amp;ROW()-1)))</f>
        <v/>
      </c>
      <c r="F251" s="19"/>
      <c r="G251" s="52"/>
      <c r="H251" s="20" t="str">
        <f ca="1">IF(Payments[[#This Row],[Amount Due]]="","",IF(Payments[[#This Row],[Amount Due]]=0,0,Payments[[#This Row],[Amount Due]]-Payments[[#This Row],[Amount Paid]]))</f>
        <v/>
      </c>
    </row>
    <row r="252" spans="2:8" ht="14.1" customHeight="1" x14ac:dyDescent="0.2">
      <c r="B252" s="15"/>
      <c r="C252" s="16" t="str">
        <f>IF(Payments[[#This Row],[Invoice '#]]="","",INDEX(Invoices[Vendor/Supplier],MATCH(Payments[[#This Row],[Invoice '#]],Invoices[Invoice '#],0)))</f>
        <v/>
      </c>
      <c r="D252" s="17" t="str">
        <f>IF(Payments[[#This Row],[Invoice '#]]="","",INDEX(Invoices[Due Date],MATCH(Payments[[#This Row],[Invoice '#]],Invoices[Invoice '#],0)))</f>
        <v/>
      </c>
      <c r="E252" s="18" t="str">
        <f ca="1">IF(Payments[[#This Row],[Invoice '#]]="","",INDEX(Invoices[Amount due],MATCH(Payments[[#This Row],[Invoice '#]],Invoices[Invoice '#],0))-SUMIF(INDIRECT("B3:B"&amp;ROW()-1),Payments[[#This Row],[Invoice '#]],INDIRECT("F3:F"&amp;ROW()-1)))</f>
        <v/>
      </c>
      <c r="F252" s="19"/>
      <c r="G252" s="52"/>
      <c r="H252" s="20" t="str">
        <f ca="1">IF(Payments[[#This Row],[Amount Due]]="","",IF(Payments[[#This Row],[Amount Due]]=0,0,Payments[[#This Row],[Amount Due]]-Payments[[#This Row],[Amount Paid]]))</f>
        <v/>
      </c>
    </row>
    <row r="253" spans="2:8" ht="14.1" customHeight="1" x14ac:dyDescent="0.2">
      <c r="B253" s="15"/>
      <c r="C253" s="16" t="str">
        <f>IF(Payments[[#This Row],[Invoice '#]]="","",INDEX(Invoices[Vendor/Supplier],MATCH(Payments[[#This Row],[Invoice '#]],Invoices[Invoice '#],0)))</f>
        <v/>
      </c>
      <c r="D253" s="17" t="str">
        <f>IF(Payments[[#This Row],[Invoice '#]]="","",INDEX(Invoices[Due Date],MATCH(Payments[[#This Row],[Invoice '#]],Invoices[Invoice '#],0)))</f>
        <v/>
      </c>
      <c r="E253" s="18" t="str">
        <f ca="1">IF(Payments[[#This Row],[Invoice '#]]="","",INDEX(Invoices[Amount due],MATCH(Payments[[#This Row],[Invoice '#]],Invoices[Invoice '#],0))-SUMIF(INDIRECT("B3:B"&amp;ROW()-1),Payments[[#This Row],[Invoice '#]],INDIRECT("F3:F"&amp;ROW()-1)))</f>
        <v/>
      </c>
      <c r="F253" s="19"/>
      <c r="G253" s="52"/>
      <c r="H253" s="20" t="str">
        <f ca="1">IF(Payments[[#This Row],[Amount Due]]="","",IF(Payments[[#This Row],[Amount Due]]=0,0,Payments[[#This Row],[Amount Due]]-Payments[[#This Row],[Amount Paid]]))</f>
        <v/>
      </c>
    </row>
    <row r="254" spans="2:8" ht="14.1" customHeight="1" x14ac:dyDescent="0.2">
      <c r="B254" s="15"/>
      <c r="C254" s="16" t="str">
        <f>IF(Payments[[#This Row],[Invoice '#]]="","",INDEX(Invoices[Vendor/Supplier],MATCH(Payments[[#This Row],[Invoice '#]],Invoices[Invoice '#],0)))</f>
        <v/>
      </c>
      <c r="D254" s="17" t="str">
        <f>IF(Payments[[#This Row],[Invoice '#]]="","",INDEX(Invoices[Due Date],MATCH(Payments[[#This Row],[Invoice '#]],Invoices[Invoice '#],0)))</f>
        <v/>
      </c>
      <c r="E254" s="18" t="str">
        <f ca="1">IF(Payments[[#This Row],[Invoice '#]]="","",INDEX(Invoices[Amount due],MATCH(Payments[[#This Row],[Invoice '#]],Invoices[Invoice '#],0))-SUMIF(INDIRECT("B3:B"&amp;ROW()-1),Payments[[#This Row],[Invoice '#]],INDIRECT("F3:F"&amp;ROW()-1)))</f>
        <v/>
      </c>
      <c r="F254" s="19"/>
      <c r="G254" s="52"/>
      <c r="H254" s="20" t="str">
        <f ca="1">IF(Payments[[#This Row],[Amount Due]]="","",IF(Payments[[#This Row],[Amount Due]]=0,0,Payments[[#This Row],[Amount Due]]-Payments[[#This Row],[Amount Paid]]))</f>
        <v/>
      </c>
    </row>
    <row r="255" spans="2:8" ht="14.1" customHeight="1" x14ac:dyDescent="0.2">
      <c r="B255" s="15"/>
      <c r="C255" s="16" t="str">
        <f>IF(Payments[[#This Row],[Invoice '#]]="","",INDEX(Invoices[Vendor/Supplier],MATCH(Payments[[#This Row],[Invoice '#]],Invoices[Invoice '#],0)))</f>
        <v/>
      </c>
      <c r="D255" s="17" t="str">
        <f>IF(Payments[[#This Row],[Invoice '#]]="","",INDEX(Invoices[Due Date],MATCH(Payments[[#This Row],[Invoice '#]],Invoices[Invoice '#],0)))</f>
        <v/>
      </c>
      <c r="E255" s="18" t="str">
        <f ca="1">IF(Payments[[#This Row],[Invoice '#]]="","",INDEX(Invoices[Amount due],MATCH(Payments[[#This Row],[Invoice '#]],Invoices[Invoice '#],0))-SUMIF(INDIRECT("B3:B"&amp;ROW()-1),Payments[[#This Row],[Invoice '#]],INDIRECT("F3:F"&amp;ROW()-1)))</f>
        <v/>
      </c>
      <c r="F255" s="19"/>
      <c r="G255" s="52"/>
      <c r="H255" s="20" t="str">
        <f ca="1">IF(Payments[[#This Row],[Amount Due]]="","",IF(Payments[[#This Row],[Amount Due]]=0,0,Payments[[#This Row],[Amount Due]]-Payments[[#This Row],[Amount Paid]]))</f>
        <v/>
      </c>
    </row>
    <row r="256" spans="2:8" ht="14.1" customHeight="1" x14ac:dyDescent="0.2">
      <c r="B256" s="15"/>
      <c r="C256" s="16" t="str">
        <f>IF(Payments[[#This Row],[Invoice '#]]="","",INDEX(Invoices[Vendor/Supplier],MATCH(Payments[[#This Row],[Invoice '#]],Invoices[Invoice '#],0)))</f>
        <v/>
      </c>
      <c r="D256" s="17" t="str">
        <f>IF(Payments[[#This Row],[Invoice '#]]="","",INDEX(Invoices[Due Date],MATCH(Payments[[#This Row],[Invoice '#]],Invoices[Invoice '#],0)))</f>
        <v/>
      </c>
      <c r="E256" s="18" t="str">
        <f ca="1">IF(Payments[[#This Row],[Invoice '#]]="","",INDEX(Invoices[Amount due],MATCH(Payments[[#This Row],[Invoice '#]],Invoices[Invoice '#],0))-SUMIF(INDIRECT("B3:B"&amp;ROW()-1),Payments[[#This Row],[Invoice '#]],INDIRECT("F3:F"&amp;ROW()-1)))</f>
        <v/>
      </c>
      <c r="F256" s="19"/>
      <c r="G256" s="52"/>
      <c r="H256" s="20" t="str">
        <f ca="1">IF(Payments[[#This Row],[Amount Due]]="","",IF(Payments[[#This Row],[Amount Due]]=0,0,Payments[[#This Row],[Amount Due]]-Payments[[#This Row],[Amount Paid]]))</f>
        <v/>
      </c>
    </row>
    <row r="257" spans="2:8" ht="14.1" customHeight="1" x14ac:dyDescent="0.2">
      <c r="B257" s="15"/>
      <c r="C257" s="16" t="str">
        <f>IF(Payments[[#This Row],[Invoice '#]]="","",INDEX(Invoices[Vendor/Supplier],MATCH(Payments[[#This Row],[Invoice '#]],Invoices[Invoice '#],0)))</f>
        <v/>
      </c>
      <c r="D257" s="17" t="str">
        <f>IF(Payments[[#This Row],[Invoice '#]]="","",INDEX(Invoices[Due Date],MATCH(Payments[[#This Row],[Invoice '#]],Invoices[Invoice '#],0)))</f>
        <v/>
      </c>
      <c r="E257" s="18" t="str">
        <f ca="1">IF(Payments[[#This Row],[Invoice '#]]="","",INDEX(Invoices[Amount due],MATCH(Payments[[#This Row],[Invoice '#]],Invoices[Invoice '#],0))-SUMIF(INDIRECT("B3:B"&amp;ROW()-1),Payments[[#This Row],[Invoice '#]],INDIRECT("F3:F"&amp;ROW()-1)))</f>
        <v/>
      </c>
      <c r="F257" s="19"/>
      <c r="G257" s="52"/>
      <c r="H257" s="20" t="str">
        <f ca="1">IF(Payments[[#This Row],[Amount Due]]="","",IF(Payments[[#This Row],[Amount Due]]=0,0,Payments[[#This Row],[Amount Due]]-Payments[[#This Row],[Amount Paid]]))</f>
        <v/>
      </c>
    </row>
    <row r="258" spans="2:8" ht="14.1" customHeight="1" x14ac:dyDescent="0.2">
      <c r="B258" s="15"/>
      <c r="C258" s="16" t="str">
        <f>IF(Payments[[#This Row],[Invoice '#]]="","",INDEX(Invoices[Vendor/Supplier],MATCH(Payments[[#This Row],[Invoice '#]],Invoices[Invoice '#],0)))</f>
        <v/>
      </c>
      <c r="D258" s="17" t="str">
        <f>IF(Payments[[#This Row],[Invoice '#]]="","",INDEX(Invoices[Due Date],MATCH(Payments[[#This Row],[Invoice '#]],Invoices[Invoice '#],0)))</f>
        <v/>
      </c>
      <c r="E258" s="18" t="str">
        <f ca="1">IF(Payments[[#This Row],[Invoice '#]]="","",INDEX(Invoices[Amount due],MATCH(Payments[[#This Row],[Invoice '#]],Invoices[Invoice '#],0))-SUMIF(INDIRECT("B3:B"&amp;ROW()-1),Payments[[#This Row],[Invoice '#]],INDIRECT("F3:F"&amp;ROW()-1)))</f>
        <v/>
      </c>
      <c r="F258" s="19"/>
      <c r="G258" s="52"/>
      <c r="H258" s="20" t="str">
        <f ca="1">IF(Payments[[#This Row],[Amount Due]]="","",IF(Payments[[#This Row],[Amount Due]]=0,0,Payments[[#This Row],[Amount Due]]-Payments[[#This Row],[Amount Paid]]))</f>
        <v/>
      </c>
    </row>
    <row r="259" spans="2:8" ht="14.1" customHeight="1" x14ac:dyDescent="0.2">
      <c r="B259" s="15"/>
      <c r="C259" s="16" t="str">
        <f>IF(Payments[[#This Row],[Invoice '#]]="","",INDEX(Invoices[Vendor/Supplier],MATCH(Payments[[#This Row],[Invoice '#]],Invoices[Invoice '#],0)))</f>
        <v/>
      </c>
      <c r="D259" s="17" t="str">
        <f>IF(Payments[[#This Row],[Invoice '#]]="","",INDEX(Invoices[Due Date],MATCH(Payments[[#This Row],[Invoice '#]],Invoices[Invoice '#],0)))</f>
        <v/>
      </c>
      <c r="E259" s="18" t="str">
        <f ca="1">IF(Payments[[#This Row],[Invoice '#]]="","",INDEX(Invoices[Amount due],MATCH(Payments[[#This Row],[Invoice '#]],Invoices[Invoice '#],0))-SUMIF(INDIRECT("B3:B"&amp;ROW()-1),Payments[[#This Row],[Invoice '#]],INDIRECT("F3:F"&amp;ROW()-1)))</f>
        <v/>
      </c>
      <c r="F259" s="19"/>
      <c r="G259" s="52"/>
      <c r="H259" s="20" t="str">
        <f ca="1">IF(Payments[[#This Row],[Amount Due]]="","",IF(Payments[[#This Row],[Amount Due]]=0,0,Payments[[#This Row],[Amount Due]]-Payments[[#This Row],[Amount Paid]]))</f>
        <v/>
      </c>
    </row>
    <row r="260" spans="2:8" ht="14.1" customHeight="1" x14ac:dyDescent="0.2">
      <c r="B260" s="15"/>
      <c r="C260" s="16" t="str">
        <f>IF(Payments[[#This Row],[Invoice '#]]="","",INDEX(Invoices[Vendor/Supplier],MATCH(Payments[[#This Row],[Invoice '#]],Invoices[Invoice '#],0)))</f>
        <v/>
      </c>
      <c r="D260" s="17" t="str">
        <f>IF(Payments[[#This Row],[Invoice '#]]="","",INDEX(Invoices[Due Date],MATCH(Payments[[#This Row],[Invoice '#]],Invoices[Invoice '#],0)))</f>
        <v/>
      </c>
      <c r="E260" s="18" t="str">
        <f ca="1">IF(Payments[[#This Row],[Invoice '#]]="","",INDEX(Invoices[Amount due],MATCH(Payments[[#This Row],[Invoice '#]],Invoices[Invoice '#],0))-SUMIF(INDIRECT("B3:B"&amp;ROW()-1),Payments[[#This Row],[Invoice '#]],INDIRECT("F3:F"&amp;ROW()-1)))</f>
        <v/>
      </c>
      <c r="F260" s="19"/>
      <c r="G260" s="52"/>
      <c r="H260" s="20" t="str">
        <f ca="1">IF(Payments[[#This Row],[Amount Due]]="","",IF(Payments[[#This Row],[Amount Due]]=0,0,Payments[[#This Row],[Amount Due]]-Payments[[#This Row],[Amount Paid]]))</f>
        <v/>
      </c>
    </row>
    <row r="261" spans="2:8" ht="14.1" customHeight="1" x14ac:dyDescent="0.2">
      <c r="B261" s="15"/>
      <c r="C261" s="16" t="str">
        <f>IF(Payments[[#This Row],[Invoice '#]]="","",INDEX(Invoices[Vendor/Supplier],MATCH(Payments[[#This Row],[Invoice '#]],Invoices[Invoice '#],0)))</f>
        <v/>
      </c>
      <c r="D261" s="17" t="str">
        <f>IF(Payments[[#This Row],[Invoice '#]]="","",INDEX(Invoices[Due Date],MATCH(Payments[[#This Row],[Invoice '#]],Invoices[Invoice '#],0)))</f>
        <v/>
      </c>
      <c r="E261" s="18" t="str">
        <f ca="1">IF(Payments[[#This Row],[Invoice '#]]="","",INDEX(Invoices[Amount due],MATCH(Payments[[#This Row],[Invoice '#]],Invoices[Invoice '#],0))-SUMIF(INDIRECT("B3:B"&amp;ROW()-1),Payments[[#This Row],[Invoice '#]],INDIRECT("F3:F"&amp;ROW()-1)))</f>
        <v/>
      </c>
      <c r="F261" s="19"/>
      <c r="G261" s="52"/>
      <c r="H261" s="20" t="str">
        <f ca="1">IF(Payments[[#This Row],[Amount Due]]="","",IF(Payments[[#This Row],[Amount Due]]=0,0,Payments[[#This Row],[Amount Due]]-Payments[[#This Row],[Amount Paid]]))</f>
        <v/>
      </c>
    </row>
    <row r="262" spans="2:8" ht="14.1" customHeight="1" x14ac:dyDescent="0.2">
      <c r="B262" s="15"/>
      <c r="C262" s="16" t="str">
        <f>IF(Payments[[#This Row],[Invoice '#]]="","",INDEX(Invoices[Vendor/Supplier],MATCH(Payments[[#This Row],[Invoice '#]],Invoices[Invoice '#],0)))</f>
        <v/>
      </c>
      <c r="D262" s="17" t="str">
        <f>IF(Payments[[#This Row],[Invoice '#]]="","",INDEX(Invoices[Due Date],MATCH(Payments[[#This Row],[Invoice '#]],Invoices[Invoice '#],0)))</f>
        <v/>
      </c>
      <c r="E262" s="18" t="str">
        <f ca="1">IF(Payments[[#This Row],[Invoice '#]]="","",INDEX(Invoices[Amount due],MATCH(Payments[[#This Row],[Invoice '#]],Invoices[Invoice '#],0))-SUMIF(INDIRECT("B3:B"&amp;ROW()-1),Payments[[#This Row],[Invoice '#]],INDIRECT("F3:F"&amp;ROW()-1)))</f>
        <v/>
      </c>
      <c r="F262" s="19"/>
      <c r="G262" s="52"/>
      <c r="H262" s="20" t="str">
        <f ca="1">IF(Payments[[#This Row],[Amount Due]]="","",IF(Payments[[#This Row],[Amount Due]]=0,0,Payments[[#This Row],[Amount Due]]-Payments[[#This Row],[Amount Paid]]))</f>
        <v/>
      </c>
    </row>
    <row r="263" spans="2:8" ht="14.1" customHeight="1" x14ac:dyDescent="0.2">
      <c r="B263" s="15"/>
      <c r="C263" s="16" t="str">
        <f>IF(Payments[[#This Row],[Invoice '#]]="","",INDEX(Invoices[Vendor/Supplier],MATCH(Payments[[#This Row],[Invoice '#]],Invoices[Invoice '#],0)))</f>
        <v/>
      </c>
      <c r="D263" s="17" t="str">
        <f>IF(Payments[[#This Row],[Invoice '#]]="","",INDEX(Invoices[Due Date],MATCH(Payments[[#This Row],[Invoice '#]],Invoices[Invoice '#],0)))</f>
        <v/>
      </c>
      <c r="E263" s="18" t="str">
        <f ca="1">IF(Payments[[#This Row],[Invoice '#]]="","",INDEX(Invoices[Amount due],MATCH(Payments[[#This Row],[Invoice '#]],Invoices[Invoice '#],0))-SUMIF(INDIRECT("B3:B"&amp;ROW()-1),Payments[[#This Row],[Invoice '#]],INDIRECT("F3:F"&amp;ROW()-1)))</f>
        <v/>
      </c>
      <c r="F263" s="19"/>
      <c r="G263" s="52"/>
      <c r="H263" s="20" t="str">
        <f ca="1">IF(Payments[[#This Row],[Amount Due]]="","",IF(Payments[[#This Row],[Amount Due]]=0,0,Payments[[#This Row],[Amount Due]]-Payments[[#This Row],[Amount Paid]]))</f>
        <v/>
      </c>
    </row>
    <row r="264" spans="2:8" ht="14.1" customHeight="1" x14ac:dyDescent="0.2">
      <c r="B264" s="15"/>
      <c r="C264" s="16" t="str">
        <f>IF(Payments[[#This Row],[Invoice '#]]="","",INDEX(Invoices[Vendor/Supplier],MATCH(Payments[[#This Row],[Invoice '#]],Invoices[Invoice '#],0)))</f>
        <v/>
      </c>
      <c r="D264" s="17" t="str">
        <f>IF(Payments[[#This Row],[Invoice '#]]="","",INDEX(Invoices[Due Date],MATCH(Payments[[#This Row],[Invoice '#]],Invoices[Invoice '#],0)))</f>
        <v/>
      </c>
      <c r="E264" s="18" t="str">
        <f ca="1">IF(Payments[[#This Row],[Invoice '#]]="","",INDEX(Invoices[Amount due],MATCH(Payments[[#This Row],[Invoice '#]],Invoices[Invoice '#],0))-SUMIF(INDIRECT("B3:B"&amp;ROW()-1),Payments[[#This Row],[Invoice '#]],INDIRECT("F3:F"&amp;ROW()-1)))</f>
        <v/>
      </c>
      <c r="F264" s="19"/>
      <c r="G264" s="52"/>
      <c r="H264" s="20" t="str">
        <f ca="1">IF(Payments[[#This Row],[Amount Due]]="","",IF(Payments[[#This Row],[Amount Due]]=0,0,Payments[[#This Row],[Amount Due]]-Payments[[#This Row],[Amount Paid]]))</f>
        <v/>
      </c>
    </row>
    <row r="265" spans="2:8" ht="14.1" customHeight="1" x14ac:dyDescent="0.2">
      <c r="B265" s="15"/>
      <c r="C265" s="16" t="str">
        <f>IF(Payments[[#This Row],[Invoice '#]]="","",INDEX(Invoices[Vendor/Supplier],MATCH(Payments[[#This Row],[Invoice '#]],Invoices[Invoice '#],0)))</f>
        <v/>
      </c>
      <c r="D265" s="17" t="str">
        <f>IF(Payments[[#This Row],[Invoice '#]]="","",INDEX(Invoices[Due Date],MATCH(Payments[[#This Row],[Invoice '#]],Invoices[Invoice '#],0)))</f>
        <v/>
      </c>
      <c r="E265" s="18" t="str">
        <f ca="1">IF(Payments[[#This Row],[Invoice '#]]="","",INDEX(Invoices[Amount due],MATCH(Payments[[#This Row],[Invoice '#]],Invoices[Invoice '#],0))-SUMIF(INDIRECT("B3:B"&amp;ROW()-1),Payments[[#This Row],[Invoice '#]],INDIRECT("F3:F"&amp;ROW()-1)))</f>
        <v/>
      </c>
      <c r="F265" s="19"/>
      <c r="G265" s="52"/>
      <c r="H265" s="20" t="str">
        <f ca="1">IF(Payments[[#This Row],[Amount Due]]="","",IF(Payments[[#This Row],[Amount Due]]=0,0,Payments[[#This Row],[Amount Due]]-Payments[[#This Row],[Amount Paid]]))</f>
        <v/>
      </c>
    </row>
    <row r="266" spans="2:8" ht="14.1" customHeight="1" x14ac:dyDescent="0.2">
      <c r="B266" s="15"/>
      <c r="C266" s="16" t="str">
        <f>IF(Payments[[#This Row],[Invoice '#]]="","",INDEX(Invoices[Vendor/Supplier],MATCH(Payments[[#This Row],[Invoice '#]],Invoices[Invoice '#],0)))</f>
        <v/>
      </c>
      <c r="D266" s="17" t="str">
        <f>IF(Payments[[#This Row],[Invoice '#]]="","",INDEX(Invoices[Due Date],MATCH(Payments[[#This Row],[Invoice '#]],Invoices[Invoice '#],0)))</f>
        <v/>
      </c>
      <c r="E266" s="18" t="str">
        <f ca="1">IF(Payments[[#This Row],[Invoice '#]]="","",INDEX(Invoices[Amount due],MATCH(Payments[[#This Row],[Invoice '#]],Invoices[Invoice '#],0))-SUMIF(INDIRECT("B3:B"&amp;ROW()-1),Payments[[#This Row],[Invoice '#]],INDIRECT("F3:F"&amp;ROW()-1)))</f>
        <v/>
      </c>
      <c r="F266" s="19"/>
      <c r="G266" s="52"/>
      <c r="H266" s="20" t="str">
        <f ca="1">IF(Payments[[#This Row],[Amount Due]]="","",IF(Payments[[#This Row],[Amount Due]]=0,0,Payments[[#This Row],[Amount Due]]-Payments[[#This Row],[Amount Paid]]))</f>
        <v/>
      </c>
    </row>
    <row r="267" spans="2:8" ht="14.1" customHeight="1" x14ac:dyDescent="0.2">
      <c r="B267" s="15"/>
      <c r="C267" s="16" t="str">
        <f>IF(Payments[[#This Row],[Invoice '#]]="","",INDEX(Invoices[Vendor/Supplier],MATCH(Payments[[#This Row],[Invoice '#]],Invoices[Invoice '#],0)))</f>
        <v/>
      </c>
      <c r="D267" s="17" t="str">
        <f>IF(Payments[[#This Row],[Invoice '#]]="","",INDEX(Invoices[Due Date],MATCH(Payments[[#This Row],[Invoice '#]],Invoices[Invoice '#],0)))</f>
        <v/>
      </c>
      <c r="E267" s="18" t="str">
        <f ca="1">IF(Payments[[#This Row],[Invoice '#]]="","",INDEX(Invoices[Amount due],MATCH(Payments[[#This Row],[Invoice '#]],Invoices[Invoice '#],0))-SUMIF(INDIRECT("B3:B"&amp;ROW()-1),Payments[[#This Row],[Invoice '#]],INDIRECT("F3:F"&amp;ROW()-1)))</f>
        <v/>
      </c>
      <c r="F267" s="19"/>
      <c r="G267" s="52"/>
      <c r="H267" s="20" t="str">
        <f ca="1">IF(Payments[[#This Row],[Amount Due]]="","",IF(Payments[[#This Row],[Amount Due]]=0,0,Payments[[#This Row],[Amount Due]]-Payments[[#This Row],[Amount Paid]]))</f>
        <v/>
      </c>
    </row>
    <row r="268" spans="2:8" ht="14.1" customHeight="1" x14ac:dyDescent="0.2">
      <c r="B268" s="15"/>
      <c r="C268" s="16" t="str">
        <f>IF(Payments[[#This Row],[Invoice '#]]="","",INDEX(Invoices[Vendor/Supplier],MATCH(Payments[[#This Row],[Invoice '#]],Invoices[Invoice '#],0)))</f>
        <v/>
      </c>
      <c r="D268" s="17" t="str">
        <f>IF(Payments[[#This Row],[Invoice '#]]="","",INDEX(Invoices[Due Date],MATCH(Payments[[#This Row],[Invoice '#]],Invoices[Invoice '#],0)))</f>
        <v/>
      </c>
      <c r="E268" s="18" t="str">
        <f ca="1">IF(Payments[[#This Row],[Invoice '#]]="","",INDEX(Invoices[Amount due],MATCH(Payments[[#This Row],[Invoice '#]],Invoices[Invoice '#],0))-SUMIF(INDIRECT("B3:B"&amp;ROW()-1),Payments[[#This Row],[Invoice '#]],INDIRECT("F3:F"&amp;ROW()-1)))</f>
        <v/>
      </c>
      <c r="F268" s="19"/>
      <c r="G268" s="52"/>
      <c r="H268" s="20" t="str">
        <f ca="1">IF(Payments[[#This Row],[Amount Due]]="","",IF(Payments[[#This Row],[Amount Due]]=0,0,Payments[[#This Row],[Amount Due]]-Payments[[#This Row],[Amount Paid]]))</f>
        <v/>
      </c>
    </row>
    <row r="269" spans="2:8" ht="14.1" customHeight="1" x14ac:dyDescent="0.2">
      <c r="B269" s="15"/>
      <c r="C269" s="16" t="str">
        <f>IF(Payments[[#This Row],[Invoice '#]]="","",INDEX(Invoices[Vendor/Supplier],MATCH(Payments[[#This Row],[Invoice '#]],Invoices[Invoice '#],0)))</f>
        <v/>
      </c>
      <c r="D269" s="17" t="str">
        <f>IF(Payments[[#This Row],[Invoice '#]]="","",INDEX(Invoices[Due Date],MATCH(Payments[[#This Row],[Invoice '#]],Invoices[Invoice '#],0)))</f>
        <v/>
      </c>
      <c r="E269" s="18" t="str">
        <f ca="1">IF(Payments[[#This Row],[Invoice '#]]="","",INDEX(Invoices[Amount due],MATCH(Payments[[#This Row],[Invoice '#]],Invoices[Invoice '#],0))-SUMIF(INDIRECT("B3:B"&amp;ROW()-1),Payments[[#This Row],[Invoice '#]],INDIRECT("F3:F"&amp;ROW()-1)))</f>
        <v/>
      </c>
      <c r="F269" s="19"/>
      <c r="G269" s="52"/>
      <c r="H269" s="20" t="str">
        <f ca="1">IF(Payments[[#This Row],[Amount Due]]="","",IF(Payments[[#This Row],[Amount Due]]=0,0,Payments[[#This Row],[Amount Due]]-Payments[[#This Row],[Amount Paid]]))</f>
        <v/>
      </c>
    </row>
    <row r="270" spans="2:8" ht="14.1" customHeight="1" x14ac:dyDescent="0.2">
      <c r="B270" s="15"/>
      <c r="C270" s="16" t="str">
        <f>IF(Payments[[#This Row],[Invoice '#]]="","",INDEX(Invoices[Vendor/Supplier],MATCH(Payments[[#This Row],[Invoice '#]],Invoices[Invoice '#],0)))</f>
        <v/>
      </c>
      <c r="D270" s="17" t="str">
        <f>IF(Payments[[#This Row],[Invoice '#]]="","",INDEX(Invoices[Due Date],MATCH(Payments[[#This Row],[Invoice '#]],Invoices[Invoice '#],0)))</f>
        <v/>
      </c>
      <c r="E270" s="18" t="str">
        <f ca="1">IF(Payments[[#This Row],[Invoice '#]]="","",INDEX(Invoices[Amount due],MATCH(Payments[[#This Row],[Invoice '#]],Invoices[Invoice '#],0))-SUMIF(INDIRECT("B3:B"&amp;ROW()-1),Payments[[#This Row],[Invoice '#]],INDIRECT("F3:F"&amp;ROW()-1)))</f>
        <v/>
      </c>
      <c r="F270" s="19"/>
      <c r="G270" s="52"/>
      <c r="H270" s="20" t="str">
        <f ca="1">IF(Payments[[#This Row],[Amount Due]]="","",IF(Payments[[#This Row],[Amount Due]]=0,0,Payments[[#This Row],[Amount Due]]-Payments[[#This Row],[Amount Paid]]))</f>
        <v/>
      </c>
    </row>
    <row r="271" spans="2:8" ht="14.1" customHeight="1" x14ac:dyDescent="0.2">
      <c r="B271" s="15"/>
      <c r="C271" s="16" t="str">
        <f>IF(Payments[[#This Row],[Invoice '#]]="","",INDEX(Invoices[Vendor/Supplier],MATCH(Payments[[#This Row],[Invoice '#]],Invoices[Invoice '#],0)))</f>
        <v/>
      </c>
      <c r="D271" s="17" t="str">
        <f>IF(Payments[[#This Row],[Invoice '#]]="","",INDEX(Invoices[Due Date],MATCH(Payments[[#This Row],[Invoice '#]],Invoices[Invoice '#],0)))</f>
        <v/>
      </c>
      <c r="E271" s="18" t="str">
        <f ca="1">IF(Payments[[#This Row],[Invoice '#]]="","",INDEX(Invoices[Amount due],MATCH(Payments[[#This Row],[Invoice '#]],Invoices[Invoice '#],0))-SUMIF(INDIRECT("B3:B"&amp;ROW()-1),Payments[[#This Row],[Invoice '#]],INDIRECT("F3:F"&amp;ROW()-1)))</f>
        <v/>
      </c>
      <c r="F271" s="19"/>
      <c r="G271" s="52"/>
      <c r="H271" s="20" t="str">
        <f ca="1">IF(Payments[[#This Row],[Amount Due]]="","",IF(Payments[[#This Row],[Amount Due]]=0,0,Payments[[#This Row],[Amount Due]]-Payments[[#This Row],[Amount Paid]]))</f>
        <v/>
      </c>
    </row>
    <row r="272" spans="2:8" ht="14.1" customHeight="1" x14ac:dyDescent="0.2">
      <c r="B272" s="15"/>
      <c r="C272" s="16" t="str">
        <f>IF(Payments[[#This Row],[Invoice '#]]="","",INDEX(Invoices[Vendor/Supplier],MATCH(Payments[[#This Row],[Invoice '#]],Invoices[Invoice '#],0)))</f>
        <v/>
      </c>
      <c r="D272" s="17" t="str">
        <f>IF(Payments[[#This Row],[Invoice '#]]="","",INDEX(Invoices[Due Date],MATCH(Payments[[#This Row],[Invoice '#]],Invoices[Invoice '#],0)))</f>
        <v/>
      </c>
      <c r="E272" s="18" t="str">
        <f ca="1">IF(Payments[[#This Row],[Invoice '#]]="","",INDEX(Invoices[Amount due],MATCH(Payments[[#This Row],[Invoice '#]],Invoices[Invoice '#],0))-SUMIF(INDIRECT("B3:B"&amp;ROW()-1),Payments[[#This Row],[Invoice '#]],INDIRECT("F3:F"&amp;ROW()-1)))</f>
        <v/>
      </c>
      <c r="F272" s="19"/>
      <c r="G272" s="52"/>
      <c r="H272" s="20" t="str">
        <f ca="1">IF(Payments[[#This Row],[Amount Due]]="","",IF(Payments[[#This Row],[Amount Due]]=0,0,Payments[[#This Row],[Amount Due]]-Payments[[#This Row],[Amount Paid]]))</f>
        <v/>
      </c>
    </row>
    <row r="273" spans="2:8" ht="14.1" customHeight="1" x14ac:dyDescent="0.2">
      <c r="B273" s="15"/>
      <c r="C273" s="16" t="str">
        <f>IF(Payments[[#This Row],[Invoice '#]]="","",INDEX(Invoices[Vendor/Supplier],MATCH(Payments[[#This Row],[Invoice '#]],Invoices[Invoice '#],0)))</f>
        <v/>
      </c>
      <c r="D273" s="17" t="str">
        <f>IF(Payments[[#This Row],[Invoice '#]]="","",INDEX(Invoices[Due Date],MATCH(Payments[[#This Row],[Invoice '#]],Invoices[Invoice '#],0)))</f>
        <v/>
      </c>
      <c r="E273" s="18" t="str">
        <f ca="1">IF(Payments[[#This Row],[Invoice '#]]="","",INDEX(Invoices[Amount due],MATCH(Payments[[#This Row],[Invoice '#]],Invoices[Invoice '#],0))-SUMIF(INDIRECT("B3:B"&amp;ROW()-1),Payments[[#This Row],[Invoice '#]],INDIRECT("F3:F"&amp;ROW()-1)))</f>
        <v/>
      </c>
      <c r="F273" s="19"/>
      <c r="G273" s="52"/>
      <c r="H273" s="20" t="str">
        <f ca="1">IF(Payments[[#This Row],[Amount Due]]="","",IF(Payments[[#This Row],[Amount Due]]=0,0,Payments[[#This Row],[Amount Due]]-Payments[[#This Row],[Amount Paid]]))</f>
        <v/>
      </c>
    </row>
    <row r="274" spans="2:8" ht="14.1" customHeight="1" x14ac:dyDescent="0.2">
      <c r="B274" s="15"/>
      <c r="C274" s="16" t="str">
        <f>IF(Payments[[#This Row],[Invoice '#]]="","",INDEX(Invoices[Vendor/Supplier],MATCH(Payments[[#This Row],[Invoice '#]],Invoices[Invoice '#],0)))</f>
        <v/>
      </c>
      <c r="D274" s="17" t="str">
        <f>IF(Payments[[#This Row],[Invoice '#]]="","",INDEX(Invoices[Due Date],MATCH(Payments[[#This Row],[Invoice '#]],Invoices[Invoice '#],0)))</f>
        <v/>
      </c>
      <c r="E274" s="18" t="str">
        <f ca="1">IF(Payments[[#This Row],[Invoice '#]]="","",INDEX(Invoices[Amount due],MATCH(Payments[[#This Row],[Invoice '#]],Invoices[Invoice '#],0))-SUMIF(INDIRECT("B3:B"&amp;ROW()-1),Payments[[#This Row],[Invoice '#]],INDIRECT("F3:F"&amp;ROW()-1)))</f>
        <v/>
      </c>
      <c r="F274" s="19"/>
      <c r="G274" s="52"/>
      <c r="H274" s="20" t="str">
        <f ca="1">IF(Payments[[#This Row],[Amount Due]]="","",IF(Payments[[#This Row],[Amount Due]]=0,0,Payments[[#This Row],[Amount Due]]-Payments[[#This Row],[Amount Paid]]))</f>
        <v/>
      </c>
    </row>
    <row r="275" spans="2:8" ht="14.1" customHeight="1" x14ac:dyDescent="0.2">
      <c r="B275" s="15"/>
      <c r="C275" s="16" t="str">
        <f>IF(Payments[[#This Row],[Invoice '#]]="","",INDEX(Invoices[Vendor/Supplier],MATCH(Payments[[#This Row],[Invoice '#]],Invoices[Invoice '#],0)))</f>
        <v/>
      </c>
      <c r="D275" s="17" t="str">
        <f>IF(Payments[[#This Row],[Invoice '#]]="","",INDEX(Invoices[Due Date],MATCH(Payments[[#This Row],[Invoice '#]],Invoices[Invoice '#],0)))</f>
        <v/>
      </c>
      <c r="E275" s="18" t="str">
        <f ca="1">IF(Payments[[#This Row],[Invoice '#]]="","",INDEX(Invoices[Amount due],MATCH(Payments[[#This Row],[Invoice '#]],Invoices[Invoice '#],0))-SUMIF(INDIRECT("B3:B"&amp;ROW()-1),Payments[[#This Row],[Invoice '#]],INDIRECT("F3:F"&amp;ROW()-1)))</f>
        <v/>
      </c>
      <c r="F275" s="19"/>
      <c r="G275" s="52"/>
      <c r="H275" s="20" t="str">
        <f ca="1">IF(Payments[[#This Row],[Amount Due]]="","",IF(Payments[[#This Row],[Amount Due]]=0,0,Payments[[#This Row],[Amount Due]]-Payments[[#This Row],[Amount Paid]]))</f>
        <v/>
      </c>
    </row>
    <row r="276" spans="2:8" ht="14.1" customHeight="1" x14ac:dyDescent="0.2">
      <c r="B276" s="15"/>
      <c r="C276" s="16" t="str">
        <f>IF(Payments[[#This Row],[Invoice '#]]="","",INDEX(Invoices[Vendor/Supplier],MATCH(Payments[[#This Row],[Invoice '#]],Invoices[Invoice '#],0)))</f>
        <v/>
      </c>
      <c r="D276" s="17" t="str">
        <f>IF(Payments[[#This Row],[Invoice '#]]="","",INDEX(Invoices[Due Date],MATCH(Payments[[#This Row],[Invoice '#]],Invoices[Invoice '#],0)))</f>
        <v/>
      </c>
      <c r="E276" s="18" t="str">
        <f ca="1">IF(Payments[[#This Row],[Invoice '#]]="","",INDEX(Invoices[Amount due],MATCH(Payments[[#This Row],[Invoice '#]],Invoices[Invoice '#],0))-SUMIF(INDIRECT("B3:B"&amp;ROW()-1),Payments[[#This Row],[Invoice '#]],INDIRECT("F3:F"&amp;ROW()-1)))</f>
        <v/>
      </c>
      <c r="F276" s="19"/>
      <c r="G276" s="52"/>
      <c r="H276" s="20" t="str">
        <f ca="1">IF(Payments[[#This Row],[Amount Due]]="","",IF(Payments[[#This Row],[Amount Due]]=0,0,Payments[[#This Row],[Amount Due]]-Payments[[#This Row],[Amount Paid]]))</f>
        <v/>
      </c>
    </row>
    <row r="277" spans="2:8" ht="14.1" customHeight="1" x14ac:dyDescent="0.2">
      <c r="B277" s="15"/>
      <c r="C277" s="16" t="str">
        <f>IF(Payments[[#This Row],[Invoice '#]]="","",INDEX(Invoices[Vendor/Supplier],MATCH(Payments[[#This Row],[Invoice '#]],Invoices[Invoice '#],0)))</f>
        <v/>
      </c>
      <c r="D277" s="17" t="str">
        <f>IF(Payments[[#This Row],[Invoice '#]]="","",INDEX(Invoices[Due Date],MATCH(Payments[[#This Row],[Invoice '#]],Invoices[Invoice '#],0)))</f>
        <v/>
      </c>
      <c r="E277" s="18" t="str">
        <f ca="1">IF(Payments[[#This Row],[Invoice '#]]="","",INDEX(Invoices[Amount due],MATCH(Payments[[#This Row],[Invoice '#]],Invoices[Invoice '#],0))-SUMIF(INDIRECT("B3:B"&amp;ROW()-1),Payments[[#This Row],[Invoice '#]],INDIRECT("F3:F"&amp;ROW()-1)))</f>
        <v/>
      </c>
      <c r="F277" s="19"/>
      <c r="G277" s="52"/>
      <c r="H277" s="20" t="str">
        <f ca="1">IF(Payments[[#This Row],[Amount Due]]="","",IF(Payments[[#This Row],[Amount Due]]=0,0,Payments[[#This Row],[Amount Due]]-Payments[[#This Row],[Amount Paid]]))</f>
        <v/>
      </c>
    </row>
    <row r="278" spans="2:8" ht="14.1" customHeight="1" x14ac:dyDescent="0.2">
      <c r="B278" s="15"/>
      <c r="C278" s="16" t="str">
        <f>IF(Payments[[#This Row],[Invoice '#]]="","",INDEX(Invoices[Vendor/Supplier],MATCH(Payments[[#This Row],[Invoice '#]],Invoices[Invoice '#],0)))</f>
        <v/>
      </c>
      <c r="D278" s="17" t="str">
        <f>IF(Payments[[#This Row],[Invoice '#]]="","",INDEX(Invoices[Due Date],MATCH(Payments[[#This Row],[Invoice '#]],Invoices[Invoice '#],0)))</f>
        <v/>
      </c>
      <c r="E278" s="18" t="str">
        <f ca="1">IF(Payments[[#This Row],[Invoice '#]]="","",INDEX(Invoices[Amount due],MATCH(Payments[[#This Row],[Invoice '#]],Invoices[Invoice '#],0))-SUMIF(INDIRECT("B3:B"&amp;ROW()-1),Payments[[#This Row],[Invoice '#]],INDIRECT("F3:F"&amp;ROW()-1)))</f>
        <v/>
      </c>
      <c r="F278" s="19"/>
      <c r="G278" s="52"/>
      <c r="H278" s="20" t="str">
        <f ca="1">IF(Payments[[#This Row],[Amount Due]]="","",IF(Payments[[#This Row],[Amount Due]]=0,0,Payments[[#This Row],[Amount Due]]-Payments[[#This Row],[Amount Paid]]))</f>
        <v/>
      </c>
    </row>
    <row r="279" spans="2:8" ht="14.1" customHeight="1" x14ac:dyDescent="0.2">
      <c r="B279" s="15"/>
      <c r="C279" s="16" t="str">
        <f>IF(Payments[[#This Row],[Invoice '#]]="","",INDEX(Invoices[Vendor/Supplier],MATCH(Payments[[#This Row],[Invoice '#]],Invoices[Invoice '#],0)))</f>
        <v/>
      </c>
      <c r="D279" s="17" t="str">
        <f>IF(Payments[[#This Row],[Invoice '#]]="","",INDEX(Invoices[Due Date],MATCH(Payments[[#This Row],[Invoice '#]],Invoices[Invoice '#],0)))</f>
        <v/>
      </c>
      <c r="E279" s="18" t="str">
        <f ca="1">IF(Payments[[#This Row],[Invoice '#]]="","",INDEX(Invoices[Amount due],MATCH(Payments[[#This Row],[Invoice '#]],Invoices[Invoice '#],0))-SUMIF(INDIRECT("B3:B"&amp;ROW()-1),Payments[[#This Row],[Invoice '#]],INDIRECT("F3:F"&amp;ROW()-1)))</f>
        <v/>
      </c>
      <c r="F279" s="19"/>
      <c r="G279" s="52"/>
      <c r="H279" s="20" t="str">
        <f ca="1">IF(Payments[[#This Row],[Amount Due]]="","",IF(Payments[[#This Row],[Amount Due]]=0,0,Payments[[#This Row],[Amount Due]]-Payments[[#This Row],[Amount Paid]]))</f>
        <v/>
      </c>
    </row>
    <row r="280" spans="2:8" ht="14.1" customHeight="1" x14ac:dyDescent="0.2">
      <c r="B280" s="15"/>
      <c r="C280" s="16" t="str">
        <f>IF(Payments[[#This Row],[Invoice '#]]="","",INDEX(Invoices[Vendor/Supplier],MATCH(Payments[[#This Row],[Invoice '#]],Invoices[Invoice '#],0)))</f>
        <v/>
      </c>
      <c r="D280" s="17" t="str">
        <f>IF(Payments[[#This Row],[Invoice '#]]="","",INDEX(Invoices[Due Date],MATCH(Payments[[#This Row],[Invoice '#]],Invoices[Invoice '#],0)))</f>
        <v/>
      </c>
      <c r="E280" s="18" t="str">
        <f ca="1">IF(Payments[[#This Row],[Invoice '#]]="","",INDEX(Invoices[Amount due],MATCH(Payments[[#This Row],[Invoice '#]],Invoices[Invoice '#],0))-SUMIF(INDIRECT("B3:B"&amp;ROW()-1),Payments[[#This Row],[Invoice '#]],INDIRECT("F3:F"&amp;ROW()-1)))</f>
        <v/>
      </c>
      <c r="F280" s="19"/>
      <c r="G280" s="52"/>
      <c r="H280" s="20" t="str">
        <f ca="1">IF(Payments[[#This Row],[Amount Due]]="","",IF(Payments[[#This Row],[Amount Due]]=0,0,Payments[[#This Row],[Amount Due]]-Payments[[#This Row],[Amount Paid]]))</f>
        <v/>
      </c>
    </row>
    <row r="281" spans="2:8" ht="14.1" customHeight="1" x14ac:dyDescent="0.2">
      <c r="B281" s="15"/>
      <c r="C281" s="16" t="str">
        <f>IF(Payments[[#This Row],[Invoice '#]]="","",INDEX(Invoices[Vendor/Supplier],MATCH(Payments[[#This Row],[Invoice '#]],Invoices[Invoice '#],0)))</f>
        <v/>
      </c>
      <c r="D281" s="17" t="str">
        <f>IF(Payments[[#This Row],[Invoice '#]]="","",INDEX(Invoices[Due Date],MATCH(Payments[[#This Row],[Invoice '#]],Invoices[Invoice '#],0)))</f>
        <v/>
      </c>
      <c r="E281" s="18" t="str">
        <f ca="1">IF(Payments[[#This Row],[Invoice '#]]="","",INDEX(Invoices[Amount due],MATCH(Payments[[#This Row],[Invoice '#]],Invoices[Invoice '#],0))-SUMIF(INDIRECT("B3:B"&amp;ROW()-1),Payments[[#This Row],[Invoice '#]],INDIRECT("F3:F"&amp;ROW()-1)))</f>
        <v/>
      </c>
      <c r="F281" s="19"/>
      <c r="G281" s="52"/>
      <c r="H281" s="20" t="str">
        <f ca="1">IF(Payments[[#This Row],[Amount Due]]="","",IF(Payments[[#This Row],[Amount Due]]=0,0,Payments[[#This Row],[Amount Due]]-Payments[[#This Row],[Amount Paid]]))</f>
        <v/>
      </c>
    </row>
    <row r="282" spans="2:8" ht="14.1" customHeight="1" x14ac:dyDescent="0.2">
      <c r="B282" s="15"/>
      <c r="C282" s="16" t="str">
        <f>IF(Payments[[#This Row],[Invoice '#]]="","",INDEX(Invoices[Vendor/Supplier],MATCH(Payments[[#This Row],[Invoice '#]],Invoices[Invoice '#],0)))</f>
        <v/>
      </c>
      <c r="D282" s="17" t="str">
        <f>IF(Payments[[#This Row],[Invoice '#]]="","",INDEX(Invoices[Due Date],MATCH(Payments[[#This Row],[Invoice '#]],Invoices[Invoice '#],0)))</f>
        <v/>
      </c>
      <c r="E282" s="18" t="str">
        <f ca="1">IF(Payments[[#This Row],[Invoice '#]]="","",INDEX(Invoices[Amount due],MATCH(Payments[[#This Row],[Invoice '#]],Invoices[Invoice '#],0))-SUMIF(INDIRECT("B3:B"&amp;ROW()-1),Payments[[#This Row],[Invoice '#]],INDIRECT("F3:F"&amp;ROW()-1)))</f>
        <v/>
      </c>
      <c r="F282" s="19"/>
      <c r="G282" s="52"/>
      <c r="H282" s="20" t="str">
        <f ca="1">IF(Payments[[#This Row],[Amount Due]]="","",IF(Payments[[#This Row],[Amount Due]]=0,0,Payments[[#This Row],[Amount Due]]-Payments[[#This Row],[Amount Paid]]))</f>
        <v/>
      </c>
    </row>
    <row r="283" spans="2:8" ht="14.1" customHeight="1" x14ac:dyDescent="0.2">
      <c r="B283" s="15"/>
      <c r="C283" s="16" t="str">
        <f>IF(Payments[[#This Row],[Invoice '#]]="","",INDEX(Invoices[Vendor/Supplier],MATCH(Payments[[#This Row],[Invoice '#]],Invoices[Invoice '#],0)))</f>
        <v/>
      </c>
      <c r="D283" s="17" t="str">
        <f>IF(Payments[[#This Row],[Invoice '#]]="","",INDEX(Invoices[Due Date],MATCH(Payments[[#This Row],[Invoice '#]],Invoices[Invoice '#],0)))</f>
        <v/>
      </c>
      <c r="E283" s="18" t="str">
        <f ca="1">IF(Payments[[#This Row],[Invoice '#]]="","",INDEX(Invoices[Amount due],MATCH(Payments[[#This Row],[Invoice '#]],Invoices[Invoice '#],0))-SUMIF(INDIRECT("B3:B"&amp;ROW()-1),Payments[[#This Row],[Invoice '#]],INDIRECT("F3:F"&amp;ROW()-1)))</f>
        <v/>
      </c>
      <c r="F283" s="19"/>
      <c r="G283" s="52"/>
      <c r="H283" s="20" t="str">
        <f ca="1">IF(Payments[[#This Row],[Amount Due]]="","",IF(Payments[[#This Row],[Amount Due]]=0,0,Payments[[#This Row],[Amount Due]]-Payments[[#This Row],[Amount Paid]]))</f>
        <v/>
      </c>
    </row>
    <row r="284" spans="2:8" ht="14.1" customHeight="1" x14ac:dyDescent="0.2">
      <c r="B284" s="15"/>
      <c r="C284" s="16" t="str">
        <f>IF(Payments[[#This Row],[Invoice '#]]="","",INDEX(Invoices[Vendor/Supplier],MATCH(Payments[[#This Row],[Invoice '#]],Invoices[Invoice '#],0)))</f>
        <v/>
      </c>
      <c r="D284" s="17" t="str">
        <f>IF(Payments[[#This Row],[Invoice '#]]="","",INDEX(Invoices[Due Date],MATCH(Payments[[#This Row],[Invoice '#]],Invoices[Invoice '#],0)))</f>
        <v/>
      </c>
      <c r="E284" s="18" t="str">
        <f ca="1">IF(Payments[[#This Row],[Invoice '#]]="","",INDEX(Invoices[Amount due],MATCH(Payments[[#This Row],[Invoice '#]],Invoices[Invoice '#],0))-SUMIF(INDIRECT("B3:B"&amp;ROW()-1),Payments[[#This Row],[Invoice '#]],INDIRECT("F3:F"&amp;ROW()-1)))</f>
        <v/>
      </c>
      <c r="F284" s="19"/>
      <c r="G284" s="52"/>
      <c r="H284" s="20" t="str">
        <f ca="1">IF(Payments[[#This Row],[Amount Due]]="","",IF(Payments[[#This Row],[Amount Due]]=0,0,Payments[[#This Row],[Amount Due]]-Payments[[#This Row],[Amount Paid]]))</f>
        <v/>
      </c>
    </row>
    <row r="285" spans="2:8" ht="14.1" customHeight="1" x14ac:dyDescent="0.2">
      <c r="B285" s="15"/>
      <c r="C285" s="16" t="str">
        <f>IF(Payments[[#This Row],[Invoice '#]]="","",INDEX(Invoices[Vendor/Supplier],MATCH(Payments[[#This Row],[Invoice '#]],Invoices[Invoice '#],0)))</f>
        <v/>
      </c>
      <c r="D285" s="17" t="str">
        <f>IF(Payments[[#This Row],[Invoice '#]]="","",INDEX(Invoices[Due Date],MATCH(Payments[[#This Row],[Invoice '#]],Invoices[Invoice '#],0)))</f>
        <v/>
      </c>
      <c r="E285" s="18" t="str">
        <f ca="1">IF(Payments[[#This Row],[Invoice '#]]="","",INDEX(Invoices[Amount due],MATCH(Payments[[#This Row],[Invoice '#]],Invoices[Invoice '#],0))-SUMIF(INDIRECT("B3:B"&amp;ROW()-1),Payments[[#This Row],[Invoice '#]],INDIRECT("F3:F"&amp;ROW()-1)))</f>
        <v/>
      </c>
      <c r="F285" s="19"/>
      <c r="G285" s="52"/>
      <c r="H285" s="20" t="str">
        <f ca="1">IF(Payments[[#This Row],[Amount Due]]="","",IF(Payments[[#This Row],[Amount Due]]=0,0,Payments[[#This Row],[Amount Due]]-Payments[[#This Row],[Amount Paid]]))</f>
        <v/>
      </c>
    </row>
    <row r="286" spans="2:8" ht="14.1" customHeight="1" x14ac:dyDescent="0.2">
      <c r="B286" s="15"/>
      <c r="C286" s="16" t="str">
        <f>IF(Payments[[#This Row],[Invoice '#]]="","",INDEX(Invoices[Vendor/Supplier],MATCH(Payments[[#This Row],[Invoice '#]],Invoices[Invoice '#],0)))</f>
        <v/>
      </c>
      <c r="D286" s="17" t="str">
        <f>IF(Payments[[#This Row],[Invoice '#]]="","",INDEX(Invoices[Due Date],MATCH(Payments[[#This Row],[Invoice '#]],Invoices[Invoice '#],0)))</f>
        <v/>
      </c>
      <c r="E286" s="18" t="str">
        <f ca="1">IF(Payments[[#This Row],[Invoice '#]]="","",INDEX(Invoices[Amount due],MATCH(Payments[[#This Row],[Invoice '#]],Invoices[Invoice '#],0))-SUMIF(INDIRECT("B3:B"&amp;ROW()-1),Payments[[#This Row],[Invoice '#]],INDIRECT("F3:F"&amp;ROW()-1)))</f>
        <v/>
      </c>
      <c r="F286" s="19"/>
      <c r="G286" s="52"/>
      <c r="H286" s="20" t="str">
        <f ca="1">IF(Payments[[#This Row],[Amount Due]]="","",IF(Payments[[#This Row],[Amount Due]]=0,0,Payments[[#This Row],[Amount Due]]-Payments[[#This Row],[Amount Paid]]))</f>
        <v/>
      </c>
    </row>
    <row r="287" spans="2:8" ht="14.1" customHeight="1" x14ac:dyDescent="0.2">
      <c r="B287" s="15"/>
      <c r="C287" s="16" t="str">
        <f>IF(Payments[[#This Row],[Invoice '#]]="","",INDEX(Invoices[Vendor/Supplier],MATCH(Payments[[#This Row],[Invoice '#]],Invoices[Invoice '#],0)))</f>
        <v/>
      </c>
      <c r="D287" s="17" t="str">
        <f>IF(Payments[[#This Row],[Invoice '#]]="","",INDEX(Invoices[Due Date],MATCH(Payments[[#This Row],[Invoice '#]],Invoices[Invoice '#],0)))</f>
        <v/>
      </c>
      <c r="E287" s="18" t="str">
        <f ca="1">IF(Payments[[#This Row],[Invoice '#]]="","",INDEX(Invoices[Amount due],MATCH(Payments[[#This Row],[Invoice '#]],Invoices[Invoice '#],0))-SUMIF(INDIRECT("B3:B"&amp;ROW()-1),Payments[[#This Row],[Invoice '#]],INDIRECT("F3:F"&amp;ROW()-1)))</f>
        <v/>
      </c>
      <c r="F287" s="19"/>
      <c r="G287" s="52"/>
      <c r="H287" s="20" t="str">
        <f ca="1">IF(Payments[[#This Row],[Amount Due]]="","",IF(Payments[[#This Row],[Amount Due]]=0,0,Payments[[#This Row],[Amount Due]]-Payments[[#This Row],[Amount Paid]]))</f>
        <v/>
      </c>
    </row>
    <row r="288" spans="2:8" ht="14.1" customHeight="1" x14ac:dyDescent="0.2">
      <c r="B288" s="15"/>
      <c r="C288" s="16" t="str">
        <f>IF(Payments[[#This Row],[Invoice '#]]="","",INDEX(Invoices[Vendor/Supplier],MATCH(Payments[[#This Row],[Invoice '#]],Invoices[Invoice '#],0)))</f>
        <v/>
      </c>
      <c r="D288" s="17" t="str">
        <f>IF(Payments[[#This Row],[Invoice '#]]="","",INDEX(Invoices[Due Date],MATCH(Payments[[#This Row],[Invoice '#]],Invoices[Invoice '#],0)))</f>
        <v/>
      </c>
      <c r="E288" s="18" t="str">
        <f ca="1">IF(Payments[[#This Row],[Invoice '#]]="","",INDEX(Invoices[Amount due],MATCH(Payments[[#This Row],[Invoice '#]],Invoices[Invoice '#],0))-SUMIF(INDIRECT("B3:B"&amp;ROW()-1),Payments[[#This Row],[Invoice '#]],INDIRECT("F3:F"&amp;ROW()-1)))</f>
        <v/>
      </c>
      <c r="F288" s="19"/>
      <c r="G288" s="52"/>
      <c r="H288" s="20" t="str">
        <f ca="1">IF(Payments[[#This Row],[Amount Due]]="","",IF(Payments[[#This Row],[Amount Due]]=0,0,Payments[[#This Row],[Amount Due]]-Payments[[#This Row],[Amount Paid]]))</f>
        <v/>
      </c>
    </row>
    <row r="289" spans="2:8" ht="14.1" customHeight="1" x14ac:dyDescent="0.2">
      <c r="B289" s="15"/>
      <c r="C289" s="16" t="str">
        <f>IF(Payments[[#This Row],[Invoice '#]]="","",INDEX(Invoices[Vendor/Supplier],MATCH(Payments[[#This Row],[Invoice '#]],Invoices[Invoice '#],0)))</f>
        <v/>
      </c>
      <c r="D289" s="17" t="str">
        <f>IF(Payments[[#This Row],[Invoice '#]]="","",INDEX(Invoices[Due Date],MATCH(Payments[[#This Row],[Invoice '#]],Invoices[Invoice '#],0)))</f>
        <v/>
      </c>
      <c r="E289" s="18" t="str">
        <f ca="1">IF(Payments[[#This Row],[Invoice '#]]="","",INDEX(Invoices[Amount due],MATCH(Payments[[#This Row],[Invoice '#]],Invoices[Invoice '#],0))-SUMIF(INDIRECT("B3:B"&amp;ROW()-1),Payments[[#This Row],[Invoice '#]],INDIRECT("F3:F"&amp;ROW()-1)))</f>
        <v/>
      </c>
      <c r="F289" s="19"/>
      <c r="G289" s="52"/>
      <c r="H289" s="20" t="str">
        <f ca="1">IF(Payments[[#This Row],[Amount Due]]="","",IF(Payments[[#This Row],[Amount Due]]=0,0,Payments[[#This Row],[Amount Due]]-Payments[[#This Row],[Amount Paid]]))</f>
        <v/>
      </c>
    </row>
    <row r="290" spans="2:8" ht="14.1" customHeight="1" x14ac:dyDescent="0.2">
      <c r="B290" s="15"/>
      <c r="C290" s="16" t="str">
        <f>IF(Payments[[#This Row],[Invoice '#]]="","",INDEX(Invoices[Vendor/Supplier],MATCH(Payments[[#This Row],[Invoice '#]],Invoices[Invoice '#],0)))</f>
        <v/>
      </c>
      <c r="D290" s="17" t="str">
        <f>IF(Payments[[#This Row],[Invoice '#]]="","",INDEX(Invoices[Due Date],MATCH(Payments[[#This Row],[Invoice '#]],Invoices[Invoice '#],0)))</f>
        <v/>
      </c>
      <c r="E290" s="18" t="str">
        <f ca="1">IF(Payments[[#This Row],[Invoice '#]]="","",INDEX(Invoices[Amount due],MATCH(Payments[[#This Row],[Invoice '#]],Invoices[Invoice '#],0))-SUMIF(INDIRECT("B3:B"&amp;ROW()-1),Payments[[#This Row],[Invoice '#]],INDIRECT("F3:F"&amp;ROW()-1)))</f>
        <v/>
      </c>
      <c r="F290" s="19"/>
      <c r="G290" s="52"/>
      <c r="H290" s="20" t="str">
        <f ca="1">IF(Payments[[#This Row],[Amount Due]]="","",IF(Payments[[#This Row],[Amount Due]]=0,0,Payments[[#This Row],[Amount Due]]-Payments[[#This Row],[Amount Paid]]))</f>
        <v/>
      </c>
    </row>
    <row r="291" spans="2:8" ht="14.1" customHeight="1" x14ac:dyDescent="0.2">
      <c r="B291" s="15"/>
      <c r="C291" s="16" t="str">
        <f>IF(Payments[[#This Row],[Invoice '#]]="","",INDEX(Invoices[Vendor/Supplier],MATCH(Payments[[#This Row],[Invoice '#]],Invoices[Invoice '#],0)))</f>
        <v/>
      </c>
      <c r="D291" s="17" t="str">
        <f>IF(Payments[[#This Row],[Invoice '#]]="","",INDEX(Invoices[Due Date],MATCH(Payments[[#This Row],[Invoice '#]],Invoices[Invoice '#],0)))</f>
        <v/>
      </c>
      <c r="E291" s="18" t="str">
        <f ca="1">IF(Payments[[#This Row],[Invoice '#]]="","",INDEX(Invoices[Amount due],MATCH(Payments[[#This Row],[Invoice '#]],Invoices[Invoice '#],0))-SUMIF(INDIRECT("B3:B"&amp;ROW()-1),Payments[[#This Row],[Invoice '#]],INDIRECT("F3:F"&amp;ROW()-1)))</f>
        <v/>
      </c>
      <c r="F291" s="19"/>
      <c r="G291" s="52"/>
      <c r="H291" s="20" t="str">
        <f ca="1">IF(Payments[[#This Row],[Amount Due]]="","",IF(Payments[[#This Row],[Amount Due]]=0,0,Payments[[#This Row],[Amount Due]]-Payments[[#This Row],[Amount Paid]]))</f>
        <v/>
      </c>
    </row>
    <row r="292" spans="2:8" ht="14.1" customHeight="1" x14ac:dyDescent="0.2">
      <c r="B292" s="15"/>
      <c r="C292" s="16" t="str">
        <f>IF(Payments[[#This Row],[Invoice '#]]="","",INDEX(Invoices[Vendor/Supplier],MATCH(Payments[[#This Row],[Invoice '#]],Invoices[Invoice '#],0)))</f>
        <v/>
      </c>
      <c r="D292" s="17" t="str">
        <f>IF(Payments[[#This Row],[Invoice '#]]="","",INDEX(Invoices[Due Date],MATCH(Payments[[#This Row],[Invoice '#]],Invoices[Invoice '#],0)))</f>
        <v/>
      </c>
      <c r="E292" s="18" t="str">
        <f ca="1">IF(Payments[[#This Row],[Invoice '#]]="","",INDEX(Invoices[Amount due],MATCH(Payments[[#This Row],[Invoice '#]],Invoices[Invoice '#],0))-SUMIF(INDIRECT("B3:B"&amp;ROW()-1),Payments[[#This Row],[Invoice '#]],INDIRECT("F3:F"&amp;ROW()-1)))</f>
        <v/>
      </c>
      <c r="F292" s="19"/>
      <c r="G292" s="52"/>
      <c r="H292" s="20" t="str">
        <f ca="1">IF(Payments[[#This Row],[Amount Due]]="","",IF(Payments[[#This Row],[Amount Due]]=0,0,Payments[[#This Row],[Amount Due]]-Payments[[#This Row],[Amount Paid]]))</f>
        <v/>
      </c>
    </row>
    <row r="293" spans="2:8" ht="14.1" customHeight="1" x14ac:dyDescent="0.2">
      <c r="B293" s="15"/>
      <c r="C293" s="16" t="str">
        <f>IF(Payments[[#This Row],[Invoice '#]]="","",INDEX(Invoices[Vendor/Supplier],MATCH(Payments[[#This Row],[Invoice '#]],Invoices[Invoice '#],0)))</f>
        <v/>
      </c>
      <c r="D293" s="17" t="str">
        <f>IF(Payments[[#This Row],[Invoice '#]]="","",INDEX(Invoices[Due Date],MATCH(Payments[[#This Row],[Invoice '#]],Invoices[Invoice '#],0)))</f>
        <v/>
      </c>
      <c r="E293" s="18" t="str">
        <f ca="1">IF(Payments[[#This Row],[Invoice '#]]="","",INDEX(Invoices[Amount due],MATCH(Payments[[#This Row],[Invoice '#]],Invoices[Invoice '#],0))-SUMIF(INDIRECT("B3:B"&amp;ROW()-1),Payments[[#This Row],[Invoice '#]],INDIRECT("F3:F"&amp;ROW()-1)))</f>
        <v/>
      </c>
      <c r="F293" s="19"/>
      <c r="G293" s="52"/>
      <c r="H293" s="20" t="str">
        <f ca="1">IF(Payments[[#This Row],[Amount Due]]="","",IF(Payments[[#This Row],[Amount Due]]=0,0,Payments[[#This Row],[Amount Due]]-Payments[[#This Row],[Amount Paid]]))</f>
        <v/>
      </c>
    </row>
    <row r="294" spans="2:8" ht="14.1" customHeight="1" x14ac:dyDescent="0.2">
      <c r="B294" s="15"/>
      <c r="C294" s="16" t="str">
        <f>IF(Payments[[#This Row],[Invoice '#]]="","",INDEX(Invoices[Vendor/Supplier],MATCH(Payments[[#This Row],[Invoice '#]],Invoices[Invoice '#],0)))</f>
        <v/>
      </c>
      <c r="D294" s="17" t="str">
        <f>IF(Payments[[#This Row],[Invoice '#]]="","",INDEX(Invoices[Due Date],MATCH(Payments[[#This Row],[Invoice '#]],Invoices[Invoice '#],0)))</f>
        <v/>
      </c>
      <c r="E294" s="18" t="str">
        <f ca="1">IF(Payments[[#This Row],[Invoice '#]]="","",INDEX(Invoices[Amount due],MATCH(Payments[[#This Row],[Invoice '#]],Invoices[Invoice '#],0))-SUMIF(INDIRECT("B3:B"&amp;ROW()-1),Payments[[#This Row],[Invoice '#]],INDIRECT("F3:F"&amp;ROW()-1)))</f>
        <v/>
      </c>
      <c r="F294" s="19"/>
      <c r="G294" s="52"/>
      <c r="H294" s="20" t="str">
        <f ca="1">IF(Payments[[#This Row],[Amount Due]]="","",IF(Payments[[#This Row],[Amount Due]]=0,0,Payments[[#This Row],[Amount Due]]-Payments[[#This Row],[Amount Paid]]))</f>
        <v/>
      </c>
    </row>
    <row r="295" spans="2:8" ht="14.1" customHeight="1" x14ac:dyDescent="0.2">
      <c r="B295" s="15"/>
      <c r="C295" s="16" t="str">
        <f>IF(Payments[[#This Row],[Invoice '#]]="","",INDEX(Invoices[Vendor/Supplier],MATCH(Payments[[#This Row],[Invoice '#]],Invoices[Invoice '#],0)))</f>
        <v/>
      </c>
      <c r="D295" s="17" t="str">
        <f>IF(Payments[[#This Row],[Invoice '#]]="","",INDEX(Invoices[Due Date],MATCH(Payments[[#This Row],[Invoice '#]],Invoices[Invoice '#],0)))</f>
        <v/>
      </c>
      <c r="E295" s="18" t="str">
        <f ca="1">IF(Payments[[#This Row],[Invoice '#]]="","",INDEX(Invoices[Amount due],MATCH(Payments[[#This Row],[Invoice '#]],Invoices[Invoice '#],0))-SUMIF(INDIRECT("B3:B"&amp;ROW()-1),Payments[[#This Row],[Invoice '#]],INDIRECT("F3:F"&amp;ROW()-1)))</f>
        <v/>
      </c>
      <c r="F295" s="19"/>
      <c r="G295" s="52"/>
      <c r="H295" s="20" t="str">
        <f ca="1">IF(Payments[[#This Row],[Amount Due]]="","",IF(Payments[[#This Row],[Amount Due]]=0,0,Payments[[#This Row],[Amount Due]]-Payments[[#This Row],[Amount Paid]]))</f>
        <v/>
      </c>
    </row>
    <row r="296" spans="2:8" ht="14.1" customHeight="1" x14ac:dyDescent="0.2">
      <c r="B296" s="15"/>
      <c r="C296" s="16" t="str">
        <f>IF(Payments[[#This Row],[Invoice '#]]="","",INDEX(Invoices[Vendor/Supplier],MATCH(Payments[[#This Row],[Invoice '#]],Invoices[Invoice '#],0)))</f>
        <v/>
      </c>
      <c r="D296" s="17" t="str">
        <f>IF(Payments[[#This Row],[Invoice '#]]="","",INDEX(Invoices[Due Date],MATCH(Payments[[#This Row],[Invoice '#]],Invoices[Invoice '#],0)))</f>
        <v/>
      </c>
      <c r="E296" s="18" t="str">
        <f ca="1">IF(Payments[[#This Row],[Invoice '#]]="","",INDEX(Invoices[Amount due],MATCH(Payments[[#This Row],[Invoice '#]],Invoices[Invoice '#],0))-SUMIF(INDIRECT("B3:B"&amp;ROW()-1),Payments[[#This Row],[Invoice '#]],INDIRECT("F3:F"&amp;ROW()-1)))</f>
        <v/>
      </c>
      <c r="F296" s="19"/>
      <c r="G296" s="52"/>
      <c r="H296" s="20" t="str">
        <f ca="1">IF(Payments[[#This Row],[Amount Due]]="","",IF(Payments[[#This Row],[Amount Due]]=0,0,Payments[[#This Row],[Amount Due]]-Payments[[#This Row],[Amount Paid]]))</f>
        <v/>
      </c>
    </row>
    <row r="297" spans="2:8" ht="14.1" customHeight="1" x14ac:dyDescent="0.2">
      <c r="B297" s="15"/>
      <c r="C297" s="16" t="str">
        <f>IF(Payments[[#This Row],[Invoice '#]]="","",INDEX(Invoices[Vendor/Supplier],MATCH(Payments[[#This Row],[Invoice '#]],Invoices[Invoice '#],0)))</f>
        <v/>
      </c>
      <c r="D297" s="17" t="str">
        <f>IF(Payments[[#This Row],[Invoice '#]]="","",INDEX(Invoices[Due Date],MATCH(Payments[[#This Row],[Invoice '#]],Invoices[Invoice '#],0)))</f>
        <v/>
      </c>
      <c r="E297" s="18" t="str">
        <f ca="1">IF(Payments[[#This Row],[Invoice '#]]="","",INDEX(Invoices[Amount due],MATCH(Payments[[#This Row],[Invoice '#]],Invoices[Invoice '#],0))-SUMIF(INDIRECT("B3:B"&amp;ROW()-1),Payments[[#This Row],[Invoice '#]],INDIRECT("F3:F"&amp;ROW()-1)))</f>
        <v/>
      </c>
      <c r="F297" s="19"/>
      <c r="G297" s="52"/>
      <c r="H297" s="20" t="str">
        <f ca="1">IF(Payments[[#This Row],[Amount Due]]="","",IF(Payments[[#This Row],[Amount Due]]=0,0,Payments[[#This Row],[Amount Due]]-Payments[[#This Row],[Amount Paid]]))</f>
        <v/>
      </c>
    </row>
    <row r="298" spans="2:8" ht="14.1" customHeight="1" x14ac:dyDescent="0.2">
      <c r="B298" s="15"/>
      <c r="C298" s="16" t="str">
        <f>IF(Payments[[#This Row],[Invoice '#]]="","",INDEX(Invoices[Vendor/Supplier],MATCH(Payments[[#This Row],[Invoice '#]],Invoices[Invoice '#],0)))</f>
        <v/>
      </c>
      <c r="D298" s="17" t="str">
        <f>IF(Payments[[#This Row],[Invoice '#]]="","",INDEX(Invoices[Due Date],MATCH(Payments[[#This Row],[Invoice '#]],Invoices[Invoice '#],0)))</f>
        <v/>
      </c>
      <c r="E298" s="18" t="str">
        <f ca="1">IF(Payments[[#This Row],[Invoice '#]]="","",INDEX(Invoices[Amount due],MATCH(Payments[[#This Row],[Invoice '#]],Invoices[Invoice '#],0))-SUMIF(INDIRECT("B3:B"&amp;ROW()-1),Payments[[#This Row],[Invoice '#]],INDIRECT("F3:F"&amp;ROW()-1)))</f>
        <v/>
      </c>
      <c r="F298" s="19"/>
      <c r="G298" s="52"/>
      <c r="H298" s="20" t="str">
        <f ca="1">IF(Payments[[#This Row],[Amount Due]]="","",IF(Payments[[#This Row],[Amount Due]]=0,0,Payments[[#This Row],[Amount Due]]-Payments[[#This Row],[Amount Paid]]))</f>
        <v/>
      </c>
    </row>
    <row r="299" spans="2:8" ht="14.1" customHeight="1" x14ac:dyDescent="0.2">
      <c r="B299" s="15"/>
      <c r="C299" s="16" t="str">
        <f>IF(Payments[[#This Row],[Invoice '#]]="","",INDEX(Invoices[Vendor/Supplier],MATCH(Payments[[#This Row],[Invoice '#]],Invoices[Invoice '#],0)))</f>
        <v/>
      </c>
      <c r="D299" s="17" t="str">
        <f>IF(Payments[[#This Row],[Invoice '#]]="","",INDEX(Invoices[Due Date],MATCH(Payments[[#This Row],[Invoice '#]],Invoices[Invoice '#],0)))</f>
        <v/>
      </c>
      <c r="E299" s="18" t="str">
        <f ca="1">IF(Payments[[#This Row],[Invoice '#]]="","",INDEX(Invoices[Amount due],MATCH(Payments[[#This Row],[Invoice '#]],Invoices[Invoice '#],0))-SUMIF(INDIRECT("B3:B"&amp;ROW()-1),Payments[[#This Row],[Invoice '#]],INDIRECT("F3:F"&amp;ROW()-1)))</f>
        <v/>
      </c>
      <c r="F299" s="19"/>
      <c r="G299" s="52"/>
      <c r="H299" s="20" t="str">
        <f ca="1">IF(Payments[[#This Row],[Amount Due]]="","",IF(Payments[[#This Row],[Amount Due]]=0,0,Payments[[#This Row],[Amount Due]]-Payments[[#This Row],[Amount Paid]]))</f>
        <v/>
      </c>
    </row>
    <row r="300" spans="2:8" ht="14.1" customHeight="1" x14ac:dyDescent="0.2">
      <c r="B300" s="15"/>
      <c r="C300" s="16" t="str">
        <f>IF(Payments[[#This Row],[Invoice '#]]="","",INDEX(Invoices[Vendor/Supplier],MATCH(Payments[[#This Row],[Invoice '#]],Invoices[Invoice '#],0)))</f>
        <v/>
      </c>
      <c r="D300" s="17" t="str">
        <f>IF(Payments[[#This Row],[Invoice '#]]="","",INDEX(Invoices[Due Date],MATCH(Payments[[#This Row],[Invoice '#]],Invoices[Invoice '#],0)))</f>
        <v/>
      </c>
      <c r="E300" s="18" t="str">
        <f ca="1">IF(Payments[[#This Row],[Invoice '#]]="","",INDEX(Invoices[Amount due],MATCH(Payments[[#This Row],[Invoice '#]],Invoices[Invoice '#],0))-SUMIF(INDIRECT("B3:B"&amp;ROW()-1),Payments[[#This Row],[Invoice '#]],INDIRECT("F3:F"&amp;ROW()-1)))</f>
        <v/>
      </c>
      <c r="F300" s="19"/>
      <c r="G300" s="52"/>
      <c r="H300" s="20" t="str">
        <f ca="1">IF(Payments[[#This Row],[Amount Due]]="","",IF(Payments[[#This Row],[Amount Due]]=0,0,Payments[[#This Row],[Amount Due]]-Payments[[#This Row],[Amount Paid]]))</f>
        <v/>
      </c>
    </row>
    <row r="301" spans="2:8" ht="14.1" customHeight="1" x14ac:dyDescent="0.2">
      <c r="B301" s="15"/>
      <c r="C301" s="16" t="str">
        <f>IF(Payments[[#This Row],[Invoice '#]]="","",INDEX(Invoices[Vendor/Supplier],MATCH(Payments[[#This Row],[Invoice '#]],Invoices[Invoice '#],0)))</f>
        <v/>
      </c>
      <c r="D301" s="17" t="str">
        <f>IF(Payments[[#This Row],[Invoice '#]]="","",INDEX(Invoices[Due Date],MATCH(Payments[[#This Row],[Invoice '#]],Invoices[Invoice '#],0)))</f>
        <v/>
      </c>
      <c r="E301" s="18" t="str">
        <f ca="1">IF(Payments[[#This Row],[Invoice '#]]="","",INDEX(Invoices[Amount due],MATCH(Payments[[#This Row],[Invoice '#]],Invoices[Invoice '#],0))-SUMIF(INDIRECT("B3:B"&amp;ROW()-1),Payments[[#This Row],[Invoice '#]],INDIRECT("F3:F"&amp;ROW()-1)))</f>
        <v/>
      </c>
      <c r="F301" s="19"/>
      <c r="G301" s="52"/>
      <c r="H301" s="20" t="str">
        <f ca="1">IF(Payments[[#This Row],[Amount Due]]="","",IF(Payments[[#This Row],[Amount Due]]=0,0,Payments[[#This Row],[Amount Due]]-Payments[[#This Row],[Amount Paid]]))</f>
        <v/>
      </c>
    </row>
    <row r="302" spans="2:8" ht="14.1" customHeight="1" x14ac:dyDescent="0.2">
      <c r="B302" s="15"/>
      <c r="C302" s="16" t="str">
        <f>IF(Payments[[#This Row],[Invoice '#]]="","",INDEX(Invoices[Vendor/Supplier],MATCH(Payments[[#This Row],[Invoice '#]],Invoices[Invoice '#],0)))</f>
        <v/>
      </c>
      <c r="D302" s="17" t="str">
        <f>IF(Payments[[#This Row],[Invoice '#]]="","",INDEX(Invoices[Due Date],MATCH(Payments[[#This Row],[Invoice '#]],Invoices[Invoice '#],0)))</f>
        <v/>
      </c>
      <c r="E302" s="18" t="str">
        <f ca="1">IF(Payments[[#This Row],[Invoice '#]]="","",INDEX(Invoices[Amount due],MATCH(Payments[[#This Row],[Invoice '#]],Invoices[Invoice '#],0))-SUMIF(INDIRECT("B3:B"&amp;ROW()-1),Payments[[#This Row],[Invoice '#]],INDIRECT("F3:F"&amp;ROW()-1)))</f>
        <v/>
      </c>
      <c r="F302" s="19"/>
      <c r="G302" s="52"/>
      <c r="H302" s="20" t="str">
        <f ca="1">IF(Payments[[#This Row],[Amount Due]]="","",IF(Payments[[#This Row],[Amount Due]]=0,0,Payments[[#This Row],[Amount Due]]-Payments[[#This Row],[Amount Paid]]))</f>
        <v/>
      </c>
    </row>
    <row r="303" spans="2:8" ht="14.1" customHeight="1" x14ac:dyDescent="0.2">
      <c r="B303" s="15"/>
      <c r="C303" s="16" t="str">
        <f>IF(Payments[[#This Row],[Invoice '#]]="","",INDEX(Invoices[Vendor/Supplier],MATCH(Payments[[#This Row],[Invoice '#]],Invoices[Invoice '#],0)))</f>
        <v/>
      </c>
      <c r="D303" s="17" t="str">
        <f>IF(Payments[[#This Row],[Invoice '#]]="","",INDEX(Invoices[Due Date],MATCH(Payments[[#This Row],[Invoice '#]],Invoices[Invoice '#],0)))</f>
        <v/>
      </c>
      <c r="E303" s="18" t="str">
        <f ca="1">IF(Payments[[#This Row],[Invoice '#]]="","",INDEX(Invoices[Amount due],MATCH(Payments[[#This Row],[Invoice '#]],Invoices[Invoice '#],0))-SUMIF(INDIRECT("B3:B"&amp;ROW()-1),Payments[[#This Row],[Invoice '#]],INDIRECT("F3:F"&amp;ROW()-1)))</f>
        <v/>
      </c>
      <c r="F303" s="19"/>
      <c r="G303" s="52"/>
      <c r="H303" s="20" t="str">
        <f ca="1">IF(Payments[[#This Row],[Amount Due]]="","",IF(Payments[[#This Row],[Amount Due]]=0,0,Payments[[#This Row],[Amount Due]]-Payments[[#This Row],[Amount Paid]]))</f>
        <v/>
      </c>
    </row>
    <row r="304" spans="2:8" ht="14.1" customHeight="1" x14ac:dyDescent="0.2">
      <c r="B304" s="15"/>
      <c r="C304" s="16" t="str">
        <f>IF(Payments[[#This Row],[Invoice '#]]="","",INDEX(Invoices[Vendor/Supplier],MATCH(Payments[[#This Row],[Invoice '#]],Invoices[Invoice '#],0)))</f>
        <v/>
      </c>
      <c r="D304" s="17" t="str">
        <f>IF(Payments[[#This Row],[Invoice '#]]="","",INDEX(Invoices[Due Date],MATCH(Payments[[#This Row],[Invoice '#]],Invoices[Invoice '#],0)))</f>
        <v/>
      </c>
      <c r="E304" s="18" t="str">
        <f ca="1">IF(Payments[[#This Row],[Invoice '#]]="","",INDEX(Invoices[Amount due],MATCH(Payments[[#This Row],[Invoice '#]],Invoices[Invoice '#],0))-SUMIF(INDIRECT("B3:B"&amp;ROW()-1),Payments[[#This Row],[Invoice '#]],INDIRECT("F3:F"&amp;ROW()-1)))</f>
        <v/>
      </c>
      <c r="F304" s="19"/>
      <c r="G304" s="52"/>
      <c r="H304" s="20" t="str">
        <f ca="1">IF(Payments[[#This Row],[Amount Due]]="","",IF(Payments[[#This Row],[Amount Due]]=0,0,Payments[[#This Row],[Amount Due]]-Payments[[#This Row],[Amount Paid]]))</f>
        <v/>
      </c>
    </row>
    <row r="305" spans="2:8" ht="14.1" customHeight="1" x14ac:dyDescent="0.2">
      <c r="B305" s="15"/>
      <c r="C305" s="16" t="str">
        <f>IF(Payments[[#This Row],[Invoice '#]]="","",INDEX(Invoices[Vendor/Supplier],MATCH(Payments[[#This Row],[Invoice '#]],Invoices[Invoice '#],0)))</f>
        <v/>
      </c>
      <c r="D305" s="17" t="str">
        <f>IF(Payments[[#This Row],[Invoice '#]]="","",INDEX(Invoices[Due Date],MATCH(Payments[[#This Row],[Invoice '#]],Invoices[Invoice '#],0)))</f>
        <v/>
      </c>
      <c r="E305" s="18" t="str">
        <f ca="1">IF(Payments[[#This Row],[Invoice '#]]="","",INDEX(Invoices[Amount due],MATCH(Payments[[#This Row],[Invoice '#]],Invoices[Invoice '#],0))-SUMIF(INDIRECT("B3:B"&amp;ROW()-1),Payments[[#This Row],[Invoice '#]],INDIRECT("F3:F"&amp;ROW()-1)))</f>
        <v/>
      </c>
      <c r="F305" s="19"/>
      <c r="G305" s="52"/>
      <c r="H305" s="20" t="str">
        <f ca="1">IF(Payments[[#This Row],[Amount Due]]="","",IF(Payments[[#This Row],[Amount Due]]=0,0,Payments[[#This Row],[Amount Due]]-Payments[[#This Row],[Amount Paid]]))</f>
        <v/>
      </c>
    </row>
    <row r="306" spans="2:8" ht="14.1" customHeight="1" x14ac:dyDescent="0.2">
      <c r="B306" s="15"/>
      <c r="C306" s="16" t="str">
        <f>IF(Payments[[#This Row],[Invoice '#]]="","",INDEX(Invoices[Vendor/Supplier],MATCH(Payments[[#This Row],[Invoice '#]],Invoices[Invoice '#],0)))</f>
        <v/>
      </c>
      <c r="D306" s="17" t="str">
        <f>IF(Payments[[#This Row],[Invoice '#]]="","",INDEX(Invoices[Due Date],MATCH(Payments[[#This Row],[Invoice '#]],Invoices[Invoice '#],0)))</f>
        <v/>
      </c>
      <c r="E306" s="18" t="str">
        <f ca="1">IF(Payments[[#This Row],[Invoice '#]]="","",INDEX(Invoices[Amount due],MATCH(Payments[[#This Row],[Invoice '#]],Invoices[Invoice '#],0))-SUMIF(INDIRECT("B3:B"&amp;ROW()-1),Payments[[#This Row],[Invoice '#]],INDIRECT("F3:F"&amp;ROW()-1)))</f>
        <v/>
      </c>
      <c r="F306" s="19"/>
      <c r="G306" s="52"/>
      <c r="H306" s="20" t="str">
        <f ca="1">IF(Payments[[#This Row],[Amount Due]]="","",IF(Payments[[#This Row],[Amount Due]]=0,0,Payments[[#This Row],[Amount Due]]-Payments[[#This Row],[Amount Paid]]))</f>
        <v/>
      </c>
    </row>
    <row r="307" spans="2:8" ht="14.1" customHeight="1" x14ac:dyDescent="0.2">
      <c r="B307" s="15"/>
      <c r="C307" s="16" t="str">
        <f>IF(Payments[[#This Row],[Invoice '#]]="","",INDEX(Invoices[Vendor/Supplier],MATCH(Payments[[#This Row],[Invoice '#]],Invoices[Invoice '#],0)))</f>
        <v/>
      </c>
      <c r="D307" s="17" t="str">
        <f>IF(Payments[[#This Row],[Invoice '#]]="","",INDEX(Invoices[Due Date],MATCH(Payments[[#This Row],[Invoice '#]],Invoices[Invoice '#],0)))</f>
        <v/>
      </c>
      <c r="E307" s="18" t="str">
        <f ca="1">IF(Payments[[#This Row],[Invoice '#]]="","",INDEX(Invoices[Amount due],MATCH(Payments[[#This Row],[Invoice '#]],Invoices[Invoice '#],0))-SUMIF(INDIRECT("B3:B"&amp;ROW()-1),Payments[[#This Row],[Invoice '#]],INDIRECT("F3:F"&amp;ROW()-1)))</f>
        <v/>
      </c>
      <c r="F307" s="19"/>
      <c r="G307" s="52"/>
      <c r="H307" s="20" t="str">
        <f ca="1">IF(Payments[[#This Row],[Amount Due]]="","",IF(Payments[[#This Row],[Amount Due]]=0,0,Payments[[#This Row],[Amount Due]]-Payments[[#This Row],[Amount Paid]]))</f>
        <v/>
      </c>
    </row>
    <row r="308" spans="2:8" ht="14.1" customHeight="1" x14ac:dyDescent="0.2">
      <c r="B308" s="15"/>
      <c r="C308" s="16" t="str">
        <f>IF(Payments[[#This Row],[Invoice '#]]="","",INDEX(Invoices[Vendor/Supplier],MATCH(Payments[[#This Row],[Invoice '#]],Invoices[Invoice '#],0)))</f>
        <v/>
      </c>
      <c r="D308" s="17" t="str">
        <f>IF(Payments[[#This Row],[Invoice '#]]="","",INDEX(Invoices[Due Date],MATCH(Payments[[#This Row],[Invoice '#]],Invoices[Invoice '#],0)))</f>
        <v/>
      </c>
      <c r="E308" s="18" t="str">
        <f ca="1">IF(Payments[[#This Row],[Invoice '#]]="","",INDEX(Invoices[Amount due],MATCH(Payments[[#This Row],[Invoice '#]],Invoices[Invoice '#],0))-SUMIF(INDIRECT("B3:B"&amp;ROW()-1),Payments[[#This Row],[Invoice '#]],INDIRECT("F3:F"&amp;ROW()-1)))</f>
        <v/>
      </c>
      <c r="F308" s="19"/>
      <c r="G308" s="52"/>
      <c r="H308" s="20" t="str">
        <f ca="1">IF(Payments[[#This Row],[Amount Due]]="","",IF(Payments[[#This Row],[Amount Due]]=0,0,Payments[[#This Row],[Amount Due]]-Payments[[#This Row],[Amount Paid]]))</f>
        <v/>
      </c>
    </row>
    <row r="309" spans="2:8" ht="14.1" customHeight="1" x14ac:dyDescent="0.2">
      <c r="B309" s="15"/>
      <c r="C309" s="16" t="str">
        <f>IF(Payments[[#This Row],[Invoice '#]]="","",INDEX(Invoices[Vendor/Supplier],MATCH(Payments[[#This Row],[Invoice '#]],Invoices[Invoice '#],0)))</f>
        <v/>
      </c>
      <c r="D309" s="17" t="str">
        <f>IF(Payments[[#This Row],[Invoice '#]]="","",INDEX(Invoices[Due Date],MATCH(Payments[[#This Row],[Invoice '#]],Invoices[Invoice '#],0)))</f>
        <v/>
      </c>
      <c r="E309" s="18" t="str">
        <f ca="1">IF(Payments[[#This Row],[Invoice '#]]="","",INDEX(Invoices[Amount due],MATCH(Payments[[#This Row],[Invoice '#]],Invoices[Invoice '#],0))-SUMIF(INDIRECT("B3:B"&amp;ROW()-1),Payments[[#This Row],[Invoice '#]],INDIRECT("F3:F"&amp;ROW()-1)))</f>
        <v/>
      </c>
      <c r="F309" s="19"/>
      <c r="G309" s="52"/>
      <c r="H309" s="20" t="str">
        <f ca="1">IF(Payments[[#This Row],[Amount Due]]="","",IF(Payments[[#This Row],[Amount Due]]=0,0,Payments[[#This Row],[Amount Due]]-Payments[[#This Row],[Amount Paid]]))</f>
        <v/>
      </c>
    </row>
    <row r="310" spans="2:8" ht="14.1" customHeight="1" x14ac:dyDescent="0.2">
      <c r="B310" s="15"/>
      <c r="C310" s="16" t="str">
        <f>IF(Payments[[#This Row],[Invoice '#]]="","",INDEX(Invoices[Vendor/Supplier],MATCH(Payments[[#This Row],[Invoice '#]],Invoices[Invoice '#],0)))</f>
        <v/>
      </c>
      <c r="D310" s="17" t="str">
        <f>IF(Payments[[#This Row],[Invoice '#]]="","",INDEX(Invoices[Due Date],MATCH(Payments[[#This Row],[Invoice '#]],Invoices[Invoice '#],0)))</f>
        <v/>
      </c>
      <c r="E310" s="18" t="str">
        <f ca="1">IF(Payments[[#This Row],[Invoice '#]]="","",INDEX(Invoices[Amount due],MATCH(Payments[[#This Row],[Invoice '#]],Invoices[Invoice '#],0))-SUMIF(INDIRECT("B3:B"&amp;ROW()-1),Payments[[#This Row],[Invoice '#]],INDIRECT("F3:F"&amp;ROW()-1)))</f>
        <v/>
      </c>
      <c r="F310" s="19"/>
      <c r="G310" s="52"/>
      <c r="H310" s="20" t="str">
        <f ca="1">IF(Payments[[#This Row],[Amount Due]]="","",IF(Payments[[#This Row],[Amount Due]]=0,0,Payments[[#This Row],[Amount Due]]-Payments[[#This Row],[Amount Paid]]))</f>
        <v/>
      </c>
    </row>
    <row r="311" spans="2:8" ht="14.1" customHeight="1" x14ac:dyDescent="0.2">
      <c r="B311" s="15"/>
      <c r="C311" s="16" t="str">
        <f>IF(Payments[[#This Row],[Invoice '#]]="","",INDEX(Invoices[Vendor/Supplier],MATCH(Payments[[#This Row],[Invoice '#]],Invoices[Invoice '#],0)))</f>
        <v/>
      </c>
      <c r="D311" s="17" t="str">
        <f>IF(Payments[[#This Row],[Invoice '#]]="","",INDEX(Invoices[Due Date],MATCH(Payments[[#This Row],[Invoice '#]],Invoices[Invoice '#],0)))</f>
        <v/>
      </c>
      <c r="E311" s="18" t="str">
        <f ca="1">IF(Payments[[#This Row],[Invoice '#]]="","",INDEX(Invoices[Amount due],MATCH(Payments[[#This Row],[Invoice '#]],Invoices[Invoice '#],0))-SUMIF(INDIRECT("B3:B"&amp;ROW()-1),Payments[[#This Row],[Invoice '#]],INDIRECT("F3:F"&amp;ROW()-1)))</f>
        <v/>
      </c>
      <c r="F311" s="19"/>
      <c r="G311" s="52"/>
      <c r="H311" s="20" t="str">
        <f ca="1">IF(Payments[[#This Row],[Amount Due]]="","",IF(Payments[[#This Row],[Amount Due]]=0,0,Payments[[#This Row],[Amount Due]]-Payments[[#This Row],[Amount Paid]]))</f>
        <v/>
      </c>
    </row>
    <row r="312" spans="2:8" ht="14.1" customHeight="1" x14ac:dyDescent="0.2">
      <c r="B312" s="15"/>
      <c r="C312" s="16" t="str">
        <f>IF(Payments[[#This Row],[Invoice '#]]="","",INDEX(Invoices[Vendor/Supplier],MATCH(Payments[[#This Row],[Invoice '#]],Invoices[Invoice '#],0)))</f>
        <v/>
      </c>
      <c r="D312" s="17" t="str">
        <f>IF(Payments[[#This Row],[Invoice '#]]="","",INDEX(Invoices[Due Date],MATCH(Payments[[#This Row],[Invoice '#]],Invoices[Invoice '#],0)))</f>
        <v/>
      </c>
      <c r="E312" s="18" t="str">
        <f ca="1">IF(Payments[[#This Row],[Invoice '#]]="","",INDEX(Invoices[Amount due],MATCH(Payments[[#This Row],[Invoice '#]],Invoices[Invoice '#],0))-SUMIF(INDIRECT("B3:B"&amp;ROW()-1),Payments[[#This Row],[Invoice '#]],INDIRECT("F3:F"&amp;ROW()-1)))</f>
        <v/>
      </c>
      <c r="F312" s="19"/>
      <c r="G312" s="52"/>
      <c r="H312" s="20" t="str">
        <f ca="1">IF(Payments[[#This Row],[Amount Due]]="","",IF(Payments[[#This Row],[Amount Due]]=0,0,Payments[[#This Row],[Amount Due]]-Payments[[#This Row],[Amount Paid]]))</f>
        <v/>
      </c>
    </row>
    <row r="313" spans="2:8" ht="14.1" customHeight="1" x14ac:dyDescent="0.2">
      <c r="B313" s="15"/>
      <c r="C313" s="16" t="str">
        <f>IF(Payments[[#This Row],[Invoice '#]]="","",INDEX(Invoices[Vendor/Supplier],MATCH(Payments[[#This Row],[Invoice '#]],Invoices[Invoice '#],0)))</f>
        <v/>
      </c>
      <c r="D313" s="17" t="str">
        <f>IF(Payments[[#This Row],[Invoice '#]]="","",INDEX(Invoices[Due Date],MATCH(Payments[[#This Row],[Invoice '#]],Invoices[Invoice '#],0)))</f>
        <v/>
      </c>
      <c r="E313" s="18" t="str">
        <f ca="1">IF(Payments[[#This Row],[Invoice '#]]="","",INDEX(Invoices[Amount due],MATCH(Payments[[#This Row],[Invoice '#]],Invoices[Invoice '#],0))-SUMIF(INDIRECT("B3:B"&amp;ROW()-1),Payments[[#This Row],[Invoice '#]],INDIRECT("F3:F"&amp;ROW()-1)))</f>
        <v/>
      </c>
      <c r="F313" s="19"/>
      <c r="G313" s="52"/>
      <c r="H313" s="20" t="str">
        <f ca="1">IF(Payments[[#This Row],[Amount Due]]="","",IF(Payments[[#This Row],[Amount Due]]=0,0,Payments[[#This Row],[Amount Due]]-Payments[[#This Row],[Amount Paid]]))</f>
        <v/>
      </c>
    </row>
    <row r="314" spans="2:8" ht="14.1" customHeight="1" x14ac:dyDescent="0.2">
      <c r="B314" s="15"/>
      <c r="C314" s="16" t="str">
        <f>IF(Payments[[#This Row],[Invoice '#]]="","",INDEX(Invoices[Vendor/Supplier],MATCH(Payments[[#This Row],[Invoice '#]],Invoices[Invoice '#],0)))</f>
        <v/>
      </c>
      <c r="D314" s="17" t="str">
        <f>IF(Payments[[#This Row],[Invoice '#]]="","",INDEX(Invoices[Due Date],MATCH(Payments[[#This Row],[Invoice '#]],Invoices[Invoice '#],0)))</f>
        <v/>
      </c>
      <c r="E314" s="18" t="str">
        <f ca="1">IF(Payments[[#This Row],[Invoice '#]]="","",INDEX(Invoices[Amount due],MATCH(Payments[[#This Row],[Invoice '#]],Invoices[Invoice '#],0))-SUMIF(INDIRECT("B3:B"&amp;ROW()-1),Payments[[#This Row],[Invoice '#]],INDIRECT("F3:F"&amp;ROW()-1)))</f>
        <v/>
      </c>
      <c r="F314" s="19"/>
      <c r="G314" s="52"/>
      <c r="H314" s="20" t="str">
        <f ca="1">IF(Payments[[#This Row],[Amount Due]]="","",IF(Payments[[#This Row],[Amount Due]]=0,0,Payments[[#This Row],[Amount Due]]-Payments[[#This Row],[Amount Paid]]))</f>
        <v/>
      </c>
    </row>
    <row r="315" spans="2:8" ht="14.1" customHeight="1" x14ac:dyDescent="0.2">
      <c r="B315" s="15"/>
      <c r="C315" s="16" t="str">
        <f>IF(Payments[[#This Row],[Invoice '#]]="","",INDEX(Invoices[Vendor/Supplier],MATCH(Payments[[#This Row],[Invoice '#]],Invoices[Invoice '#],0)))</f>
        <v/>
      </c>
      <c r="D315" s="17" t="str">
        <f>IF(Payments[[#This Row],[Invoice '#]]="","",INDEX(Invoices[Due Date],MATCH(Payments[[#This Row],[Invoice '#]],Invoices[Invoice '#],0)))</f>
        <v/>
      </c>
      <c r="E315" s="18" t="str">
        <f ca="1">IF(Payments[[#This Row],[Invoice '#]]="","",INDEX(Invoices[Amount due],MATCH(Payments[[#This Row],[Invoice '#]],Invoices[Invoice '#],0))-SUMIF(INDIRECT("B3:B"&amp;ROW()-1),Payments[[#This Row],[Invoice '#]],INDIRECT("F3:F"&amp;ROW()-1)))</f>
        <v/>
      </c>
      <c r="F315" s="19"/>
      <c r="G315" s="52"/>
      <c r="H315" s="20" t="str">
        <f ca="1">IF(Payments[[#This Row],[Amount Due]]="","",IF(Payments[[#This Row],[Amount Due]]=0,0,Payments[[#This Row],[Amount Due]]-Payments[[#This Row],[Amount Paid]]))</f>
        <v/>
      </c>
    </row>
    <row r="316" spans="2:8" ht="14.1" customHeight="1" x14ac:dyDescent="0.2">
      <c r="B316" s="15"/>
      <c r="C316" s="16" t="str">
        <f>IF(Payments[[#This Row],[Invoice '#]]="","",INDEX(Invoices[Vendor/Supplier],MATCH(Payments[[#This Row],[Invoice '#]],Invoices[Invoice '#],0)))</f>
        <v/>
      </c>
      <c r="D316" s="17" t="str">
        <f>IF(Payments[[#This Row],[Invoice '#]]="","",INDEX(Invoices[Due Date],MATCH(Payments[[#This Row],[Invoice '#]],Invoices[Invoice '#],0)))</f>
        <v/>
      </c>
      <c r="E316" s="18" t="str">
        <f ca="1">IF(Payments[[#This Row],[Invoice '#]]="","",INDEX(Invoices[Amount due],MATCH(Payments[[#This Row],[Invoice '#]],Invoices[Invoice '#],0))-SUMIF(INDIRECT("B3:B"&amp;ROW()-1),Payments[[#This Row],[Invoice '#]],INDIRECT("F3:F"&amp;ROW()-1)))</f>
        <v/>
      </c>
      <c r="F316" s="19"/>
      <c r="G316" s="52"/>
      <c r="H316" s="20" t="str">
        <f ca="1">IF(Payments[[#This Row],[Amount Due]]="","",IF(Payments[[#This Row],[Amount Due]]=0,0,Payments[[#This Row],[Amount Due]]-Payments[[#This Row],[Amount Paid]]))</f>
        <v/>
      </c>
    </row>
    <row r="317" spans="2:8" ht="14.1" customHeight="1" x14ac:dyDescent="0.2">
      <c r="B317" s="15"/>
      <c r="C317" s="16" t="str">
        <f>IF(Payments[[#This Row],[Invoice '#]]="","",INDEX(Invoices[Vendor/Supplier],MATCH(Payments[[#This Row],[Invoice '#]],Invoices[Invoice '#],0)))</f>
        <v/>
      </c>
      <c r="D317" s="17" t="str">
        <f>IF(Payments[[#This Row],[Invoice '#]]="","",INDEX(Invoices[Due Date],MATCH(Payments[[#This Row],[Invoice '#]],Invoices[Invoice '#],0)))</f>
        <v/>
      </c>
      <c r="E317" s="18" t="str">
        <f ca="1">IF(Payments[[#This Row],[Invoice '#]]="","",INDEX(Invoices[Amount due],MATCH(Payments[[#This Row],[Invoice '#]],Invoices[Invoice '#],0))-SUMIF(INDIRECT("B3:B"&amp;ROW()-1),Payments[[#This Row],[Invoice '#]],INDIRECT("F3:F"&amp;ROW()-1)))</f>
        <v/>
      </c>
      <c r="F317" s="19"/>
      <c r="G317" s="52"/>
      <c r="H317" s="20" t="str">
        <f ca="1">IF(Payments[[#This Row],[Amount Due]]="","",IF(Payments[[#This Row],[Amount Due]]=0,0,Payments[[#This Row],[Amount Due]]-Payments[[#This Row],[Amount Paid]]))</f>
        <v/>
      </c>
    </row>
    <row r="318" spans="2:8" ht="14.1" customHeight="1" x14ac:dyDescent="0.2">
      <c r="B318" s="15"/>
      <c r="C318" s="16" t="str">
        <f>IF(Payments[[#This Row],[Invoice '#]]="","",INDEX(Invoices[Vendor/Supplier],MATCH(Payments[[#This Row],[Invoice '#]],Invoices[Invoice '#],0)))</f>
        <v/>
      </c>
      <c r="D318" s="17" t="str">
        <f>IF(Payments[[#This Row],[Invoice '#]]="","",INDEX(Invoices[Due Date],MATCH(Payments[[#This Row],[Invoice '#]],Invoices[Invoice '#],0)))</f>
        <v/>
      </c>
      <c r="E318" s="18" t="str">
        <f ca="1">IF(Payments[[#This Row],[Invoice '#]]="","",INDEX(Invoices[Amount due],MATCH(Payments[[#This Row],[Invoice '#]],Invoices[Invoice '#],0))-SUMIF(INDIRECT("B3:B"&amp;ROW()-1),Payments[[#This Row],[Invoice '#]],INDIRECT("F3:F"&amp;ROW()-1)))</f>
        <v/>
      </c>
      <c r="F318" s="19"/>
      <c r="G318" s="52"/>
      <c r="H318" s="20" t="str">
        <f ca="1">IF(Payments[[#This Row],[Amount Due]]="","",IF(Payments[[#This Row],[Amount Due]]=0,0,Payments[[#This Row],[Amount Due]]-Payments[[#This Row],[Amount Paid]]))</f>
        <v/>
      </c>
    </row>
    <row r="319" spans="2:8" ht="14.1" customHeight="1" x14ac:dyDescent="0.2">
      <c r="B319" s="15"/>
      <c r="C319" s="16" t="str">
        <f>IF(Payments[[#This Row],[Invoice '#]]="","",INDEX(Invoices[Vendor/Supplier],MATCH(Payments[[#This Row],[Invoice '#]],Invoices[Invoice '#],0)))</f>
        <v/>
      </c>
      <c r="D319" s="17" t="str">
        <f>IF(Payments[[#This Row],[Invoice '#]]="","",INDEX(Invoices[Due Date],MATCH(Payments[[#This Row],[Invoice '#]],Invoices[Invoice '#],0)))</f>
        <v/>
      </c>
      <c r="E319" s="18" t="str">
        <f ca="1">IF(Payments[[#This Row],[Invoice '#]]="","",INDEX(Invoices[Amount due],MATCH(Payments[[#This Row],[Invoice '#]],Invoices[Invoice '#],0))-SUMIF(INDIRECT("B3:B"&amp;ROW()-1),Payments[[#This Row],[Invoice '#]],INDIRECT("F3:F"&amp;ROW()-1)))</f>
        <v/>
      </c>
      <c r="F319" s="19"/>
      <c r="G319" s="52"/>
      <c r="H319" s="20" t="str">
        <f ca="1">IF(Payments[[#This Row],[Amount Due]]="","",IF(Payments[[#This Row],[Amount Due]]=0,0,Payments[[#This Row],[Amount Due]]-Payments[[#This Row],[Amount Paid]]))</f>
        <v/>
      </c>
    </row>
    <row r="320" spans="2:8" ht="14.1" customHeight="1" x14ac:dyDescent="0.2">
      <c r="B320" s="15"/>
      <c r="C320" s="16" t="str">
        <f>IF(Payments[[#This Row],[Invoice '#]]="","",INDEX(Invoices[Vendor/Supplier],MATCH(Payments[[#This Row],[Invoice '#]],Invoices[Invoice '#],0)))</f>
        <v/>
      </c>
      <c r="D320" s="17" t="str">
        <f>IF(Payments[[#This Row],[Invoice '#]]="","",INDEX(Invoices[Due Date],MATCH(Payments[[#This Row],[Invoice '#]],Invoices[Invoice '#],0)))</f>
        <v/>
      </c>
      <c r="E320" s="18" t="str">
        <f ca="1">IF(Payments[[#This Row],[Invoice '#]]="","",INDEX(Invoices[Amount due],MATCH(Payments[[#This Row],[Invoice '#]],Invoices[Invoice '#],0))-SUMIF(INDIRECT("B3:B"&amp;ROW()-1),Payments[[#This Row],[Invoice '#]],INDIRECT("F3:F"&amp;ROW()-1)))</f>
        <v/>
      </c>
      <c r="F320" s="19"/>
      <c r="G320" s="52"/>
      <c r="H320" s="20" t="str">
        <f ca="1">IF(Payments[[#This Row],[Amount Due]]="","",IF(Payments[[#This Row],[Amount Due]]=0,0,Payments[[#This Row],[Amount Due]]-Payments[[#This Row],[Amount Paid]]))</f>
        <v/>
      </c>
    </row>
    <row r="321" spans="2:8" ht="14.1" customHeight="1" x14ac:dyDescent="0.2">
      <c r="B321" s="15"/>
      <c r="C321" s="16" t="str">
        <f>IF(Payments[[#This Row],[Invoice '#]]="","",INDEX(Invoices[Vendor/Supplier],MATCH(Payments[[#This Row],[Invoice '#]],Invoices[Invoice '#],0)))</f>
        <v/>
      </c>
      <c r="D321" s="17" t="str">
        <f>IF(Payments[[#This Row],[Invoice '#]]="","",INDEX(Invoices[Due Date],MATCH(Payments[[#This Row],[Invoice '#]],Invoices[Invoice '#],0)))</f>
        <v/>
      </c>
      <c r="E321" s="18" t="str">
        <f ca="1">IF(Payments[[#This Row],[Invoice '#]]="","",INDEX(Invoices[Amount due],MATCH(Payments[[#This Row],[Invoice '#]],Invoices[Invoice '#],0))-SUMIF(INDIRECT("B3:B"&amp;ROW()-1),Payments[[#This Row],[Invoice '#]],INDIRECT("F3:F"&amp;ROW()-1)))</f>
        <v/>
      </c>
      <c r="F321" s="19"/>
      <c r="G321" s="52"/>
      <c r="H321" s="20" t="str">
        <f ca="1">IF(Payments[[#This Row],[Amount Due]]="","",IF(Payments[[#This Row],[Amount Due]]=0,0,Payments[[#This Row],[Amount Due]]-Payments[[#This Row],[Amount Paid]]))</f>
        <v/>
      </c>
    </row>
    <row r="322" spans="2:8" ht="14.1" customHeight="1" x14ac:dyDescent="0.2">
      <c r="B322" s="15"/>
      <c r="C322" s="16" t="str">
        <f>IF(Payments[[#This Row],[Invoice '#]]="","",INDEX(Invoices[Vendor/Supplier],MATCH(Payments[[#This Row],[Invoice '#]],Invoices[Invoice '#],0)))</f>
        <v/>
      </c>
      <c r="D322" s="17" t="str">
        <f>IF(Payments[[#This Row],[Invoice '#]]="","",INDEX(Invoices[Due Date],MATCH(Payments[[#This Row],[Invoice '#]],Invoices[Invoice '#],0)))</f>
        <v/>
      </c>
      <c r="E322" s="18" t="str">
        <f ca="1">IF(Payments[[#This Row],[Invoice '#]]="","",INDEX(Invoices[Amount due],MATCH(Payments[[#This Row],[Invoice '#]],Invoices[Invoice '#],0))-SUMIF(INDIRECT("B3:B"&amp;ROW()-1),Payments[[#This Row],[Invoice '#]],INDIRECT("F3:F"&amp;ROW()-1)))</f>
        <v/>
      </c>
      <c r="F322" s="19"/>
      <c r="G322" s="52"/>
      <c r="H322" s="20" t="str">
        <f ca="1">IF(Payments[[#This Row],[Amount Due]]="","",IF(Payments[[#This Row],[Amount Due]]=0,0,Payments[[#This Row],[Amount Due]]-Payments[[#This Row],[Amount Paid]]))</f>
        <v/>
      </c>
    </row>
    <row r="323" spans="2:8" ht="14.1" customHeight="1" x14ac:dyDescent="0.2">
      <c r="B323" s="15"/>
      <c r="C323" s="16" t="str">
        <f>IF(Payments[[#This Row],[Invoice '#]]="","",INDEX(Invoices[Vendor/Supplier],MATCH(Payments[[#This Row],[Invoice '#]],Invoices[Invoice '#],0)))</f>
        <v/>
      </c>
      <c r="D323" s="17" t="str">
        <f>IF(Payments[[#This Row],[Invoice '#]]="","",INDEX(Invoices[Due Date],MATCH(Payments[[#This Row],[Invoice '#]],Invoices[Invoice '#],0)))</f>
        <v/>
      </c>
      <c r="E323" s="18" t="str">
        <f ca="1">IF(Payments[[#This Row],[Invoice '#]]="","",INDEX(Invoices[Amount due],MATCH(Payments[[#This Row],[Invoice '#]],Invoices[Invoice '#],0))-SUMIF(INDIRECT("B3:B"&amp;ROW()-1),Payments[[#This Row],[Invoice '#]],INDIRECT("F3:F"&amp;ROW()-1)))</f>
        <v/>
      </c>
      <c r="F323" s="19"/>
      <c r="G323" s="52"/>
      <c r="H323" s="20" t="str">
        <f ca="1">IF(Payments[[#This Row],[Amount Due]]="","",IF(Payments[[#This Row],[Amount Due]]=0,0,Payments[[#This Row],[Amount Due]]-Payments[[#This Row],[Amount Paid]]))</f>
        <v/>
      </c>
    </row>
    <row r="324" spans="2:8" ht="14.1" customHeight="1" x14ac:dyDescent="0.2">
      <c r="B324" s="15"/>
      <c r="C324" s="16" t="str">
        <f>IF(Payments[[#This Row],[Invoice '#]]="","",INDEX(Invoices[Vendor/Supplier],MATCH(Payments[[#This Row],[Invoice '#]],Invoices[Invoice '#],0)))</f>
        <v/>
      </c>
      <c r="D324" s="17" t="str">
        <f>IF(Payments[[#This Row],[Invoice '#]]="","",INDEX(Invoices[Due Date],MATCH(Payments[[#This Row],[Invoice '#]],Invoices[Invoice '#],0)))</f>
        <v/>
      </c>
      <c r="E324" s="18" t="str">
        <f ca="1">IF(Payments[[#This Row],[Invoice '#]]="","",INDEX(Invoices[Amount due],MATCH(Payments[[#This Row],[Invoice '#]],Invoices[Invoice '#],0))-SUMIF(INDIRECT("B3:B"&amp;ROW()-1),Payments[[#This Row],[Invoice '#]],INDIRECT("F3:F"&amp;ROW()-1)))</f>
        <v/>
      </c>
      <c r="F324" s="19"/>
      <c r="G324" s="52"/>
      <c r="H324" s="20" t="str">
        <f ca="1">IF(Payments[[#This Row],[Amount Due]]="","",IF(Payments[[#This Row],[Amount Due]]=0,0,Payments[[#This Row],[Amount Due]]-Payments[[#This Row],[Amount Paid]]))</f>
        <v/>
      </c>
    </row>
    <row r="325" spans="2:8" ht="14.1" customHeight="1" x14ac:dyDescent="0.2">
      <c r="B325" s="15"/>
      <c r="C325" s="16" t="str">
        <f>IF(Payments[[#This Row],[Invoice '#]]="","",INDEX(Invoices[Vendor/Supplier],MATCH(Payments[[#This Row],[Invoice '#]],Invoices[Invoice '#],0)))</f>
        <v/>
      </c>
      <c r="D325" s="17" t="str">
        <f>IF(Payments[[#This Row],[Invoice '#]]="","",INDEX(Invoices[Due Date],MATCH(Payments[[#This Row],[Invoice '#]],Invoices[Invoice '#],0)))</f>
        <v/>
      </c>
      <c r="E325" s="18" t="str">
        <f ca="1">IF(Payments[[#This Row],[Invoice '#]]="","",INDEX(Invoices[Amount due],MATCH(Payments[[#This Row],[Invoice '#]],Invoices[Invoice '#],0))-SUMIF(INDIRECT("B3:B"&amp;ROW()-1),Payments[[#This Row],[Invoice '#]],INDIRECT("F3:F"&amp;ROW()-1)))</f>
        <v/>
      </c>
      <c r="F325" s="19"/>
      <c r="G325" s="52"/>
      <c r="H325" s="20" t="str">
        <f ca="1">IF(Payments[[#This Row],[Amount Due]]="","",IF(Payments[[#This Row],[Amount Due]]=0,0,Payments[[#This Row],[Amount Due]]-Payments[[#This Row],[Amount Paid]]))</f>
        <v/>
      </c>
    </row>
    <row r="326" spans="2:8" ht="14.1" customHeight="1" x14ac:dyDescent="0.2">
      <c r="B326" s="15"/>
      <c r="C326" s="16" t="str">
        <f>IF(Payments[[#This Row],[Invoice '#]]="","",INDEX(Invoices[Vendor/Supplier],MATCH(Payments[[#This Row],[Invoice '#]],Invoices[Invoice '#],0)))</f>
        <v/>
      </c>
      <c r="D326" s="17" t="str">
        <f>IF(Payments[[#This Row],[Invoice '#]]="","",INDEX(Invoices[Due Date],MATCH(Payments[[#This Row],[Invoice '#]],Invoices[Invoice '#],0)))</f>
        <v/>
      </c>
      <c r="E326" s="18" t="str">
        <f ca="1">IF(Payments[[#This Row],[Invoice '#]]="","",INDEX(Invoices[Amount due],MATCH(Payments[[#This Row],[Invoice '#]],Invoices[Invoice '#],0))-SUMIF(INDIRECT("B3:B"&amp;ROW()-1),Payments[[#This Row],[Invoice '#]],INDIRECT("F3:F"&amp;ROW()-1)))</f>
        <v/>
      </c>
      <c r="F326" s="19"/>
      <c r="G326" s="52"/>
      <c r="H326" s="20" t="str">
        <f ca="1">IF(Payments[[#This Row],[Amount Due]]="","",IF(Payments[[#This Row],[Amount Due]]=0,0,Payments[[#This Row],[Amount Due]]-Payments[[#This Row],[Amount Paid]]))</f>
        <v/>
      </c>
    </row>
    <row r="327" spans="2:8" ht="14.1" customHeight="1" x14ac:dyDescent="0.2">
      <c r="B327" s="15"/>
      <c r="C327" s="16" t="str">
        <f>IF(Payments[[#This Row],[Invoice '#]]="","",INDEX(Invoices[Vendor/Supplier],MATCH(Payments[[#This Row],[Invoice '#]],Invoices[Invoice '#],0)))</f>
        <v/>
      </c>
      <c r="D327" s="17" t="str">
        <f>IF(Payments[[#This Row],[Invoice '#]]="","",INDEX(Invoices[Due Date],MATCH(Payments[[#This Row],[Invoice '#]],Invoices[Invoice '#],0)))</f>
        <v/>
      </c>
      <c r="E327" s="18" t="str">
        <f ca="1">IF(Payments[[#This Row],[Invoice '#]]="","",INDEX(Invoices[Amount due],MATCH(Payments[[#This Row],[Invoice '#]],Invoices[Invoice '#],0))-SUMIF(INDIRECT("B3:B"&amp;ROW()-1),Payments[[#This Row],[Invoice '#]],INDIRECT("F3:F"&amp;ROW()-1)))</f>
        <v/>
      </c>
      <c r="F327" s="19"/>
      <c r="G327" s="52"/>
      <c r="H327" s="20" t="str">
        <f ca="1">IF(Payments[[#This Row],[Amount Due]]="","",IF(Payments[[#This Row],[Amount Due]]=0,0,Payments[[#This Row],[Amount Due]]-Payments[[#This Row],[Amount Paid]]))</f>
        <v/>
      </c>
    </row>
    <row r="328" spans="2:8" ht="14.1" customHeight="1" x14ac:dyDescent="0.2">
      <c r="B328" s="15"/>
      <c r="C328" s="16" t="str">
        <f>IF(Payments[[#This Row],[Invoice '#]]="","",INDEX(Invoices[Vendor/Supplier],MATCH(Payments[[#This Row],[Invoice '#]],Invoices[Invoice '#],0)))</f>
        <v/>
      </c>
      <c r="D328" s="17" t="str">
        <f>IF(Payments[[#This Row],[Invoice '#]]="","",INDEX(Invoices[Due Date],MATCH(Payments[[#This Row],[Invoice '#]],Invoices[Invoice '#],0)))</f>
        <v/>
      </c>
      <c r="E328" s="18" t="str">
        <f ca="1">IF(Payments[[#This Row],[Invoice '#]]="","",INDEX(Invoices[Amount due],MATCH(Payments[[#This Row],[Invoice '#]],Invoices[Invoice '#],0))-SUMIF(INDIRECT("B3:B"&amp;ROW()-1),Payments[[#This Row],[Invoice '#]],INDIRECT("F3:F"&amp;ROW()-1)))</f>
        <v/>
      </c>
      <c r="F328" s="19"/>
      <c r="G328" s="52"/>
      <c r="H328" s="20" t="str">
        <f ca="1">IF(Payments[[#This Row],[Amount Due]]="","",IF(Payments[[#This Row],[Amount Due]]=0,0,Payments[[#This Row],[Amount Due]]-Payments[[#This Row],[Amount Paid]]))</f>
        <v/>
      </c>
    </row>
    <row r="329" spans="2:8" ht="14.1" customHeight="1" x14ac:dyDescent="0.2">
      <c r="B329" s="15"/>
      <c r="C329" s="16" t="str">
        <f>IF(Payments[[#This Row],[Invoice '#]]="","",INDEX(Invoices[Vendor/Supplier],MATCH(Payments[[#This Row],[Invoice '#]],Invoices[Invoice '#],0)))</f>
        <v/>
      </c>
      <c r="D329" s="17" t="str">
        <f>IF(Payments[[#This Row],[Invoice '#]]="","",INDEX(Invoices[Due Date],MATCH(Payments[[#This Row],[Invoice '#]],Invoices[Invoice '#],0)))</f>
        <v/>
      </c>
      <c r="E329" s="18" t="str">
        <f ca="1">IF(Payments[[#This Row],[Invoice '#]]="","",INDEX(Invoices[Amount due],MATCH(Payments[[#This Row],[Invoice '#]],Invoices[Invoice '#],0))-SUMIF(INDIRECT("B3:B"&amp;ROW()-1),Payments[[#This Row],[Invoice '#]],INDIRECT("F3:F"&amp;ROW()-1)))</f>
        <v/>
      </c>
      <c r="F329" s="19"/>
      <c r="G329" s="52"/>
      <c r="H329" s="20" t="str">
        <f ca="1">IF(Payments[[#This Row],[Amount Due]]="","",IF(Payments[[#This Row],[Amount Due]]=0,0,Payments[[#This Row],[Amount Due]]-Payments[[#This Row],[Amount Paid]]))</f>
        <v/>
      </c>
    </row>
    <row r="330" spans="2:8" ht="14.1" customHeight="1" x14ac:dyDescent="0.2">
      <c r="B330" s="15"/>
      <c r="C330" s="16" t="str">
        <f>IF(Payments[[#This Row],[Invoice '#]]="","",INDEX(Invoices[Vendor/Supplier],MATCH(Payments[[#This Row],[Invoice '#]],Invoices[Invoice '#],0)))</f>
        <v/>
      </c>
      <c r="D330" s="17" t="str">
        <f>IF(Payments[[#This Row],[Invoice '#]]="","",INDEX(Invoices[Due Date],MATCH(Payments[[#This Row],[Invoice '#]],Invoices[Invoice '#],0)))</f>
        <v/>
      </c>
      <c r="E330" s="18" t="str">
        <f ca="1">IF(Payments[[#This Row],[Invoice '#]]="","",INDEX(Invoices[Amount due],MATCH(Payments[[#This Row],[Invoice '#]],Invoices[Invoice '#],0))-SUMIF(INDIRECT("B3:B"&amp;ROW()-1),Payments[[#This Row],[Invoice '#]],INDIRECT("F3:F"&amp;ROW()-1)))</f>
        <v/>
      </c>
      <c r="F330" s="19"/>
      <c r="G330" s="52"/>
      <c r="H330" s="20" t="str">
        <f ca="1">IF(Payments[[#This Row],[Amount Due]]="","",IF(Payments[[#This Row],[Amount Due]]=0,0,Payments[[#This Row],[Amount Due]]-Payments[[#This Row],[Amount Paid]]))</f>
        <v/>
      </c>
    </row>
    <row r="331" spans="2:8" ht="14.1" customHeight="1" x14ac:dyDescent="0.2">
      <c r="B331" s="15"/>
      <c r="C331" s="16" t="str">
        <f>IF(Payments[[#This Row],[Invoice '#]]="","",INDEX(Invoices[Vendor/Supplier],MATCH(Payments[[#This Row],[Invoice '#]],Invoices[Invoice '#],0)))</f>
        <v/>
      </c>
      <c r="D331" s="17" t="str">
        <f>IF(Payments[[#This Row],[Invoice '#]]="","",INDEX(Invoices[Due Date],MATCH(Payments[[#This Row],[Invoice '#]],Invoices[Invoice '#],0)))</f>
        <v/>
      </c>
      <c r="E331" s="18" t="str">
        <f ca="1">IF(Payments[[#This Row],[Invoice '#]]="","",INDEX(Invoices[Amount due],MATCH(Payments[[#This Row],[Invoice '#]],Invoices[Invoice '#],0))-SUMIF(INDIRECT("B3:B"&amp;ROW()-1),Payments[[#This Row],[Invoice '#]],INDIRECT("F3:F"&amp;ROW()-1)))</f>
        <v/>
      </c>
      <c r="F331" s="19"/>
      <c r="G331" s="52"/>
      <c r="H331" s="20" t="str">
        <f ca="1">IF(Payments[[#This Row],[Amount Due]]="","",IF(Payments[[#This Row],[Amount Due]]=0,0,Payments[[#This Row],[Amount Due]]-Payments[[#This Row],[Amount Paid]]))</f>
        <v/>
      </c>
    </row>
    <row r="332" spans="2:8" ht="14.1" customHeight="1" x14ac:dyDescent="0.2">
      <c r="B332" s="15"/>
      <c r="C332" s="16" t="str">
        <f>IF(Payments[[#This Row],[Invoice '#]]="","",INDEX(Invoices[Vendor/Supplier],MATCH(Payments[[#This Row],[Invoice '#]],Invoices[Invoice '#],0)))</f>
        <v/>
      </c>
      <c r="D332" s="17" t="str">
        <f>IF(Payments[[#This Row],[Invoice '#]]="","",INDEX(Invoices[Due Date],MATCH(Payments[[#This Row],[Invoice '#]],Invoices[Invoice '#],0)))</f>
        <v/>
      </c>
      <c r="E332" s="18" t="str">
        <f ca="1">IF(Payments[[#This Row],[Invoice '#]]="","",INDEX(Invoices[Amount due],MATCH(Payments[[#This Row],[Invoice '#]],Invoices[Invoice '#],0))-SUMIF(INDIRECT("B3:B"&amp;ROW()-1),Payments[[#This Row],[Invoice '#]],INDIRECT("F3:F"&amp;ROW()-1)))</f>
        <v/>
      </c>
      <c r="F332" s="19"/>
      <c r="G332" s="52"/>
      <c r="H332" s="20" t="str">
        <f ca="1">IF(Payments[[#This Row],[Amount Due]]="","",IF(Payments[[#This Row],[Amount Due]]=0,0,Payments[[#This Row],[Amount Due]]-Payments[[#This Row],[Amount Paid]]))</f>
        <v/>
      </c>
    </row>
    <row r="333" spans="2:8" ht="14.1" customHeight="1" x14ac:dyDescent="0.2">
      <c r="B333" s="15"/>
      <c r="C333" s="16" t="str">
        <f>IF(Payments[[#This Row],[Invoice '#]]="","",INDEX(Invoices[Vendor/Supplier],MATCH(Payments[[#This Row],[Invoice '#]],Invoices[Invoice '#],0)))</f>
        <v/>
      </c>
      <c r="D333" s="17" t="str">
        <f>IF(Payments[[#This Row],[Invoice '#]]="","",INDEX(Invoices[Due Date],MATCH(Payments[[#This Row],[Invoice '#]],Invoices[Invoice '#],0)))</f>
        <v/>
      </c>
      <c r="E333" s="18" t="str">
        <f ca="1">IF(Payments[[#This Row],[Invoice '#]]="","",INDEX(Invoices[Amount due],MATCH(Payments[[#This Row],[Invoice '#]],Invoices[Invoice '#],0))-SUMIF(INDIRECT("B3:B"&amp;ROW()-1),Payments[[#This Row],[Invoice '#]],INDIRECT("F3:F"&amp;ROW()-1)))</f>
        <v/>
      </c>
      <c r="F333" s="19"/>
      <c r="G333" s="52"/>
      <c r="H333" s="20" t="str">
        <f ca="1">IF(Payments[[#This Row],[Amount Due]]="","",IF(Payments[[#This Row],[Amount Due]]=0,0,Payments[[#This Row],[Amount Due]]-Payments[[#This Row],[Amount Paid]]))</f>
        <v/>
      </c>
    </row>
    <row r="334" spans="2:8" ht="14.1" customHeight="1" x14ac:dyDescent="0.2">
      <c r="B334" s="15"/>
      <c r="C334" s="16" t="str">
        <f>IF(Payments[[#This Row],[Invoice '#]]="","",INDEX(Invoices[Vendor/Supplier],MATCH(Payments[[#This Row],[Invoice '#]],Invoices[Invoice '#],0)))</f>
        <v/>
      </c>
      <c r="D334" s="17" t="str">
        <f>IF(Payments[[#This Row],[Invoice '#]]="","",INDEX(Invoices[Due Date],MATCH(Payments[[#This Row],[Invoice '#]],Invoices[Invoice '#],0)))</f>
        <v/>
      </c>
      <c r="E334" s="18" t="str">
        <f ca="1">IF(Payments[[#This Row],[Invoice '#]]="","",INDEX(Invoices[Amount due],MATCH(Payments[[#This Row],[Invoice '#]],Invoices[Invoice '#],0))-SUMIF(INDIRECT("B3:B"&amp;ROW()-1),Payments[[#This Row],[Invoice '#]],INDIRECT("F3:F"&amp;ROW()-1)))</f>
        <v/>
      </c>
      <c r="F334" s="19"/>
      <c r="G334" s="52"/>
      <c r="H334" s="20" t="str">
        <f ca="1">IF(Payments[[#This Row],[Amount Due]]="","",IF(Payments[[#This Row],[Amount Due]]=0,0,Payments[[#This Row],[Amount Due]]-Payments[[#This Row],[Amount Paid]]))</f>
        <v/>
      </c>
    </row>
    <row r="335" spans="2:8" ht="14.1" customHeight="1" x14ac:dyDescent="0.2">
      <c r="B335" s="15"/>
      <c r="C335" s="16" t="str">
        <f>IF(Payments[[#This Row],[Invoice '#]]="","",INDEX(Invoices[Vendor/Supplier],MATCH(Payments[[#This Row],[Invoice '#]],Invoices[Invoice '#],0)))</f>
        <v/>
      </c>
      <c r="D335" s="17" t="str">
        <f>IF(Payments[[#This Row],[Invoice '#]]="","",INDEX(Invoices[Due Date],MATCH(Payments[[#This Row],[Invoice '#]],Invoices[Invoice '#],0)))</f>
        <v/>
      </c>
      <c r="E335" s="18" t="str">
        <f ca="1">IF(Payments[[#This Row],[Invoice '#]]="","",INDEX(Invoices[Amount due],MATCH(Payments[[#This Row],[Invoice '#]],Invoices[Invoice '#],0))-SUMIF(INDIRECT("B3:B"&amp;ROW()-1),Payments[[#This Row],[Invoice '#]],INDIRECT("F3:F"&amp;ROW()-1)))</f>
        <v/>
      </c>
      <c r="F335" s="19"/>
      <c r="G335" s="52"/>
      <c r="H335" s="20" t="str">
        <f ca="1">IF(Payments[[#This Row],[Amount Due]]="","",IF(Payments[[#This Row],[Amount Due]]=0,0,Payments[[#This Row],[Amount Due]]-Payments[[#This Row],[Amount Paid]]))</f>
        <v/>
      </c>
    </row>
    <row r="336" spans="2:8" ht="14.1" customHeight="1" x14ac:dyDescent="0.2">
      <c r="B336" s="15"/>
      <c r="C336" s="16" t="str">
        <f>IF(Payments[[#This Row],[Invoice '#]]="","",INDEX(Invoices[Vendor/Supplier],MATCH(Payments[[#This Row],[Invoice '#]],Invoices[Invoice '#],0)))</f>
        <v/>
      </c>
      <c r="D336" s="17" t="str">
        <f>IF(Payments[[#This Row],[Invoice '#]]="","",INDEX(Invoices[Due Date],MATCH(Payments[[#This Row],[Invoice '#]],Invoices[Invoice '#],0)))</f>
        <v/>
      </c>
      <c r="E336" s="18" t="str">
        <f ca="1">IF(Payments[[#This Row],[Invoice '#]]="","",INDEX(Invoices[Amount due],MATCH(Payments[[#This Row],[Invoice '#]],Invoices[Invoice '#],0))-SUMIF(INDIRECT("B3:B"&amp;ROW()-1),Payments[[#This Row],[Invoice '#]],INDIRECT("F3:F"&amp;ROW()-1)))</f>
        <v/>
      </c>
      <c r="F336" s="19"/>
      <c r="G336" s="52"/>
      <c r="H336" s="20" t="str">
        <f ca="1">IF(Payments[[#This Row],[Amount Due]]="","",IF(Payments[[#This Row],[Amount Due]]=0,0,Payments[[#This Row],[Amount Due]]-Payments[[#This Row],[Amount Paid]]))</f>
        <v/>
      </c>
    </row>
    <row r="337" spans="2:8" ht="14.1" customHeight="1" x14ac:dyDescent="0.2">
      <c r="B337" s="15"/>
      <c r="C337" s="16" t="str">
        <f>IF(Payments[[#This Row],[Invoice '#]]="","",INDEX(Invoices[Vendor/Supplier],MATCH(Payments[[#This Row],[Invoice '#]],Invoices[Invoice '#],0)))</f>
        <v/>
      </c>
      <c r="D337" s="17" t="str">
        <f>IF(Payments[[#This Row],[Invoice '#]]="","",INDEX(Invoices[Due Date],MATCH(Payments[[#This Row],[Invoice '#]],Invoices[Invoice '#],0)))</f>
        <v/>
      </c>
      <c r="E337" s="18" t="str">
        <f ca="1">IF(Payments[[#This Row],[Invoice '#]]="","",INDEX(Invoices[Amount due],MATCH(Payments[[#This Row],[Invoice '#]],Invoices[Invoice '#],0))-SUMIF(INDIRECT("B3:B"&amp;ROW()-1),Payments[[#This Row],[Invoice '#]],INDIRECT("F3:F"&amp;ROW()-1)))</f>
        <v/>
      </c>
      <c r="F337" s="19"/>
      <c r="G337" s="52"/>
      <c r="H337" s="20" t="str">
        <f ca="1">IF(Payments[[#This Row],[Amount Due]]="","",IF(Payments[[#This Row],[Amount Due]]=0,0,Payments[[#This Row],[Amount Due]]-Payments[[#This Row],[Amount Paid]]))</f>
        <v/>
      </c>
    </row>
    <row r="338" spans="2:8" ht="14.1" customHeight="1" x14ac:dyDescent="0.2">
      <c r="B338" s="15"/>
      <c r="C338" s="16" t="str">
        <f>IF(Payments[[#This Row],[Invoice '#]]="","",INDEX(Invoices[Vendor/Supplier],MATCH(Payments[[#This Row],[Invoice '#]],Invoices[Invoice '#],0)))</f>
        <v/>
      </c>
      <c r="D338" s="17" t="str">
        <f>IF(Payments[[#This Row],[Invoice '#]]="","",INDEX(Invoices[Due Date],MATCH(Payments[[#This Row],[Invoice '#]],Invoices[Invoice '#],0)))</f>
        <v/>
      </c>
      <c r="E338" s="18" t="str">
        <f ca="1">IF(Payments[[#This Row],[Invoice '#]]="","",INDEX(Invoices[Amount due],MATCH(Payments[[#This Row],[Invoice '#]],Invoices[Invoice '#],0))-SUMIF(INDIRECT("B3:B"&amp;ROW()-1),Payments[[#This Row],[Invoice '#]],INDIRECT("F3:F"&amp;ROW()-1)))</f>
        <v/>
      </c>
      <c r="F338" s="19"/>
      <c r="G338" s="52"/>
      <c r="H338" s="20" t="str">
        <f ca="1">IF(Payments[[#This Row],[Amount Due]]="","",IF(Payments[[#This Row],[Amount Due]]=0,0,Payments[[#This Row],[Amount Due]]-Payments[[#This Row],[Amount Paid]]))</f>
        <v/>
      </c>
    </row>
    <row r="339" spans="2:8" ht="14.1" customHeight="1" x14ac:dyDescent="0.2">
      <c r="B339" s="15"/>
      <c r="C339" s="16" t="str">
        <f>IF(Payments[[#This Row],[Invoice '#]]="","",INDEX(Invoices[Vendor/Supplier],MATCH(Payments[[#This Row],[Invoice '#]],Invoices[Invoice '#],0)))</f>
        <v/>
      </c>
      <c r="D339" s="17" t="str">
        <f>IF(Payments[[#This Row],[Invoice '#]]="","",INDEX(Invoices[Due Date],MATCH(Payments[[#This Row],[Invoice '#]],Invoices[Invoice '#],0)))</f>
        <v/>
      </c>
      <c r="E339" s="18" t="str">
        <f ca="1">IF(Payments[[#This Row],[Invoice '#]]="","",INDEX(Invoices[Amount due],MATCH(Payments[[#This Row],[Invoice '#]],Invoices[Invoice '#],0))-SUMIF(INDIRECT("B3:B"&amp;ROW()-1),Payments[[#This Row],[Invoice '#]],INDIRECT("F3:F"&amp;ROW()-1)))</f>
        <v/>
      </c>
      <c r="F339" s="19"/>
      <c r="G339" s="52"/>
      <c r="H339" s="20" t="str">
        <f ca="1">IF(Payments[[#This Row],[Amount Due]]="","",IF(Payments[[#This Row],[Amount Due]]=0,0,Payments[[#This Row],[Amount Due]]-Payments[[#This Row],[Amount Paid]]))</f>
        <v/>
      </c>
    </row>
    <row r="340" spans="2:8" ht="14.1" customHeight="1" x14ac:dyDescent="0.2">
      <c r="B340" s="15"/>
      <c r="C340" s="16" t="str">
        <f>IF(Payments[[#This Row],[Invoice '#]]="","",INDEX(Invoices[Vendor/Supplier],MATCH(Payments[[#This Row],[Invoice '#]],Invoices[Invoice '#],0)))</f>
        <v/>
      </c>
      <c r="D340" s="17" t="str">
        <f>IF(Payments[[#This Row],[Invoice '#]]="","",INDEX(Invoices[Due Date],MATCH(Payments[[#This Row],[Invoice '#]],Invoices[Invoice '#],0)))</f>
        <v/>
      </c>
      <c r="E340" s="18" t="str">
        <f ca="1">IF(Payments[[#This Row],[Invoice '#]]="","",INDEX(Invoices[Amount due],MATCH(Payments[[#This Row],[Invoice '#]],Invoices[Invoice '#],0))-SUMIF(INDIRECT("B3:B"&amp;ROW()-1),Payments[[#This Row],[Invoice '#]],INDIRECT("F3:F"&amp;ROW()-1)))</f>
        <v/>
      </c>
      <c r="F340" s="19"/>
      <c r="G340" s="52"/>
      <c r="H340" s="20" t="str">
        <f ca="1">IF(Payments[[#This Row],[Amount Due]]="","",IF(Payments[[#This Row],[Amount Due]]=0,0,Payments[[#This Row],[Amount Due]]-Payments[[#This Row],[Amount Paid]]))</f>
        <v/>
      </c>
    </row>
    <row r="341" spans="2:8" ht="14.1" customHeight="1" x14ac:dyDescent="0.2">
      <c r="B341" s="15"/>
      <c r="C341" s="16" t="str">
        <f>IF(Payments[[#This Row],[Invoice '#]]="","",INDEX(Invoices[Vendor/Supplier],MATCH(Payments[[#This Row],[Invoice '#]],Invoices[Invoice '#],0)))</f>
        <v/>
      </c>
      <c r="D341" s="17" t="str">
        <f>IF(Payments[[#This Row],[Invoice '#]]="","",INDEX(Invoices[Due Date],MATCH(Payments[[#This Row],[Invoice '#]],Invoices[Invoice '#],0)))</f>
        <v/>
      </c>
      <c r="E341" s="18" t="str">
        <f ca="1">IF(Payments[[#This Row],[Invoice '#]]="","",INDEX(Invoices[Amount due],MATCH(Payments[[#This Row],[Invoice '#]],Invoices[Invoice '#],0))-SUMIF(INDIRECT("B3:B"&amp;ROW()-1),Payments[[#This Row],[Invoice '#]],INDIRECT("F3:F"&amp;ROW()-1)))</f>
        <v/>
      </c>
      <c r="F341" s="19"/>
      <c r="G341" s="52"/>
      <c r="H341" s="20" t="str">
        <f ca="1">IF(Payments[[#This Row],[Amount Due]]="","",IF(Payments[[#This Row],[Amount Due]]=0,0,Payments[[#This Row],[Amount Due]]-Payments[[#This Row],[Amount Paid]]))</f>
        <v/>
      </c>
    </row>
    <row r="342" spans="2:8" ht="14.1" customHeight="1" x14ac:dyDescent="0.2">
      <c r="B342" s="15"/>
      <c r="C342" s="16" t="str">
        <f>IF(Payments[[#This Row],[Invoice '#]]="","",INDEX(Invoices[Vendor/Supplier],MATCH(Payments[[#This Row],[Invoice '#]],Invoices[Invoice '#],0)))</f>
        <v/>
      </c>
      <c r="D342" s="17" t="str">
        <f>IF(Payments[[#This Row],[Invoice '#]]="","",INDEX(Invoices[Due Date],MATCH(Payments[[#This Row],[Invoice '#]],Invoices[Invoice '#],0)))</f>
        <v/>
      </c>
      <c r="E342" s="18" t="str">
        <f ca="1">IF(Payments[[#This Row],[Invoice '#]]="","",INDEX(Invoices[Amount due],MATCH(Payments[[#This Row],[Invoice '#]],Invoices[Invoice '#],0))-SUMIF(INDIRECT("B3:B"&amp;ROW()-1),Payments[[#This Row],[Invoice '#]],INDIRECT("F3:F"&amp;ROW()-1)))</f>
        <v/>
      </c>
      <c r="F342" s="19"/>
      <c r="G342" s="52"/>
      <c r="H342" s="20" t="str">
        <f ca="1">IF(Payments[[#This Row],[Amount Due]]="","",IF(Payments[[#This Row],[Amount Due]]=0,0,Payments[[#This Row],[Amount Due]]-Payments[[#This Row],[Amount Paid]]))</f>
        <v/>
      </c>
    </row>
    <row r="343" spans="2:8" ht="14.1" customHeight="1" x14ac:dyDescent="0.2">
      <c r="B343" s="15"/>
      <c r="C343" s="16" t="str">
        <f>IF(Payments[[#This Row],[Invoice '#]]="","",INDEX(Invoices[Vendor/Supplier],MATCH(Payments[[#This Row],[Invoice '#]],Invoices[Invoice '#],0)))</f>
        <v/>
      </c>
      <c r="D343" s="17" t="str">
        <f>IF(Payments[[#This Row],[Invoice '#]]="","",INDEX(Invoices[Due Date],MATCH(Payments[[#This Row],[Invoice '#]],Invoices[Invoice '#],0)))</f>
        <v/>
      </c>
      <c r="E343" s="18" t="str">
        <f ca="1">IF(Payments[[#This Row],[Invoice '#]]="","",INDEX(Invoices[Amount due],MATCH(Payments[[#This Row],[Invoice '#]],Invoices[Invoice '#],0))-SUMIF(INDIRECT("B3:B"&amp;ROW()-1),Payments[[#This Row],[Invoice '#]],INDIRECT("F3:F"&amp;ROW()-1)))</f>
        <v/>
      </c>
      <c r="F343" s="19"/>
      <c r="G343" s="52"/>
      <c r="H343" s="20" t="str">
        <f ca="1">IF(Payments[[#This Row],[Amount Due]]="","",IF(Payments[[#This Row],[Amount Due]]=0,0,Payments[[#This Row],[Amount Due]]-Payments[[#This Row],[Amount Paid]]))</f>
        <v/>
      </c>
    </row>
    <row r="344" spans="2:8" ht="14.1" customHeight="1" x14ac:dyDescent="0.2">
      <c r="B344" s="15"/>
      <c r="C344" s="16" t="str">
        <f>IF(Payments[[#This Row],[Invoice '#]]="","",INDEX(Invoices[Vendor/Supplier],MATCH(Payments[[#This Row],[Invoice '#]],Invoices[Invoice '#],0)))</f>
        <v/>
      </c>
      <c r="D344" s="17" t="str">
        <f>IF(Payments[[#This Row],[Invoice '#]]="","",INDEX(Invoices[Due Date],MATCH(Payments[[#This Row],[Invoice '#]],Invoices[Invoice '#],0)))</f>
        <v/>
      </c>
      <c r="E344" s="18" t="str">
        <f ca="1">IF(Payments[[#This Row],[Invoice '#]]="","",INDEX(Invoices[Amount due],MATCH(Payments[[#This Row],[Invoice '#]],Invoices[Invoice '#],0))-SUMIF(INDIRECT("B3:B"&amp;ROW()-1),Payments[[#This Row],[Invoice '#]],INDIRECT("F3:F"&amp;ROW()-1)))</f>
        <v/>
      </c>
      <c r="F344" s="19"/>
      <c r="G344" s="52"/>
      <c r="H344" s="20" t="str">
        <f ca="1">IF(Payments[[#This Row],[Amount Due]]="","",IF(Payments[[#This Row],[Amount Due]]=0,0,Payments[[#This Row],[Amount Due]]-Payments[[#This Row],[Amount Paid]]))</f>
        <v/>
      </c>
    </row>
    <row r="345" spans="2:8" ht="14.1" customHeight="1" x14ac:dyDescent="0.2">
      <c r="B345" s="15"/>
      <c r="C345" s="16" t="str">
        <f>IF(Payments[[#This Row],[Invoice '#]]="","",INDEX(Invoices[Vendor/Supplier],MATCH(Payments[[#This Row],[Invoice '#]],Invoices[Invoice '#],0)))</f>
        <v/>
      </c>
      <c r="D345" s="17" t="str">
        <f>IF(Payments[[#This Row],[Invoice '#]]="","",INDEX(Invoices[Due Date],MATCH(Payments[[#This Row],[Invoice '#]],Invoices[Invoice '#],0)))</f>
        <v/>
      </c>
      <c r="E345" s="18" t="str">
        <f ca="1">IF(Payments[[#This Row],[Invoice '#]]="","",INDEX(Invoices[Amount due],MATCH(Payments[[#This Row],[Invoice '#]],Invoices[Invoice '#],0))-SUMIF(INDIRECT("B3:B"&amp;ROW()-1),Payments[[#This Row],[Invoice '#]],INDIRECT("F3:F"&amp;ROW()-1)))</f>
        <v/>
      </c>
      <c r="F345" s="19"/>
      <c r="G345" s="52"/>
      <c r="H345" s="20" t="str">
        <f ca="1">IF(Payments[[#This Row],[Amount Due]]="","",IF(Payments[[#This Row],[Amount Due]]=0,0,Payments[[#This Row],[Amount Due]]-Payments[[#This Row],[Amount Paid]]))</f>
        <v/>
      </c>
    </row>
    <row r="346" spans="2:8" ht="14.1" customHeight="1" x14ac:dyDescent="0.2">
      <c r="B346" s="15"/>
      <c r="C346" s="16" t="str">
        <f>IF(Payments[[#This Row],[Invoice '#]]="","",INDEX(Invoices[Vendor/Supplier],MATCH(Payments[[#This Row],[Invoice '#]],Invoices[Invoice '#],0)))</f>
        <v/>
      </c>
      <c r="D346" s="17" t="str">
        <f>IF(Payments[[#This Row],[Invoice '#]]="","",INDEX(Invoices[Due Date],MATCH(Payments[[#This Row],[Invoice '#]],Invoices[Invoice '#],0)))</f>
        <v/>
      </c>
      <c r="E346" s="18" t="str">
        <f ca="1">IF(Payments[[#This Row],[Invoice '#]]="","",INDEX(Invoices[Amount due],MATCH(Payments[[#This Row],[Invoice '#]],Invoices[Invoice '#],0))-SUMIF(INDIRECT("B3:B"&amp;ROW()-1),Payments[[#This Row],[Invoice '#]],INDIRECT("F3:F"&amp;ROW()-1)))</f>
        <v/>
      </c>
      <c r="F346" s="19"/>
      <c r="G346" s="52"/>
      <c r="H346" s="20" t="str">
        <f ca="1">IF(Payments[[#This Row],[Amount Due]]="","",IF(Payments[[#This Row],[Amount Due]]=0,0,Payments[[#This Row],[Amount Due]]-Payments[[#This Row],[Amount Paid]]))</f>
        <v/>
      </c>
    </row>
    <row r="347" spans="2:8" ht="14.1" customHeight="1" x14ac:dyDescent="0.2">
      <c r="B347" s="15"/>
      <c r="C347" s="16" t="str">
        <f>IF(Payments[[#This Row],[Invoice '#]]="","",INDEX(Invoices[Vendor/Supplier],MATCH(Payments[[#This Row],[Invoice '#]],Invoices[Invoice '#],0)))</f>
        <v/>
      </c>
      <c r="D347" s="17" t="str">
        <f>IF(Payments[[#This Row],[Invoice '#]]="","",INDEX(Invoices[Due Date],MATCH(Payments[[#This Row],[Invoice '#]],Invoices[Invoice '#],0)))</f>
        <v/>
      </c>
      <c r="E347" s="18" t="str">
        <f ca="1">IF(Payments[[#This Row],[Invoice '#]]="","",INDEX(Invoices[Amount due],MATCH(Payments[[#This Row],[Invoice '#]],Invoices[Invoice '#],0))-SUMIF(INDIRECT("B3:B"&amp;ROW()-1),Payments[[#This Row],[Invoice '#]],INDIRECT("F3:F"&amp;ROW()-1)))</f>
        <v/>
      </c>
      <c r="F347" s="19"/>
      <c r="G347" s="52"/>
      <c r="H347" s="20" t="str">
        <f ca="1">IF(Payments[[#This Row],[Amount Due]]="","",IF(Payments[[#This Row],[Amount Due]]=0,0,Payments[[#This Row],[Amount Due]]-Payments[[#This Row],[Amount Paid]]))</f>
        <v/>
      </c>
    </row>
    <row r="348" spans="2:8" ht="14.1" customHeight="1" x14ac:dyDescent="0.2">
      <c r="B348" s="15"/>
      <c r="C348" s="16" t="str">
        <f>IF(Payments[[#This Row],[Invoice '#]]="","",INDEX(Invoices[Vendor/Supplier],MATCH(Payments[[#This Row],[Invoice '#]],Invoices[Invoice '#],0)))</f>
        <v/>
      </c>
      <c r="D348" s="17" t="str">
        <f>IF(Payments[[#This Row],[Invoice '#]]="","",INDEX(Invoices[Due Date],MATCH(Payments[[#This Row],[Invoice '#]],Invoices[Invoice '#],0)))</f>
        <v/>
      </c>
      <c r="E348" s="18" t="str">
        <f ca="1">IF(Payments[[#This Row],[Invoice '#]]="","",INDEX(Invoices[Amount due],MATCH(Payments[[#This Row],[Invoice '#]],Invoices[Invoice '#],0))-SUMIF(INDIRECT("B3:B"&amp;ROW()-1),Payments[[#This Row],[Invoice '#]],INDIRECT("F3:F"&amp;ROW()-1)))</f>
        <v/>
      </c>
      <c r="F348" s="19"/>
      <c r="G348" s="52"/>
      <c r="H348" s="20" t="str">
        <f ca="1">IF(Payments[[#This Row],[Amount Due]]="","",IF(Payments[[#This Row],[Amount Due]]=0,0,Payments[[#This Row],[Amount Due]]-Payments[[#This Row],[Amount Paid]]))</f>
        <v/>
      </c>
    </row>
    <row r="349" spans="2:8" ht="14.1" customHeight="1" x14ac:dyDescent="0.2">
      <c r="B349" s="15"/>
      <c r="C349" s="16" t="str">
        <f>IF(Payments[[#This Row],[Invoice '#]]="","",INDEX(Invoices[Vendor/Supplier],MATCH(Payments[[#This Row],[Invoice '#]],Invoices[Invoice '#],0)))</f>
        <v/>
      </c>
      <c r="D349" s="17" t="str">
        <f>IF(Payments[[#This Row],[Invoice '#]]="","",INDEX(Invoices[Due Date],MATCH(Payments[[#This Row],[Invoice '#]],Invoices[Invoice '#],0)))</f>
        <v/>
      </c>
      <c r="E349" s="18" t="str">
        <f ca="1">IF(Payments[[#This Row],[Invoice '#]]="","",INDEX(Invoices[Amount due],MATCH(Payments[[#This Row],[Invoice '#]],Invoices[Invoice '#],0))-SUMIF(INDIRECT("B3:B"&amp;ROW()-1),Payments[[#This Row],[Invoice '#]],INDIRECT("F3:F"&amp;ROW()-1)))</f>
        <v/>
      </c>
      <c r="F349" s="19"/>
      <c r="G349" s="52"/>
      <c r="H349" s="20" t="str">
        <f ca="1">IF(Payments[[#This Row],[Amount Due]]="","",IF(Payments[[#This Row],[Amount Due]]=0,0,Payments[[#This Row],[Amount Due]]-Payments[[#This Row],[Amount Paid]]))</f>
        <v/>
      </c>
    </row>
    <row r="350" spans="2:8" ht="14.1" customHeight="1" x14ac:dyDescent="0.2">
      <c r="B350" s="15"/>
      <c r="C350" s="16" t="str">
        <f>IF(Payments[[#This Row],[Invoice '#]]="","",INDEX(Invoices[Vendor/Supplier],MATCH(Payments[[#This Row],[Invoice '#]],Invoices[Invoice '#],0)))</f>
        <v/>
      </c>
      <c r="D350" s="17" t="str">
        <f>IF(Payments[[#This Row],[Invoice '#]]="","",INDEX(Invoices[Due Date],MATCH(Payments[[#This Row],[Invoice '#]],Invoices[Invoice '#],0)))</f>
        <v/>
      </c>
      <c r="E350" s="18" t="str">
        <f ca="1">IF(Payments[[#This Row],[Invoice '#]]="","",INDEX(Invoices[Amount due],MATCH(Payments[[#This Row],[Invoice '#]],Invoices[Invoice '#],0))-SUMIF(INDIRECT("B3:B"&amp;ROW()-1),Payments[[#This Row],[Invoice '#]],INDIRECT("F3:F"&amp;ROW()-1)))</f>
        <v/>
      </c>
      <c r="F350" s="19"/>
      <c r="G350" s="52"/>
      <c r="H350" s="20" t="str">
        <f ca="1">IF(Payments[[#This Row],[Amount Due]]="","",IF(Payments[[#This Row],[Amount Due]]=0,0,Payments[[#This Row],[Amount Due]]-Payments[[#This Row],[Amount Paid]]))</f>
        <v/>
      </c>
    </row>
    <row r="351" spans="2:8" ht="14.1" customHeight="1" x14ac:dyDescent="0.2">
      <c r="B351" s="15"/>
      <c r="C351" s="16" t="str">
        <f>IF(Payments[[#This Row],[Invoice '#]]="","",INDEX(Invoices[Vendor/Supplier],MATCH(Payments[[#This Row],[Invoice '#]],Invoices[Invoice '#],0)))</f>
        <v/>
      </c>
      <c r="D351" s="17" t="str">
        <f>IF(Payments[[#This Row],[Invoice '#]]="","",INDEX(Invoices[Due Date],MATCH(Payments[[#This Row],[Invoice '#]],Invoices[Invoice '#],0)))</f>
        <v/>
      </c>
      <c r="E351" s="18" t="str">
        <f ca="1">IF(Payments[[#This Row],[Invoice '#]]="","",INDEX(Invoices[Amount due],MATCH(Payments[[#This Row],[Invoice '#]],Invoices[Invoice '#],0))-SUMIF(INDIRECT("B3:B"&amp;ROW()-1),Payments[[#This Row],[Invoice '#]],INDIRECT("F3:F"&amp;ROW()-1)))</f>
        <v/>
      </c>
      <c r="F351" s="19"/>
      <c r="G351" s="52"/>
      <c r="H351" s="20" t="str">
        <f ca="1">IF(Payments[[#This Row],[Amount Due]]="","",IF(Payments[[#This Row],[Amount Due]]=0,0,Payments[[#This Row],[Amount Due]]-Payments[[#This Row],[Amount Paid]]))</f>
        <v/>
      </c>
    </row>
    <row r="352" spans="2:8" ht="14.1" customHeight="1" x14ac:dyDescent="0.2">
      <c r="B352" s="15"/>
      <c r="C352" s="16" t="str">
        <f>IF(Payments[[#This Row],[Invoice '#]]="","",INDEX(Invoices[Vendor/Supplier],MATCH(Payments[[#This Row],[Invoice '#]],Invoices[Invoice '#],0)))</f>
        <v/>
      </c>
      <c r="D352" s="17" t="str">
        <f>IF(Payments[[#This Row],[Invoice '#]]="","",INDEX(Invoices[Due Date],MATCH(Payments[[#This Row],[Invoice '#]],Invoices[Invoice '#],0)))</f>
        <v/>
      </c>
      <c r="E352" s="18" t="str">
        <f ca="1">IF(Payments[[#This Row],[Invoice '#]]="","",INDEX(Invoices[Amount due],MATCH(Payments[[#This Row],[Invoice '#]],Invoices[Invoice '#],0))-SUMIF(INDIRECT("B3:B"&amp;ROW()-1),Payments[[#This Row],[Invoice '#]],INDIRECT("F3:F"&amp;ROW()-1)))</f>
        <v/>
      </c>
      <c r="F352" s="19"/>
      <c r="G352" s="52"/>
      <c r="H352" s="20" t="str">
        <f ca="1">IF(Payments[[#This Row],[Amount Due]]="","",IF(Payments[[#This Row],[Amount Due]]=0,0,Payments[[#This Row],[Amount Due]]-Payments[[#This Row],[Amount Paid]]))</f>
        <v/>
      </c>
    </row>
    <row r="353" spans="2:8" ht="14.1" customHeight="1" x14ac:dyDescent="0.2">
      <c r="B353" s="15"/>
      <c r="C353" s="16" t="str">
        <f>IF(Payments[[#This Row],[Invoice '#]]="","",INDEX(Invoices[Vendor/Supplier],MATCH(Payments[[#This Row],[Invoice '#]],Invoices[Invoice '#],0)))</f>
        <v/>
      </c>
      <c r="D353" s="17" t="str">
        <f>IF(Payments[[#This Row],[Invoice '#]]="","",INDEX(Invoices[Due Date],MATCH(Payments[[#This Row],[Invoice '#]],Invoices[Invoice '#],0)))</f>
        <v/>
      </c>
      <c r="E353" s="18" t="str">
        <f ca="1">IF(Payments[[#This Row],[Invoice '#]]="","",INDEX(Invoices[Amount due],MATCH(Payments[[#This Row],[Invoice '#]],Invoices[Invoice '#],0))-SUMIF(INDIRECT("B3:B"&amp;ROW()-1),Payments[[#This Row],[Invoice '#]],INDIRECT("F3:F"&amp;ROW()-1)))</f>
        <v/>
      </c>
      <c r="F353" s="19"/>
      <c r="G353" s="52"/>
      <c r="H353" s="20" t="str">
        <f ca="1">IF(Payments[[#This Row],[Amount Due]]="","",IF(Payments[[#This Row],[Amount Due]]=0,0,Payments[[#This Row],[Amount Due]]-Payments[[#This Row],[Amount Paid]]))</f>
        <v/>
      </c>
    </row>
    <row r="354" spans="2:8" ht="14.1" customHeight="1" x14ac:dyDescent="0.2">
      <c r="B354" s="15"/>
      <c r="C354" s="16" t="str">
        <f>IF(Payments[[#This Row],[Invoice '#]]="","",INDEX(Invoices[Vendor/Supplier],MATCH(Payments[[#This Row],[Invoice '#]],Invoices[Invoice '#],0)))</f>
        <v/>
      </c>
      <c r="D354" s="17" t="str">
        <f>IF(Payments[[#This Row],[Invoice '#]]="","",INDEX(Invoices[Due Date],MATCH(Payments[[#This Row],[Invoice '#]],Invoices[Invoice '#],0)))</f>
        <v/>
      </c>
      <c r="E354" s="18" t="str">
        <f ca="1">IF(Payments[[#This Row],[Invoice '#]]="","",INDEX(Invoices[Amount due],MATCH(Payments[[#This Row],[Invoice '#]],Invoices[Invoice '#],0))-SUMIF(INDIRECT("B3:B"&amp;ROW()-1),Payments[[#This Row],[Invoice '#]],INDIRECT("F3:F"&amp;ROW()-1)))</f>
        <v/>
      </c>
      <c r="F354" s="19"/>
      <c r="G354" s="52"/>
      <c r="H354" s="20" t="str">
        <f ca="1">IF(Payments[[#This Row],[Amount Due]]="","",IF(Payments[[#This Row],[Amount Due]]=0,0,Payments[[#This Row],[Amount Due]]-Payments[[#This Row],[Amount Paid]]))</f>
        <v/>
      </c>
    </row>
    <row r="355" spans="2:8" ht="14.1" customHeight="1" x14ac:dyDescent="0.2">
      <c r="B355" s="15"/>
      <c r="C355" s="16" t="str">
        <f>IF(Payments[[#This Row],[Invoice '#]]="","",INDEX(Invoices[Vendor/Supplier],MATCH(Payments[[#This Row],[Invoice '#]],Invoices[Invoice '#],0)))</f>
        <v/>
      </c>
      <c r="D355" s="17" t="str">
        <f>IF(Payments[[#This Row],[Invoice '#]]="","",INDEX(Invoices[Due Date],MATCH(Payments[[#This Row],[Invoice '#]],Invoices[Invoice '#],0)))</f>
        <v/>
      </c>
      <c r="E355" s="18" t="str">
        <f ca="1">IF(Payments[[#This Row],[Invoice '#]]="","",INDEX(Invoices[Amount due],MATCH(Payments[[#This Row],[Invoice '#]],Invoices[Invoice '#],0))-SUMIF(INDIRECT("B3:B"&amp;ROW()-1),Payments[[#This Row],[Invoice '#]],INDIRECT("F3:F"&amp;ROW()-1)))</f>
        <v/>
      </c>
      <c r="F355" s="19"/>
      <c r="G355" s="52"/>
      <c r="H355" s="20" t="str">
        <f ca="1">IF(Payments[[#This Row],[Amount Due]]="","",IF(Payments[[#This Row],[Amount Due]]=0,0,Payments[[#This Row],[Amount Due]]-Payments[[#This Row],[Amount Paid]]))</f>
        <v/>
      </c>
    </row>
    <row r="356" spans="2:8" ht="14.1" customHeight="1" x14ac:dyDescent="0.2">
      <c r="B356" s="15"/>
      <c r="C356" s="16" t="str">
        <f>IF(Payments[[#This Row],[Invoice '#]]="","",INDEX(Invoices[Vendor/Supplier],MATCH(Payments[[#This Row],[Invoice '#]],Invoices[Invoice '#],0)))</f>
        <v/>
      </c>
      <c r="D356" s="17" t="str">
        <f>IF(Payments[[#This Row],[Invoice '#]]="","",INDEX(Invoices[Due Date],MATCH(Payments[[#This Row],[Invoice '#]],Invoices[Invoice '#],0)))</f>
        <v/>
      </c>
      <c r="E356" s="18" t="str">
        <f ca="1">IF(Payments[[#This Row],[Invoice '#]]="","",INDEX(Invoices[Amount due],MATCH(Payments[[#This Row],[Invoice '#]],Invoices[Invoice '#],0))-SUMIF(INDIRECT("B3:B"&amp;ROW()-1),Payments[[#This Row],[Invoice '#]],INDIRECT("F3:F"&amp;ROW()-1)))</f>
        <v/>
      </c>
      <c r="F356" s="19"/>
      <c r="G356" s="52"/>
      <c r="H356" s="20" t="str">
        <f ca="1">IF(Payments[[#This Row],[Amount Due]]="","",IF(Payments[[#This Row],[Amount Due]]=0,0,Payments[[#This Row],[Amount Due]]-Payments[[#This Row],[Amount Paid]]))</f>
        <v/>
      </c>
    </row>
    <row r="357" spans="2:8" ht="14.1" customHeight="1" x14ac:dyDescent="0.2">
      <c r="B357" s="15"/>
      <c r="C357" s="16" t="str">
        <f>IF(Payments[[#This Row],[Invoice '#]]="","",INDEX(Invoices[Vendor/Supplier],MATCH(Payments[[#This Row],[Invoice '#]],Invoices[Invoice '#],0)))</f>
        <v/>
      </c>
      <c r="D357" s="17" t="str">
        <f>IF(Payments[[#This Row],[Invoice '#]]="","",INDEX(Invoices[Due Date],MATCH(Payments[[#This Row],[Invoice '#]],Invoices[Invoice '#],0)))</f>
        <v/>
      </c>
      <c r="E357" s="18" t="str">
        <f ca="1">IF(Payments[[#This Row],[Invoice '#]]="","",INDEX(Invoices[Amount due],MATCH(Payments[[#This Row],[Invoice '#]],Invoices[Invoice '#],0))-SUMIF(INDIRECT("B3:B"&amp;ROW()-1),Payments[[#This Row],[Invoice '#]],INDIRECT("F3:F"&amp;ROW()-1)))</f>
        <v/>
      </c>
      <c r="F357" s="19"/>
      <c r="G357" s="52"/>
      <c r="H357" s="20" t="str">
        <f ca="1">IF(Payments[[#This Row],[Amount Due]]="","",IF(Payments[[#This Row],[Amount Due]]=0,0,Payments[[#This Row],[Amount Due]]-Payments[[#This Row],[Amount Paid]]))</f>
        <v/>
      </c>
    </row>
    <row r="358" spans="2:8" ht="14.1" customHeight="1" x14ac:dyDescent="0.2">
      <c r="B358" s="15"/>
      <c r="C358" s="16" t="str">
        <f>IF(Payments[[#This Row],[Invoice '#]]="","",INDEX(Invoices[Vendor/Supplier],MATCH(Payments[[#This Row],[Invoice '#]],Invoices[Invoice '#],0)))</f>
        <v/>
      </c>
      <c r="D358" s="17" t="str">
        <f>IF(Payments[[#This Row],[Invoice '#]]="","",INDEX(Invoices[Due Date],MATCH(Payments[[#This Row],[Invoice '#]],Invoices[Invoice '#],0)))</f>
        <v/>
      </c>
      <c r="E358" s="18" t="str">
        <f ca="1">IF(Payments[[#This Row],[Invoice '#]]="","",INDEX(Invoices[Amount due],MATCH(Payments[[#This Row],[Invoice '#]],Invoices[Invoice '#],0))-SUMIF(INDIRECT("B3:B"&amp;ROW()-1),Payments[[#This Row],[Invoice '#]],INDIRECT("F3:F"&amp;ROW()-1)))</f>
        <v/>
      </c>
      <c r="F358" s="19"/>
      <c r="G358" s="52"/>
      <c r="H358" s="20" t="str">
        <f ca="1">IF(Payments[[#This Row],[Amount Due]]="","",IF(Payments[[#This Row],[Amount Due]]=0,0,Payments[[#This Row],[Amount Due]]-Payments[[#This Row],[Amount Paid]]))</f>
        <v/>
      </c>
    </row>
    <row r="359" spans="2:8" ht="14.1" customHeight="1" x14ac:dyDescent="0.2">
      <c r="B359" s="15"/>
      <c r="C359" s="16" t="str">
        <f>IF(Payments[[#This Row],[Invoice '#]]="","",INDEX(Invoices[Vendor/Supplier],MATCH(Payments[[#This Row],[Invoice '#]],Invoices[Invoice '#],0)))</f>
        <v/>
      </c>
      <c r="D359" s="17" t="str">
        <f>IF(Payments[[#This Row],[Invoice '#]]="","",INDEX(Invoices[Due Date],MATCH(Payments[[#This Row],[Invoice '#]],Invoices[Invoice '#],0)))</f>
        <v/>
      </c>
      <c r="E359" s="18" t="str">
        <f ca="1">IF(Payments[[#This Row],[Invoice '#]]="","",INDEX(Invoices[Amount due],MATCH(Payments[[#This Row],[Invoice '#]],Invoices[Invoice '#],0))-SUMIF(INDIRECT("B3:B"&amp;ROW()-1),Payments[[#This Row],[Invoice '#]],INDIRECT("F3:F"&amp;ROW()-1)))</f>
        <v/>
      </c>
      <c r="F359" s="19"/>
      <c r="G359" s="52"/>
      <c r="H359" s="20" t="str">
        <f ca="1">IF(Payments[[#This Row],[Amount Due]]="","",IF(Payments[[#This Row],[Amount Due]]=0,0,Payments[[#This Row],[Amount Due]]-Payments[[#This Row],[Amount Paid]]))</f>
        <v/>
      </c>
    </row>
    <row r="360" spans="2:8" ht="14.1" customHeight="1" x14ac:dyDescent="0.2">
      <c r="B360" s="15"/>
      <c r="C360" s="16" t="str">
        <f>IF(Payments[[#This Row],[Invoice '#]]="","",INDEX(Invoices[Vendor/Supplier],MATCH(Payments[[#This Row],[Invoice '#]],Invoices[Invoice '#],0)))</f>
        <v/>
      </c>
      <c r="D360" s="17" t="str">
        <f>IF(Payments[[#This Row],[Invoice '#]]="","",INDEX(Invoices[Due Date],MATCH(Payments[[#This Row],[Invoice '#]],Invoices[Invoice '#],0)))</f>
        <v/>
      </c>
      <c r="E360" s="18" t="str">
        <f ca="1">IF(Payments[[#This Row],[Invoice '#]]="","",INDEX(Invoices[Amount due],MATCH(Payments[[#This Row],[Invoice '#]],Invoices[Invoice '#],0))-SUMIF(INDIRECT("B3:B"&amp;ROW()-1),Payments[[#This Row],[Invoice '#]],INDIRECT("F3:F"&amp;ROW()-1)))</f>
        <v/>
      </c>
      <c r="F360" s="19"/>
      <c r="G360" s="52"/>
      <c r="H360" s="20" t="str">
        <f ca="1">IF(Payments[[#This Row],[Amount Due]]="","",IF(Payments[[#This Row],[Amount Due]]=0,0,Payments[[#This Row],[Amount Due]]-Payments[[#This Row],[Amount Paid]]))</f>
        <v/>
      </c>
    </row>
    <row r="361" spans="2:8" ht="14.1" customHeight="1" x14ac:dyDescent="0.2">
      <c r="B361" s="15"/>
      <c r="C361" s="16" t="str">
        <f>IF(Payments[[#This Row],[Invoice '#]]="","",INDEX(Invoices[Vendor/Supplier],MATCH(Payments[[#This Row],[Invoice '#]],Invoices[Invoice '#],0)))</f>
        <v/>
      </c>
      <c r="D361" s="17" t="str">
        <f>IF(Payments[[#This Row],[Invoice '#]]="","",INDEX(Invoices[Due Date],MATCH(Payments[[#This Row],[Invoice '#]],Invoices[Invoice '#],0)))</f>
        <v/>
      </c>
      <c r="E361" s="18" t="str">
        <f ca="1">IF(Payments[[#This Row],[Invoice '#]]="","",INDEX(Invoices[Amount due],MATCH(Payments[[#This Row],[Invoice '#]],Invoices[Invoice '#],0))-SUMIF(INDIRECT("B3:B"&amp;ROW()-1),Payments[[#This Row],[Invoice '#]],INDIRECT("F3:F"&amp;ROW()-1)))</f>
        <v/>
      </c>
      <c r="F361" s="19"/>
      <c r="G361" s="52"/>
      <c r="H361" s="20" t="str">
        <f ca="1">IF(Payments[[#This Row],[Amount Due]]="","",IF(Payments[[#This Row],[Amount Due]]=0,0,Payments[[#This Row],[Amount Due]]-Payments[[#This Row],[Amount Paid]]))</f>
        <v/>
      </c>
    </row>
    <row r="362" spans="2:8" ht="14.1" customHeight="1" x14ac:dyDescent="0.2">
      <c r="B362" s="15"/>
      <c r="C362" s="16" t="str">
        <f>IF(Payments[[#This Row],[Invoice '#]]="","",INDEX(Invoices[Vendor/Supplier],MATCH(Payments[[#This Row],[Invoice '#]],Invoices[Invoice '#],0)))</f>
        <v/>
      </c>
      <c r="D362" s="17" t="str">
        <f>IF(Payments[[#This Row],[Invoice '#]]="","",INDEX(Invoices[Due Date],MATCH(Payments[[#This Row],[Invoice '#]],Invoices[Invoice '#],0)))</f>
        <v/>
      </c>
      <c r="E362" s="18" t="str">
        <f ca="1">IF(Payments[[#This Row],[Invoice '#]]="","",INDEX(Invoices[Amount due],MATCH(Payments[[#This Row],[Invoice '#]],Invoices[Invoice '#],0))-SUMIF(INDIRECT("B3:B"&amp;ROW()-1),Payments[[#This Row],[Invoice '#]],INDIRECT("F3:F"&amp;ROW()-1)))</f>
        <v/>
      </c>
      <c r="F362" s="19"/>
      <c r="G362" s="52"/>
      <c r="H362" s="20" t="str">
        <f ca="1">IF(Payments[[#This Row],[Amount Due]]="","",IF(Payments[[#This Row],[Amount Due]]=0,0,Payments[[#This Row],[Amount Due]]-Payments[[#This Row],[Amount Paid]]))</f>
        <v/>
      </c>
    </row>
    <row r="363" spans="2:8" ht="14.1" customHeight="1" x14ac:dyDescent="0.2">
      <c r="B363" s="15"/>
      <c r="C363" s="16" t="str">
        <f>IF(Payments[[#This Row],[Invoice '#]]="","",INDEX(Invoices[Vendor/Supplier],MATCH(Payments[[#This Row],[Invoice '#]],Invoices[Invoice '#],0)))</f>
        <v/>
      </c>
      <c r="D363" s="17" t="str">
        <f>IF(Payments[[#This Row],[Invoice '#]]="","",INDEX(Invoices[Due Date],MATCH(Payments[[#This Row],[Invoice '#]],Invoices[Invoice '#],0)))</f>
        <v/>
      </c>
      <c r="E363" s="18" t="str">
        <f ca="1">IF(Payments[[#This Row],[Invoice '#]]="","",INDEX(Invoices[Amount due],MATCH(Payments[[#This Row],[Invoice '#]],Invoices[Invoice '#],0))-SUMIF(INDIRECT("B3:B"&amp;ROW()-1),Payments[[#This Row],[Invoice '#]],INDIRECT("F3:F"&amp;ROW()-1)))</f>
        <v/>
      </c>
      <c r="F363" s="19"/>
      <c r="G363" s="52"/>
      <c r="H363" s="20" t="str">
        <f ca="1">IF(Payments[[#This Row],[Amount Due]]="","",IF(Payments[[#This Row],[Amount Due]]=0,0,Payments[[#This Row],[Amount Due]]-Payments[[#This Row],[Amount Paid]]))</f>
        <v/>
      </c>
    </row>
    <row r="364" spans="2:8" ht="14.1" customHeight="1" x14ac:dyDescent="0.2">
      <c r="B364" s="15"/>
      <c r="C364" s="16" t="str">
        <f>IF(Payments[[#This Row],[Invoice '#]]="","",INDEX(Invoices[Vendor/Supplier],MATCH(Payments[[#This Row],[Invoice '#]],Invoices[Invoice '#],0)))</f>
        <v/>
      </c>
      <c r="D364" s="17" t="str">
        <f>IF(Payments[[#This Row],[Invoice '#]]="","",INDEX(Invoices[Due Date],MATCH(Payments[[#This Row],[Invoice '#]],Invoices[Invoice '#],0)))</f>
        <v/>
      </c>
      <c r="E364" s="18" t="str">
        <f ca="1">IF(Payments[[#This Row],[Invoice '#]]="","",INDEX(Invoices[Amount due],MATCH(Payments[[#This Row],[Invoice '#]],Invoices[Invoice '#],0))-SUMIF(INDIRECT("B3:B"&amp;ROW()-1),Payments[[#This Row],[Invoice '#]],INDIRECT("F3:F"&amp;ROW()-1)))</f>
        <v/>
      </c>
      <c r="F364" s="19"/>
      <c r="G364" s="52"/>
      <c r="H364" s="20" t="str">
        <f ca="1">IF(Payments[[#This Row],[Amount Due]]="","",IF(Payments[[#This Row],[Amount Due]]=0,0,Payments[[#This Row],[Amount Due]]-Payments[[#This Row],[Amount Paid]]))</f>
        <v/>
      </c>
    </row>
    <row r="365" spans="2:8" ht="14.1" customHeight="1" x14ac:dyDescent="0.2">
      <c r="B365" s="15"/>
      <c r="C365" s="16" t="str">
        <f>IF(Payments[[#This Row],[Invoice '#]]="","",INDEX(Invoices[Vendor/Supplier],MATCH(Payments[[#This Row],[Invoice '#]],Invoices[Invoice '#],0)))</f>
        <v/>
      </c>
      <c r="D365" s="17" t="str">
        <f>IF(Payments[[#This Row],[Invoice '#]]="","",INDEX(Invoices[Due Date],MATCH(Payments[[#This Row],[Invoice '#]],Invoices[Invoice '#],0)))</f>
        <v/>
      </c>
      <c r="E365" s="18" t="str">
        <f ca="1">IF(Payments[[#This Row],[Invoice '#]]="","",INDEX(Invoices[Amount due],MATCH(Payments[[#This Row],[Invoice '#]],Invoices[Invoice '#],0))-SUMIF(INDIRECT("B3:B"&amp;ROW()-1),Payments[[#This Row],[Invoice '#]],INDIRECT("F3:F"&amp;ROW()-1)))</f>
        <v/>
      </c>
      <c r="F365" s="19"/>
      <c r="G365" s="52"/>
      <c r="H365" s="20" t="str">
        <f ca="1">IF(Payments[[#This Row],[Amount Due]]="","",IF(Payments[[#This Row],[Amount Due]]=0,0,Payments[[#This Row],[Amount Due]]-Payments[[#This Row],[Amount Paid]]))</f>
        <v/>
      </c>
    </row>
    <row r="366" spans="2:8" ht="14.1" customHeight="1" x14ac:dyDescent="0.2">
      <c r="B366" s="15"/>
      <c r="C366" s="16" t="str">
        <f>IF(Payments[[#This Row],[Invoice '#]]="","",INDEX(Invoices[Vendor/Supplier],MATCH(Payments[[#This Row],[Invoice '#]],Invoices[Invoice '#],0)))</f>
        <v/>
      </c>
      <c r="D366" s="17" t="str">
        <f>IF(Payments[[#This Row],[Invoice '#]]="","",INDEX(Invoices[Due Date],MATCH(Payments[[#This Row],[Invoice '#]],Invoices[Invoice '#],0)))</f>
        <v/>
      </c>
      <c r="E366" s="18" t="str">
        <f ca="1">IF(Payments[[#This Row],[Invoice '#]]="","",INDEX(Invoices[Amount due],MATCH(Payments[[#This Row],[Invoice '#]],Invoices[Invoice '#],0))-SUMIF(INDIRECT("B3:B"&amp;ROW()-1),Payments[[#This Row],[Invoice '#]],INDIRECT("F3:F"&amp;ROW()-1)))</f>
        <v/>
      </c>
      <c r="F366" s="19"/>
      <c r="G366" s="52"/>
      <c r="H366" s="20" t="str">
        <f ca="1">IF(Payments[[#This Row],[Amount Due]]="","",IF(Payments[[#This Row],[Amount Due]]=0,0,Payments[[#This Row],[Amount Due]]-Payments[[#This Row],[Amount Paid]]))</f>
        <v/>
      </c>
    </row>
    <row r="367" spans="2:8" ht="14.1" customHeight="1" x14ac:dyDescent="0.2">
      <c r="B367" s="15"/>
      <c r="C367" s="16" t="str">
        <f>IF(Payments[[#This Row],[Invoice '#]]="","",INDEX(Invoices[Vendor/Supplier],MATCH(Payments[[#This Row],[Invoice '#]],Invoices[Invoice '#],0)))</f>
        <v/>
      </c>
      <c r="D367" s="17" t="str">
        <f>IF(Payments[[#This Row],[Invoice '#]]="","",INDEX(Invoices[Due Date],MATCH(Payments[[#This Row],[Invoice '#]],Invoices[Invoice '#],0)))</f>
        <v/>
      </c>
      <c r="E367" s="18" t="str">
        <f ca="1">IF(Payments[[#This Row],[Invoice '#]]="","",INDEX(Invoices[Amount due],MATCH(Payments[[#This Row],[Invoice '#]],Invoices[Invoice '#],0))-SUMIF(INDIRECT("B3:B"&amp;ROW()-1),Payments[[#This Row],[Invoice '#]],INDIRECT("F3:F"&amp;ROW()-1)))</f>
        <v/>
      </c>
      <c r="F367" s="19"/>
      <c r="G367" s="52"/>
      <c r="H367" s="20" t="str">
        <f ca="1">IF(Payments[[#This Row],[Amount Due]]="","",IF(Payments[[#This Row],[Amount Due]]=0,0,Payments[[#This Row],[Amount Due]]-Payments[[#This Row],[Amount Paid]]))</f>
        <v/>
      </c>
    </row>
    <row r="368" spans="2:8" ht="14.1" customHeight="1" x14ac:dyDescent="0.2">
      <c r="B368" s="15"/>
      <c r="C368" s="16" t="str">
        <f>IF(Payments[[#This Row],[Invoice '#]]="","",INDEX(Invoices[Vendor/Supplier],MATCH(Payments[[#This Row],[Invoice '#]],Invoices[Invoice '#],0)))</f>
        <v/>
      </c>
      <c r="D368" s="17" t="str">
        <f>IF(Payments[[#This Row],[Invoice '#]]="","",INDEX(Invoices[Due Date],MATCH(Payments[[#This Row],[Invoice '#]],Invoices[Invoice '#],0)))</f>
        <v/>
      </c>
      <c r="E368" s="18" t="str">
        <f ca="1">IF(Payments[[#This Row],[Invoice '#]]="","",INDEX(Invoices[Amount due],MATCH(Payments[[#This Row],[Invoice '#]],Invoices[Invoice '#],0))-SUMIF(INDIRECT("B3:B"&amp;ROW()-1),Payments[[#This Row],[Invoice '#]],INDIRECT("F3:F"&amp;ROW()-1)))</f>
        <v/>
      </c>
      <c r="F368" s="19"/>
      <c r="G368" s="52"/>
      <c r="H368" s="20" t="str">
        <f ca="1">IF(Payments[[#This Row],[Amount Due]]="","",IF(Payments[[#This Row],[Amount Due]]=0,0,Payments[[#This Row],[Amount Due]]-Payments[[#This Row],[Amount Paid]]))</f>
        <v/>
      </c>
    </row>
    <row r="369" spans="2:8" ht="14.1" customHeight="1" x14ac:dyDescent="0.2">
      <c r="B369" s="15"/>
      <c r="C369" s="16" t="str">
        <f>IF(Payments[[#This Row],[Invoice '#]]="","",INDEX(Invoices[Vendor/Supplier],MATCH(Payments[[#This Row],[Invoice '#]],Invoices[Invoice '#],0)))</f>
        <v/>
      </c>
      <c r="D369" s="17" t="str">
        <f>IF(Payments[[#This Row],[Invoice '#]]="","",INDEX(Invoices[Due Date],MATCH(Payments[[#This Row],[Invoice '#]],Invoices[Invoice '#],0)))</f>
        <v/>
      </c>
      <c r="E369" s="18" t="str">
        <f ca="1">IF(Payments[[#This Row],[Invoice '#]]="","",INDEX(Invoices[Amount due],MATCH(Payments[[#This Row],[Invoice '#]],Invoices[Invoice '#],0))-SUMIF(INDIRECT("B3:B"&amp;ROW()-1),Payments[[#This Row],[Invoice '#]],INDIRECT("F3:F"&amp;ROW()-1)))</f>
        <v/>
      </c>
      <c r="F369" s="19"/>
      <c r="G369" s="52"/>
      <c r="H369" s="20" t="str">
        <f ca="1">IF(Payments[[#This Row],[Amount Due]]="","",IF(Payments[[#This Row],[Amount Due]]=0,0,Payments[[#This Row],[Amount Due]]-Payments[[#This Row],[Amount Paid]]))</f>
        <v/>
      </c>
    </row>
    <row r="370" spans="2:8" ht="14.1" customHeight="1" x14ac:dyDescent="0.2">
      <c r="B370" s="15"/>
      <c r="C370" s="16" t="str">
        <f>IF(Payments[[#This Row],[Invoice '#]]="","",INDEX(Invoices[Vendor/Supplier],MATCH(Payments[[#This Row],[Invoice '#]],Invoices[Invoice '#],0)))</f>
        <v/>
      </c>
      <c r="D370" s="17" t="str">
        <f>IF(Payments[[#This Row],[Invoice '#]]="","",INDEX(Invoices[Due Date],MATCH(Payments[[#This Row],[Invoice '#]],Invoices[Invoice '#],0)))</f>
        <v/>
      </c>
      <c r="E370" s="18" t="str">
        <f ca="1">IF(Payments[[#This Row],[Invoice '#]]="","",INDEX(Invoices[Amount due],MATCH(Payments[[#This Row],[Invoice '#]],Invoices[Invoice '#],0))-SUMIF(INDIRECT("B3:B"&amp;ROW()-1),Payments[[#This Row],[Invoice '#]],INDIRECT("F3:F"&amp;ROW()-1)))</f>
        <v/>
      </c>
      <c r="F370" s="19"/>
      <c r="G370" s="52"/>
      <c r="H370" s="20" t="str">
        <f ca="1">IF(Payments[[#This Row],[Amount Due]]="","",IF(Payments[[#This Row],[Amount Due]]=0,0,Payments[[#This Row],[Amount Due]]-Payments[[#This Row],[Amount Paid]]))</f>
        <v/>
      </c>
    </row>
    <row r="371" spans="2:8" ht="14.1" customHeight="1" x14ac:dyDescent="0.2">
      <c r="B371" s="15"/>
      <c r="C371" s="16" t="str">
        <f>IF(Payments[[#This Row],[Invoice '#]]="","",INDEX(Invoices[Vendor/Supplier],MATCH(Payments[[#This Row],[Invoice '#]],Invoices[Invoice '#],0)))</f>
        <v/>
      </c>
      <c r="D371" s="17" t="str">
        <f>IF(Payments[[#This Row],[Invoice '#]]="","",INDEX(Invoices[Due Date],MATCH(Payments[[#This Row],[Invoice '#]],Invoices[Invoice '#],0)))</f>
        <v/>
      </c>
      <c r="E371" s="18" t="str">
        <f ca="1">IF(Payments[[#This Row],[Invoice '#]]="","",INDEX(Invoices[Amount due],MATCH(Payments[[#This Row],[Invoice '#]],Invoices[Invoice '#],0))-SUMIF(INDIRECT("B3:B"&amp;ROW()-1),Payments[[#This Row],[Invoice '#]],INDIRECT("F3:F"&amp;ROW()-1)))</f>
        <v/>
      </c>
      <c r="F371" s="19"/>
      <c r="G371" s="52"/>
      <c r="H371" s="20" t="str">
        <f ca="1">IF(Payments[[#This Row],[Amount Due]]="","",IF(Payments[[#This Row],[Amount Due]]=0,0,Payments[[#This Row],[Amount Due]]-Payments[[#This Row],[Amount Paid]]))</f>
        <v/>
      </c>
    </row>
    <row r="372" spans="2:8" ht="14.1" customHeight="1" x14ac:dyDescent="0.2">
      <c r="B372" s="15"/>
      <c r="C372" s="16" t="str">
        <f>IF(Payments[[#This Row],[Invoice '#]]="","",INDEX(Invoices[Vendor/Supplier],MATCH(Payments[[#This Row],[Invoice '#]],Invoices[Invoice '#],0)))</f>
        <v/>
      </c>
      <c r="D372" s="17" t="str">
        <f>IF(Payments[[#This Row],[Invoice '#]]="","",INDEX(Invoices[Due Date],MATCH(Payments[[#This Row],[Invoice '#]],Invoices[Invoice '#],0)))</f>
        <v/>
      </c>
      <c r="E372" s="18" t="str">
        <f ca="1">IF(Payments[[#This Row],[Invoice '#]]="","",INDEX(Invoices[Amount due],MATCH(Payments[[#This Row],[Invoice '#]],Invoices[Invoice '#],0))-SUMIF(INDIRECT("B3:B"&amp;ROW()-1),Payments[[#This Row],[Invoice '#]],INDIRECT("F3:F"&amp;ROW()-1)))</f>
        <v/>
      </c>
      <c r="F372" s="19"/>
      <c r="G372" s="52"/>
      <c r="H372" s="20" t="str">
        <f ca="1">IF(Payments[[#This Row],[Amount Due]]="","",IF(Payments[[#This Row],[Amount Due]]=0,0,Payments[[#This Row],[Amount Due]]-Payments[[#This Row],[Amount Paid]]))</f>
        <v/>
      </c>
    </row>
    <row r="373" spans="2:8" ht="14.1" customHeight="1" x14ac:dyDescent="0.2">
      <c r="B373" s="15"/>
      <c r="C373" s="16" t="str">
        <f>IF(Payments[[#This Row],[Invoice '#]]="","",INDEX(Invoices[Vendor/Supplier],MATCH(Payments[[#This Row],[Invoice '#]],Invoices[Invoice '#],0)))</f>
        <v/>
      </c>
      <c r="D373" s="17" t="str">
        <f>IF(Payments[[#This Row],[Invoice '#]]="","",INDEX(Invoices[Due Date],MATCH(Payments[[#This Row],[Invoice '#]],Invoices[Invoice '#],0)))</f>
        <v/>
      </c>
      <c r="E373" s="18" t="str">
        <f ca="1">IF(Payments[[#This Row],[Invoice '#]]="","",INDEX(Invoices[Amount due],MATCH(Payments[[#This Row],[Invoice '#]],Invoices[Invoice '#],0))-SUMIF(INDIRECT("B3:B"&amp;ROW()-1),Payments[[#This Row],[Invoice '#]],INDIRECT("F3:F"&amp;ROW()-1)))</f>
        <v/>
      </c>
      <c r="F373" s="19"/>
      <c r="G373" s="52"/>
      <c r="H373" s="20" t="str">
        <f ca="1">IF(Payments[[#This Row],[Amount Due]]="","",IF(Payments[[#This Row],[Amount Due]]=0,0,Payments[[#This Row],[Amount Due]]-Payments[[#This Row],[Amount Paid]]))</f>
        <v/>
      </c>
    </row>
    <row r="374" spans="2:8" ht="14.1" customHeight="1" x14ac:dyDescent="0.2">
      <c r="B374" s="15"/>
      <c r="C374" s="16" t="str">
        <f>IF(Payments[[#This Row],[Invoice '#]]="","",INDEX(Invoices[Vendor/Supplier],MATCH(Payments[[#This Row],[Invoice '#]],Invoices[Invoice '#],0)))</f>
        <v/>
      </c>
      <c r="D374" s="17" t="str">
        <f>IF(Payments[[#This Row],[Invoice '#]]="","",INDEX(Invoices[Due Date],MATCH(Payments[[#This Row],[Invoice '#]],Invoices[Invoice '#],0)))</f>
        <v/>
      </c>
      <c r="E374" s="18" t="str">
        <f ca="1">IF(Payments[[#This Row],[Invoice '#]]="","",INDEX(Invoices[Amount due],MATCH(Payments[[#This Row],[Invoice '#]],Invoices[Invoice '#],0))-SUMIF(INDIRECT("B3:B"&amp;ROW()-1),Payments[[#This Row],[Invoice '#]],INDIRECT("F3:F"&amp;ROW()-1)))</f>
        <v/>
      </c>
      <c r="F374" s="19"/>
      <c r="G374" s="52"/>
      <c r="H374" s="20" t="str">
        <f ca="1">IF(Payments[[#This Row],[Amount Due]]="","",IF(Payments[[#This Row],[Amount Due]]=0,0,Payments[[#This Row],[Amount Due]]-Payments[[#This Row],[Amount Paid]]))</f>
        <v/>
      </c>
    </row>
    <row r="375" spans="2:8" ht="14.1" customHeight="1" x14ac:dyDescent="0.2">
      <c r="B375" s="15"/>
      <c r="C375" s="16" t="str">
        <f>IF(Payments[[#This Row],[Invoice '#]]="","",INDEX(Invoices[Vendor/Supplier],MATCH(Payments[[#This Row],[Invoice '#]],Invoices[Invoice '#],0)))</f>
        <v/>
      </c>
      <c r="D375" s="17" t="str">
        <f>IF(Payments[[#This Row],[Invoice '#]]="","",INDEX(Invoices[Due Date],MATCH(Payments[[#This Row],[Invoice '#]],Invoices[Invoice '#],0)))</f>
        <v/>
      </c>
      <c r="E375" s="18" t="str">
        <f ca="1">IF(Payments[[#This Row],[Invoice '#]]="","",INDEX(Invoices[Amount due],MATCH(Payments[[#This Row],[Invoice '#]],Invoices[Invoice '#],0))-SUMIF(INDIRECT("B3:B"&amp;ROW()-1),Payments[[#This Row],[Invoice '#]],INDIRECT("F3:F"&amp;ROW()-1)))</f>
        <v/>
      </c>
      <c r="F375" s="19"/>
      <c r="G375" s="52"/>
      <c r="H375" s="20" t="str">
        <f ca="1">IF(Payments[[#This Row],[Amount Due]]="","",IF(Payments[[#This Row],[Amount Due]]=0,0,Payments[[#This Row],[Amount Due]]-Payments[[#This Row],[Amount Paid]]))</f>
        <v/>
      </c>
    </row>
    <row r="376" spans="2:8" ht="14.1" customHeight="1" x14ac:dyDescent="0.2">
      <c r="B376" s="15"/>
      <c r="C376" s="16" t="str">
        <f>IF(Payments[[#This Row],[Invoice '#]]="","",INDEX(Invoices[Vendor/Supplier],MATCH(Payments[[#This Row],[Invoice '#]],Invoices[Invoice '#],0)))</f>
        <v/>
      </c>
      <c r="D376" s="17" t="str">
        <f>IF(Payments[[#This Row],[Invoice '#]]="","",INDEX(Invoices[Due Date],MATCH(Payments[[#This Row],[Invoice '#]],Invoices[Invoice '#],0)))</f>
        <v/>
      </c>
      <c r="E376" s="18" t="str">
        <f ca="1">IF(Payments[[#This Row],[Invoice '#]]="","",INDEX(Invoices[Amount due],MATCH(Payments[[#This Row],[Invoice '#]],Invoices[Invoice '#],0))-SUMIF(INDIRECT("B3:B"&amp;ROW()-1),Payments[[#This Row],[Invoice '#]],INDIRECT("F3:F"&amp;ROW()-1)))</f>
        <v/>
      </c>
      <c r="F376" s="19"/>
      <c r="G376" s="52"/>
      <c r="H376" s="20" t="str">
        <f ca="1">IF(Payments[[#This Row],[Amount Due]]="","",IF(Payments[[#This Row],[Amount Due]]=0,0,Payments[[#This Row],[Amount Due]]-Payments[[#This Row],[Amount Paid]]))</f>
        <v/>
      </c>
    </row>
    <row r="377" spans="2:8" ht="14.1" customHeight="1" x14ac:dyDescent="0.2">
      <c r="B377" s="15"/>
      <c r="C377" s="16" t="str">
        <f>IF(Payments[[#This Row],[Invoice '#]]="","",INDEX(Invoices[Vendor/Supplier],MATCH(Payments[[#This Row],[Invoice '#]],Invoices[Invoice '#],0)))</f>
        <v/>
      </c>
      <c r="D377" s="17" t="str">
        <f>IF(Payments[[#This Row],[Invoice '#]]="","",INDEX(Invoices[Due Date],MATCH(Payments[[#This Row],[Invoice '#]],Invoices[Invoice '#],0)))</f>
        <v/>
      </c>
      <c r="E377" s="18" t="str">
        <f ca="1">IF(Payments[[#This Row],[Invoice '#]]="","",INDEX(Invoices[Amount due],MATCH(Payments[[#This Row],[Invoice '#]],Invoices[Invoice '#],0))-SUMIF(INDIRECT("B3:B"&amp;ROW()-1),Payments[[#This Row],[Invoice '#]],INDIRECT("F3:F"&amp;ROW()-1)))</f>
        <v/>
      </c>
      <c r="F377" s="19"/>
      <c r="G377" s="52"/>
      <c r="H377" s="20" t="str">
        <f ca="1">IF(Payments[[#This Row],[Amount Due]]="","",IF(Payments[[#This Row],[Amount Due]]=0,0,Payments[[#This Row],[Amount Due]]-Payments[[#This Row],[Amount Paid]]))</f>
        <v/>
      </c>
    </row>
    <row r="378" spans="2:8" ht="14.1" customHeight="1" x14ac:dyDescent="0.2">
      <c r="B378" s="15"/>
      <c r="C378" s="16" t="str">
        <f>IF(Payments[[#This Row],[Invoice '#]]="","",INDEX(Invoices[Vendor/Supplier],MATCH(Payments[[#This Row],[Invoice '#]],Invoices[Invoice '#],0)))</f>
        <v/>
      </c>
      <c r="D378" s="17" t="str">
        <f>IF(Payments[[#This Row],[Invoice '#]]="","",INDEX(Invoices[Due Date],MATCH(Payments[[#This Row],[Invoice '#]],Invoices[Invoice '#],0)))</f>
        <v/>
      </c>
      <c r="E378" s="18" t="str">
        <f ca="1">IF(Payments[[#This Row],[Invoice '#]]="","",INDEX(Invoices[Amount due],MATCH(Payments[[#This Row],[Invoice '#]],Invoices[Invoice '#],0))-SUMIF(INDIRECT("B3:B"&amp;ROW()-1),Payments[[#This Row],[Invoice '#]],INDIRECT("F3:F"&amp;ROW()-1)))</f>
        <v/>
      </c>
      <c r="F378" s="19"/>
      <c r="G378" s="52"/>
      <c r="H378" s="20" t="str">
        <f ca="1">IF(Payments[[#This Row],[Amount Due]]="","",IF(Payments[[#This Row],[Amount Due]]=0,0,Payments[[#This Row],[Amount Due]]-Payments[[#This Row],[Amount Paid]]))</f>
        <v/>
      </c>
    </row>
    <row r="379" spans="2:8" ht="14.1" customHeight="1" x14ac:dyDescent="0.2">
      <c r="B379" s="15"/>
      <c r="C379" s="16" t="str">
        <f>IF(Payments[[#This Row],[Invoice '#]]="","",INDEX(Invoices[Vendor/Supplier],MATCH(Payments[[#This Row],[Invoice '#]],Invoices[Invoice '#],0)))</f>
        <v/>
      </c>
      <c r="D379" s="17" t="str">
        <f>IF(Payments[[#This Row],[Invoice '#]]="","",INDEX(Invoices[Due Date],MATCH(Payments[[#This Row],[Invoice '#]],Invoices[Invoice '#],0)))</f>
        <v/>
      </c>
      <c r="E379" s="18" t="str">
        <f ca="1">IF(Payments[[#This Row],[Invoice '#]]="","",INDEX(Invoices[Amount due],MATCH(Payments[[#This Row],[Invoice '#]],Invoices[Invoice '#],0))-SUMIF(INDIRECT("B3:B"&amp;ROW()-1),Payments[[#This Row],[Invoice '#]],INDIRECT("F3:F"&amp;ROW()-1)))</f>
        <v/>
      </c>
      <c r="F379" s="19"/>
      <c r="G379" s="52"/>
      <c r="H379" s="20" t="str">
        <f ca="1">IF(Payments[[#This Row],[Amount Due]]="","",IF(Payments[[#This Row],[Amount Due]]=0,0,Payments[[#This Row],[Amount Due]]-Payments[[#This Row],[Amount Paid]]))</f>
        <v/>
      </c>
    </row>
    <row r="380" spans="2:8" ht="14.1" customHeight="1" x14ac:dyDescent="0.2">
      <c r="B380" s="15"/>
      <c r="C380" s="16" t="str">
        <f>IF(Payments[[#This Row],[Invoice '#]]="","",INDEX(Invoices[Vendor/Supplier],MATCH(Payments[[#This Row],[Invoice '#]],Invoices[Invoice '#],0)))</f>
        <v/>
      </c>
      <c r="D380" s="17" t="str">
        <f>IF(Payments[[#This Row],[Invoice '#]]="","",INDEX(Invoices[Due Date],MATCH(Payments[[#This Row],[Invoice '#]],Invoices[Invoice '#],0)))</f>
        <v/>
      </c>
      <c r="E380" s="18" t="str">
        <f ca="1">IF(Payments[[#This Row],[Invoice '#]]="","",INDEX(Invoices[Amount due],MATCH(Payments[[#This Row],[Invoice '#]],Invoices[Invoice '#],0))-SUMIF(INDIRECT("B3:B"&amp;ROW()-1),Payments[[#This Row],[Invoice '#]],INDIRECT("F3:F"&amp;ROW()-1)))</f>
        <v/>
      </c>
      <c r="F380" s="19"/>
      <c r="G380" s="52"/>
      <c r="H380" s="20" t="str">
        <f ca="1">IF(Payments[[#This Row],[Amount Due]]="","",IF(Payments[[#This Row],[Amount Due]]=0,0,Payments[[#This Row],[Amount Due]]-Payments[[#This Row],[Amount Paid]]))</f>
        <v/>
      </c>
    </row>
    <row r="381" spans="2:8" ht="14.1" customHeight="1" x14ac:dyDescent="0.2">
      <c r="B381" s="15"/>
      <c r="C381" s="16" t="str">
        <f>IF(Payments[[#This Row],[Invoice '#]]="","",INDEX(Invoices[Vendor/Supplier],MATCH(Payments[[#This Row],[Invoice '#]],Invoices[Invoice '#],0)))</f>
        <v/>
      </c>
      <c r="D381" s="17" t="str">
        <f>IF(Payments[[#This Row],[Invoice '#]]="","",INDEX(Invoices[Due Date],MATCH(Payments[[#This Row],[Invoice '#]],Invoices[Invoice '#],0)))</f>
        <v/>
      </c>
      <c r="E381" s="18" t="str">
        <f ca="1">IF(Payments[[#This Row],[Invoice '#]]="","",INDEX(Invoices[Amount due],MATCH(Payments[[#This Row],[Invoice '#]],Invoices[Invoice '#],0))-SUMIF(INDIRECT("B3:B"&amp;ROW()-1),Payments[[#This Row],[Invoice '#]],INDIRECT("F3:F"&amp;ROW()-1)))</f>
        <v/>
      </c>
      <c r="F381" s="19"/>
      <c r="G381" s="52"/>
      <c r="H381" s="20" t="str">
        <f ca="1">IF(Payments[[#This Row],[Amount Due]]="","",IF(Payments[[#This Row],[Amount Due]]=0,0,Payments[[#This Row],[Amount Due]]-Payments[[#This Row],[Amount Paid]]))</f>
        <v/>
      </c>
    </row>
    <row r="382" spans="2:8" ht="14.1" customHeight="1" x14ac:dyDescent="0.2">
      <c r="B382" s="15"/>
      <c r="C382" s="16" t="str">
        <f>IF(Payments[[#This Row],[Invoice '#]]="","",INDEX(Invoices[Vendor/Supplier],MATCH(Payments[[#This Row],[Invoice '#]],Invoices[Invoice '#],0)))</f>
        <v/>
      </c>
      <c r="D382" s="17" t="str">
        <f>IF(Payments[[#This Row],[Invoice '#]]="","",INDEX(Invoices[Due Date],MATCH(Payments[[#This Row],[Invoice '#]],Invoices[Invoice '#],0)))</f>
        <v/>
      </c>
      <c r="E382" s="18" t="str">
        <f ca="1">IF(Payments[[#This Row],[Invoice '#]]="","",INDEX(Invoices[Amount due],MATCH(Payments[[#This Row],[Invoice '#]],Invoices[Invoice '#],0))-SUMIF(INDIRECT("B3:B"&amp;ROW()-1),Payments[[#This Row],[Invoice '#]],INDIRECT("F3:F"&amp;ROW()-1)))</f>
        <v/>
      </c>
      <c r="F382" s="19"/>
      <c r="G382" s="52"/>
      <c r="H382" s="20" t="str">
        <f ca="1">IF(Payments[[#This Row],[Amount Due]]="","",IF(Payments[[#This Row],[Amount Due]]=0,0,Payments[[#This Row],[Amount Due]]-Payments[[#This Row],[Amount Paid]]))</f>
        <v/>
      </c>
    </row>
    <row r="383" spans="2:8" ht="14.1" customHeight="1" x14ac:dyDescent="0.2">
      <c r="B383" s="15"/>
      <c r="C383" s="16" t="str">
        <f>IF(Payments[[#This Row],[Invoice '#]]="","",INDEX(Invoices[Vendor/Supplier],MATCH(Payments[[#This Row],[Invoice '#]],Invoices[Invoice '#],0)))</f>
        <v/>
      </c>
      <c r="D383" s="17" t="str">
        <f>IF(Payments[[#This Row],[Invoice '#]]="","",INDEX(Invoices[Due Date],MATCH(Payments[[#This Row],[Invoice '#]],Invoices[Invoice '#],0)))</f>
        <v/>
      </c>
      <c r="E383" s="18" t="str">
        <f ca="1">IF(Payments[[#This Row],[Invoice '#]]="","",INDEX(Invoices[Amount due],MATCH(Payments[[#This Row],[Invoice '#]],Invoices[Invoice '#],0))-SUMIF(INDIRECT("B3:B"&amp;ROW()-1),Payments[[#This Row],[Invoice '#]],INDIRECT("F3:F"&amp;ROW()-1)))</f>
        <v/>
      </c>
      <c r="F383" s="19"/>
      <c r="G383" s="52"/>
      <c r="H383" s="20" t="str">
        <f ca="1">IF(Payments[[#This Row],[Amount Due]]="","",IF(Payments[[#This Row],[Amount Due]]=0,0,Payments[[#This Row],[Amount Due]]-Payments[[#This Row],[Amount Paid]]))</f>
        <v/>
      </c>
    </row>
    <row r="384" spans="2:8" ht="14.1" customHeight="1" x14ac:dyDescent="0.2">
      <c r="B384" s="15"/>
      <c r="C384" s="16" t="str">
        <f>IF(Payments[[#This Row],[Invoice '#]]="","",INDEX(Invoices[Vendor/Supplier],MATCH(Payments[[#This Row],[Invoice '#]],Invoices[Invoice '#],0)))</f>
        <v/>
      </c>
      <c r="D384" s="17" t="str">
        <f>IF(Payments[[#This Row],[Invoice '#]]="","",INDEX(Invoices[Due Date],MATCH(Payments[[#This Row],[Invoice '#]],Invoices[Invoice '#],0)))</f>
        <v/>
      </c>
      <c r="E384" s="18" t="str">
        <f ca="1">IF(Payments[[#This Row],[Invoice '#]]="","",INDEX(Invoices[Amount due],MATCH(Payments[[#This Row],[Invoice '#]],Invoices[Invoice '#],0))-SUMIF(INDIRECT("B3:B"&amp;ROW()-1),Payments[[#This Row],[Invoice '#]],INDIRECT("F3:F"&amp;ROW()-1)))</f>
        <v/>
      </c>
      <c r="F384" s="19"/>
      <c r="G384" s="52"/>
      <c r="H384" s="20" t="str">
        <f ca="1">IF(Payments[[#This Row],[Amount Due]]="","",IF(Payments[[#This Row],[Amount Due]]=0,0,Payments[[#This Row],[Amount Due]]-Payments[[#This Row],[Amount Paid]]))</f>
        <v/>
      </c>
    </row>
    <row r="385" spans="2:8" ht="14.1" customHeight="1" x14ac:dyDescent="0.2">
      <c r="B385" s="15"/>
      <c r="C385" s="16" t="str">
        <f>IF(Payments[[#This Row],[Invoice '#]]="","",INDEX(Invoices[Vendor/Supplier],MATCH(Payments[[#This Row],[Invoice '#]],Invoices[Invoice '#],0)))</f>
        <v/>
      </c>
      <c r="D385" s="17" t="str">
        <f>IF(Payments[[#This Row],[Invoice '#]]="","",INDEX(Invoices[Due Date],MATCH(Payments[[#This Row],[Invoice '#]],Invoices[Invoice '#],0)))</f>
        <v/>
      </c>
      <c r="E385" s="18" t="str">
        <f ca="1">IF(Payments[[#This Row],[Invoice '#]]="","",INDEX(Invoices[Amount due],MATCH(Payments[[#This Row],[Invoice '#]],Invoices[Invoice '#],0))-SUMIF(INDIRECT("B3:B"&amp;ROW()-1),Payments[[#This Row],[Invoice '#]],INDIRECT("F3:F"&amp;ROW()-1)))</f>
        <v/>
      </c>
      <c r="F385" s="19"/>
      <c r="G385" s="52"/>
      <c r="H385" s="20" t="str">
        <f ca="1">IF(Payments[[#This Row],[Amount Due]]="","",IF(Payments[[#This Row],[Amount Due]]=0,0,Payments[[#This Row],[Amount Due]]-Payments[[#This Row],[Amount Paid]]))</f>
        <v/>
      </c>
    </row>
    <row r="386" spans="2:8" ht="14.1" customHeight="1" x14ac:dyDescent="0.2">
      <c r="B386" s="15"/>
      <c r="C386" s="16" t="str">
        <f>IF(Payments[[#This Row],[Invoice '#]]="","",INDEX(Invoices[Vendor/Supplier],MATCH(Payments[[#This Row],[Invoice '#]],Invoices[Invoice '#],0)))</f>
        <v/>
      </c>
      <c r="D386" s="17" t="str">
        <f>IF(Payments[[#This Row],[Invoice '#]]="","",INDEX(Invoices[Due Date],MATCH(Payments[[#This Row],[Invoice '#]],Invoices[Invoice '#],0)))</f>
        <v/>
      </c>
      <c r="E386" s="18" t="str">
        <f ca="1">IF(Payments[[#This Row],[Invoice '#]]="","",INDEX(Invoices[Amount due],MATCH(Payments[[#This Row],[Invoice '#]],Invoices[Invoice '#],0))-SUMIF(INDIRECT("B3:B"&amp;ROW()-1),Payments[[#This Row],[Invoice '#]],INDIRECT("F3:F"&amp;ROW()-1)))</f>
        <v/>
      </c>
      <c r="F386" s="19"/>
      <c r="G386" s="52"/>
      <c r="H386" s="20" t="str">
        <f ca="1">IF(Payments[[#This Row],[Amount Due]]="","",IF(Payments[[#This Row],[Amount Due]]=0,0,Payments[[#This Row],[Amount Due]]-Payments[[#This Row],[Amount Paid]]))</f>
        <v/>
      </c>
    </row>
    <row r="387" spans="2:8" ht="14.1" customHeight="1" x14ac:dyDescent="0.2">
      <c r="B387" s="15"/>
      <c r="C387" s="16" t="str">
        <f>IF(Payments[[#This Row],[Invoice '#]]="","",INDEX(Invoices[Vendor/Supplier],MATCH(Payments[[#This Row],[Invoice '#]],Invoices[Invoice '#],0)))</f>
        <v/>
      </c>
      <c r="D387" s="17" t="str">
        <f>IF(Payments[[#This Row],[Invoice '#]]="","",INDEX(Invoices[Due Date],MATCH(Payments[[#This Row],[Invoice '#]],Invoices[Invoice '#],0)))</f>
        <v/>
      </c>
      <c r="E387" s="18" t="str">
        <f ca="1">IF(Payments[[#This Row],[Invoice '#]]="","",INDEX(Invoices[Amount due],MATCH(Payments[[#This Row],[Invoice '#]],Invoices[Invoice '#],0))-SUMIF(INDIRECT("B3:B"&amp;ROW()-1),Payments[[#This Row],[Invoice '#]],INDIRECT("F3:F"&amp;ROW()-1)))</f>
        <v/>
      </c>
      <c r="F387" s="19"/>
      <c r="G387" s="52"/>
      <c r="H387" s="20" t="str">
        <f ca="1">IF(Payments[[#This Row],[Amount Due]]="","",IF(Payments[[#This Row],[Amount Due]]=0,0,Payments[[#This Row],[Amount Due]]-Payments[[#This Row],[Amount Paid]]))</f>
        <v/>
      </c>
    </row>
    <row r="388" spans="2:8" ht="14.1" customHeight="1" x14ac:dyDescent="0.2">
      <c r="B388" s="15"/>
      <c r="C388" s="16" t="str">
        <f>IF(Payments[[#This Row],[Invoice '#]]="","",INDEX(Invoices[Vendor/Supplier],MATCH(Payments[[#This Row],[Invoice '#]],Invoices[Invoice '#],0)))</f>
        <v/>
      </c>
      <c r="D388" s="17" t="str">
        <f>IF(Payments[[#This Row],[Invoice '#]]="","",INDEX(Invoices[Due Date],MATCH(Payments[[#This Row],[Invoice '#]],Invoices[Invoice '#],0)))</f>
        <v/>
      </c>
      <c r="E388" s="18" t="str">
        <f ca="1">IF(Payments[[#This Row],[Invoice '#]]="","",INDEX(Invoices[Amount due],MATCH(Payments[[#This Row],[Invoice '#]],Invoices[Invoice '#],0))-SUMIF(INDIRECT("B3:B"&amp;ROW()-1),Payments[[#This Row],[Invoice '#]],INDIRECT("F3:F"&amp;ROW()-1)))</f>
        <v/>
      </c>
      <c r="F388" s="19"/>
      <c r="G388" s="52"/>
      <c r="H388" s="20" t="str">
        <f ca="1">IF(Payments[[#This Row],[Amount Due]]="","",IF(Payments[[#This Row],[Amount Due]]=0,0,Payments[[#This Row],[Amount Due]]-Payments[[#This Row],[Amount Paid]]))</f>
        <v/>
      </c>
    </row>
    <row r="389" spans="2:8" ht="14.1" customHeight="1" x14ac:dyDescent="0.2">
      <c r="B389" s="15"/>
      <c r="C389" s="16" t="str">
        <f>IF(Payments[[#This Row],[Invoice '#]]="","",INDEX(Invoices[Vendor/Supplier],MATCH(Payments[[#This Row],[Invoice '#]],Invoices[Invoice '#],0)))</f>
        <v/>
      </c>
      <c r="D389" s="17" t="str">
        <f>IF(Payments[[#This Row],[Invoice '#]]="","",INDEX(Invoices[Due Date],MATCH(Payments[[#This Row],[Invoice '#]],Invoices[Invoice '#],0)))</f>
        <v/>
      </c>
      <c r="E389" s="18" t="str">
        <f ca="1">IF(Payments[[#This Row],[Invoice '#]]="","",INDEX(Invoices[Amount due],MATCH(Payments[[#This Row],[Invoice '#]],Invoices[Invoice '#],0))-SUMIF(INDIRECT("B3:B"&amp;ROW()-1),Payments[[#This Row],[Invoice '#]],INDIRECT("F3:F"&amp;ROW()-1)))</f>
        <v/>
      </c>
      <c r="F389" s="19"/>
      <c r="G389" s="52"/>
      <c r="H389" s="20" t="str">
        <f ca="1">IF(Payments[[#This Row],[Amount Due]]="","",IF(Payments[[#This Row],[Amount Due]]=0,0,Payments[[#This Row],[Amount Due]]-Payments[[#This Row],[Amount Paid]]))</f>
        <v/>
      </c>
    </row>
    <row r="390" spans="2:8" ht="14.1" customHeight="1" x14ac:dyDescent="0.2">
      <c r="B390" s="15"/>
      <c r="C390" s="16" t="str">
        <f>IF(Payments[[#This Row],[Invoice '#]]="","",INDEX(Invoices[Vendor/Supplier],MATCH(Payments[[#This Row],[Invoice '#]],Invoices[Invoice '#],0)))</f>
        <v/>
      </c>
      <c r="D390" s="17" t="str">
        <f>IF(Payments[[#This Row],[Invoice '#]]="","",INDEX(Invoices[Due Date],MATCH(Payments[[#This Row],[Invoice '#]],Invoices[Invoice '#],0)))</f>
        <v/>
      </c>
      <c r="E390" s="18" t="str">
        <f ca="1">IF(Payments[[#This Row],[Invoice '#]]="","",INDEX(Invoices[Amount due],MATCH(Payments[[#This Row],[Invoice '#]],Invoices[Invoice '#],0))-SUMIF(INDIRECT("B3:B"&amp;ROW()-1),Payments[[#This Row],[Invoice '#]],INDIRECT("F3:F"&amp;ROW()-1)))</f>
        <v/>
      </c>
      <c r="F390" s="19"/>
      <c r="G390" s="52"/>
      <c r="H390" s="20" t="str">
        <f ca="1">IF(Payments[[#This Row],[Amount Due]]="","",IF(Payments[[#This Row],[Amount Due]]=0,0,Payments[[#This Row],[Amount Due]]-Payments[[#This Row],[Amount Paid]]))</f>
        <v/>
      </c>
    </row>
    <row r="391" spans="2:8" ht="14.1" customHeight="1" x14ac:dyDescent="0.2">
      <c r="B391" s="15"/>
      <c r="C391" s="16" t="str">
        <f>IF(Payments[[#This Row],[Invoice '#]]="","",INDEX(Invoices[Vendor/Supplier],MATCH(Payments[[#This Row],[Invoice '#]],Invoices[Invoice '#],0)))</f>
        <v/>
      </c>
      <c r="D391" s="17" t="str">
        <f>IF(Payments[[#This Row],[Invoice '#]]="","",INDEX(Invoices[Due Date],MATCH(Payments[[#This Row],[Invoice '#]],Invoices[Invoice '#],0)))</f>
        <v/>
      </c>
      <c r="E391" s="18" t="str">
        <f ca="1">IF(Payments[[#This Row],[Invoice '#]]="","",INDEX(Invoices[Amount due],MATCH(Payments[[#This Row],[Invoice '#]],Invoices[Invoice '#],0))-SUMIF(INDIRECT("B3:B"&amp;ROW()-1),Payments[[#This Row],[Invoice '#]],INDIRECT("F3:F"&amp;ROW()-1)))</f>
        <v/>
      </c>
      <c r="F391" s="19"/>
      <c r="G391" s="52"/>
      <c r="H391" s="20" t="str">
        <f ca="1">IF(Payments[[#This Row],[Amount Due]]="","",IF(Payments[[#This Row],[Amount Due]]=0,0,Payments[[#This Row],[Amount Due]]-Payments[[#This Row],[Amount Paid]]))</f>
        <v/>
      </c>
    </row>
    <row r="392" spans="2:8" ht="14.1" customHeight="1" x14ac:dyDescent="0.2">
      <c r="B392" s="15"/>
      <c r="C392" s="16" t="str">
        <f>IF(Payments[[#This Row],[Invoice '#]]="","",INDEX(Invoices[Vendor/Supplier],MATCH(Payments[[#This Row],[Invoice '#]],Invoices[Invoice '#],0)))</f>
        <v/>
      </c>
      <c r="D392" s="17" t="str">
        <f>IF(Payments[[#This Row],[Invoice '#]]="","",INDEX(Invoices[Due Date],MATCH(Payments[[#This Row],[Invoice '#]],Invoices[Invoice '#],0)))</f>
        <v/>
      </c>
      <c r="E392" s="18" t="str">
        <f ca="1">IF(Payments[[#This Row],[Invoice '#]]="","",INDEX(Invoices[Amount due],MATCH(Payments[[#This Row],[Invoice '#]],Invoices[Invoice '#],0))-SUMIF(INDIRECT("B3:B"&amp;ROW()-1),Payments[[#This Row],[Invoice '#]],INDIRECT("F3:F"&amp;ROW()-1)))</f>
        <v/>
      </c>
      <c r="F392" s="19"/>
      <c r="G392" s="52"/>
      <c r="H392" s="20" t="str">
        <f ca="1">IF(Payments[[#This Row],[Amount Due]]="","",IF(Payments[[#This Row],[Amount Due]]=0,0,Payments[[#This Row],[Amount Due]]-Payments[[#This Row],[Amount Paid]]))</f>
        <v/>
      </c>
    </row>
    <row r="393" spans="2:8" ht="14.1" customHeight="1" x14ac:dyDescent="0.2">
      <c r="B393" s="15"/>
      <c r="C393" s="16" t="str">
        <f>IF(Payments[[#This Row],[Invoice '#]]="","",INDEX(Invoices[Vendor/Supplier],MATCH(Payments[[#This Row],[Invoice '#]],Invoices[Invoice '#],0)))</f>
        <v/>
      </c>
      <c r="D393" s="17" t="str">
        <f>IF(Payments[[#This Row],[Invoice '#]]="","",INDEX(Invoices[Due Date],MATCH(Payments[[#This Row],[Invoice '#]],Invoices[Invoice '#],0)))</f>
        <v/>
      </c>
      <c r="E393" s="18" t="str">
        <f ca="1">IF(Payments[[#This Row],[Invoice '#]]="","",INDEX(Invoices[Amount due],MATCH(Payments[[#This Row],[Invoice '#]],Invoices[Invoice '#],0))-SUMIF(INDIRECT("B3:B"&amp;ROW()-1),Payments[[#This Row],[Invoice '#]],INDIRECT("F3:F"&amp;ROW()-1)))</f>
        <v/>
      </c>
      <c r="F393" s="19"/>
      <c r="G393" s="52"/>
      <c r="H393" s="20" t="str">
        <f ca="1">IF(Payments[[#This Row],[Amount Due]]="","",IF(Payments[[#This Row],[Amount Due]]=0,0,Payments[[#This Row],[Amount Due]]-Payments[[#This Row],[Amount Paid]]))</f>
        <v/>
      </c>
    </row>
    <row r="394" spans="2:8" ht="14.1" customHeight="1" x14ac:dyDescent="0.2">
      <c r="B394" s="15"/>
      <c r="C394" s="16" t="str">
        <f>IF(Payments[[#This Row],[Invoice '#]]="","",INDEX(Invoices[Vendor/Supplier],MATCH(Payments[[#This Row],[Invoice '#]],Invoices[Invoice '#],0)))</f>
        <v/>
      </c>
      <c r="D394" s="17" t="str">
        <f>IF(Payments[[#This Row],[Invoice '#]]="","",INDEX(Invoices[Due Date],MATCH(Payments[[#This Row],[Invoice '#]],Invoices[Invoice '#],0)))</f>
        <v/>
      </c>
      <c r="E394" s="18" t="str">
        <f ca="1">IF(Payments[[#This Row],[Invoice '#]]="","",INDEX(Invoices[Amount due],MATCH(Payments[[#This Row],[Invoice '#]],Invoices[Invoice '#],0))-SUMIF(INDIRECT("B3:B"&amp;ROW()-1),Payments[[#This Row],[Invoice '#]],INDIRECT("F3:F"&amp;ROW()-1)))</f>
        <v/>
      </c>
      <c r="F394" s="19"/>
      <c r="G394" s="52"/>
      <c r="H394" s="20" t="str">
        <f ca="1">IF(Payments[[#This Row],[Amount Due]]="","",IF(Payments[[#This Row],[Amount Due]]=0,0,Payments[[#This Row],[Amount Due]]-Payments[[#This Row],[Amount Paid]]))</f>
        <v/>
      </c>
    </row>
    <row r="395" spans="2:8" ht="14.1" customHeight="1" x14ac:dyDescent="0.2">
      <c r="B395" s="15"/>
      <c r="C395" s="16" t="str">
        <f>IF(Payments[[#This Row],[Invoice '#]]="","",INDEX(Invoices[Vendor/Supplier],MATCH(Payments[[#This Row],[Invoice '#]],Invoices[Invoice '#],0)))</f>
        <v/>
      </c>
      <c r="D395" s="17" t="str">
        <f>IF(Payments[[#This Row],[Invoice '#]]="","",INDEX(Invoices[Due Date],MATCH(Payments[[#This Row],[Invoice '#]],Invoices[Invoice '#],0)))</f>
        <v/>
      </c>
      <c r="E395" s="18" t="str">
        <f ca="1">IF(Payments[[#This Row],[Invoice '#]]="","",INDEX(Invoices[Amount due],MATCH(Payments[[#This Row],[Invoice '#]],Invoices[Invoice '#],0))-SUMIF(INDIRECT("B3:B"&amp;ROW()-1),Payments[[#This Row],[Invoice '#]],INDIRECT("F3:F"&amp;ROW()-1)))</f>
        <v/>
      </c>
      <c r="F395" s="19"/>
      <c r="G395" s="52"/>
      <c r="H395" s="20" t="str">
        <f ca="1">IF(Payments[[#This Row],[Amount Due]]="","",IF(Payments[[#This Row],[Amount Due]]=0,0,Payments[[#This Row],[Amount Due]]-Payments[[#This Row],[Amount Paid]]))</f>
        <v/>
      </c>
    </row>
    <row r="396" spans="2:8" ht="14.1" customHeight="1" x14ac:dyDescent="0.2">
      <c r="B396" s="15"/>
      <c r="C396" s="16" t="str">
        <f>IF(Payments[[#This Row],[Invoice '#]]="","",INDEX(Invoices[Vendor/Supplier],MATCH(Payments[[#This Row],[Invoice '#]],Invoices[Invoice '#],0)))</f>
        <v/>
      </c>
      <c r="D396" s="17" t="str">
        <f>IF(Payments[[#This Row],[Invoice '#]]="","",INDEX(Invoices[Due Date],MATCH(Payments[[#This Row],[Invoice '#]],Invoices[Invoice '#],0)))</f>
        <v/>
      </c>
      <c r="E396" s="18" t="str">
        <f ca="1">IF(Payments[[#This Row],[Invoice '#]]="","",INDEX(Invoices[Amount due],MATCH(Payments[[#This Row],[Invoice '#]],Invoices[Invoice '#],0))-SUMIF(INDIRECT("B3:B"&amp;ROW()-1),Payments[[#This Row],[Invoice '#]],INDIRECT("F3:F"&amp;ROW()-1)))</f>
        <v/>
      </c>
      <c r="F396" s="19"/>
      <c r="G396" s="52"/>
      <c r="H396" s="20" t="str">
        <f ca="1">IF(Payments[[#This Row],[Amount Due]]="","",IF(Payments[[#This Row],[Amount Due]]=0,0,Payments[[#This Row],[Amount Due]]-Payments[[#This Row],[Amount Paid]]))</f>
        <v/>
      </c>
    </row>
    <row r="397" spans="2:8" ht="14.1" customHeight="1" x14ac:dyDescent="0.2">
      <c r="B397" s="15"/>
      <c r="C397" s="16" t="str">
        <f>IF(Payments[[#This Row],[Invoice '#]]="","",INDEX(Invoices[Vendor/Supplier],MATCH(Payments[[#This Row],[Invoice '#]],Invoices[Invoice '#],0)))</f>
        <v/>
      </c>
      <c r="D397" s="17" t="str">
        <f>IF(Payments[[#This Row],[Invoice '#]]="","",INDEX(Invoices[Due Date],MATCH(Payments[[#This Row],[Invoice '#]],Invoices[Invoice '#],0)))</f>
        <v/>
      </c>
      <c r="E397" s="18" t="str">
        <f ca="1">IF(Payments[[#This Row],[Invoice '#]]="","",INDEX(Invoices[Amount due],MATCH(Payments[[#This Row],[Invoice '#]],Invoices[Invoice '#],0))-SUMIF(INDIRECT("B3:B"&amp;ROW()-1),Payments[[#This Row],[Invoice '#]],INDIRECT("F3:F"&amp;ROW()-1)))</f>
        <v/>
      </c>
      <c r="F397" s="19"/>
      <c r="G397" s="52"/>
      <c r="H397" s="20" t="str">
        <f ca="1">IF(Payments[[#This Row],[Amount Due]]="","",IF(Payments[[#This Row],[Amount Due]]=0,0,Payments[[#This Row],[Amount Due]]-Payments[[#This Row],[Amount Paid]]))</f>
        <v/>
      </c>
    </row>
    <row r="398" spans="2:8" ht="14.1" customHeight="1" x14ac:dyDescent="0.2">
      <c r="B398" s="15"/>
      <c r="C398" s="16" t="str">
        <f>IF(Payments[[#This Row],[Invoice '#]]="","",INDEX(Invoices[Vendor/Supplier],MATCH(Payments[[#This Row],[Invoice '#]],Invoices[Invoice '#],0)))</f>
        <v/>
      </c>
      <c r="D398" s="17" t="str">
        <f>IF(Payments[[#This Row],[Invoice '#]]="","",INDEX(Invoices[Due Date],MATCH(Payments[[#This Row],[Invoice '#]],Invoices[Invoice '#],0)))</f>
        <v/>
      </c>
      <c r="E398" s="18" t="str">
        <f ca="1">IF(Payments[[#This Row],[Invoice '#]]="","",INDEX(Invoices[Amount due],MATCH(Payments[[#This Row],[Invoice '#]],Invoices[Invoice '#],0))-SUMIF(INDIRECT("B3:B"&amp;ROW()-1),Payments[[#This Row],[Invoice '#]],INDIRECT("F3:F"&amp;ROW()-1)))</f>
        <v/>
      </c>
      <c r="F398" s="19"/>
      <c r="G398" s="52"/>
      <c r="H398" s="20" t="str">
        <f ca="1">IF(Payments[[#This Row],[Amount Due]]="","",IF(Payments[[#This Row],[Amount Due]]=0,0,Payments[[#This Row],[Amount Due]]-Payments[[#This Row],[Amount Paid]]))</f>
        <v/>
      </c>
    </row>
    <row r="399" spans="2:8" ht="14.1" customHeight="1" x14ac:dyDescent="0.2">
      <c r="B399" s="15"/>
      <c r="C399" s="16" t="str">
        <f>IF(Payments[[#This Row],[Invoice '#]]="","",INDEX(Invoices[Vendor/Supplier],MATCH(Payments[[#This Row],[Invoice '#]],Invoices[Invoice '#],0)))</f>
        <v/>
      </c>
      <c r="D399" s="17" t="str">
        <f>IF(Payments[[#This Row],[Invoice '#]]="","",INDEX(Invoices[Due Date],MATCH(Payments[[#This Row],[Invoice '#]],Invoices[Invoice '#],0)))</f>
        <v/>
      </c>
      <c r="E399" s="18" t="str">
        <f ca="1">IF(Payments[[#This Row],[Invoice '#]]="","",INDEX(Invoices[Amount due],MATCH(Payments[[#This Row],[Invoice '#]],Invoices[Invoice '#],0))-SUMIF(INDIRECT("B3:B"&amp;ROW()-1),Payments[[#This Row],[Invoice '#]],INDIRECT("F3:F"&amp;ROW()-1)))</f>
        <v/>
      </c>
      <c r="F399" s="19"/>
      <c r="G399" s="52"/>
      <c r="H399" s="20" t="str">
        <f ca="1">IF(Payments[[#This Row],[Amount Due]]="","",IF(Payments[[#This Row],[Amount Due]]=0,0,Payments[[#This Row],[Amount Due]]-Payments[[#This Row],[Amount Paid]]))</f>
        <v/>
      </c>
    </row>
    <row r="400" spans="2:8" ht="14.1" customHeight="1" x14ac:dyDescent="0.2">
      <c r="B400" s="15"/>
      <c r="C400" s="16" t="str">
        <f>IF(Payments[[#This Row],[Invoice '#]]="","",INDEX(Invoices[Vendor/Supplier],MATCH(Payments[[#This Row],[Invoice '#]],Invoices[Invoice '#],0)))</f>
        <v/>
      </c>
      <c r="D400" s="17" t="str">
        <f>IF(Payments[[#This Row],[Invoice '#]]="","",INDEX(Invoices[Due Date],MATCH(Payments[[#This Row],[Invoice '#]],Invoices[Invoice '#],0)))</f>
        <v/>
      </c>
      <c r="E400" s="18" t="str">
        <f ca="1">IF(Payments[[#This Row],[Invoice '#]]="","",INDEX(Invoices[Amount due],MATCH(Payments[[#This Row],[Invoice '#]],Invoices[Invoice '#],0))-SUMIF(INDIRECT("B3:B"&amp;ROW()-1),Payments[[#This Row],[Invoice '#]],INDIRECT("F3:F"&amp;ROW()-1)))</f>
        <v/>
      </c>
      <c r="F400" s="19"/>
      <c r="G400" s="52"/>
      <c r="H400" s="20" t="str">
        <f ca="1">IF(Payments[[#This Row],[Amount Due]]="","",IF(Payments[[#This Row],[Amount Due]]=0,0,Payments[[#This Row],[Amount Due]]-Payments[[#This Row],[Amount Paid]]))</f>
        <v/>
      </c>
    </row>
    <row r="401" spans="2:8" ht="14.1" customHeight="1" x14ac:dyDescent="0.2">
      <c r="B401" s="15"/>
      <c r="C401" s="16" t="str">
        <f>IF(Payments[[#This Row],[Invoice '#]]="","",INDEX(Invoices[Vendor/Supplier],MATCH(Payments[[#This Row],[Invoice '#]],Invoices[Invoice '#],0)))</f>
        <v/>
      </c>
      <c r="D401" s="17" t="str">
        <f>IF(Payments[[#This Row],[Invoice '#]]="","",INDEX(Invoices[Due Date],MATCH(Payments[[#This Row],[Invoice '#]],Invoices[Invoice '#],0)))</f>
        <v/>
      </c>
      <c r="E401" s="18" t="str">
        <f ca="1">IF(Payments[[#This Row],[Invoice '#]]="","",INDEX(Invoices[Amount due],MATCH(Payments[[#This Row],[Invoice '#]],Invoices[Invoice '#],0))-SUMIF(INDIRECT("B3:B"&amp;ROW()-1),Payments[[#This Row],[Invoice '#]],INDIRECT("F3:F"&amp;ROW()-1)))</f>
        <v/>
      </c>
      <c r="F401" s="19"/>
      <c r="G401" s="52"/>
      <c r="H401" s="20" t="str">
        <f ca="1">IF(Payments[[#This Row],[Amount Due]]="","",IF(Payments[[#This Row],[Amount Due]]=0,0,Payments[[#This Row],[Amount Due]]-Payments[[#This Row],[Amount Paid]]))</f>
        <v/>
      </c>
    </row>
    <row r="402" spans="2:8" ht="14.1" customHeight="1" x14ac:dyDescent="0.2">
      <c r="B402" s="15"/>
      <c r="C402" s="16" t="str">
        <f>IF(Payments[[#This Row],[Invoice '#]]="","",INDEX(Invoices[Vendor/Supplier],MATCH(Payments[[#This Row],[Invoice '#]],Invoices[Invoice '#],0)))</f>
        <v/>
      </c>
      <c r="D402" s="17" t="str">
        <f>IF(Payments[[#This Row],[Invoice '#]]="","",INDEX(Invoices[Due Date],MATCH(Payments[[#This Row],[Invoice '#]],Invoices[Invoice '#],0)))</f>
        <v/>
      </c>
      <c r="E402" s="18" t="str">
        <f ca="1">IF(Payments[[#This Row],[Invoice '#]]="","",INDEX(Invoices[Amount due],MATCH(Payments[[#This Row],[Invoice '#]],Invoices[Invoice '#],0))-SUMIF(INDIRECT("B3:B"&amp;ROW()-1),Payments[[#This Row],[Invoice '#]],INDIRECT("F3:F"&amp;ROW()-1)))</f>
        <v/>
      </c>
      <c r="F402" s="19"/>
      <c r="G402" s="52"/>
      <c r="H402" s="20" t="str">
        <f ca="1">IF(Payments[[#This Row],[Amount Due]]="","",IF(Payments[[#This Row],[Amount Due]]=0,0,Payments[[#This Row],[Amount Due]]-Payments[[#This Row],[Amount Paid]]))</f>
        <v/>
      </c>
    </row>
    <row r="403" spans="2:8" ht="14.1" customHeight="1" x14ac:dyDescent="0.2">
      <c r="B403" s="15"/>
      <c r="C403" s="16" t="str">
        <f>IF(Payments[[#This Row],[Invoice '#]]="","",INDEX(Invoices[Vendor/Supplier],MATCH(Payments[[#This Row],[Invoice '#]],Invoices[Invoice '#],0)))</f>
        <v/>
      </c>
      <c r="D403" s="17" t="str">
        <f>IF(Payments[[#This Row],[Invoice '#]]="","",INDEX(Invoices[Due Date],MATCH(Payments[[#This Row],[Invoice '#]],Invoices[Invoice '#],0)))</f>
        <v/>
      </c>
      <c r="E403" s="18" t="str">
        <f ca="1">IF(Payments[[#This Row],[Invoice '#]]="","",INDEX(Invoices[Amount due],MATCH(Payments[[#This Row],[Invoice '#]],Invoices[Invoice '#],0))-SUMIF(INDIRECT("B3:B"&amp;ROW()-1),Payments[[#This Row],[Invoice '#]],INDIRECT("F3:F"&amp;ROW()-1)))</f>
        <v/>
      </c>
      <c r="F403" s="19"/>
      <c r="G403" s="52"/>
      <c r="H403" s="20" t="str">
        <f ca="1">IF(Payments[[#This Row],[Amount Due]]="","",IF(Payments[[#This Row],[Amount Due]]=0,0,Payments[[#This Row],[Amount Due]]-Payments[[#This Row],[Amount Paid]]))</f>
        <v/>
      </c>
    </row>
    <row r="404" spans="2:8" ht="14.1" customHeight="1" x14ac:dyDescent="0.2">
      <c r="B404" s="15"/>
      <c r="C404" s="16" t="str">
        <f>IF(Payments[[#This Row],[Invoice '#]]="","",INDEX(Invoices[Vendor/Supplier],MATCH(Payments[[#This Row],[Invoice '#]],Invoices[Invoice '#],0)))</f>
        <v/>
      </c>
      <c r="D404" s="17" t="str">
        <f>IF(Payments[[#This Row],[Invoice '#]]="","",INDEX(Invoices[Due Date],MATCH(Payments[[#This Row],[Invoice '#]],Invoices[Invoice '#],0)))</f>
        <v/>
      </c>
      <c r="E404" s="18" t="str">
        <f ca="1">IF(Payments[[#This Row],[Invoice '#]]="","",INDEX(Invoices[Amount due],MATCH(Payments[[#This Row],[Invoice '#]],Invoices[Invoice '#],0))-SUMIF(INDIRECT("B3:B"&amp;ROW()-1),Payments[[#This Row],[Invoice '#]],INDIRECT("F3:F"&amp;ROW()-1)))</f>
        <v/>
      </c>
      <c r="F404" s="19"/>
      <c r="G404" s="52"/>
      <c r="H404" s="20" t="str">
        <f ca="1">IF(Payments[[#This Row],[Amount Due]]="","",IF(Payments[[#This Row],[Amount Due]]=0,0,Payments[[#This Row],[Amount Due]]-Payments[[#This Row],[Amount Paid]]))</f>
        <v/>
      </c>
    </row>
    <row r="405" spans="2:8" ht="14.1" customHeight="1" x14ac:dyDescent="0.2">
      <c r="B405" s="15"/>
      <c r="C405" s="16" t="str">
        <f>IF(Payments[[#This Row],[Invoice '#]]="","",INDEX(Invoices[Vendor/Supplier],MATCH(Payments[[#This Row],[Invoice '#]],Invoices[Invoice '#],0)))</f>
        <v/>
      </c>
      <c r="D405" s="17" t="str">
        <f>IF(Payments[[#This Row],[Invoice '#]]="","",INDEX(Invoices[Due Date],MATCH(Payments[[#This Row],[Invoice '#]],Invoices[Invoice '#],0)))</f>
        <v/>
      </c>
      <c r="E405" s="18" t="str">
        <f ca="1">IF(Payments[[#This Row],[Invoice '#]]="","",INDEX(Invoices[Amount due],MATCH(Payments[[#This Row],[Invoice '#]],Invoices[Invoice '#],0))-SUMIF(INDIRECT("B3:B"&amp;ROW()-1),Payments[[#This Row],[Invoice '#]],INDIRECT("F3:F"&amp;ROW()-1)))</f>
        <v/>
      </c>
      <c r="F405" s="19"/>
      <c r="G405" s="52"/>
      <c r="H405" s="20" t="str">
        <f ca="1">IF(Payments[[#This Row],[Amount Due]]="","",IF(Payments[[#This Row],[Amount Due]]=0,0,Payments[[#This Row],[Amount Due]]-Payments[[#This Row],[Amount Paid]]))</f>
        <v/>
      </c>
    </row>
    <row r="406" spans="2:8" ht="14.1" customHeight="1" x14ac:dyDescent="0.2">
      <c r="B406" s="15"/>
      <c r="C406" s="16" t="str">
        <f>IF(Payments[[#This Row],[Invoice '#]]="","",INDEX(Invoices[Vendor/Supplier],MATCH(Payments[[#This Row],[Invoice '#]],Invoices[Invoice '#],0)))</f>
        <v/>
      </c>
      <c r="D406" s="17" t="str">
        <f>IF(Payments[[#This Row],[Invoice '#]]="","",INDEX(Invoices[Due Date],MATCH(Payments[[#This Row],[Invoice '#]],Invoices[Invoice '#],0)))</f>
        <v/>
      </c>
      <c r="E406" s="18" t="str">
        <f ca="1">IF(Payments[[#This Row],[Invoice '#]]="","",INDEX(Invoices[Amount due],MATCH(Payments[[#This Row],[Invoice '#]],Invoices[Invoice '#],0))-SUMIF(INDIRECT("B3:B"&amp;ROW()-1),Payments[[#This Row],[Invoice '#]],INDIRECT("F3:F"&amp;ROW()-1)))</f>
        <v/>
      </c>
      <c r="F406" s="19"/>
      <c r="G406" s="52"/>
      <c r="H406" s="20" t="str">
        <f ca="1">IF(Payments[[#This Row],[Amount Due]]="","",IF(Payments[[#This Row],[Amount Due]]=0,0,Payments[[#This Row],[Amount Due]]-Payments[[#This Row],[Amount Paid]]))</f>
        <v/>
      </c>
    </row>
    <row r="407" spans="2:8" ht="14.1" customHeight="1" x14ac:dyDescent="0.2">
      <c r="B407" s="15"/>
      <c r="C407" s="16" t="str">
        <f>IF(Payments[[#This Row],[Invoice '#]]="","",INDEX(Invoices[Vendor/Supplier],MATCH(Payments[[#This Row],[Invoice '#]],Invoices[Invoice '#],0)))</f>
        <v/>
      </c>
      <c r="D407" s="17" t="str">
        <f>IF(Payments[[#This Row],[Invoice '#]]="","",INDEX(Invoices[Due Date],MATCH(Payments[[#This Row],[Invoice '#]],Invoices[Invoice '#],0)))</f>
        <v/>
      </c>
      <c r="E407" s="18" t="str">
        <f ca="1">IF(Payments[[#This Row],[Invoice '#]]="","",INDEX(Invoices[Amount due],MATCH(Payments[[#This Row],[Invoice '#]],Invoices[Invoice '#],0))-SUMIF(INDIRECT("B3:B"&amp;ROW()-1),Payments[[#This Row],[Invoice '#]],INDIRECT("F3:F"&amp;ROW()-1)))</f>
        <v/>
      </c>
      <c r="F407" s="19"/>
      <c r="G407" s="52"/>
      <c r="H407" s="20" t="str">
        <f ca="1">IF(Payments[[#This Row],[Amount Due]]="","",IF(Payments[[#This Row],[Amount Due]]=0,0,Payments[[#This Row],[Amount Due]]-Payments[[#This Row],[Amount Paid]]))</f>
        <v/>
      </c>
    </row>
    <row r="408" spans="2:8" ht="14.1" customHeight="1" x14ac:dyDescent="0.2">
      <c r="B408" s="15"/>
      <c r="C408" s="16" t="str">
        <f>IF(Payments[[#This Row],[Invoice '#]]="","",INDEX(Invoices[Vendor/Supplier],MATCH(Payments[[#This Row],[Invoice '#]],Invoices[Invoice '#],0)))</f>
        <v/>
      </c>
      <c r="D408" s="17" t="str">
        <f>IF(Payments[[#This Row],[Invoice '#]]="","",INDEX(Invoices[Due Date],MATCH(Payments[[#This Row],[Invoice '#]],Invoices[Invoice '#],0)))</f>
        <v/>
      </c>
      <c r="E408" s="18" t="str">
        <f ca="1">IF(Payments[[#This Row],[Invoice '#]]="","",INDEX(Invoices[Amount due],MATCH(Payments[[#This Row],[Invoice '#]],Invoices[Invoice '#],0))-SUMIF(INDIRECT("B3:B"&amp;ROW()-1),Payments[[#This Row],[Invoice '#]],INDIRECT("F3:F"&amp;ROW()-1)))</f>
        <v/>
      </c>
      <c r="F408" s="19"/>
      <c r="G408" s="52"/>
      <c r="H408" s="20" t="str">
        <f ca="1">IF(Payments[[#This Row],[Amount Due]]="","",IF(Payments[[#This Row],[Amount Due]]=0,0,Payments[[#This Row],[Amount Due]]-Payments[[#This Row],[Amount Paid]]))</f>
        <v/>
      </c>
    </row>
    <row r="409" spans="2:8" ht="14.1" customHeight="1" x14ac:dyDescent="0.2">
      <c r="B409" s="15"/>
      <c r="C409" s="16" t="str">
        <f>IF(Payments[[#This Row],[Invoice '#]]="","",INDEX(Invoices[Vendor/Supplier],MATCH(Payments[[#This Row],[Invoice '#]],Invoices[Invoice '#],0)))</f>
        <v/>
      </c>
      <c r="D409" s="17" t="str">
        <f>IF(Payments[[#This Row],[Invoice '#]]="","",INDEX(Invoices[Due Date],MATCH(Payments[[#This Row],[Invoice '#]],Invoices[Invoice '#],0)))</f>
        <v/>
      </c>
      <c r="E409" s="18" t="str">
        <f ca="1">IF(Payments[[#This Row],[Invoice '#]]="","",INDEX(Invoices[Amount due],MATCH(Payments[[#This Row],[Invoice '#]],Invoices[Invoice '#],0))-SUMIF(INDIRECT("B3:B"&amp;ROW()-1),Payments[[#This Row],[Invoice '#]],INDIRECT("F3:F"&amp;ROW()-1)))</f>
        <v/>
      </c>
      <c r="F409" s="19"/>
      <c r="G409" s="52"/>
      <c r="H409" s="20" t="str">
        <f ca="1">IF(Payments[[#This Row],[Amount Due]]="","",IF(Payments[[#This Row],[Amount Due]]=0,0,Payments[[#This Row],[Amount Due]]-Payments[[#This Row],[Amount Paid]]))</f>
        <v/>
      </c>
    </row>
    <row r="410" spans="2:8" ht="14.1" customHeight="1" x14ac:dyDescent="0.2">
      <c r="B410" s="15"/>
      <c r="C410" s="16" t="str">
        <f>IF(Payments[[#This Row],[Invoice '#]]="","",INDEX(Invoices[Vendor/Supplier],MATCH(Payments[[#This Row],[Invoice '#]],Invoices[Invoice '#],0)))</f>
        <v/>
      </c>
      <c r="D410" s="17" t="str">
        <f>IF(Payments[[#This Row],[Invoice '#]]="","",INDEX(Invoices[Due Date],MATCH(Payments[[#This Row],[Invoice '#]],Invoices[Invoice '#],0)))</f>
        <v/>
      </c>
      <c r="E410" s="18" t="str">
        <f ca="1">IF(Payments[[#This Row],[Invoice '#]]="","",INDEX(Invoices[Amount due],MATCH(Payments[[#This Row],[Invoice '#]],Invoices[Invoice '#],0))-SUMIF(INDIRECT("B3:B"&amp;ROW()-1),Payments[[#This Row],[Invoice '#]],INDIRECT("F3:F"&amp;ROW()-1)))</f>
        <v/>
      </c>
      <c r="F410" s="19"/>
      <c r="G410" s="52"/>
      <c r="H410" s="20" t="str">
        <f ca="1">IF(Payments[[#This Row],[Amount Due]]="","",IF(Payments[[#This Row],[Amount Due]]=0,0,Payments[[#This Row],[Amount Due]]-Payments[[#This Row],[Amount Paid]]))</f>
        <v/>
      </c>
    </row>
    <row r="411" spans="2:8" ht="14.1" customHeight="1" x14ac:dyDescent="0.2">
      <c r="B411" s="15"/>
      <c r="C411" s="16" t="str">
        <f>IF(Payments[[#This Row],[Invoice '#]]="","",INDEX(Invoices[Vendor/Supplier],MATCH(Payments[[#This Row],[Invoice '#]],Invoices[Invoice '#],0)))</f>
        <v/>
      </c>
      <c r="D411" s="17" t="str">
        <f>IF(Payments[[#This Row],[Invoice '#]]="","",INDEX(Invoices[Due Date],MATCH(Payments[[#This Row],[Invoice '#]],Invoices[Invoice '#],0)))</f>
        <v/>
      </c>
      <c r="E411" s="18" t="str">
        <f ca="1">IF(Payments[[#This Row],[Invoice '#]]="","",INDEX(Invoices[Amount due],MATCH(Payments[[#This Row],[Invoice '#]],Invoices[Invoice '#],0))-SUMIF(INDIRECT("B3:B"&amp;ROW()-1),Payments[[#This Row],[Invoice '#]],INDIRECT("F3:F"&amp;ROW()-1)))</f>
        <v/>
      </c>
      <c r="F411" s="19"/>
      <c r="G411" s="52"/>
      <c r="H411" s="20" t="str">
        <f ca="1">IF(Payments[[#This Row],[Amount Due]]="","",IF(Payments[[#This Row],[Amount Due]]=0,0,Payments[[#This Row],[Amount Due]]-Payments[[#This Row],[Amount Paid]]))</f>
        <v/>
      </c>
    </row>
    <row r="412" spans="2:8" ht="14.1" customHeight="1" x14ac:dyDescent="0.2">
      <c r="B412" s="15"/>
      <c r="C412" s="16" t="str">
        <f>IF(Payments[[#This Row],[Invoice '#]]="","",INDEX(Invoices[Vendor/Supplier],MATCH(Payments[[#This Row],[Invoice '#]],Invoices[Invoice '#],0)))</f>
        <v/>
      </c>
      <c r="D412" s="17" t="str">
        <f>IF(Payments[[#This Row],[Invoice '#]]="","",INDEX(Invoices[Due Date],MATCH(Payments[[#This Row],[Invoice '#]],Invoices[Invoice '#],0)))</f>
        <v/>
      </c>
      <c r="E412" s="18" t="str">
        <f ca="1">IF(Payments[[#This Row],[Invoice '#]]="","",INDEX(Invoices[Amount due],MATCH(Payments[[#This Row],[Invoice '#]],Invoices[Invoice '#],0))-SUMIF(INDIRECT("B3:B"&amp;ROW()-1),Payments[[#This Row],[Invoice '#]],INDIRECT("F3:F"&amp;ROW()-1)))</f>
        <v/>
      </c>
      <c r="F412" s="19"/>
      <c r="G412" s="52"/>
      <c r="H412" s="20" t="str">
        <f ca="1">IF(Payments[[#This Row],[Amount Due]]="","",IF(Payments[[#This Row],[Amount Due]]=0,0,Payments[[#This Row],[Amount Due]]-Payments[[#This Row],[Amount Paid]]))</f>
        <v/>
      </c>
    </row>
    <row r="413" spans="2:8" ht="14.1" customHeight="1" x14ac:dyDescent="0.2">
      <c r="B413" s="15"/>
      <c r="C413" s="16" t="str">
        <f>IF(Payments[[#This Row],[Invoice '#]]="","",INDEX(Invoices[Vendor/Supplier],MATCH(Payments[[#This Row],[Invoice '#]],Invoices[Invoice '#],0)))</f>
        <v/>
      </c>
      <c r="D413" s="17" t="str">
        <f>IF(Payments[[#This Row],[Invoice '#]]="","",INDEX(Invoices[Due Date],MATCH(Payments[[#This Row],[Invoice '#]],Invoices[Invoice '#],0)))</f>
        <v/>
      </c>
      <c r="E413" s="18" t="str">
        <f ca="1">IF(Payments[[#This Row],[Invoice '#]]="","",INDEX(Invoices[Amount due],MATCH(Payments[[#This Row],[Invoice '#]],Invoices[Invoice '#],0))-SUMIF(INDIRECT("B3:B"&amp;ROW()-1),Payments[[#This Row],[Invoice '#]],INDIRECT("F3:F"&amp;ROW()-1)))</f>
        <v/>
      </c>
      <c r="F413" s="19"/>
      <c r="G413" s="52"/>
      <c r="H413" s="20" t="str">
        <f ca="1">IF(Payments[[#This Row],[Amount Due]]="","",IF(Payments[[#This Row],[Amount Due]]=0,0,Payments[[#This Row],[Amount Due]]-Payments[[#This Row],[Amount Paid]]))</f>
        <v/>
      </c>
    </row>
    <row r="414" spans="2:8" ht="14.1" customHeight="1" x14ac:dyDescent="0.2">
      <c r="B414" s="15"/>
      <c r="C414" s="16" t="str">
        <f>IF(Payments[[#This Row],[Invoice '#]]="","",INDEX(Invoices[Vendor/Supplier],MATCH(Payments[[#This Row],[Invoice '#]],Invoices[Invoice '#],0)))</f>
        <v/>
      </c>
      <c r="D414" s="17" t="str">
        <f>IF(Payments[[#This Row],[Invoice '#]]="","",INDEX(Invoices[Due Date],MATCH(Payments[[#This Row],[Invoice '#]],Invoices[Invoice '#],0)))</f>
        <v/>
      </c>
      <c r="E414" s="18" t="str">
        <f ca="1">IF(Payments[[#This Row],[Invoice '#]]="","",INDEX(Invoices[Amount due],MATCH(Payments[[#This Row],[Invoice '#]],Invoices[Invoice '#],0))-SUMIF(INDIRECT("B3:B"&amp;ROW()-1),Payments[[#This Row],[Invoice '#]],INDIRECT("F3:F"&amp;ROW()-1)))</f>
        <v/>
      </c>
      <c r="F414" s="19"/>
      <c r="G414" s="52"/>
      <c r="H414" s="20" t="str">
        <f ca="1">IF(Payments[[#This Row],[Amount Due]]="","",IF(Payments[[#This Row],[Amount Due]]=0,0,Payments[[#This Row],[Amount Due]]-Payments[[#This Row],[Amount Paid]]))</f>
        <v/>
      </c>
    </row>
    <row r="415" spans="2:8" ht="14.1" customHeight="1" x14ac:dyDescent="0.2">
      <c r="B415" s="15"/>
      <c r="C415" s="16" t="str">
        <f>IF(Payments[[#This Row],[Invoice '#]]="","",INDEX(Invoices[Vendor/Supplier],MATCH(Payments[[#This Row],[Invoice '#]],Invoices[Invoice '#],0)))</f>
        <v/>
      </c>
      <c r="D415" s="17" t="str">
        <f>IF(Payments[[#This Row],[Invoice '#]]="","",INDEX(Invoices[Due Date],MATCH(Payments[[#This Row],[Invoice '#]],Invoices[Invoice '#],0)))</f>
        <v/>
      </c>
      <c r="E415" s="18" t="str">
        <f ca="1">IF(Payments[[#This Row],[Invoice '#]]="","",INDEX(Invoices[Amount due],MATCH(Payments[[#This Row],[Invoice '#]],Invoices[Invoice '#],0))-SUMIF(INDIRECT("B3:B"&amp;ROW()-1),Payments[[#This Row],[Invoice '#]],INDIRECT("F3:F"&amp;ROW()-1)))</f>
        <v/>
      </c>
      <c r="F415" s="19"/>
      <c r="G415" s="52"/>
      <c r="H415" s="20" t="str">
        <f ca="1">IF(Payments[[#This Row],[Amount Due]]="","",IF(Payments[[#This Row],[Amount Due]]=0,0,Payments[[#This Row],[Amount Due]]-Payments[[#This Row],[Amount Paid]]))</f>
        <v/>
      </c>
    </row>
    <row r="416" spans="2:8" ht="14.1" customHeight="1" x14ac:dyDescent="0.2">
      <c r="B416" s="15"/>
      <c r="C416" s="16" t="str">
        <f>IF(Payments[[#This Row],[Invoice '#]]="","",INDEX(Invoices[Vendor/Supplier],MATCH(Payments[[#This Row],[Invoice '#]],Invoices[Invoice '#],0)))</f>
        <v/>
      </c>
      <c r="D416" s="17" t="str">
        <f>IF(Payments[[#This Row],[Invoice '#]]="","",INDEX(Invoices[Due Date],MATCH(Payments[[#This Row],[Invoice '#]],Invoices[Invoice '#],0)))</f>
        <v/>
      </c>
      <c r="E416" s="18" t="str">
        <f ca="1">IF(Payments[[#This Row],[Invoice '#]]="","",INDEX(Invoices[Amount due],MATCH(Payments[[#This Row],[Invoice '#]],Invoices[Invoice '#],0))-SUMIF(INDIRECT("B3:B"&amp;ROW()-1),Payments[[#This Row],[Invoice '#]],INDIRECT("F3:F"&amp;ROW()-1)))</f>
        <v/>
      </c>
      <c r="F416" s="19"/>
      <c r="G416" s="52"/>
      <c r="H416" s="20" t="str">
        <f ca="1">IF(Payments[[#This Row],[Amount Due]]="","",IF(Payments[[#This Row],[Amount Due]]=0,0,Payments[[#This Row],[Amount Due]]-Payments[[#This Row],[Amount Paid]]))</f>
        <v/>
      </c>
    </row>
    <row r="417" spans="2:8" ht="14.1" customHeight="1" x14ac:dyDescent="0.2">
      <c r="B417" s="15"/>
      <c r="C417" s="16" t="str">
        <f>IF(Payments[[#This Row],[Invoice '#]]="","",INDEX(Invoices[Vendor/Supplier],MATCH(Payments[[#This Row],[Invoice '#]],Invoices[Invoice '#],0)))</f>
        <v/>
      </c>
      <c r="D417" s="17" t="str">
        <f>IF(Payments[[#This Row],[Invoice '#]]="","",INDEX(Invoices[Due Date],MATCH(Payments[[#This Row],[Invoice '#]],Invoices[Invoice '#],0)))</f>
        <v/>
      </c>
      <c r="E417" s="18" t="str">
        <f ca="1">IF(Payments[[#This Row],[Invoice '#]]="","",INDEX(Invoices[Amount due],MATCH(Payments[[#This Row],[Invoice '#]],Invoices[Invoice '#],0))-SUMIF(INDIRECT("B3:B"&amp;ROW()-1),Payments[[#This Row],[Invoice '#]],INDIRECT("F3:F"&amp;ROW()-1)))</f>
        <v/>
      </c>
      <c r="F417" s="19"/>
      <c r="G417" s="52"/>
      <c r="H417" s="20" t="str">
        <f ca="1">IF(Payments[[#This Row],[Amount Due]]="","",IF(Payments[[#This Row],[Amount Due]]=0,0,Payments[[#This Row],[Amount Due]]-Payments[[#This Row],[Amount Paid]]))</f>
        <v/>
      </c>
    </row>
    <row r="418" spans="2:8" ht="14.1" customHeight="1" x14ac:dyDescent="0.2">
      <c r="B418" s="15"/>
      <c r="C418" s="16" t="str">
        <f>IF(Payments[[#This Row],[Invoice '#]]="","",INDEX(Invoices[Vendor/Supplier],MATCH(Payments[[#This Row],[Invoice '#]],Invoices[Invoice '#],0)))</f>
        <v/>
      </c>
      <c r="D418" s="17" t="str">
        <f>IF(Payments[[#This Row],[Invoice '#]]="","",INDEX(Invoices[Due Date],MATCH(Payments[[#This Row],[Invoice '#]],Invoices[Invoice '#],0)))</f>
        <v/>
      </c>
      <c r="E418" s="18" t="str">
        <f ca="1">IF(Payments[[#This Row],[Invoice '#]]="","",INDEX(Invoices[Amount due],MATCH(Payments[[#This Row],[Invoice '#]],Invoices[Invoice '#],0))-SUMIF(INDIRECT("B3:B"&amp;ROW()-1),Payments[[#This Row],[Invoice '#]],INDIRECT("F3:F"&amp;ROW()-1)))</f>
        <v/>
      </c>
      <c r="F418" s="19"/>
      <c r="G418" s="52"/>
      <c r="H418" s="20" t="str">
        <f ca="1">IF(Payments[[#This Row],[Amount Due]]="","",IF(Payments[[#This Row],[Amount Due]]=0,0,Payments[[#This Row],[Amount Due]]-Payments[[#This Row],[Amount Paid]]))</f>
        <v/>
      </c>
    </row>
    <row r="419" spans="2:8" ht="14.1" customHeight="1" x14ac:dyDescent="0.2">
      <c r="B419" s="15"/>
      <c r="C419" s="16" t="str">
        <f>IF(Payments[[#This Row],[Invoice '#]]="","",INDEX(Invoices[Vendor/Supplier],MATCH(Payments[[#This Row],[Invoice '#]],Invoices[Invoice '#],0)))</f>
        <v/>
      </c>
      <c r="D419" s="17" t="str">
        <f>IF(Payments[[#This Row],[Invoice '#]]="","",INDEX(Invoices[Due Date],MATCH(Payments[[#This Row],[Invoice '#]],Invoices[Invoice '#],0)))</f>
        <v/>
      </c>
      <c r="E419" s="18" t="str">
        <f ca="1">IF(Payments[[#This Row],[Invoice '#]]="","",INDEX(Invoices[Amount due],MATCH(Payments[[#This Row],[Invoice '#]],Invoices[Invoice '#],0))-SUMIF(INDIRECT("B3:B"&amp;ROW()-1),Payments[[#This Row],[Invoice '#]],INDIRECT("F3:F"&amp;ROW()-1)))</f>
        <v/>
      </c>
      <c r="F419" s="19"/>
      <c r="G419" s="52"/>
      <c r="H419" s="20" t="str">
        <f ca="1">IF(Payments[[#This Row],[Amount Due]]="","",IF(Payments[[#This Row],[Amount Due]]=0,0,Payments[[#This Row],[Amount Due]]-Payments[[#This Row],[Amount Paid]]))</f>
        <v/>
      </c>
    </row>
    <row r="420" spans="2:8" ht="14.1" customHeight="1" x14ac:dyDescent="0.2">
      <c r="B420" s="15"/>
      <c r="C420" s="16" t="str">
        <f>IF(Payments[[#This Row],[Invoice '#]]="","",INDEX(Invoices[Vendor/Supplier],MATCH(Payments[[#This Row],[Invoice '#]],Invoices[Invoice '#],0)))</f>
        <v/>
      </c>
      <c r="D420" s="17" t="str">
        <f>IF(Payments[[#This Row],[Invoice '#]]="","",INDEX(Invoices[Due Date],MATCH(Payments[[#This Row],[Invoice '#]],Invoices[Invoice '#],0)))</f>
        <v/>
      </c>
      <c r="E420" s="18" t="str">
        <f ca="1">IF(Payments[[#This Row],[Invoice '#]]="","",INDEX(Invoices[Amount due],MATCH(Payments[[#This Row],[Invoice '#]],Invoices[Invoice '#],0))-SUMIF(INDIRECT("B3:B"&amp;ROW()-1),Payments[[#This Row],[Invoice '#]],INDIRECT("F3:F"&amp;ROW()-1)))</f>
        <v/>
      </c>
      <c r="F420" s="19"/>
      <c r="G420" s="52"/>
      <c r="H420" s="20" t="str">
        <f ca="1">IF(Payments[[#This Row],[Amount Due]]="","",IF(Payments[[#This Row],[Amount Due]]=0,0,Payments[[#This Row],[Amount Due]]-Payments[[#This Row],[Amount Paid]]))</f>
        <v/>
      </c>
    </row>
    <row r="421" spans="2:8" ht="14.1" customHeight="1" x14ac:dyDescent="0.2">
      <c r="B421" s="15"/>
      <c r="C421" s="16" t="str">
        <f>IF(Payments[[#This Row],[Invoice '#]]="","",INDEX(Invoices[Vendor/Supplier],MATCH(Payments[[#This Row],[Invoice '#]],Invoices[Invoice '#],0)))</f>
        <v/>
      </c>
      <c r="D421" s="17" t="str">
        <f>IF(Payments[[#This Row],[Invoice '#]]="","",INDEX(Invoices[Due Date],MATCH(Payments[[#This Row],[Invoice '#]],Invoices[Invoice '#],0)))</f>
        <v/>
      </c>
      <c r="E421" s="18" t="str">
        <f ca="1">IF(Payments[[#This Row],[Invoice '#]]="","",INDEX(Invoices[Amount due],MATCH(Payments[[#This Row],[Invoice '#]],Invoices[Invoice '#],0))-SUMIF(INDIRECT("B3:B"&amp;ROW()-1),Payments[[#This Row],[Invoice '#]],INDIRECT("F3:F"&amp;ROW()-1)))</f>
        <v/>
      </c>
      <c r="F421" s="19"/>
      <c r="G421" s="52"/>
      <c r="H421" s="20" t="str">
        <f ca="1">IF(Payments[[#This Row],[Amount Due]]="","",IF(Payments[[#This Row],[Amount Due]]=0,0,Payments[[#This Row],[Amount Due]]-Payments[[#This Row],[Amount Paid]]))</f>
        <v/>
      </c>
    </row>
    <row r="422" spans="2:8" ht="14.1" customHeight="1" x14ac:dyDescent="0.2">
      <c r="B422" s="15"/>
      <c r="C422" s="16" t="str">
        <f>IF(Payments[[#This Row],[Invoice '#]]="","",INDEX(Invoices[Vendor/Supplier],MATCH(Payments[[#This Row],[Invoice '#]],Invoices[Invoice '#],0)))</f>
        <v/>
      </c>
      <c r="D422" s="17" t="str">
        <f>IF(Payments[[#This Row],[Invoice '#]]="","",INDEX(Invoices[Due Date],MATCH(Payments[[#This Row],[Invoice '#]],Invoices[Invoice '#],0)))</f>
        <v/>
      </c>
      <c r="E422" s="18" t="str">
        <f ca="1">IF(Payments[[#This Row],[Invoice '#]]="","",INDEX(Invoices[Amount due],MATCH(Payments[[#This Row],[Invoice '#]],Invoices[Invoice '#],0))-SUMIF(INDIRECT("B3:B"&amp;ROW()-1),Payments[[#This Row],[Invoice '#]],INDIRECT("F3:F"&amp;ROW()-1)))</f>
        <v/>
      </c>
      <c r="F422" s="19"/>
      <c r="G422" s="52"/>
      <c r="H422" s="20" t="str">
        <f ca="1">IF(Payments[[#This Row],[Amount Due]]="","",IF(Payments[[#This Row],[Amount Due]]=0,0,Payments[[#This Row],[Amount Due]]-Payments[[#This Row],[Amount Paid]]))</f>
        <v/>
      </c>
    </row>
    <row r="423" spans="2:8" ht="14.1" customHeight="1" x14ac:dyDescent="0.2">
      <c r="B423" s="15"/>
      <c r="C423" s="16" t="str">
        <f>IF(Payments[[#This Row],[Invoice '#]]="","",INDEX(Invoices[Vendor/Supplier],MATCH(Payments[[#This Row],[Invoice '#]],Invoices[Invoice '#],0)))</f>
        <v/>
      </c>
      <c r="D423" s="17" t="str">
        <f>IF(Payments[[#This Row],[Invoice '#]]="","",INDEX(Invoices[Due Date],MATCH(Payments[[#This Row],[Invoice '#]],Invoices[Invoice '#],0)))</f>
        <v/>
      </c>
      <c r="E423" s="18" t="str">
        <f ca="1">IF(Payments[[#This Row],[Invoice '#]]="","",INDEX(Invoices[Amount due],MATCH(Payments[[#This Row],[Invoice '#]],Invoices[Invoice '#],0))-SUMIF(INDIRECT("B3:B"&amp;ROW()-1),Payments[[#This Row],[Invoice '#]],INDIRECT("F3:F"&amp;ROW()-1)))</f>
        <v/>
      </c>
      <c r="F423" s="19"/>
      <c r="G423" s="52"/>
      <c r="H423" s="20" t="str">
        <f ca="1">IF(Payments[[#This Row],[Amount Due]]="","",IF(Payments[[#This Row],[Amount Due]]=0,0,Payments[[#This Row],[Amount Due]]-Payments[[#This Row],[Amount Paid]]))</f>
        <v/>
      </c>
    </row>
    <row r="424" spans="2:8" ht="14.1" customHeight="1" x14ac:dyDescent="0.2">
      <c r="B424" s="15"/>
      <c r="C424" s="16" t="str">
        <f>IF(Payments[[#This Row],[Invoice '#]]="","",INDEX(Invoices[Vendor/Supplier],MATCH(Payments[[#This Row],[Invoice '#]],Invoices[Invoice '#],0)))</f>
        <v/>
      </c>
      <c r="D424" s="17" t="str">
        <f>IF(Payments[[#This Row],[Invoice '#]]="","",INDEX(Invoices[Due Date],MATCH(Payments[[#This Row],[Invoice '#]],Invoices[Invoice '#],0)))</f>
        <v/>
      </c>
      <c r="E424" s="18" t="str">
        <f ca="1">IF(Payments[[#This Row],[Invoice '#]]="","",INDEX(Invoices[Amount due],MATCH(Payments[[#This Row],[Invoice '#]],Invoices[Invoice '#],0))-SUMIF(INDIRECT("B3:B"&amp;ROW()-1),Payments[[#This Row],[Invoice '#]],INDIRECT("F3:F"&amp;ROW()-1)))</f>
        <v/>
      </c>
      <c r="F424" s="19"/>
      <c r="G424" s="52"/>
      <c r="H424" s="20" t="str">
        <f ca="1">IF(Payments[[#This Row],[Amount Due]]="","",IF(Payments[[#This Row],[Amount Due]]=0,0,Payments[[#This Row],[Amount Due]]-Payments[[#This Row],[Amount Paid]]))</f>
        <v/>
      </c>
    </row>
    <row r="425" spans="2:8" ht="14.1" customHeight="1" x14ac:dyDescent="0.2">
      <c r="B425" s="15"/>
      <c r="C425" s="16" t="str">
        <f>IF(Payments[[#This Row],[Invoice '#]]="","",INDEX(Invoices[Vendor/Supplier],MATCH(Payments[[#This Row],[Invoice '#]],Invoices[Invoice '#],0)))</f>
        <v/>
      </c>
      <c r="D425" s="17" t="str">
        <f>IF(Payments[[#This Row],[Invoice '#]]="","",INDEX(Invoices[Due Date],MATCH(Payments[[#This Row],[Invoice '#]],Invoices[Invoice '#],0)))</f>
        <v/>
      </c>
      <c r="E425" s="18" t="str">
        <f ca="1">IF(Payments[[#This Row],[Invoice '#]]="","",INDEX(Invoices[Amount due],MATCH(Payments[[#This Row],[Invoice '#]],Invoices[Invoice '#],0))-SUMIF(INDIRECT("B3:B"&amp;ROW()-1),Payments[[#This Row],[Invoice '#]],INDIRECT("F3:F"&amp;ROW()-1)))</f>
        <v/>
      </c>
      <c r="F425" s="19"/>
      <c r="G425" s="52"/>
      <c r="H425" s="20" t="str">
        <f ca="1">IF(Payments[[#This Row],[Amount Due]]="","",IF(Payments[[#This Row],[Amount Due]]=0,0,Payments[[#This Row],[Amount Due]]-Payments[[#This Row],[Amount Paid]]))</f>
        <v/>
      </c>
    </row>
    <row r="426" spans="2:8" ht="14.1" customHeight="1" x14ac:dyDescent="0.2">
      <c r="B426" s="15"/>
      <c r="C426" s="16" t="str">
        <f>IF(Payments[[#This Row],[Invoice '#]]="","",INDEX(Invoices[Vendor/Supplier],MATCH(Payments[[#This Row],[Invoice '#]],Invoices[Invoice '#],0)))</f>
        <v/>
      </c>
      <c r="D426" s="17" t="str">
        <f>IF(Payments[[#This Row],[Invoice '#]]="","",INDEX(Invoices[Due Date],MATCH(Payments[[#This Row],[Invoice '#]],Invoices[Invoice '#],0)))</f>
        <v/>
      </c>
      <c r="E426" s="18" t="str">
        <f ca="1">IF(Payments[[#This Row],[Invoice '#]]="","",INDEX(Invoices[Amount due],MATCH(Payments[[#This Row],[Invoice '#]],Invoices[Invoice '#],0))-SUMIF(INDIRECT("B3:B"&amp;ROW()-1),Payments[[#This Row],[Invoice '#]],INDIRECT("F3:F"&amp;ROW()-1)))</f>
        <v/>
      </c>
      <c r="F426" s="19"/>
      <c r="G426" s="52"/>
      <c r="H426" s="20" t="str">
        <f ca="1">IF(Payments[[#This Row],[Amount Due]]="","",IF(Payments[[#This Row],[Amount Due]]=0,0,Payments[[#This Row],[Amount Due]]-Payments[[#This Row],[Amount Paid]]))</f>
        <v/>
      </c>
    </row>
    <row r="427" spans="2:8" ht="14.1" customHeight="1" x14ac:dyDescent="0.2">
      <c r="B427" s="15"/>
      <c r="C427" s="16" t="str">
        <f>IF(Payments[[#This Row],[Invoice '#]]="","",INDEX(Invoices[Vendor/Supplier],MATCH(Payments[[#This Row],[Invoice '#]],Invoices[Invoice '#],0)))</f>
        <v/>
      </c>
      <c r="D427" s="17" t="str">
        <f>IF(Payments[[#This Row],[Invoice '#]]="","",INDEX(Invoices[Due Date],MATCH(Payments[[#This Row],[Invoice '#]],Invoices[Invoice '#],0)))</f>
        <v/>
      </c>
      <c r="E427" s="18" t="str">
        <f ca="1">IF(Payments[[#This Row],[Invoice '#]]="","",INDEX(Invoices[Amount due],MATCH(Payments[[#This Row],[Invoice '#]],Invoices[Invoice '#],0))-SUMIF(INDIRECT("B3:B"&amp;ROW()-1),Payments[[#This Row],[Invoice '#]],INDIRECT("F3:F"&amp;ROW()-1)))</f>
        <v/>
      </c>
      <c r="F427" s="19"/>
      <c r="G427" s="52"/>
      <c r="H427" s="20" t="str">
        <f ca="1">IF(Payments[[#This Row],[Amount Due]]="","",IF(Payments[[#This Row],[Amount Due]]=0,0,Payments[[#This Row],[Amount Due]]-Payments[[#This Row],[Amount Paid]]))</f>
        <v/>
      </c>
    </row>
    <row r="428" spans="2:8" ht="14.1" customHeight="1" x14ac:dyDescent="0.2">
      <c r="B428" s="15"/>
      <c r="C428" s="16" t="str">
        <f>IF(Payments[[#This Row],[Invoice '#]]="","",INDEX(Invoices[Vendor/Supplier],MATCH(Payments[[#This Row],[Invoice '#]],Invoices[Invoice '#],0)))</f>
        <v/>
      </c>
      <c r="D428" s="17" t="str">
        <f>IF(Payments[[#This Row],[Invoice '#]]="","",INDEX(Invoices[Due Date],MATCH(Payments[[#This Row],[Invoice '#]],Invoices[Invoice '#],0)))</f>
        <v/>
      </c>
      <c r="E428" s="18" t="str">
        <f ca="1">IF(Payments[[#This Row],[Invoice '#]]="","",INDEX(Invoices[Amount due],MATCH(Payments[[#This Row],[Invoice '#]],Invoices[Invoice '#],0))-SUMIF(INDIRECT("B3:B"&amp;ROW()-1),Payments[[#This Row],[Invoice '#]],INDIRECT("F3:F"&amp;ROW()-1)))</f>
        <v/>
      </c>
      <c r="F428" s="19"/>
      <c r="G428" s="52"/>
      <c r="H428" s="20" t="str">
        <f ca="1">IF(Payments[[#This Row],[Amount Due]]="","",IF(Payments[[#This Row],[Amount Due]]=0,0,Payments[[#This Row],[Amount Due]]-Payments[[#This Row],[Amount Paid]]))</f>
        <v/>
      </c>
    </row>
    <row r="429" spans="2:8" ht="14.1" customHeight="1" x14ac:dyDescent="0.2">
      <c r="B429" s="15"/>
      <c r="C429" s="16" t="str">
        <f>IF(Payments[[#This Row],[Invoice '#]]="","",INDEX(Invoices[Vendor/Supplier],MATCH(Payments[[#This Row],[Invoice '#]],Invoices[Invoice '#],0)))</f>
        <v/>
      </c>
      <c r="D429" s="17" t="str">
        <f>IF(Payments[[#This Row],[Invoice '#]]="","",INDEX(Invoices[Due Date],MATCH(Payments[[#This Row],[Invoice '#]],Invoices[Invoice '#],0)))</f>
        <v/>
      </c>
      <c r="E429" s="18" t="str">
        <f ca="1">IF(Payments[[#This Row],[Invoice '#]]="","",INDEX(Invoices[Amount due],MATCH(Payments[[#This Row],[Invoice '#]],Invoices[Invoice '#],0))-SUMIF(INDIRECT("B3:B"&amp;ROW()-1),Payments[[#This Row],[Invoice '#]],INDIRECT("F3:F"&amp;ROW()-1)))</f>
        <v/>
      </c>
      <c r="F429" s="19"/>
      <c r="G429" s="52"/>
      <c r="H429" s="20" t="str">
        <f ca="1">IF(Payments[[#This Row],[Amount Due]]="","",IF(Payments[[#This Row],[Amount Due]]=0,0,Payments[[#This Row],[Amount Due]]-Payments[[#This Row],[Amount Paid]]))</f>
        <v/>
      </c>
    </row>
    <row r="430" spans="2:8" ht="14.1" customHeight="1" x14ac:dyDescent="0.2">
      <c r="B430" s="15"/>
      <c r="C430" s="16" t="str">
        <f>IF(Payments[[#This Row],[Invoice '#]]="","",INDEX(Invoices[Vendor/Supplier],MATCH(Payments[[#This Row],[Invoice '#]],Invoices[Invoice '#],0)))</f>
        <v/>
      </c>
      <c r="D430" s="17" t="str">
        <f>IF(Payments[[#This Row],[Invoice '#]]="","",INDEX(Invoices[Due Date],MATCH(Payments[[#This Row],[Invoice '#]],Invoices[Invoice '#],0)))</f>
        <v/>
      </c>
      <c r="E430" s="18" t="str">
        <f ca="1">IF(Payments[[#This Row],[Invoice '#]]="","",INDEX(Invoices[Amount due],MATCH(Payments[[#This Row],[Invoice '#]],Invoices[Invoice '#],0))-SUMIF(INDIRECT("B3:B"&amp;ROW()-1),Payments[[#This Row],[Invoice '#]],INDIRECT("F3:F"&amp;ROW()-1)))</f>
        <v/>
      </c>
      <c r="F430" s="19"/>
      <c r="G430" s="52"/>
      <c r="H430" s="20" t="str">
        <f ca="1">IF(Payments[[#This Row],[Amount Due]]="","",IF(Payments[[#This Row],[Amount Due]]=0,0,Payments[[#This Row],[Amount Due]]-Payments[[#This Row],[Amount Paid]]))</f>
        <v/>
      </c>
    </row>
    <row r="431" spans="2:8" ht="14.1" customHeight="1" x14ac:dyDescent="0.2">
      <c r="B431" s="15"/>
      <c r="C431" s="16" t="str">
        <f>IF(Payments[[#This Row],[Invoice '#]]="","",INDEX(Invoices[Vendor/Supplier],MATCH(Payments[[#This Row],[Invoice '#]],Invoices[Invoice '#],0)))</f>
        <v/>
      </c>
      <c r="D431" s="17" t="str">
        <f>IF(Payments[[#This Row],[Invoice '#]]="","",INDEX(Invoices[Due Date],MATCH(Payments[[#This Row],[Invoice '#]],Invoices[Invoice '#],0)))</f>
        <v/>
      </c>
      <c r="E431" s="18" t="str">
        <f ca="1">IF(Payments[[#This Row],[Invoice '#]]="","",INDEX(Invoices[Amount due],MATCH(Payments[[#This Row],[Invoice '#]],Invoices[Invoice '#],0))-SUMIF(INDIRECT("B3:B"&amp;ROW()-1),Payments[[#This Row],[Invoice '#]],INDIRECT("F3:F"&amp;ROW()-1)))</f>
        <v/>
      </c>
      <c r="F431" s="19"/>
      <c r="G431" s="52"/>
      <c r="H431" s="20" t="str">
        <f ca="1">IF(Payments[[#This Row],[Amount Due]]="","",IF(Payments[[#This Row],[Amount Due]]=0,0,Payments[[#This Row],[Amount Due]]-Payments[[#This Row],[Amount Paid]]))</f>
        <v/>
      </c>
    </row>
    <row r="432" spans="2:8" ht="14.1" customHeight="1" x14ac:dyDescent="0.2">
      <c r="B432" s="15"/>
      <c r="C432" s="16" t="str">
        <f>IF(Payments[[#This Row],[Invoice '#]]="","",INDEX(Invoices[Vendor/Supplier],MATCH(Payments[[#This Row],[Invoice '#]],Invoices[Invoice '#],0)))</f>
        <v/>
      </c>
      <c r="D432" s="17" t="str">
        <f>IF(Payments[[#This Row],[Invoice '#]]="","",INDEX(Invoices[Due Date],MATCH(Payments[[#This Row],[Invoice '#]],Invoices[Invoice '#],0)))</f>
        <v/>
      </c>
      <c r="E432" s="18" t="str">
        <f ca="1">IF(Payments[[#This Row],[Invoice '#]]="","",INDEX(Invoices[Amount due],MATCH(Payments[[#This Row],[Invoice '#]],Invoices[Invoice '#],0))-SUMIF(INDIRECT("B3:B"&amp;ROW()-1),Payments[[#This Row],[Invoice '#]],INDIRECT("F3:F"&amp;ROW()-1)))</f>
        <v/>
      </c>
      <c r="F432" s="19"/>
      <c r="G432" s="52"/>
      <c r="H432" s="20" t="str">
        <f ca="1">IF(Payments[[#This Row],[Amount Due]]="","",IF(Payments[[#This Row],[Amount Due]]=0,0,Payments[[#This Row],[Amount Due]]-Payments[[#This Row],[Amount Paid]]))</f>
        <v/>
      </c>
    </row>
    <row r="433" spans="2:8" ht="14.1" customHeight="1" x14ac:dyDescent="0.2">
      <c r="B433" s="15"/>
      <c r="C433" s="16" t="str">
        <f>IF(Payments[[#This Row],[Invoice '#]]="","",INDEX(Invoices[Vendor/Supplier],MATCH(Payments[[#This Row],[Invoice '#]],Invoices[Invoice '#],0)))</f>
        <v/>
      </c>
      <c r="D433" s="17" t="str">
        <f>IF(Payments[[#This Row],[Invoice '#]]="","",INDEX(Invoices[Due Date],MATCH(Payments[[#This Row],[Invoice '#]],Invoices[Invoice '#],0)))</f>
        <v/>
      </c>
      <c r="E433" s="18" t="str">
        <f ca="1">IF(Payments[[#This Row],[Invoice '#]]="","",INDEX(Invoices[Amount due],MATCH(Payments[[#This Row],[Invoice '#]],Invoices[Invoice '#],0))-SUMIF(INDIRECT("B3:B"&amp;ROW()-1),Payments[[#This Row],[Invoice '#]],INDIRECT("F3:F"&amp;ROW()-1)))</f>
        <v/>
      </c>
      <c r="F433" s="19"/>
      <c r="G433" s="52"/>
      <c r="H433" s="20" t="str">
        <f ca="1">IF(Payments[[#This Row],[Amount Due]]="","",IF(Payments[[#This Row],[Amount Due]]=0,0,Payments[[#This Row],[Amount Due]]-Payments[[#This Row],[Amount Paid]]))</f>
        <v/>
      </c>
    </row>
    <row r="434" spans="2:8" ht="14.1" customHeight="1" x14ac:dyDescent="0.2">
      <c r="B434" s="15"/>
      <c r="C434" s="16" t="str">
        <f>IF(Payments[[#This Row],[Invoice '#]]="","",INDEX(Invoices[Vendor/Supplier],MATCH(Payments[[#This Row],[Invoice '#]],Invoices[Invoice '#],0)))</f>
        <v/>
      </c>
      <c r="D434" s="17" t="str">
        <f>IF(Payments[[#This Row],[Invoice '#]]="","",INDEX(Invoices[Due Date],MATCH(Payments[[#This Row],[Invoice '#]],Invoices[Invoice '#],0)))</f>
        <v/>
      </c>
      <c r="E434" s="18" t="str">
        <f ca="1">IF(Payments[[#This Row],[Invoice '#]]="","",INDEX(Invoices[Amount due],MATCH(Payments[[#This Row],[Invoice '#]],Invoices[Invoice '#],0))-SUMIF(INDIRECT("B3:B"&amp;ROW()-1),Payments[[#This Row],[Invoice '#]],INDIRECT("F3:F"&amp;ROW()-1)))</f>
        <v/>
      </c>
      <c r="F434" s="19"/>
      <c r="G434" s="52"/>
      <c r="H434" s="20" t="str">
        <f ca="1">IF(Payments[[#This Row],[Amount Due]]="","",IF(Payments[[#This Row],[Amount Due]]=0,0,Payments[[#This Row],[Amount Due]]-Payments[[#This Row],[Amount Paid]]))</f>
        <v/>
      </c>
    </row>
    <row r="435" spans="2:8" ht="14.1" customHeight="1" x14ac:dyDescent="0.2">
      <c r="B435" s="15"/>
      <c r="C435" s="16" t="str">
        <f>IF(Payments[[#This Row],[Invoice '#]]="","",INDEX(Invoices[Vendor/Supplier],MATCH(Payments[[#This Row],[Invoice '#]],Invoices[Invoice '#],0)))</f>
        <v/>
      </c>
      <c r="D435" s="17" t="str">
        <f>IF(Payments[[#This Row],[Invoice '#]]="","",INDEX(Invoices[Due Date],MATCH(Payments[[#This Row],[Invoice '#]],Invoices[Invoice '#],0)))</f>
        <v/>
      </c>
      <c r="E435" s="18" t="str">
        <f ca="1">IF(Payments[[#This Row],[Invoice '#]]="","",INDEX(Invoices[Amount due],MATCH(Payments[[#This Row],[Invoice '#]],Invoices[Invoice '#],0))-SUMIF(INDIRECT("B3:B"&amp;ROW()-1),Payments[[#This Row],[Invoice '#]],INDIRECT("F3:F"&amp;ROW()-1)))</f>
        <v/>
      </c>
      <c r="F435" s="19"/>
      <c r="G435" s="52"/>
      <c r="H435" s="20" t="str">
        <f ca="1">IF(Payments[[#This Row],[Amount Due]]="","",IF(Payments[[#This Row],[Amount Due]]=0,0,Payments[[#This Row],[Amount Due]]-Payments[[#This Row],[Amount Paid]]))</f>
        <v/>
      </c>
    </row>
    <row r="436" spans="2:8" ht="14.1" customHeight="1" x14ac:dyDescent="0.2">
      <c r="B436" s="15"/>
      <c r="C436" s="16" t="str">
        <f>IF(Payments[[#This Row],[Invoice '#]]="","",INDEX(Invoices[Vendor/Supplier],MATCH(Payments[[#This Row],[Invoice '#]],Invoices[Invoice '#],0)))</f>
        <v/>
      </c>
      <c r="D436" s="17" t="str">
        <f>IF(Payments[[#This Row],[Invoice '#]]="","",INDEX(Invoices[Due Date],MATCH(Payments[[#This Row],[Invoice '#]],Invoices[Invoice '#],0)))</f>
        <v/>
      </c>
      <c r="E436" s="18" t="str">
        <f ca="1">IF(Payments[[#This Row],[Invoice '#]]="","",INDEX(Invoices[Amount due],MATCH(Payments[[#This Row],[Invoice '#]],Invoices[Invoice '#],0))-SUMIF(INDIRECT("B3:B"&amp;ROW()-1),Payments[[#This Row],[Invoice '#]],INDIRECT("F3:F"&amp;ROW()-1)))</f>
        <v/>
      </c>
      <c r="F436" s="19"/>
      <c r="G436" s="52"/>
      <c r="H436" s="20" t="str">
        <f ca="1">IF(Payments[[#This Row],[Amount Due]]="","",IF(Payments[[#This Row],[Amount Due]]=0,0,Payments[[#This Row],[Amount Due]]-Payments[[#This Row],[Amount Paid]]))</f>
        <v/>
      </c>
    </row>
    <row r="437" spans="2:8" ht="14.1" customHeight="1" x14ac:dyDescent="0.2">
      <c r="B437" s="15"/>
      <c r="C437" s="16" t="str">
        <f>IF(Payments[[#This Row],[Invoice '#]]="","",INDEX(Invoices[Vendor/Supplier],MATCH(Payments[[#This Row],[Invoice '#]],Invoices[Invoice '#],0)))</f>
        <v/>
      </c>
      <c r="D437" s="17" t="str">
        <f>IF(Payments[[#This Row],[Invoice '#]]="","",INDEX(Invoices[Due Date],MATCH(Payments[[#This Row],[Invoice '#]],Invoices[Invoice '#],0)))</f>
        <v/>
      </c>
      <c r="E437" s="18" t="str">
        <f ca="1">IF(Payments[[#This Row],[Invoice '#]]="","",INDEX(Invoices[Amount due],MATCH(Payments[[#This Row],[Invoice '#]],Invoices[Invoice '#],0))-SUMIF(INDIRECT("B3:B"&amp;ROW()-1),Payments[[#This Row],[Invoice '#]],INDIRECT("F3:F"&amp;ROW()-1)))</f>
        <v/>
      </c>
      <c r="F437" s="19"/>
      <c r="G437" s="52"/>
      <c r="H437" s="20" t="str">
        <f ca="1">IF(Payments[[#This Row],[Amount Due]]="","",IF(Payments[[#This Row],[Amount Due]]=0,0,Payments[[#This Row],[Amount Due]]-Payments[[#This Row],[Amount Paid]]))</f>
        <v/>
      </c>
    </row>
    <row r="438" spans="2:8" ht="14.1" customHeight="1" x14ac:dyDescent="0.2">
      <c r="B438" s="15"/>
      <c r="C438" s="16" t="str">
        <f>IF(Payments[[#This Row],[Invoice '#]]="","",INDEX(Invoices[Vendor/Supplier],MATCH(Payments[[#This Row],[Invoice '#]],Invoices[Invoice '#],0)))</f>
        <v/>
      </c>
      <c r="D438" s="17" t="str">
        <f>IF(Payments[[#This Row],[Invoice '#]]="","",INDEX(Invoices[Due Date],MATCH(Payments[[#This Row],[Invoice '#]],Invoices[Invoice '#],0)))</f>
        <v/>
      </c>
      <c r="E438" s="18" t="str">
        <f ca="1">IF(Payments[[#This Row],[Invoice '#]]="","",INDEX(Invoices[Amount due],MATCH(Payments[[#This Row],[Invoice '#]],Invoices[Invoice '#],0))-SUMIF(INDIRECT("B3:B"&amp;ROW()-1),Payments[[#This Row],[Invoice '#]],INDIRECT("F3:F"&amp;ROW()-1)))</f>
        <v/>
      </c>
      <c r="F438" s="19"/>
      <c r="G438" s="52"/>
      <c r="H438" s="20" t="str">
        <f ca="1">IF(Payments[[#This Row],[Amount Due]]="","",IF(Payments[[#This Row],[Amount Due]]=0,0,Payments[[#This Row],[Amount Due]]-Payments[[#This Row],[Amount Paid]]))</f>
        <v/>
      </c>
    </row>
    <row r="439" spans="2:8" ht="14.1" customHeight="1" x14ac:dyDescent="0.2">
      <c r="B439" s="15"/>
      <c r="C439" s="16" t="str">
        <f>IF(Payments[[#This Row],[Invoice '#]]="","",INDEX(Invoices[Vendor/Supplier],MATCH(Payments[[#This Row],[Invoice '#]],Invoices[Invoice '#],0)))</f>
        <v/>
      </c>
      <c r="D439" s="17" t="str">
        <f>IF(Payments[[#This Row],[Invoice '#]]="","",INDEX(Invoices[Due Date],MATCH(Payments[[#This Row],[Invoice '#]],Invoices[Invoice '#],0)))</f>
        <v/>
      </c>
      <c r="E439" s="18" t="str">
        <f ca="1">IF(Payments[[#This Row],[Invoice '#]]="","",INDEX(Invoices[Amount due],MATCH(Payments[[#This Row],[Invoice '#]],Invoices[Invoice '#],0))-SUMIF(INDIRECT("B3:B"&amp;ROW()-1),Payments[[#This Row],[Invoice '#]],INDIRECT("F3:F"&amp;ROW()-1)))</f>
        <v/>
      </c>
      <c r="F439" s="19"/>
      <c r="G439" s="52"/>
      <c r="H439" s="20" t="str">
        <f ca="1">IF(Payments[[#This Row],[Amount Due]]="","",IF(Payments[[#This Row],[Amount Due]]=0,0,Payments[[#This Row],[Amount Due]]-Payments[[#This Row],[Amount Paid]]))</f>
        <v/>
      </c>
    </row>
    <row r="440" spans="2:8" ht="14.1" customHeight="1" x14ac:dyDescent="0.2">
      <c r="B440" s="15"/>
      <c r="C440" s="16" t="str">
        <f>IF(Payments[[#This Row],[Invoice '#]]="","",INDEX(Invoices[Vendor/Supplier],MATCH(Payments[[#This Row],[Invoice '#]],Invoices[Invoice '#],0)))</f>
        <v/>
      </c>
      <c r="D440" s="17" t="str">
        <f>IF(Payments[[#This Row],[Invoice '#]]="","",INDEX(Invoices[Due Date],MATCH(Payments[[#This Row],[Invoice '#]],Invoices[Invoice '#],0)))</f>
        <v/>
      </c>
      <c r="E440" s="18" t="str">
        <f ca="1">IF(Payments[[#This Row],[Invoice '#]]="","",INDEX(Invoices[Amount due],MATCH(Payments[[#This Row],[Invoice '#]],Invoices[Invoice '#],0))-SUMIF(INDIRECT("B3:B"&amp;ROW()-1),Payments[[#This Row],[Invoice '#]],INDIRECT("F3:F"&amp;ROW()-1)))</f>
        <v/>
      </c>
      <c r="F440" s="19"/>
      <c r="G440" s="52"/>
      <c r="H440" s="20" t="str">
        <f ca="1">IF(Payments[[#This Row],[Amount Due]]="","",IF(Payments[[#This Row],[Amount Due]]=0,0,Payments[[#This Row],[Amount Due]]-Payments[[#This Row],[Amount Paid]]))</f>
        <v/>
      </c>
    </row>
    <row r="441" spans="2:8" ht="14.1" customHeight="1" x14ac:dyDescent="0.2">
      <c r="B441" s="15"/>
      <c r="C441" s="16" t="str">
        <f>IF(Payments[[#This Row],[Invoice '#]]="","",INDEX(Invoices[Vendor/Supplier],MATCH(Payments[[#This Row],[Invoice '#]],Invoices[Invoice '#],0)))</f>
        <v/>
      </c>
      <c r="D441" s="17" t="str">
        <f>IF(Payments[[#This Row],[Invoice '#]]="","",INDEX(Invoices[Due Date],MATCH(Payments[[#This Row],[Invoice '#]],Invoices[Invoice '#],0)))</f>
        <v/>
      </c>
      <c r="E441" s="18" t="str">
        <f ca="1">IF(Payments[[#This Row],[Invoice '#]]="","",INDEX(Invoices[Amount due],MATCH(Payments[[#This Row],[Invoice '#]],Invoices[Invoice '#],0))-SUMIF(INDIRECT("B3:B"&amp;ROW()-1),Payments[[#This Row],[Invoice '#]],INDIRECT("F3:F"&amp;ROW()-1)))</f>
        <v/>
      </c>
      <c r="F441" s="19"/>
      <c r="G441" s="52"/>
      <c r="H441" s="20" t="str">
        <f ca="1">IF(Payments[[#This Row],[Amount Due]]="","",IF(Payments[[#This Row],[Amount Due]]=0,0,Payments[[#This Row],[Amount Due]]-Payments[[#This Row],[Amount Paid]]))</f>
        <v/>
      </c>
    </row>
    <row r="442" spans="2:8" ht="14.1" customHeight="1" x14ac:dyDescent="0.2">
      <c r="B442" s="15"/>
      <c r="C442" s="16" t="str">
        <f>IF(Payments[[#This Row],[Invoice '#]]="","",INDEX(Invoices[Vendor/Supplier],MATCH(Payments[[#This Row],[Invoice '#]],Invoices[Invoice '#],0)))</f>
        <v/>
      </c>
      <c r="D442" s="17" t="str">
        <f>IF(Payments[[#This Row],[Invoice '#]]="","",INDEX(Invoices[Due Date],MATCH(Payments[[#This Row],[Invoice '#]],Invoices[Invoice '#],0)))</f>
        <v/>
      </c>
      <c r="E442" s="18" t="str">
        <f ca="1">IF(Payments[[#This Row],[Invoice '#]]="","",INDEX(Invoices[Amount due],MATCH(Payments[[#This Row],[Invoice '#]],Invoices[Invoice '#],0))-SUMIF(INDIRECT("B3:B"&amp;ROW()-1),Payments[[#This Row],[Invoice '#]],INDIRECT("F3:F"&amp;ROW()-1)))</f>
        <v/>
      </c>
      <c r="F442" s="19"/>
      <c r="G442" s="52"/>
      <c r="H442" s="20" t="str">
        <f ca="1">IF(Payments[[#This Row],[Amount Due]]="","",IF(Payments[[#This Row],[Amount Due]]=0,0,Payments[[#This Row],[Amount Due]]-Payments[[#This Row],[Amount Paid]]))</f>
        <v/>
      </c>
    </row>
    <row r="443" spans="2:8" ht="14.1" customHeight="1" x14ac:dyDescent="0.2">
      <c r="B443" s="15"/>
      <c r="C443" s="16" t="str">
        <f>IF(Payments[[#This Row],[Invoice '#]]="","",INDEX(Invoices[Vendor/Supplier],MATCH(Payments[[#This Row],[Invoice '#]],Invoices[Invoice '#],0)))</f>
        <v/>
      </c>
      <c r="D443" s="17" t="str">
        <f>IF(Payments[[#This Row],[Invoice '#]]="","",INDEX(Invoices[Due Date],MATCH(Payments[[#This Row],[Invoice '#]],Invoices[Invoice '#],0)))</f>
        <v/>
      </c>
      <c r="E443" s="18" t="str">
        <f ca="1">IF(Payments[[#This Row],[Invoice '#]]="","",INDEX(Invoices[Amount due],MATCH(Payments[[#This Row],[Invoice '#]],Invoices[Invoice '#],0))-SUMIF(INDIRECT("B3:B"&amp;ROW()-1),Payments[[#This Row],[Invoice '#]],INDIRECT("F3:F"&amp;ROW()-1)))</f>
        <v/>
      </c>
      <c r="F443" s="19"/>
      <c r="G443" s="52"/>
      <c r="H443" s="20" t="str">
        <f ca="1">IF(Payments[[#This Row],[Amount Due]]="","",IF(Payments[[#This Row],[Amount Due]]=0,0,Payments[[#This Row],[Amount Due]]-Payments[[#This Row],[Amount Paid]]))</f>
        <v/>
      </c>
    </row>
    <row r="444" spans="2:8" ht="14.1" customHeight="1" x14ac:dyDescent="0.2">
      <c r="B444" s="15"/>
      <c r="C444" s="16" t="str">
        <f>IF(Payments[[#This Row],[Invoice '#]]="","",INDEX(Invoices[Vendor/Supplier],MATCH(Payments[[#This Row],[Invoice '#]],Invoices[Invoice '#],0)))</f>
        <v/>
      </c>
      <c r="D444" s="17" t="str">
        <f>IF(Payments[[#This Row],[Invoice '#]]="","",INDEX(Invoices[Due Date],MATCH(Payments[[#This Row],[Invoice '#]],Invoices[Invoice '#],0)))</f>
        <v/>
      </c>
      <c r="E444" s="18" t="str">
        <f ca="1">IF(Payments[[#This Row],[Invoice '#]]="","",INDEX(Invoices[Amount due],MATCH(Payments[[#This Row],[Invoice '#]],Invoices[Invoice '#],0))-SUMIF(INDIRECT("B3:B"&amp;ROW()-1),Payments[[#This Row],[Invoice '#]],INDIRECT("F3:F"&amp;ROW()-1)))</f>
        <v/>
      </c>
      <c r="F444" s="19"/>
      <c r="G444" s="52"/>
      <c r="H444" s="20" t="str">
        <f ca="1">IF(Payments[[#This Row],[Amount Due]]="","",IF(Payments[[#This Row],[Amount Due]]=0,0,Payments[[#This Row],[Amount Due]]-Payments[[#This Row],[Amount Paid]]))</f>
        <v/>
      </c>
    </row>
    <row r="445" spans="2:8" ht="14.1" customHeight="1" x14ac:dyDescent="0.2">
      <c r="B445" s="15"/>
      <c r="C445" s="16" t="str">
        <f>IF(Payments[[#This Row],[Invoice '#]]="","",INDEX(Invoices[Vendor/Supplier],MATCH(Payments[[#This Row],[Invoice '#]],Invoices[Invoice '#],0)))</f>
        <v/>
      </c>
      <c r="D445" s="17" t="str">
        <f>IF(Payments[[#This Row],[Invoice '#]]="","",INDEX(Invoices[Due Date],MATCH(Payments[[#This Row],[Invoice '#]],Invoices[Invoice '#],0)))</f>
        <v/>
      </c>
      <c r="E445" s="18" t="str">
        <f ca="1">IF(Payments[[#This Row],[Invoice '#]]="","",INDEX(Invoices[Amount due],MATCH(Payments[[#This Row],[Invoice '#]],Invoices[Invoice '#],0))-SUMIF(INDIRECT("B3:B"&amp;ROW()-1),Payments[[#This Row],[Invoice '#]],INDIRECT("F3:F"&amp;ROW()-1)))</f>
        <v/>
      </c>
      <c r="F445" s="19"/>
      <c r="G445" s="52"/>
      <c r="H445" s="20" t="str">
        <f ca="1">IF(Payments[[#This Row],[Amount Due]]="","",IF(Payments[[#This Row],[Amount Due]]=0,0,Payments[[#This Row],[Amount Due]]-Payments[[#This Row],[Amount Paid]]))</f>
        <v/>
      </c>
    </row>
    <row r="446" spans="2:8" ht="14.1" customHeight="1" x14ac:dyDescent="0.2">
      <c r="B446" s="15"/>
      <c r="C446" s="16" t="str">
        <f>IF(Payments[[#This Row],[Invoice '#]]="","",INDEX(Invoices[Vendor/Supplier],MATCH(Payments[[#This Row],[Invoice '#]],Invoices[Invoice '#],0)))</f>
        <v/>
      </c>
      <c r="D446" s="17" t="str">
        <f>IF(Payments[[#This Row],[Invoice '#]]="","",INDEX(Invoices[Due Date],MATCH(Payments[[#This Row],[Invoice '#]],Invoices[Invoice '#],0)))</f>
        <v/>
      </c>
      <c r="E446" s="18" t="str">
        <f ca="1">IF(Payments[[#This Row],[Invoice '#]]="","",INDEX(Invoices[Amount due],MATCH(Payments[[#This Row],[Invoice '#]],Invoices[Invoice '#],0))-SUMIF(INDIRECT("B3:B"&amp;ROW()-1),Payments[[#This Row],[Invoice '#]],INDIRECT("F3:F"&amp;ROW()-1)))</f>
        <v/>
      </c>
      <c r="F446" s="19"/>
      <c r="G446" s="52"/>
      <c r="H446" s="20" t="str">
        <f ca="1">IF(Payments[[#This Row],[Amount Due]]="","",IF(Payments[[#This Row],[Amount Due]]=0,0,Payments[[#This Row],[Amount Due]]-Payments[[#This Row],[Amount Paid]]))</f>
        <v/>
      </c>
    </row>
    <row r="447" spans="2:8" ht="14.1" customHeight="1" x14ac:dyDescent="0.2">
      <c r="B447" s="15"/>
      <c r="C447" s="16" t="str">
        <f>IF(Payments[[#This Row],[Invoice '#]]="","",INDEX(Invoices[Vendor/Supplier],MATCH(Payments[[#This Row],[Invoice '#]],Invoices[Invoice '#],0)))</f>
        <v/>
      </c>
      <c r="D447" s="17" t="str">
        <f>IF(Payments[[#This Row],[Invoice '#]]="","",INDEX(Invoices[Due Date],MATCH(Payments[[#This Row],[Invoice '#]],Invoices[Invoice '#],0)))</f>
        <v/>
      </c>
      <c r="E447" s="18" t="str">
        <f ca="1">IF(Payments[[#This Row],[Invoice '#]]="","",INDEX(Invoices[Amount due],MATCH(Payments[[#This Row],[Invoice '#]],Invoices[Invoice '#],0))-SUMIF(INDIRECT("B3:B"&amp;ROW()-1),Payments[[#This Row],[Invoice '#]],INDIRECT("F3:F"&amp;ROW()-1)))</f>
        <v/>
      </c>
      <c r="F447" s="19"/>
      <c r="G447" s="52"/>
      <c r="H447" s="20" t="str">
        <f ca="1">IF(Payments[[#This Row],[Amount Due]]="","",IF(Payments[[#This Row],[Amount Due]]=0,0,Payments[[#This Row],[Amount Due]]-Payments[[#This Row],[Amount Paid]]))</f>
        <v/>
      </c>
    </row>
    <row r="448" spans="2:8" ht="14.1" customHeight="1" x14ac:dyDescent="0.2">
      <c r="B448" s="15"/>
      <c r="C448" s="16" t="str">
        <f>IF(Payments[[#This Row],[Invoice '#]]="","",INDEX(Invoices[Vendor/Supplier],MATCH(Payments[[#This Row],[Invoice '#]],Invoices[Invoice '#],0)))</f>
        <v/>
      </c>
      <c r="D448" s="17" t="str">
        <f>IF(Payments[[#This Row],[Invoice '#]]="","",INDEX(Invoices[Due Date],MATCH(Payments[[#This Row],[Invoice '#]],Invoices[Invoice '#],0)))</f>
        <v/>
      </c>
      <c r="E448" s="18" t="str">
        <f ca="1">IF(Payments[[#This Row],[Invoice '#]]="","",INDEX(Invoices[Amount due],MATCH(Payments[[#This Row],[Invoice '#]],Invoices[Invoice '#],0))-SUMIF(INDIRECT("B3:B"&amp;ROW()-1),Payments[[#This Row],[Invoice '#]],INDIRECT("F3:F"&amp;ROW()-1)))</f>
        <v/>
      </c>
      <c r="F448" s="19"/>
      <c r="G448" s="52"/>
      <c r="H448" s="20" t="str">
        <f ca="1">IF(Payments[[#This Row],[Amount Due]]="","",IF(Payments[[#This Row],[Amount Due]]=0,0,Payments[[#This Row],[Amount Due]]-Payments[[#This Row],[Amount Paid]]))</f>
        <v/>
      </c>
    </row>
    <row r="449" spans="2:8" ht="14.1" customHeight="1" x14ac:dyDescent="0.2">
      <c r="B449" s="15"/>
      <c r="C449" s="16" t="str">
        <f>IF(Payments[[#This Row],[Invoice '#]]="","",INDEX(Invoices[Vendor/Supplier],MATCH(Payments[[#This Row],[Invoice '#]],Invoices[Invoice '#],0)))</f>
        <v/>
      </c>
      <c r="D449" s="17" t="str">
        <f>IF(Payments[[#This Row],[Invoice '#]]="","",INDEX(Invoices[Due Date],MATCH(Payments[[#This Row],[Invoice '#]],Invoices[Invoice '#],0)))</f>
        <v/>
      </c>
      <c r="E449" s="18" t="str">
        <f ca="1">IF(Payments[[#This Row],[Invoice '#]]="","",INDEX(Invoices[Amount due],MATCH(Payments[[#This Row],[Invoice '#]],Invoices[Invoice '#],0))-SUMIF(INDIRECT("B3:B"&amp;ROW()-1),Payments[[#This Row],[Invoice '#]],INDIRECT("F3:F"&amp;ROW()-1)))</f>
        <v/>
      </c>
      <c r="F449" s="19"/>
      <c r="G449" s="52"/>
      <c r="H449" s="20" t="str">
        <f ca="1">IF(Payments[[#This Row],[Amount Due]]="","",IF(Payments[[#This Row],[Amount Due]]=0,0,Payments[[#This Row],[Amount Due]]-Payments[[#This Row],[Amount Paid]]))</f>
        <v/>
      </c>
    </row>
    <row r="450" spans="2:8" ht="14.1" customHeight="1" x14ac:dyDescent="0.2">
      <c r="B450" s="15"/>
      <c r="C450" s="16" t="str">
        <f>IF(Payments[[#This Row],[Invoice '#]]="","",INDEX(Invoices[Vendor/Supplier],MATCH(Payments[[#This Row],[Invoice '#]],Invoices[Invoice '#],0)))</f>
        <v/>
      </c>
      <c r="D450" s="17" t="str">
        <f>IF(Payments[[#This Row],[Invoice '#]]="","",INDEX(Invoices[Due Date],MATCH(Payments[[#This Row],[Invoice '#]],Invoices[Invoice '#],0)))</f>
        <v/>
      </c>
      <c r="E450" s="18" t="str">
        <f ca="1">IF(Payments[[#This Row],[Invoice '#]]="","",INDEX(Invoices[Amount due],MATCH(Payments[[#This Row],[Invoice '#]],Invoices[Invoice '#],0))-SUMIF(INDIRECT("B3:B"&amp;ROW()-1),Payments[[#This Row],[Invoice '#]],INDIRECT("F3:F"&amp;ROW()-1)))</f>
        <v/>
      </c>
      <c r="F450" s="19"/>
      <c r="G450" s="52"/>
      <c r="H450" s="20" t="str">
        <f ca="1">IF(Payments[[#This Row],[Amount Due]]="","",IF(Payments[[#This Row],[Amount Due]]=0,0,Payments[[#This Row],[Amount Due]]-Payments[[#This Row],[Amount Paid]]))</f>
        <v/>
      </c>
    </row>
    <row r="451" spans="2:8" ht="14.1" customHeight="1" x14ac:dyDescent="0.2">
      <c r="B451" s="15"/>
      <c r="C451" s="16" t="str">
        <f>IF(Payments[[#This Row],[Invoice '#]]="","",INDEX(Invoices[Vendor/Supplier],MATCH(Payments[[#This Row],[Invoice '#]],Invoices[Invoice '#],0)))</f>
        <v/>
      </c>
      <c r="D451" s="17" t="str">
        <f>IF(Payments[[#This Row],[Invoice '#]]="","",INDEX(Invoices[Due Date],MATCH(Payments[[#This Row],[Invoice '#]],Invoices[Invoice '#],0)))</f>
        <v/>
      </c>
      <c r="E451" s="18" t="str">
        <f ca="1">IF(Payments[[#This Row],[Invoice '#]]="","",INDEX(Invoices[Amount due],MATCH(Payments[[#This Row],[Invoice '#]],Invoices[Invoice '#],0))-SUMIF(INDIRECT("B3:B"&amp;ROW()-1),Payments[[#This Row],[Invoice '#]],INDIRECT("F3:F"&amp;ROW()-1)))</f>
        <v/>
      </c>
      <c r="F451" s="19"/>
      <c r="G451" s="52"/>
      <c r="H451" s="20" t="str">
        <f ca="1">IF(Payments[[#This Row],[Amount Due]]="","",IF(Payments[[#This Row],[Amount Due]]=0,0,Payments[[#This Row],[Amount Due]]-Payments[[#This Row],[Amount Paid]]))</f>
        <v/>
      </c>
    </row>
    <row r="452" spans="2:8" ht="14.1" customHeight="1" x14ac:dyDescent="0.2">
      <c r="B452" s="15"/>
      <c r="C452" s="16" t="str">
        <f>IF(Payments[[#This Row],[Invoice '#]]="","",INDEX(Invoices[Vendor/Supplier],MATCH(Payments[[#This Row],[Invoice '#]],Invoices[Invoice '#],0)))</f>
        <v/>
      </c>
      <c r="D452" s="17" t="str">
        <f>IF(Payments[[#This Row],[Invoice '#]]="","",INDEX(Invoices[Due Date],MATCH(Payments[[#This Row],[Invoice '#]],Invoices[Invoice '#],0)))</f>
        <v/>
      </c>
      <c r="E452" s="18" t="str">
        <f ca="1">IF(Payments[[#This Row],[Invoice '#]]="","",INDEX(Invoices[Amount due],MATCH(Payments[[#This Row],[Invoice '#]],Invoices[Invoice '#],0))-SUMIF(INDIRECT("B3:B"&amp;ROW()-1),Payments[[#This Row],[Invoice '#]],INDIRECT("F3:F"&amp;ROW()-1)))</f>
        <v/>
      </c>
      <c r="F452" s="19"/>
      <c r="G452" s="52"/>
      <c r="H452" s="20" t="str">
        <f ca="1">IF(Payments[[#This Row],[Amount Due]]="","",IF(Payments[[#This Row],[Amount Due]]=0,0,Payments[[#This Row],[Amount Due]]-Payments[[#This Row],[Amount Paid]]))</f>
        <v/>
      </c>
    </row>
    <row r="453" spans="2:8" ht="14.1" customHeight="1" x14ac:dyDescent="0.2">
      <c r="B453" s="15"/>
      <c r="C453" s="16" t="str">
        <f>IF(Payments[[#This Row],[Invoice '#]]="","",INDEX(Invoices[Vendor/Supplier],MATCH(Payments[[#This Row],[Invoice '#]],Invoices[Invoice '#],0)))</f>
        <v/>
      </c>
      <c r="D453" s="17" t="str">
        <f>IF(Payments[[#This Row],[Invoice '#]]="","",INDEX(Invoices[Due Date],MATCH(Payments[[#This Row],[Invoice '#]],Invoices[Invoice '#],0)))</f>
        <v/>
      </c>
      <c r="E453" s="18" t="str">
        <f ca="1">IF(Payments[[#This Row],[Invoice '#]]="","",INDEX(Invoices[Amount due],MATCH(Payments[[#This Row],[Invoice '#]],Invoices[Invoice '#],0))-SUMIF(INDIRECT("B3:B"&amp;ROW()-1),Payments[[#This Row],[Invoice '#]],INDIRECT("F3:F"&amp;ROW()-1)))</f>
        <v/>
      </c>
      <c r="F453" s="19"/>
      <c r="G453" s="52"/>
      <c r="H453" s="20" t="str">
        <f ca="1">IF(Payments[[#This Row],[Amount Due]]="","",IF(Payments[[#This Row],[Amount Due]]=0,0,Payments[[#This Row],[Amount Due]]-Payments[[#This Row],[Amount Paid]]))</f>
        <v/>
      </c>
    </row>
    <row r="454" spans="2:8" ht="14.1" customHeight="1" x14ac:dyDescent="0.2">
      <c r="B454" s="15"/>
      <c r="C454" s="16" t="str">
        <f>IF(Payments[[#This Row],[Invoice '#]]="","",INDEX(Invoices[Vendor/Supplier],MATCH(Payments[[#This Row],[Invoice '#]],Invoices[Invoice '#],0)))</f>
        <v/>
      </c>
      <c r="D454" s="17" t="str">
        <f>IF(Payments[[#This Row],[Invoice '#]]="","",INDEX(Invoices[Due Date],MATCH(Payments[[#This Row],[Invoice '#]],Invoices[Invoice '#],0)))</f>
        <v/>
      </c>
      <c r="E454" s="18" t="str">
        <f ca="1">IF(Payments[[#This Row],[Invoice '#]]="","",INDEX(Invoices[Amount due],MATCH(Payments[[#This Row],[Invoice '#]],Invoices[Invoice '#],0))-SUMIF(INDIRECT("B3:B"&amp;ROW()-1),Payments[[#This Row],[Invoice '#]],INDIRECT("F3:F"&amp;ROW()-1)))</f>
        <v/>
      </c>
      <c r="F454" s="19"/>
      <c r="G454" s="52"/>
      <c r="H454" s="20" t="str">
        <f ca="1">IF(Payments[[#This Row],[Amount Due]]="","",IF(Payments[[#This Row],[Amount Due]]=0,0,Payments[[#This Row],[Amount Due]]-Payments[[#This Row],[Amount Paid]]))</f>
        <v/>
      </c>
    </row>
    <row r="455" spans="2:8" ht="14.1" customHeight="1" x14ac:dyDescent="0.2">
      <c r="B455" s="15"/>
      <c r="C455" s="16" t="str">
        <f>IF(Payments[[#This Row],[Invoice '#]]="","",INDEX(Invoices[Vendor/Supplier],MATCH(Payments[[#This Row],[Invoice '#]],Invoices[Invoice '#],0)))</f>
        <v/>
      </c>
      <c r="D455" s="17" t="str">
        <f>IF(Payments[[#This Row],[Invoice '#]]="","",INDEX(Invoices[Due Date],MATCH(Payments[[#This Row],[Invoice '#]],Invoices[Invoice '#],0)))</f>
        <v/>
      </c>
      <c r="E455" s="18" t="str">
        <f ca="1">IF(Payments[[#This Row],[Invoice '#]]="","",INDEX(Invoices[Amount due],MATCH(Payments[[#This Row],[Invoice '#]],Invoices[Invoice '#],0))-SUMIF(INDIRECT("B3:B"&amp;ROW()-1),Payments[[#This Row],[Invoice '#]],INDIRECT("F3:F"&amp;ROW()-1)))</f>
        <v/>
      </c>
      <c r="F455" s="19"/>
      <c r="G455" s="52"/>
      <c r="H455" s="20" t="str">
        <f ca="1">IF(Payments[[#This Row],[Amount Due]]="","",IF(Payments[[#This Row],[Amount Due]]=0,0,Payments[[#This Row],[Amount Due]]-Payments[[#This Row],[Amount Paid]]))</f>
        <v/>
      </c>
    </row>
    <row r="456" spans="2:8" ht="14.1" customHeight="1" x14ac:dyDescent="0.2">
      <c r="B456" s="15"/>
      <c r="C456" s="16" t="str">
        <f>IF(Payments[[#This Row],[Invoice '#]]="","",INDEX(Invoices[Vendor/Supplier],MATCH(Payments[[#This Row],[Invoice '#]],Invoices[Invoice '#],0)))</f>
        <v/>
      </c>
      <c r="D456" s="17" t="str">
        <f>IF(Payments[[#This Row],[Invoice '#]]="","",INDEX(Invoices[Due Date],MATCH(Payments[[#This Row],[Invoice '#]],Invoices[Invoice '#],0)))</f>
        <v/>
      </c>
      <c r="E456" s="18" t="str">
        <f ca="1">IF(Payments[[#This Row],[Invoice '#]]="","",INDEX(Invoices[Amount due],MATCH(Payments[[#This Row],[Invoice '#]],Invoices[Invoice '#],0))-SUMIF(INDIRECT("B3:B"&amp;ROW()-1),Payments[[#This Row],[Invoice '#]],INDIRECT("F3:F"&amp;ROW()-1)))</f>
        <v/>
      </c>
      <c r="F456" s="19"/>
      <c r="G456" s="52"/>
      <c r="H456" s="20" t="str">
        <f ca="1">IF(Payments[[#This Row],[Amount Due]]="","",IF(Payments[[#This Row],[Amount Due]]=0,0,Payments[[#This Row],[Amount Due]]-Payments[[#This Row],[Amount Paid]]))</f>
        <v/>
      </c>
    </row>
    <row r="457" spans="2:8" ht="14.1" customHeight="1" x14ac:dyDescent="0.2">
      <c r="B457" s="15"/>
      <c r="C457" s="16" t="str">
        <f>IF(Payments[[#This Row],[Invoice '#]]="","",INDEX(Invoices[Vendor/Supplier],MATCH(Payments[[#This Row],[Invoice '#]],Invoices[Invoice '#],0)))</f>
        <v/>
      </c>
      <c r="D457" s="17" t="str">
        <f>IF(Payments[[#This Row],[Invoice '#]]="","",INDEX(Invoices[Due Date],MATCH(Payments[[#This Row],[Invoice '#]],Invoices[Invoice '#],0)))</f>
        <v/>
      </c>
      <c r="E457" s="18" t="str">
        <f ca="1">IF(Payments[[#This Row],[Invoice '#]]="","",INDEX(Invoices[Amount due],MATCH(Payments[[#This Row],[Invoice '#]],Invoices[Invoice '#],0))-SUMIF(INDIRECT("B3:B"&amp;ROW()-1),Payments[[#This Row],[Invoice '#]],INDIRECT("F3:F"&amp;ROW()-1)))</f>
        <v/>
      </c>
      <c r="F457" s="19"/>
      <c r="G457" s="52"/>
      <c r="H457" s="20" t="str">
        <f ca="1">IF(Payments[[#This Row],[Amount Due]]="","",IF(Payments[[#This Row],[Amount Due]]=0,0,Payments[[#This Row],[Amount Due]]-Payments[[#This Row],[Amount Paid]]))</f>
        <v/>
      </c>
    </row>
    <row r="458" spans="2:8" ht="14.1" customHeight="1" x14ac:dyDescent="0.2">
      <c r="B458" s="15"/>
      <c r="C458" s="16" t="str">
        <f>IF(Payments[[#This Row],[Invoice '#]]="","",INDEX(Invoices[Vendor/Supplier],MATCH(Payments[[#This Row],[Invoice '#]],Invoices[Invoice '#],0)))</f>
        <v/>
      </c>
      <c r="D458" s="17" t="str">
        <f>IF(Payments[[#This Row],[Invoice '#]]="","",INDEX(Invoices[Due Date],MATCH(Payments[[#This Row],[Invoice '#]],Invoices[Invoice '#],0)))</f>
        <v/>
      </c>
      <c r="E458" s="18" t="str">
        <f ca="1">IF(Payments[[#This Row],[Invoice '#]]="","",INDEX(Invoices[Amount due],MATCH(Payments[[#This Row],[Invoice '#]],Invoices[Invoice '#],0))-SUMIF(INDIRECT("B3:B"&amp;ROW()-1),Payments[[#This Row],[Invoice '#]],INDIRECT("F3:F"&amp;ROW()-1)))</f>
        <v/>
      </c>
      <c r="F458" s="19"/>
      <c r="G458" s="52"/>
      <c r="H458" s="20" t="str">
        <f ca="1">IF(Payments[[#This Row],[Amount Due]]="","",IF(Payments[[#This Row],[Amount Due]]=0,0,Payments[[#This Row],[Amount Due]]-Payments[[#This Row],[Amount Paid]]))</f>
        <v/>
      </c>
    </row>
    <row r="459" spans="2:8" ht="14.1" customHeight="1" x14ac:dyDescent="0.2">
      <c r="B459" s="15"/>
      <c r="C459" s="16" t="str">
        <f>IF(Payments[[#This Row],[Invoice '#]]="","",INDEX(Invoices[Vendor/Supplier],MATCH(Payments[[#This Row],[Invoice '#]],Invoices[Invoice '#],0)))</f>
        <v/>
      </c>
      <c r="D459" s="17" t="str">
        <f>IF(Payments[[#This Row],[Invoice '#]]="","",INDEX(Invoices[Due Date],MATCH(Payments[[#This Row],[Invoice '#]],Invoices[Invoice '#],0)))</f>
        <v/>
      </c>
      <c r="E459" s="18" t="str">
        <f ca="1">IF(Payments[[#This Row],[Invoice '#]]="","",INDEX(Invoices[Amount due],MATCH(Payments[[#This Row],[Invoice '#]],Invoices[Invoice '#],0))-SUMIF(INDIRECT("B3:B"&amp;ROW()-1),Payments[[#This Row],[Invoice '#]],INDIRECT("F3:F"&amp;ROW()-1)))</f>
        <v/>
      </c>
      <c r="F459" s="19"/>
      <c r="G459" s="52"/>
      <c r="H459" s="20" t="str">
        <f ca="1">IF(Payments[[#This Row],[Amount Due]]="","",IF(Payments[[#This Row],[Amount Due]]=0,0,Payments[[#This Row],[Amount Due]]-Payments[[#This Row],[Amount Paid]]))</f>
        <v/>
      </c>
    </row>
    <row r="460" spans="2:8" ht="14.1" customHeight="1" x14ac:dyDescent="0.2">
      <c r="B460" s="15"/>
      <c r="C460" s="16" t="str">
        <f>IF(Payments[[#This Row],[Invoice '#]]="","",INDEX(Invoices[Vendor/Supplier],MATCH(Payments[[#This Row],[Invoice '#]],Invoices[Invoice '#],0)))</f>
        <v/>
      </c>
      <c r="D460" s="17" t="str">
        <f>IF(Payments[[#This Row],[Invoice '#]]="","",INDEX(Invoices[Due Date],MATCH(Payments[[#This Row],[Invoice '#]],Invoices[Invoice '#],0)))</f>
        <v/>
      </c>
      <c r="E460" s="18" t="str">
        <f ca="1">IF(Payments[[#This Row],[Invoice '#]]="","",INDEX(Invoices[Amount due],MATCH(Payments[[#This Row],[Invoice '#]],Invoices[Invoice '#],0))-SUMIF(INDIRECT("B3:B"&amp;ROW()-1),Payments[[#This Row],[Invoice '#]],INDIRECT("F3:F"&amp;ROW()-1)))</f>
        <v/>
      </c>
      <c r="F460" s="19"/>
      <c r="G460" s="52"/>
      <c r="H460" s="20" t="str">
        <f ca="1">IF(Payments[[#This Row],[Amount Due]]="","",IF(Payments[[#This Row],[Amount Due]]=0,0,Payments[[#This Row],[Amount Due]]-Payments[[#This Row],[Amount Paid]]))</f>
        <v/>
      </c>
    </row>
    <row r="461" spans="2:8" ht="14.1" customHeight="1" x14ac:dyDescent="0.2">
      <c r="B461" s="15"/>
      <c r="C461" s="16" t="str">
        <f>IF(Payments[[#This Row],[Invoice '#]]="","",INDEX(Invoices[Vendor/Supplier],MATCH(Payments[[#This Row],[Invoice '#]],Invoices[Invoice '#],0)))</f>
        <v/>
      </c>
      <c r="D461" s="17" t="str">
        <f>IF(Payments[[#This Row],[Invoice '#]]="","",INDEX(Invoices[Due Date],MATCH(Payments[[#This Row],[Invoice '#]],Invoices[Invoice '#],0)))</f>
        <v/>
      </c>
      <c r="E461" s="18" t="str">
        <f ca="1">IF(Payments[[#This Row],[Invoice '#]]="","",INDEX(Invoices[Amount due],MATCH(Payments[[#This Row],[Invoice '#]],Invoices[Invoice '#],0))-SUMIF(INDIRECT("B3:B"&amp;ROW()-1),Payments[[#This Row],[Invoice '#]],INDIRECT("F3:F"&amp;ROW()-1)))</f>
        <v/>
      </c>
      <c r="F461" s="19"/>
      <c r="G461" s="52"/>
      <c r="H461" s="20" t="str">
        <f ca="1">IF(Payments[[#This Row],[Amount Due]]="","",IF(Payments[[#This Row],[Amount Due]]=0,0,Payments[[#This Row],[Amount Due]]-Payments[[#This Row],[Amount Paid]]))</f>
        <v/>
      </c>
    </row>
    <row r="462" spans="2:8" ht="14.1" customHeight="1" x14ac:dyDescent="0.2">
      <c r="B462" s="15"/>
      <c r="C462" s="16" t="str">
        <f>IF(Payments[[#This Row],[Invoice '#]]="","",INDEX(Invoices[Vendor/Supplier],MATCH(Payments[[#This Row],[Invoice '#]],Invoices[Invoice '#],0)))</f>
        <v/>
      </c>
      <c r="D462" s="17" t="str">
        <f>IF(Payments[[#This Row],[Invoice '#]]="","",INDEX(Invoices[Due Date],MATCH(Payments[[#This Row],[Invoice '#]],Invoices[Invoice '#],0)))</f>
        <v/>
      </c>
      <c r="E462" s="18" t="str">
        <f ca="1">IF(Payments[[#This Row],[Invoice '#]]="","",INDEX(Invoices[Amount due],MATCH(Payments[[#This Row],[Invoice '#]],Invoices[Invoice '#],0))-SUMIF(INDIRECT("B3:B"&amp;ROW()-1),Payments[[#This Row],[Invoice '#]],INDIRECT("F3:F"&amp;ROW()-1)))</f>
        <v/>
      </c>
      <c r="F462" s="19"/>
      <c r="G462" s="52"/>
      <c r="H462" s="20" t="str">
        <f ca="1">IF(Payments[[#This Row],[Amount Due]]="","",IF(Payments[[#This Row],[Amount Due]]=0,0,Payments[[#This Row],[Amount Due]]-Payments[[#This Row],[Amount Paid]]))</f>
        <v/>
      </c>
    </row>
    <row r="463" spans="2:8" ht="14.1" customHeight="1" x14ac:dyDescent="0.2">
      <c r="B463" s="15"/>
      <c r="C463" s="16" t="str">
        <f>IF(Payments[[#This Row],[Invoice '#]]="","",INDEX(Invoices[Vendor/Supplier],MATCH(Payments[[#This Row],[Invoice '#]],Invoices[Invoice '#],0)))</f>
        <v/>
      </c>
      <c r="D463" s="17" t="str">
        <f>IF(Payments[[#This Row],[Invoice '#]]="","",INDEX(Invoices[Due Date],MATCH(Payments[[#This Row],[Invoice '#]],Invoices[Invoice '#],0)))</f>
        <v/>
      </c>
      <c r="E463" s="18" t="str">
        <f ca="1">IF(Payments[[#This Row],[Invoice '#]]="","",INDEX(Invoices[Amount due],MATCH(Payments[[#This Row],[Invoice '#]],Invoices[Invoice '#],0))-SUMIF(INDIRECT("B3:B"&amp;ROW()-1),Payments[[#This Row],[Invoice '#]],INDIRECT("F3:F"&amp;ROW()-1)))</f>
        <v/>
      </c>
      <c r="F463" s="19"/>
      <c r="G463" s="52"/>
      <c r="H463" s="20" t="str">
        <f ca="1">IF(Payments[[#This Row],[Amount Due]]="","",IF(Payments[[#This Row],[Amount Due]]=0,0,Payments[[#This Row],[Amount Due]]-Payments[[#This Row],[Amount Paid]]))</f>
        <v/>
      </c>
    </row>
    <row r="464" spans="2:8" ht="14.1" customHeight="1" x14ac:dyDescent="0.2">
      <c r="B464" s="15"/>
      <c r="C464" s="16" t="str">
        <f>IF(Payments[[#This Row],[Invoice '#]]="","",INDEX(Invoices[Vendor/Supplier],MATCH(Payments[[#This Row],[Invoice '#]],Invoices[Invoice '#],0)))</f>
        <v/>
      </c>
      <c r="D464" s="17" t="str">
        <f>IF(Payments[[#This Row],[Invoice '#]]="","",INDEX(Invoices[Due Date],MATCH(Payments[[#This Row],[Invoice '#]],Invoices[Invoice '#],0)))</f>
        <v/>
      </c>
      <c r="E464" s="18" t="str">
        <f ca="1">IF(Payments[[#This Row],[Invoice '#]]="","",INDEX(Invoices[Amount due],MATCH(Payments[[#This Row],[Invoice '#]],Invoices[Invoice '#],0))-SUMIF(INDIRECT("B3:B"&amp;ROW()-1),Payments[[#This Row],[Invoice '#]],INDIRECT("F3:F"&amp;ROW()-1)))</f>
        <v/>
      </c>
      <c r="F464" s="19"/>
      <c r="G464" s="52"/>
      <c r="H464" s="20" t="str">
        <f ca="1">IF(Payments[[#This Row],[Amount Due]]="","",IF(Payments[[#This Row],[Amount Due]]=0,0,Payments[[#This Row],[Amount Due]]-Payments[[#This Row],[Amount Paid]]))</f>
        <v/>
      </c>
    </row>
    <row r="465" spans="2:8" ht="14.1" customHeight="1" x14ac:dyDescent="0.2">
      <c r="B465" s="15"/>
      <c r="C465" s="16" t="str">
        <f>IF(Payments[[#This Row],[Invoice '#]]="","",INDEX(Invoices[Vendor/Supplier],MATCH(Payments[[#This Row],[Invoice '#]],Invoices[Invoice '#],0)))</f>
        <v/>
      </c>
      <c r="D465" s="17" t="str">
        <f>IF(Payments[[#This Row],[Invoice '#]]="","",INDEX(Invoices[Due Date],MATCH(Payments[[#This Row],[Invoice '#]],Invoices[Invoice '#],0)))</f>
        <v/>
      </c>
      <c r="E465" s="18" t="str">
        <f ca="1">IF(Payments[[#This Row],[Invoice '#]]="","",INDEX(Invoices[Amount due],MATCH(Payments[[#This Row],[Invoice '#]],Invoices[Invoice '#],0))-SUMIF(INDIRECT("B3:B"&amp;ROW()-1),Payments[[#This Row],[Invoice '#]],INDIRECT("F3:F"&amp;ROW()-1)))</f>
        <v/>
      </c>
      <c r="F465" s="19"/>
      <c r="G465" s="52"/>
      <c r="H465" s="20" t="str">
        <f ca="1">IF(Payments[[#This Row],[Amount Due]]="","",IF(Payments[[#This Row],[Amount Due]]=0,0,Payments[[#This Row],[Amount Due]]-Payments[[#This Row],[Amount Paid]]))</f>
        <v/>
      </c>
    </row>
    <row r="466" spans="2:8" ht="14.1" customHeight="1" x14ac:dyDescent="0.2">
      <c r="B466" s="15"/>
      <c r="C466" s="16" t="str">
        <f>IF(Payments[[#This Row],[Invoice '#]]="","",INDEX(Invoices[Vendor/Supplier],MATCH(Payments[[#This Row],[Invoice '#]],Invoices[Invoice '#],0)))</f>
        <v/>
      </c>
      <c r="D466" s="17" t="str">
        <f>IF(Payments[[#This Row],[Invoice '#]]="","",INDEX(Invoices[Due Date],MATCH(Payments[[#This Row],[Invoice '#]],Invoices[Invoice '#],0)))</f>
        <v/>
      </c>
      <c r="E466" s="18" t="str">
        <f ca="1">IF(Payments[[#This Row],[Invoice '#]]="","",INDEX(Invoices[Amount due],MATCH(Payments[[#This Row],[Invoice '#]],Invoices[Invoice '#],0))-SUMIF(INDIRECT("B3:B"&amp;ROW()-1),Payments[[#This Row],[Invoice '#]],INDIRECT("F3:F"&amp;ROW()-1)))</f>
        <v/>
      </c>
      <c r="F466" s="19"/>
      <c r="G466" s="52"/>
      <c r="H466" s="20" t="str">
        <f ca="1">IF(Payments[[#This Row],[Amount Due]]="","",IF(Payments[[#This Row],[Amount Due]]=0,0,Payments[[#This Row],[Amount Due]]-Payments[[#This Row],[Amount Paid]]))</f>
        <v/>
      </c>
    </row>
    <row r="467" spans="2:8" ht="14.1" customHeight="1" x14ac:dyDescent="0.2">
      <c r="B467" s="15"/>
      <c r="C467" s="16" t="str">
        <f>IF(Payments[[#This Row],[Invoice '#]]="","",INDEX(Invoices[Vendor/Supplier],MATCH(Payments[[#This Row],[Invoice '#]],Invoices[Invoice '#],0)))</f>
        <v/>
      </c>
      <c r="D467" s="17" t="str">
        <f>IF(Payments[[#This Row],[Invoice '#]]="","",INDEX(Invoices[Due Date],MATCH(Payments[[#This Row],[Invoice '#]],Invoices[Invoice '#],0)))</f>
        <v/>
      </c>
      <c r="E467" s="18" t="str">
        <f ca="1">IF(Payments[[#This Row],[Invoice '#]]="","",INDEX(Invoices[Amount due],MATCH(Payments[[#This Row],[Invoice '#]],Invoices[Invoice '#],0))-SUMIF(INDIRECT("B3:B"&amp;ROW()-1),Payments[[#This Row],[Invoice '#]],INDIRECT("F3:F"&amp;ROW()-1)))</f>
        <v/>
      </c>
      <c r="F467" s="19"/>
      <c r="G467" s="52"/>
      <c r="H467" s="20" t="str">
        <f ca="1">IF(Payments[[#This Row],[Amount Due]]="","",IF(Payments[[#This Row],[Amount Due]]=0,0,Payments[[#This Row],[Amount Due]]-Payments[[#This Row],[Amount Paid]]))</f>
        <v/>
      </c>
    </row>
    <row r="468" spans="2:8" ht="14.1" customHeight="1" x14ac:dyDescent="0.2">
      <c r="B468" s="15"/>
      <c r="C468" s="16" t="str">
        <f>IF(Payments[[#This Row],[Invoice '#]]="","",INDEX(Invoices[Vendor/Supplier],MATCH(Payments[[#This Row],[Invoice '#]],Invoices[Invoice '#],0)))</f>
        <v/>
      </c>
      <c r="D468" s="17" t="str">
        <f>IF(Payments[[#This Row],[Invoice '#]]="","",INDEX(Invoices[Due Date],MATCH(Payments[[#This Row],[Invoice '#]],Invoices[Invoice '#],0)))</f>
        <v/>
      </c>
      <c r="E468" s="18" t="str">
        <f ca="1">IF(Payments[[#This Row],[Invoice '#]]="","",INDEX(Invoices[Amount due],MATCH(Payments[[#This Row],[Invoice '#]],Invoices[Invoice '#],0))-SUMIF(INDIRECT("B3:B"&amp;ROW()-1),Payments[[#This Row],[Invoice '#]],INDIRECT("F3:F"&amp;ROW()-1)))</f>
        <v/>
      </c>
      <c r="F468" s="19"/>
      <c r="G468" s="52"/>
      <c r="H468" s="20" t="str">
        <f ca="1">IF(Payments[[#This Row],[Amount Due]]="","",IF(Payments[[#This Row],[Amount Due]]=0,0,Payments[[#This Row],[Amount Due]]-Payments[[#This Row],[Amount Paid]]))</f>
        <v/>
      </c>
    </row>
    <row r="469" spans="2:8" ht="14.1" customHeight="1" x14ac:dyDescent="0.2">
      <c r="B469" s="15"/>
      <c r="C469" s="16" t="str">
        <f>IF(Payments[[#This Row],[Invoice '#]]="","",INDEX(Invoices[Vendor/Supplier],MATCH(Payments[[#This Row],[Invoice '#]],Invoices[Invoice '#],0)))</f>
        <v/>
      </c>
      <c r="D469" s="17" t="str">
        <f>IF(Payments[[#This Row],[Invoice '#]]="","",INDEX(Invoices[Due Date],MATCH(Payments[[#This Row],[Invoice '#]],Invoices[Invoice '#],0)))</f>
        <v/>
      </c>
      <c r="E469" s="18" t="str">
        <f ca="1">IF(Payments[[#This Row],[Invoice '#]]="","",INDEX(Invoices[Amount due],MATCH(Payments[[#This Row],[Invoice '#]],Invoices[Invoice '#],0))-SUMIF(INDIRECT("B3:B"&amp;ROW()-1),Payments[[#This Row],[Invoice '#]],INDIRECT("F3:F"&amp;ROW()-1)))</f>
        <v/>
      </c>
      <c r="F469" s="19"/>
      <c r="G469" s="52"/>
      <c r="H469" s="20" t="str">
        <f ca="1">IF(Payments[[#This Row],[Amount Due]]="","",IF(Payments[[#This Row],[Amount Due]]=0,0,Payments[[#This Row],[Amount Due]]-Payments[[#This Row],[Amount Paid]]))</f>
        <v/>
      </c>
    </row>
    <row r="470" spans="2:8" ht="14.1" customHeight="1" x14ac:dyDescent="0.2">
      <c r="B470" s="15"/>
      <c r="C470" s="16" t="str">
        <f>IF(Payments[[#This Row],[Invoice '#]]="","",INDEX(Invoices[Vendor/Supplier],MATCH(Payments[[#This Row],[Invoice '#]],Invoices[Invoice '#],0)))</f>
        <v/>
      </c>
      <c r="D470" s="17" t="str">
        <f>IF(Payments[[#This Row],[Invoice '#]]="","",INDEX(Invoices[Due Date],MATCH(Payments[[#This Row],[Invoice '#]],Invoices[Invoice '#],0)))</f>
        <v/>
      </c>
      <c r="E470" s="18" t="str">
        <f ca="1">IF(Payments[[#This Row],[Invoice '#]]="","",INDEX(Invoices[Amount due],MATCH(Payments[[#This Row],[Invoice '#]],Invoices[Invoice '#],0))-SUMIF(INDIRECT("B3:B"&amp;ROW()-1),Payments[[#This Row],[Invoice '#]],INDIRECT("F3:F"&amp;ROW()-1)))</f>
        <v/>
      </c>
      <c r="F470" s="19"/>
      <c r="G470" s="52"/>
      <c r="H470" s="20" t="str">
        <f ca="1">IF(Payments[[#This Row],[Amount Due]]="","",IF(Payments[[#This Row],[Amount Due]]=0,0,Payments[[#This Row],[Amount Due]]-Payments[[#This Row],[Amount Paid]]))</f>
        <v/>
      </c>
    </row>
    <row r="471" spans="2:8" ht="14.1" customHeight="1" x14ac:dyDescent="0.2">
      <c r="B471" s="15"/>
      <c r="C471" s="16" t="str">
        <f>IF(Payments[[#This Row],[Invoice '#]]="","",INDEX(Invoices[Vendor/Supplier],MATCH(Payments[[#This Row],[Invoice '#]],Invoices[Invoice '#],0)))</f>
        <v/>
      </c>
      <c r="D471" s="17" t="str">
        <f>IF(Payments[[#This Row],[Invoice '#]]="","",INDEX(Invoices[Due Date],MATCH(Payments[[#This Row],[Invoice '#]],Invoices[Invoice '#],0)))</f>
        <v/>
      </c>
      <c r="E471" s="18" t="str">
        <f ca="1">IF(Payments[[#This Row],[Invoice '#]]="","",INDEX(Invoices[Amount due],MATCH(Payments[[#This Row],[Invoice '#]],Invoices[Invoice '#],0))-SUMIF(INDIRECT("B3:B"&amp;ROW()-1),Payments[[#This Row],[Invoice '#]],INDIRECT("F3:F"&amp;ROW()-1)))</f>
        <v/>
      </c>
      <c r="F471" s="19"/>
      <c r="G471" s="52"/>
      <c r="H471" s="20" t="str">
        <f ca="1">IF(Payments[[#This Row],[Amount Due]]="","",IF(Payments[[#This Row],[Amount Due]]=0,0,Payments[[#This Row],[Amount Due]]-Payments[[#This Row],[Amount Paid]]))</f>
        <v/>
      </c>
    </row>
    <row r="472" spans="2:8" ht="14.1" customHeight="1" x14ac:dyDescent="0.2">
      <c r="B472" s="15"/>
      <c r="C472" s="16" t="str">
        <f>IF(Payments[[#This Row],[Invoice '#]]="","",INDEX(Invoices[Vendor/Supplier],MATCH(Payments[[#This Row],[Invoice '#]],Invoices[Invoice '#],0)))</f>
        <v/>
      </c>
      <c r="D472" s="17" t="str">
        <f>IF(Payments[[#This Row],[Invoice '#]]="","",INDEX(Invoices[Due Date],MATCH(Payments[[#This Row],[Invoice '#]],Invoices[Invoice '#],0)))</f>
        <v/>
      </c>
      <c r="E472" s="18" t="str">
        <f ca="1">IF(Payments[[#This Row],[Invoice '#]]="","",INDEX(Invoices[Amount due],MATCH(Payments[[#This Row],[Invoice '#]],Invoices[Invoice '#],0))-SUMIF(INDIRECT("B3:B"&amp;ROW()-1),Payments[[#This Row],[Invoice '#]],INDIRECT("F3:F"&amp;ROW()-1)))</f>
        <v/>
      </c>
      <c r="F472" s="19"/>
      <c r="G472" s="52"/>
      <c r="H472" s="20" t="str">
        <f ca="1">IF(Payments[[#This Row],[Amount Due]]="","",IF(Payments[[#This Row],[Amount Due]]=0,0,Payments[[#This Row],[Amount Due]]-Payments[[#This Row],[Amount Paid]]))</f>
        <v/>
      </c>
    </row>
    <row r="473" spans="2:8" ht="14.1" customHeight="1" x14ac:dyDescent="0.2">
      <c r="B473" s="15"/>
      <c r="C473" s="16" t="str">
        <f>IF(Payments[[#This Row],[Invoice '#]]="","",INDEX(Invoices[Vendor/Supplier],MATCH(Payments[[#This Row],[Invoice '#]],Invoices[Invoice '#],0)))</f>
        <v/>
      </c>
      <c r="D473" s="17" t="str">
        <f>IF(Payments[[#This Row],[Invoice '#]]="","",INDEX(Invoices[Due Date],MATCH(Payments[[#This Row],[Invoice '#]],Invoices[Invoice '#],0)))</f>
        <v/>
      </c>
      <c r="E473" s="18" t="str">
        <f ca="1">IF(Payments[[#This Row],[Invoice '#]]="","",INDEX(Invoices[Amount due],MATCH(Payments[[#This Row],[Invoice '#]],Invoices[Invoice '#],0))-SUMIF(INDIRECT("B3:B"&amp;ROW()-1),Payments[[#This Row],[Invoice '#]],INDIRECT("F3:F"&amp;ROW()-1)))</f>
        <v/>
      </c>
      <c r="F473" s="19"/>
      <c r="G473" s="52"/>
      <c r="H473" s="20" t="str">
        <f ca="1">IF(Payments[[#This Row],[Amount Due]]="","",IF(Payments[[#This Row],[Amount Due]]=0,0,Payments[[#This Row],[Amount Due]]-Payments[[#This Row],[Amount Paid]]))</f>
        <v/>
      </c>
    </row>
    <row r="474" spans="2:8" ht="14.1" customHeight="1" x14ac:dyDescent="0.2">
      <c r="B474" s="15"/>
      <c r="C474" s="16" t="str">
        <f>IF(Payments[[#This Row],[Invoice '#]]="","",INDEX(Invoices[Vendor/Supplier],MATCH(Payments[[#This Row],[Invoice '#]],Invoices[Invoice '#],0)))</f>
        <v/>
      </c>
      <c r="D474" s="17" t="str">
        <f>IF(Payments[[#This Row],[Invoice '#]]="","",INDEX(Invoices[Due Date],MATCH(Payments[[#This Row],[Invoice '#]],Invoices[Invoice '#],0)))</f>
        <v/>
      </c>
      <c r="E474" s="18" t="str">
        <f ca="1">IF(Payments[[#This Row],[Invoice '#]]="","",INDEX(Invoices[Amount due],MATCH(Payments[[#This Row],[Invoice '#]],Invoices[Invoice '#],0))-SUMIF(INDIRECT("B3:B"&amp;ROW()-1),Payments[[#This Row],[Invoice '#]],INDIRECT("F3:F"&amp;ROW()-1)))</f>
        <v/>
      </c>
      <c r="F474" s="19"/>
      <c r="G474" s="52"/>
      <c r="H474" s="20" t="str">
        <f ca="1">IF(Payments[[#This Row],[Amount Due]]="","",IF(Payments[[#This Row],[Amount Due]]=0,0,Payments[[#This Row],[Amount Due]]-Payments[[#This Row],[Amount Paid]]))</f>
        <v/>
      </c>
    </row>
    <row r="475" spans="2:8" ht="14.1" customHeight="1" x14ac:dyDescent="0.2">
      <c r="B475" s="15"/>
      <c r="C475" s="16" t="str">
        <f>IF(Payments[[#This Row],[Invoice '#]]="","",INDEX(Invoices[Vendor/Supplier],MATCH(Payments[[#This Row],[Invoice '#]],Invoices[Invoice '#],0)))</f>
        <v/>
      </c>
      <c r="D475" s="17" t="str">
        <f>IF(Payments[[#This Row],[Invoice '#]]="","",INDEX(Invoices[Due Date],MATCH(Payments[[#This Row],[Invoice '#]],Invoices[Invoice '#],0)))</f>
        <v/>
      </c>
      <c r="E475" s="18" t="str">
        <f ca="1">IF(Payments[[#This Row],[Invoice '#]]="","",INDEX(Invoices[Amount due],MATCH(Payments[[#This Row],[Invoice '#]],Invoices[Invoice '#],0))-SUMIF(INDIRECT("B3:B"&amp;ROW()-1),Payments[[#This Row],[Invoice '#]],INDIRECT("F3:F"&amp;ROW()-1)))</f>
        <v/>
      </c>
      <c r="F475" s="19"/>
      <c r="G475" s="52"/>
      <c r="H475" s="20" t="str">
        <f ca="1">IF(Payments[[#This Row],[Amount Due]]="","",IF(Payments[[#This Row],[Amount Due]]=0,0,Payments[[#This Row],[Amount Due]]-Payments[[#This Row],[Amount Paid]]))</f>
        <v/>
      </c>
    </row>
    <row r="476" spans="2:8" ht="14.1" customHeight="1" x14ac:dyDescent="0.2">
      <c r="B476" s="15"/>
      <c r="C476" s="16" t="str">
        <f>IF(Payments[[#This Row],[Invoice '#]]="","",INDEX(Invoices[Vendor/Supplier],MATCH(Payments[[#This Row],[Invoice '#]],Invoices[Invoice '#],0)))</f>
        <v/>
      </c>
      <c r="D476" s="17" t="str">
        <f>IF(Payments[[#This Row],[Invoice '#]]="","",INDEX(Invoices[Due Date],MATCH(Payments[[#This Row],[Invoice '#]],Invoices[Invoice '#],0)))</f>
        <v/>
      </c>
      <c r="E476" s="18" t="str">
        <f ca="1">IF(Payments[[#This Row],[Invoice '#]]="","",INDEX(Invoices[Amount due],MATCH(Payments[[#This Row],[Invoice '#]],Invoices[Invoice '#],0))-SUMIF(INDIRECT("B3:B"&amp;ROW()-1),Payments[[#This Row],[Invoice '#]],INDIRECT("F3:F"&amp;ROW()-1)))</f>
        <v/>
      </c>
      <c r="F476" s="19"/>
      <c r="G476" s="52"/>
      <c r="H476" s="20" t="str">
        <f ca="1">IF(Payments[[#This Row],[Amount Due]]="","",IF(Payments[[#This Row],[Amount Due]]=0,0,Payments[[#This Row],[Amount Due]]-Payments[[#This Row],[Amount Paid]]))</f>
        <v/>
      </c>
    </row>
    <row r="477" spans="2:8" ht="14.1" customHeight="1" x14ac:dyDescent="0.2">
      <c r="B477" s="15"/>
      <c r="C477" s="16" t="str">
        <f>IF(Payments[[#This Row],[Invoice '#]]="","",INDEX(Invoices[Vendor/Supplier],MATCH(Payments[[#This Row],[Invoice '#]],Invoices[Invoice '#],0)))</f>
        <v/>
      </c>
      <c r="D477" s="17" t="str">
        <f>IF(Payments[[#This Row],[Invoice '#]]="","",INDEX(Invoices[Due Date],MATCH(Payments[[#This Row],[Invoice '#]],Invoices[Invoice '#],0)))</f>
        <v/>
      </c>
      <c r="E477" s="18" t="str">
        <f ca="1">IF(Payments[[#This Row],[Invoice '#]]="","",INDEX(Invoices[Amount due],MATCH(Payments[[#This Row],[Invoice '#]],Invoices[Invoice '#],0))-SUMIF(INDIRECT("B3:B"&amp;ROW()-1),Payments[[#This Row],[Invoice '#]],INDIRECT("F3:F"&amp;ROW()-1)))</f>
        <v/>
      </c>
      <c r="F477" s="19"/>
      <c r="G477" s="52"/>
      <c r="H477" s="20" t="str">
        <f ca="1">IF(Payments[[#This Row],[Amount Due]]="","",IF(Payments[[#This Row],[Amount Due]]=0,0,Payments[[#This Row],[Amount Due]]-Payments[[#This Row],[Amount Paid]]))</f>
        <v/>
      </c>
    </row>
    <row r="478" spans="2:8" ht="14.1" customHeight="1" x14ac:dyDescent="0.2">
      <c r="B478" s="15"/>
      <c r="C478" s="16" t="str">
        <f>IF(Payments[[#This Row],[Invoice '#]]="","",INDEX(Invoices[Vendor/Supplier],MATCH(Payments[[#This Row],[Invoice '#]],Invoices[Invoice '#],0)))</f>
        <v/>
      </c>
      <c r="D478" s="17" t="str">
        <f>IF(Payments[[#This Row],[Invoice '#]]="","",INDEX(Invoices[Due Date],MATCH(Payments[[#This Row],[Invoice '#]],Invoices[Invoice '#],0)))</f>
        <v/>
      </c>
      <c r="E478" s="18" t="str">
        <f ca="1">IF(Payments[[#This Row],[Invoice '#]]="","",INDEX(Invoices[Amount due],MATCH(Payments[[#This Row],[Invoice '#]],Invoices[Invoice '#],0))-SUMIF(INDIRECT("B3:B"&amp;ROW()-1),Payments[[#This Row],[Invoice '#]],INDIRECT("F3:F"&amp;ROW()-1)))</f>
        <v/>
      </c>
      <c r="F478" s="19"/>
      <c r="G478" s="52"/>
      <c r="H478" s="20" t="str">
        <f ca="1">IF(Payments[[#This Row],[Amount Due]]="","",IF(Payments[[#This Row],[Amount Due]]=0,0,Payments[[#This Row],[Amount Due]]-Payments[[#This Row],[Amount Paid]]))</f>
        <v/>
      </c>
    </row>
    <row r="479" spans="2:8" ht="14.1" customHeight="1" x14ac:dyDescent="0.2">
      <c r="B479" s="15"/>
      <c r="C479" s="16" t="str">
        <f>IF(Payments[[#This Row],[Invoice '#]]="","",INDEX(Invoices[Vendor/Supplier],MATCH(Payments[[#This Row],[Invoice '#]],Invoices[Invoice '#],0)))</f>
        <v/>
      </c>
      <c r="D479" s="17" t="str">
        <f>IF(Payments[[#This Row],[Invoice '#]]="","",INDEX(Invoices[Due Date],MATCH(Payments[[#This Row],[Invoice '#]],Invoices[Invoice '#],0)))</f>
        <v/>
      </c>
      <c r="E479" s="18" t="str">
        <f ca="1">IF(Payments[[#This Row],[Invoice '#]]="","",INDEX(Invoices[Amount due],MATCH(Payments[[#This Row],[Invoice '#]],Invoices[Invoice '#],0))-SUMIF(INDIRECT("B3:B"&amp;ROW()-1),Payments[[#This Row],[Invoice '#]],INDIRECT("F3:F"&amp;ROW()-1)))</f>
        <v/>
      </c>
      <c r="F479" s="19"/>
      <c r="G479" s="52"/>
      <c r="H479" s="20" t="str">
        <f ca="1">IF(Payments[[#This Row],[Amount Due]]="","",IF(Payments[[#This Row],[Amount Due]]=0,0,Payments[[#This Row],[Amount Due]]-Payments[[#This Row],[Amount Paid]]))</f>
        <v/>
      </c>
    </row>
    <row r="480" spans="2:8" ht="14.1" customHeight="1" x14ac:dyDescent="0.2">
      <c r="B480" s="15"/>
      <c r="C480" s="16" t="str">
        <f>IF(Payments[[#This Row],[Invoice '#]]="","",INDEX(Invoices[Vendor/Supplier],MATCH(Payments[[#This Row],[Invoice '#]],Invoices[Invoice '#],0)))</f>
        <v/>
      </c>
      <c r="D480" s="17" t="str">
        <f>IF(Payments[[#This Row],[Invoice '#]]="","",INDEX(Invoices[Due Date],MATCH(Payments[[#This Row],[Invoice '#]],Invoices[Invoice '#],0)))</f>
        <v/>
      </c>
      <c r="E480" s="18" t="str">
        <f ca="1">IF(Payments[[#This Row],[Invoice '#]]="","",INDEX(Invoices[Amount due],MATCH(Payments[[#This Row],[Invoice '#]],Invoices[Invoice '#],0))-SUMIF(INDIRECT("B3:B"&amp;ROW()-1),Payments[[#This Row],[Invoice '#]],INDIRECT("F3:F"&amp;ROW()-1)))</f>
        <v/>
      </c>
      <c r="F480" s="19"/>
      <c r="G480" s="52"/>
      <c r="H480" s="20" t="str">
        <f ca="1">IF(Payments[[#This Row],[Amount Due]]="","",IF(Payments[[#This Row],[Amount Due]]=0,0,Payments[[#This Row],[Amount Due]]-Payments[[#This Row],[Amount Paid]]))</f>
        <v/>
      </c>
    </row>
    <row r="481" spans="2:8" ht="14.1" customHeight="1" x14ac:dyDescent="0.2">
      <c r="B481" s="15"/>
      <c r="C481" s="16" t="str">
        <f>IF(Payments[[#This Row],[Invoice '#]]="","",INDEX(Invoices[Vendor/Supplier],MATCH(Payments[[#This Row],[Invoice '#]],Invoices[Invoice '#],0)))</f>
        <v/>
      </c>
      <c r="D481" s="17" t="str">
        <f>IF(Payments[[#This Row],[Invoice '#]]="","",INDEX(Invoices[Due Date],MATCH(Payments[[#This Row],[Invoice '#]],Invoices[Invoice '#],0)))</f>
        <v/>
      </c>
      <c r="E481" s="18" t="str">
        <f ca="1">IF(Payments[[#This Row],[Invoice '#]]="","",INDEX(Invoices[Amount due],MATCH(Payments[[#This Row],[Invoice '#]],Invoices[Invoice '#],0))-SUMIF(INDIRECT("B3:B"&amp;ROW()-1),Payments[[#This Row],[Invoice '#]],INDIRECT("F3:F"&amp;ROW()-1)))</f>
        <v/>
      </c>
      <c r="F481" s="19"/>
      <c r="G481" s="52"/>
      <c r="H481" s="20" t="str">
        <f ca="1">IF(Payments[[#This Row],[Amount Due]]="","",IF(Payments[[#This Row],[Amount Due]]=0,0,Payments[[#This Row],[Amount Due]]-Payments[[#This Row],[Amount Paid]]))</f>
        <v/>
      </c>
    </row>
    <row r="482" spans="2:8" ht="14.1" customHeight="1" x14ac:dyDescent="0.2">
      <c r="B482" s="15"/>
      <c r="C482" s="16" t="str">
        <f>IF(Payments[[#This Row],[Invoice '#]]="","",INDEX(Invoices[Vendor/Supplier],MATCH(Payments[[#This Row],[Invoice '#]],Invoices[Invoice '#],0)))</f>
        <v/>
      </c>
      <c r="D482" s="17" t="str">
        <f>IF(Payments[[#This Row],[Invoice '#]]="","",INDEX(Invoices[Due Date],MATCH(Payments[[#This Row],[Invoice '#]],Invoices[Invoice '#],0)))</f>
        <v/>
      </c>
      <c r="E482" s="18" t="str">
        <f ca="1">IF(Payments[[#This Row],[Invoice '#]]="","",INDEX(Invoices[Amount due],MATCH(Payments[[#This Row],[Invoice '#]],Invoices[Invoice '#],0))-SUMIF(INDIRECT("B3:B"&amp;ROW()-1),Payments[[#This Row],[Invoice '#]],INDIRECT("F3:F"&amp;ROW()-1)))</f>
        <v/>
      </c>
      <c r="F482" s="19"/>
      <c r="G482" s="52"/>
      <c r="H482" s="20" t="str">
        <f ca="1">IF(Payments[[#This Row],[Amount Due]]="","",IF(Payments[[#This Row],[Amount Due]]=0,0,Payments[[#This Row],[Amount Due]]-Payments[[#This Row],[Amount Paid]]))</f>
        <v/>
      </c>
    </row>
    <row r="483" spans="2:8" ht="14.1" customHeight="1" x14ac:dyDescent="0.2">
      <c r="B483" s="15"/>
      <c r="C483" s="16" t="str">
        <f>IF(Payments[[#This Row],[Invoice '#]]="","",INDEX(Invoices[Vendor/Supplier],MATCH(Payments[[#This Row],[Invoice '#]],Invoices[Invoice '#],0)))</f>
        <v/>
      </c>
      <c r="D483" s="17" t="str">
        <f>IF(Payments[[#This Row],[Invoice '#]]="","",INDEX(Invoices[Due Date],MATCH(Payments[[#This Row],[Invoice '#]],Invoices[Invoice '#],0)))</f>
        <v/>
      </c>
      <c r="E483" s="18" t="str">
        <f ca="1">IF(Payments[[#This Row],[Invoice '#]]="","",INDEX(Invoices[Amount due],MATCH(Payments[[#This Row],[Invoice '#]],Invoices[Invoice '#],0))-SUMIF(INDIRECT("B3:B"&amp;ROW()-1),Payments[[#This Row],[Invoice '#]],INDIRECT("F3:F"&amp;ROW()-1)))</f>
        <v/>
      </c>
      <c r="F483" s="19"/>
      <c r="G483" s="52"/>
      <c r="H483" s="20" t="str">
        <f ca="1">IF(Payments[[#This Row],[Amount Due]]="","",IF(Payments[[#This Row],[Amount Due]]=0,0,Payments[[#This Row],[Amount Due]]-Payments[[#This Row],[Amount Paid]]))</f>
        <v/>
      </c>
    </row>
    <row r="484" spans="2:8" ht="14.1" customHeight="1" x14ac:dyDescent="0.2">
      <c r="B484" s="15"/>
      <c r="C484" s="16" t="str">
        <f>IF(Payments[[#This Row],[Invoice '#]]="","",INDEX(Invoices[Vendor/Supplier],MATCH(Payments[[#This Row],[Invoice '#]],Invoices[Invoice '#],0)))</f>
        <v/>
      </c>
      <c r="D484" s="17" t="str">
        <f>IF(Payments[[#This Row],[Invoice '#]]="","",INDEX(Invoices[Due Date],MATCH(Payments[[#This Row],[Invoice '#]],Invoices[Invoice '#],0)))</f>
        <v/>
      </c>
      <c r="E484" s="18" t="str">
        <f ca="1">IF(Payments[[#This Row],[Invoice '#]]="","",INDEX(Invoices[Amount due],MATCH(Payments[[#This Row],[Invoice '#]],Invoices[Invoice '#],0))-SUMIF(INDIRECT("B3:B"&amp;ROW()-1),Payments[[#This Row],[Invoice '#]],INDIRECT("F3:F"&amp;ROW()-1)))</f>
        <v/>
      </c>
      <c r="F484" s="19"/>
      <c r="G484" s="52"/>
      <c r="H484" s="20" t="str">
        <f ca="1">IF(Payments[[#This Row],[Amount Due]]="","",IF(Payments[[#This Row],[Amount Due]]=0,0,Payments[[#This Row],[Amount Due]]-Payments[[#This Row],[Amount Paid]]))</f>
        <v/>
      </c>
    </row>
    <row r="485" spans="2:8" ht="14.1" customHeight="1" x14ac:dyDescent="0.2">
      <c r="B485" s="15"/>
      <c r="C485" s="16" t="str">
        <f>IF(Payments[[#This Row],[Invoice '#]]="","",INDEX(Invoices[Vendor/Supplier],MATCH(Payments[[#This Row],[Invoice '#]],Invoices[Invoice '#],0)))</f>
        <v/>
      </c>
      <c r="D485" s="17" t="str">
        <f>IF(Payments[[#This Row],[Invoice '#]]="","",INDEX(Invoices[Due Date],MATCH(Payments[[#This Row],[Invoice '#]],Invoices[Invoice '#],0)))</f>
        <v/>
      </c>
      <c r="E485" s="18" t="str">
        <f ca="1">IF(Payments[[#This Row],[Invoice '#]]="","",INDEX(Invoices[Amount due],MATCH(Payments[[#This Row],[Invoice '#]],Invoices[Invoice '#],0))-SUMIF(INDIRECT("B3:B"&amp;ROW()-1),Payments[[#This Row],[Invoice '#]],INDIRECT("F3:F"&amp;ROW()-1)))</f>
        <v/>
      </c>
      <c r="F485" s="19"/>
      <c r="G485" s="52"/>
      <c r="H485" s="20" t="str">
        <f ca="1">IF(Payments[[#This Row],[Amount Due]]="","",IF(Payments[[#This Row],[Amount Due]]=0,0,Payments[[#This Row],[Amount Due]]-Payments[[#This Row],[Amount Paid]]))</f>
        <v/>
      </c>
    </row>
    <row r="486" spans="2:8" ht="14.1" customHeight="1" x14ac:dyDescent="0.2">
      <c r="B486" s="15"/>
      <c r="C486" s="16" t="str">
        <f>IF(Payments[[#This Row],[Invoice '#]]="","",INDEX(Invoices[Vendor/Supplier],MATCH(Payments[[#This Row],[Invoice '#]],Invoices[Invoice '#],0)))</f>
        <v/>
      </c>
      <c r="D486" s="17" t="str">
        <f>IF(Payments[[#This Row],[Invoice '#]]="","",INDEX(Invoices[Due Date],MATCH(Payments[[#This Row],[Invoice '#]],Invoices[Invoice '#],0)))</f>
        <v/>
      </c>
      <c r="E486" s="18" t="str">
        <f ca="1">IF(Payments[[#This Row],[Invoice '#]]="","",INDEX(Invoices[Amount due],MATCH(Payments[[#This Row],[Invoice '#]],Invoices[Invoice '#],0))-SUMIF(INDIRECT("B3:B"&amp;ROW()-1),Payments[[#This Row],[Invoice '#]],INDIRECT("F3:F"&amp;ROW()-1)))</f>
        <v/>
      </c>
      <c r="F486" s="19"/>
      <c r="G486" s="52"/>
      <c r="H486" s="20" t="str">
        <f ca="1">IF(Payments[[#This Row],[Amount Due]]="","",IF(Payments[[#This Row],[Amount Due]]=0,0,Payments[[#This Row],[Amount Due]]-Payments[[#This Row],[Amount Paid]]))</f>
        <v/>
      </c>
    </row>
    <row r="487" spans="2:8" ht="14.1" customHeight="1" x14ac:dyDescent="0.2">
      <c r="B487" s="15"/>
      <c r="C487" s="16" t="str">
        <f>IF(Payments[[#This Row],[Invoice '#]]="","",INDEX(Invoices[Vendor/Supplier],MATCH(Payments[[#This Row],[Invoice '#]],Invoices[Invoice '#],0)))</f>
        <v/>
      </c>
      <c r="D487" s="17" t="str">
        <f>IF(Payments[[#This Row],[Invoice '#]]="","",INDEX(Invoices[Due Date],MATCH(Payments[[#This Row],[Invoice '#]],Invoices[Invoice '#],0)))</f>
        <v/>
      </c>
      <c r="E487" s="18" t="str">
        <f ca="1">IF(Payments[[#This Row],[Invoice '#]]="","",INDEX(Invoices[Amount due],MATCH(Payments[[#This Row],[Invoice '#]],Invoices[Invoice '#],0))-SUMIF(INDIRECT("B3:B"&amp;ROW()-1),Payments[[#This Row],[Invoice '#]],INDIRECT("F3:F"&amp;ROW()-1)))</f>
        <v/>
      </c>
      <c r="F487" s="19"/>
      <c r="G487" s="52"/>
      <c r="H487" s="20" t="str">
        <f ca="1">IF(Payments[[#This Row],[Amount Due]]="","",IF(Payments[[#This Row],[Amount Due]]=0,0,Payments[[#This Row],[Amount Due]]-Payments[[#This Row],[Amount Paid]]))</f>
        <v/>
      </c>
    </row>
    <row r="488" spans="2:8" ht="14.1" customHeight="1" x14ac:dyDescent="0.2">
      <c r="B488" s="15"/>
      <c r="C488" s="16" t="str">
        <f>IF(Payments[[#This Row],[Invoice '#]]="","",INDEX(Invoices[Vendor/Supplier],MATCH(Payments[[#This Row],[Invoice '#]],Invoices[Invoice '#],0)))</f>
        <v/>
      </c>
      <c r="D488" s="17" t="str">
        <f>IF(Payments[[#This Row],[Invoice '#]]="","",INDEX(Invoices[Due Date],MATCH(Payments[[#This Row],[Invoice '#]],Invoices[Invoice '#],0)))</f>
        <v/>
      </c>
      <c r="E488" s="18" t="str">
        <f ca="1">IF(Payments[[#This Row],[Invoice '#]]="","",INDEX(Invoices[Amount due],MATCH(Payments[[#This Row],[Invoice '#]],Invoices[Invoice '#],0))-SUMIF(INDIRECT("B3:B"&amp;ROW()-1),Payments[[#This Row],[Invoice '#]],INDIRECT("F3:F"&amp;ROW()-1)))</f>
        <v/>
      </c>
      <c r="F488" s="19"/>
      <c r="G488" s="52"/>
      <c r="H488" s="20" t="str">
        <f ca="1">IF(Payments[[#This Row],[Amount Due]]="","",IF(Payments[[#This Row],[Amount Due]]=0,0,Payments[[#This Row],[Amount Due]]-Payments[[#This Row],[Amount Paid]]))</f>
        <v/>
      </c>
    </row>
    <row r="489" spans="2:8" ht="14.1" customHeight="1" x14ac:dyDescent="0.2">
      <c r="B489" s="15"/>
      <c r="C489" s="16" t="str">
        <f>IF(Payments[[#This Row],[Invoice '#]]="","",INDEX(Invoices[Vendor/Supplier],MATCH(Payments[[#This Row],[Invoice '#]],Invoices[Invoice '#],0)))</f>
        <v/>
      </c>
      <c r="D489" s="17" t="str">
        <f>IF(Payments[[#This Row],[Invoice '#]]="","",INDEX(Invoices[Due Date],MATCH(Payments[[#This Row],[Invoice '#]],Invoices[Invoice '#],0)))</f>
        <v/>
      </c>
      <c r="E489" s="18" t="str">
        <f ca="1">IF(Payments[[#This Row],[Invoice '#]]="","",INDEX(Invoices[Amount due],MATCH(Payments[[#This Row],[Invoice '#]],Invoices[Invoice '#],0))-SUMIF(INDIRECT("B3:B"&amp;ROW()-1),Payments[[#This Row],[Invoice '#]],INDIRECT("F3:F"&amp;ROW()-1)))</f>
        <v/>
      </c>
      <c r="F489" s="19"/>
      <c r="G489" s="52"/>
      <c r="H489" s="20" t="str">
        <f ca="1">IF(Payments[[#This Row],[Amount Due]]="","",IF(Payments[[#This Row],[Amount Due]]=0,0,Payments[[#This Row],[Amount Due]]-Payments[[#This Row],[Amount Paid]]))</f>
        <v/>
      </c>
    </row>
    <row r="490" spans="2:8" ht="14.1" customHeight="1" x14ac:dyDescent="0.2">
      <c r="B490" s="15"/>
      <c r="C490" s="16" t="str">
        <f>IF(Payments[[#This Row],[Invoice '#]]="","",INDEX(Invoices[Vendor/Supplier],MATCH(Payments[[#This Row],[Invoice '#]],Invoices[Invoice '#],0)))</f>
        <v/>
      </c>
      <c r="D490" s="17" t="str">
        <f>IF(Payments[[#This Row],[Invoice '#]]="","",INDEX(Invoices[Due Date],MATCH(Payments[[#This Row],[Invoice '#]],Invoices[Invoice '#],0)))</f>
        <v/>
      </c>
      <c r="E490" s="18" t="str">
        <f ca="1">IF(Payments[[#This Row],[Invoice '#]]="","",INDEX(Invoices[Amount due],MATCH(Payments[[#This Row],[Invoice '#]],Invoices[Invoice '#],0))-SUMIF(INDIRECT("B3:B"&amp;ROW()-1),Payments[[#This Row],[Invoice '#]],INDIRECT("F3:F"&amp;ROW()-1)))</f>
        <v/>
      </c>
      <c r="F490" s="19"/>
      <c r="G490" s="52"/>
      <c r="H490" s="20" t="str">
        <f ca="1">IF(Payments[[#This Row],[Amount Due]]="","",IF(Payments[[#This Row],[Amount Due]]=0,0,Payments[[#This Row],[Amount Due]]-Payments[[#This Row],[Amount Paid]]))</f>
        <v/>
      </c>
    </row>
    <row r="491" spans="2:8" ht="14.1" customHeight="1" x14ac:dyDescent="0.2">
      <c r="B491" s="15"/>
      <c r="C491" s="16" t="str">
        <f>IF(Payments[[#This Row],[Invoice '#]]="","",INDEX(Invoices[Vendor/Supplier],MATCH(Payments[[#This Row],[Invoice '#]],Invoices[Invoice '#],0)))</f>
        <v/>
      </c>
      <c r="D491" s="17" t="str">
        <f>IF(Payments[[#This Row],[Invoice '#]]="","",INDEX(Invoices[Due Date],MATCH(Payments[[#This Row],[Invoice '#]],Invoices[Invoice '#],0)))</f>
        <v/>
      </c>
      <c r="E491" s="18" t="str">
        <f ca="1">IF(Payments[[#This Row],[Invoice '#]]="","",INDEX(Invoices[Amount due],MATCH(Payments[[#This Row],[Invoice '#]],Invoices[Invoice '#],0))-SUMIF(INDIRECT("B3:B"&amp;ROW()-1),Payments[[#This Row],[Invoice '#]],INDIRECT("F3:F"&amp;ROW()-1)))</f>
        <v/>
      </c>
      <c r="F491" s="19"/>
      <c r="G491" s="52"/>
      <c r="H491" s="20" t="str">
        <f ca="1">IF(Payments[[#This Row],[Amount Due]]="","",IF(Payments[[#This Row],[Amount Due]]=0,0,Payments[[#This Row],[Amount Due]]-Payments[[#This Row],[Amount Paid]]))</f>
        <v/>
      </c>
    </row>
    <row r="492" spans="2:8" ht="14.1" customHeight="1" x14ac:dyDescent="0.2">
      <c r="B492" s="15"/>
      <c r="C492" s="16" t="str">
        <f>IF(Payments[[#This Row],[Invoice '#]]="","",INDEX(Invoices[Vendor/Supplier],MATCH(Payments[[#This Row],[Invoice '#]],Invoices[Invoice '#],0)))</f>
        <v/>
      </c>
      <c r="D492" s="17" t="str">
        <f>IF(Payments[[#This Row],[Invoice '#]]="","",INDEX(Invoices[Due Date],MATCH(Payments[[#This Row],[Invoice '#]],Invoices[Invoice '#],0)))</f>
        <v/>
      </c>
      <c r="E492" s="18" t="str">
        <f ca="1">IF(Payments[[#This Row],[Invoice '#]]="","",INDEX(Invoices[Amount due],MATCH(Payments[[#This Row],[Invoice '#]],Invoices[Invoice '#],0))-SUMIF(INDIRECT("B3:B"&amp;ROW()-1),Payments[[#This Row],[Invoice '#]],INDIRECT("F3:F"&amp;ROW()-1)))</f>
        <v/>
      </c>
      <c r="F492" s="19"/>
      <c r="G492" s="52"/>
      <c r="H492" s="20" t="str">
        <f ca="1">IF(Payments[[#This Row],[Amount Due]]="","",IF(Payments[[#This Row],[Amount Due]]=0,0,Payments[[#This Row],[Amount Due]]-Payments[[#This Row],[Amount Paid]]))</f>
        <v/>
      </c>
    </row>
    <row r="493" spans="2:8" ht="14.1" customHeight="1" x14ac:dyDescent="0.2">
      <c r="B493" s="15"/>
      <c r="C493" s="16" t="str">
        <f>IF(Payments[[#This Row],[Invoice '#]]="","",INDEX(Invoices[Vendor/Supplier],MATCH(Payments[[#This Row],[Invoice '#]],Invoices[Invoice '#],0)))</f>
        <v/>
      </c>
      <c r="D493" s="17" t="str">
        <f>IF(Payments[[#This Row],[Invoice '#]]="","",INDEX(Invoices[Due Date],MATCH(Payments[[#This Row],[Invoice '#]],Invoices[Invoice '#],0)))</f>
        <v/>
      </c>
      <c r="E493" s="18" t="str">
        <f ca="1">IF(Payments[[#This Row],[Invoice '#]]="","",INDEX(Invoices[Amount due],MATCH(Payments[[#This Row],[Invoice '#]],Invoices[Invoice '#],0))-SUMIF(INDIRECT("B3:B"&amp;ROW()-1),Payments[[#This Row],[Invoice '#]],INDIRECT("F3:F"&amp;ROW()-1)))</f>
        <v/>
      </c>
      <c r="F493" s="19"/>
      <c r="G493" s="52"/>
      <c r="H493" s="20" t="str">
        <f ca="1">IF(Payments[[#This Row],[Amount Due]]="","",IF(Payments[[#This Row],[Amount Due]]=0,0,Payments[[#This Row],[Amount Due]]-Payments[[#This Row],[Amount Paid]]))</f>
        <v/>
      </c>
    </row>
    <row r="494" spans="2:8" ht="14.1" customHeight="1" x14ac:dyDescent="0.2">
      <c r="B494" s="15"/>
      <c r="C494" s="16" t="str">
        <f>IF(Payments[[#This Row],[Invoice '#]]="","",INDEX(Invoices[Vendor/Supplier],MATCH(Payments[[#This Row],[Invoice '#]],Invoices[Invoice '#],0)))</f>
        <v/>
      </c>
      <c r="D494" s="17" t="str">
        <f>IF(Payments[[#This Row],[Invoice '#]]="","",INDEX(Invoices[Due Date],MATCH(Payments[[#This Row],[Invoice '#]],Invoices[Invoice '#],0)))</f>
        <v/>
      </c>
      <c r="E494" s="18" t="str">
        <f ca="1">IF(Payments[[#This Row],[Invoice '#]]="","",INDEX(Invoices[Amount due],MATCH(Payments[[#This Row],[Invoice '#]],Invoices[Invoice '#],0))-SUMIF(INDIRECT("B3:B"&amp;ROW()-1),Payments[[#This Row],[Invoice '#]],INDIRECT("F3:F"&amp;ROW()-1)))</f>
        <v/>
      </c>
      <c r="F494" s="19"/>
      <c r="G494" s="52"/>
      <c r="H494" s="20" t="str">
        <f ca="1">IF(Payments[[#This Row],[Amount Due]]="","",IF(Payments[[#This Row],[Amount Due]]=0,0,Payments[[#This Row],[Amount Due]]-Payments[[#This Row],[Amount Paid]]))</f>
        <v/>
      </c>
    </row>
    <row r="495" spans="2:8" ht="14.1" customHeight="1" x14ac:dyDescent="0.2">
      <c r="B495" s="15"/>
      <c r="C495" s="16" t="str">
        <f>IF(Payments[[#This Row],[Invoice '#]]="","",INDEX(Invoices[Vendor/Supplier],MATCH(Payments[[#This Row],[Invoice '#]],Invoices[Invoice '#],0)))</f>
        <v/>
      </c>
      <c r="D495" s="17" t="str">
        <f>IF(Payments[[#This Row],[Invoice '#]]="","",INDEX(Invoices[Due Date],MATCH(Payments[[#This Row],[Invoice '#]],Invoices[Invoice '#],0)))</f>
        <v/>
      </c>
      <c r="E495" s="18" t="str">
        <f ca="1">IF(Payments[[#This Row],[Invoice '#]]="","",INDEX(Invoices[Amount due],MATCH(Payments[[#This Row],[Invoice '#]],Invoices[Invoice '#],0))-SUMIF(INDIRECT("B3:B"&amp;ROW()-1),Payments[[#This Row],[Invoice '#]],INDIRECT("F3:F"&amp;ROW()-1)))</f>
        <v/>
      </c>
      <c r="F495" s="19"/>
      <c r="G495" s="52"/>
      <c r="H495" s="20" t="str">
        <f ca="1">IF(Payments[[#This Row],[Amount Due]]="","",IF(Payments[[#This Row],[Amount Due]]=0,0,Payments[[#This Row],[Amount Due]]-Payments[[#This Row],[Amount Paid]]))</f>
        <v/>
      </c>
    </row>
    <row r="496" spans="2:8" ht="14.1" customHeight="1" x14ac:dyDescent="0.2">
      <c r="B496" s="15"/>
      <c r="C496" s="16" t="str">
        <f>IF(Payments[[#This Row],[Invoice '#]]="","",INDEX(Invoices[Vendor/Supplier],MATCH(Payments[[#This Row],[Invoice '#]],Invoices[Invoice '#],0)))</f>
        <v/>
      </c>
      <c r="D496" s="17" t="str">
        <f>IF(Payments[[#This Row],[Invoice '#]]="","",INDEX(Invoices[Due Date],MATCH(Payments[[#This Row],[Invoice '#]],Invoices[Invoice '#],0)))</f>
        <v/>
      </c>
      <c r="E496" s="18" t="str">
        <f ca="1">IF(Payments[[#This Row],[Invoice '#]]="","",INDEX(Invoices[Amount due],MATCH(Payments[[#This Row],[Invoice '#]],Invoices[Invoice '#],0))-SUMIF(INDIRECT("B3:B"&amp;ROW()-1),Payments[[#This Row],[Invoice '#]],INDIRECT("F3:F"&amp;ROW()-1)))</f>
        <v/>
      </c>
      <c r="F496" s="19"/>
      <c r="G496" s="52"/>
      <c r="H496" s="20" t="str">
        <f ca="1">IF(Payments[[#This Row],[Amount Due]]="","",IF(Payments[[#This Row],[Amount Due]]=0,0,Payments[[#This Row],[Amount Due]]-Payments[[#This Row],[Amount Paid]]))</f>
        <v/>
      </c>
    </row>
    <row r="497" spans="2:8" ht="14.1" customHeight="1" x14ac:dyDescent="0.2">
      <c r="B497" s="15"/>
      <c r="C497" s="16" t="str">
        <f>IF(Payments[[#This Row],[Invoice '#]]="","",INDEX(Invoices[Vendor/Supplier],MATCH(Payments[[#This Row],[Invoice '#]],Invoices[Invoice '#],0)))</f>
        <v/>
      </c>
      <c r="D497" s="17" t="str">
        <f>IF(Payments[[#This Row],[Invoice '#]]="","",INDEX(Invoices[Due Date],MATCH(Payments[[#This Row],[Invoice '#]],Invoices[Invoice '#],0)))</f>
        <v/>
      </c>
      <c r="E497" s="18" t="str">
        <f ca="1">IF(Payments[[#This Row],[Invoice '#]]="","",INDEX(Invoices[Amount due],MATCH(Payments[[#This Row],[Invoice '#]],Invoices[Invoice '#],0))-SUMIF(INDIRECT("B3:B"&amp;ROW()-1),Payments[[#This Row],[Invoice '#]],INDIRECT("F3:F"&amp;ROW()-1)))</f>
        <v/>
      </c>
      <c r="F497" s="19"/>
      <c r="G497" s="52"/>
      <c r="H497" s="20" t="str">
        <f ca="1">IF(Payments[[#This Row],[Amount Due]]="","",IF(Payments[[#This Row],[Amount Due]]=0,0,Payments[[#This Row],[Amount Due]]-Payments[[#This Row],[Amount Paid]]))</f>
        <v/>
      </c>
    </row>
    <row r="498" spans="2:8" ht="14.1" customHeight="1" x14ac:dyDescent="0.2">
      <c r="B498" s="15"/>
      <c r="C498" s="16" t="str">
        <f>IF(Payments[[#This Row],[Invoice '#]]="","",INDEX(Invoices[Vendor/Supplier],MATCH(Payments[[#This Row],[Invoice '#]],Invoices[Invoice '#],0)))</f>
        <v/>
      </c>
      <c r="D498" s="17" t="str">
        <f>IF(Payments[[#This Row],[Invoice '#]]="","",INDEX(Invoices[Due Date],MATCH(Payments[[#This Row],[Invoice '#]],Invoices[Invoice '#],0)))</f>
        <v/>
      </c>
      <c r="E498" s="18" t="str">
        <f ca="1">IF(Payments[[#This Row],[Invoice '#]]="","",INDEX(Invoices[Amount due],MATCH(Payments[[#This Row],[Invoice '#]],Invoices[Invoice '#],0))-SUMIF(INDIRECT("B3:B"&amp;ROW()-1),Payments[[#This Row],[Invoice '#]],INDIRECT("F3:F"&amp;ROW()-1)))</f>
        <v/>
      </c>
      <c r="F498" s="19"/>
      <c r="G498" s="52"/>
      <c r="H498" s="20" t="str">
        <f ca="1">IF(Payments[[#This Row],[Amount Due]]="","",IF(Payments[[#This Row],[Amount Due]]=0,0,Payments[[#This Row],[Amount Due]]-Payments[[#This Row],[Amount Paid]]))</f>
        <v/>
      </c>
    </row>
    <row r="499" spans="2:8" ht="14.1" customHeight="1" x14ac:dyDescent="0.2">
      <c r="B499" s="15"/>
      <c r="C499" s="16" t="str">
        <f>IF(Payments[[#This Row],[Invoice '#]]="","",INDEX(Invoices[Vendor/Supplier],MATCH(Payments[[#This Row],[Invoice '#]],Invoices[Invoice '#],0)))</f>
        <v/>
      </c>
      <c r="D499" s="17" t="str">
        <f>IF(Payments[[#This Row],[Invoice '#]]="","",INDEX(Invoices[Due Date],MATCH(Payments[[#This Row],[Invoice '#]],Invoices[Invoice '#],0)))</f>
        <v/>
      </c>
      <c r="E499" s="18" t="str">
        <f ca="1">IF(Payments[[#This Row],[Invoice '#]]="","",INDEX(Invoices[Amount due],MATCH(Payments[[#This Row],[Invoice '#]],Invoices[Invoice '#],0))-SUMIF(INDIRECT("B3:B"&amp;ROW()-1),Payments[[#This Row],[Invoice '#]],INDIRECT("F3:F"&amp;ROW()-1)))</f>
        <v/>
      </c>
      <c r="F499" s="19"/>
      <c r="G499" s="52"/>
      <c r="H499" s="20" t="str">
        <f ca="1">IF(Payments[[#This Row],[Amount Due]]="","",IF(Payments[[#This Row],[Amount Due]]=0,0,Payments[[#This Row],[Amount Due]]-Payments[[#This Row],[Amount Paid]]))</f>
        <v/>
      </c>
    </row>
    <row r="500" spans="2:8" ht="14.1" customHeight="1" x14ac:dyDescent="0.2">
      <c r="B500" s="15"/>
      <c r="C500" s="16" t="str">
        <f>IF(Payments[[#This Row],[Invoice '#]]="","",INDEX(Invoices[Vendor/Supplier],MATCH(Payments[[#This Row],[Invoice '#]],Invoices[Invoice '#],0)))</f>
        <v/>
      </c>
      <c r="D500" s="17" t="str">
        <f>IF(Payments[[#This Row],[Invoice '#]]="","",INDEX(Invoices[Due Date],MATCH(Payments[[#This Row],[Invoice '#]],Invoices[Invoice '#],0)))</f>
        <v/>
      </c>
      <c r="E500" s="18" t="str">
        <f ca="1">IF(Payments[[#This Row],[Invoice '#]]="","",INDEX(Invoices[Amount due],MATCH(Payments[[#This Row],[Invoice '#]],Invoices[Invoice '#],0))-SUMIF(INDIRECT("B3:B"&amp;ROW()-1),Payments[[#This Row],[Invoice '#]],INDIRECT("F3:F"&amp;ROW()-1)))</f>
        <v/>
      </c>
      <c r="F500" s="19"/>
      <c r="G500" s="52"/>
      <c r="H500" s="20" t="str">
        <f ca="1">IF(Payments[[#This Row],[Amount Due]]="","",IF(Payments[[#This Row],[Amount Due]]=0,0,Payments[[#This Row],[Amount Due]]-Payments[[#This Row],[Amount Paid]]))</f>
        <v/>
      </c>
    </row>
  </sheetData>
  <mergeCells count="1">
    <mergeCell ref="E1:F1"/>
  </mergeCells>
  <dataValidations count="1">
    <dataValidation type="list" allowBlank="1" showInputMessage="1" showErrorMessage="1" sqref="B4:B500" xr:uid="{3970490F-6209-4F24-A653-AD799C7BC527}">
      <formula1>InvoiceNum</formula1>
    </dataValidation>
  </dataValidations>
  <hyperlinks>
    <hyperlink ref="C1" location="'Enter Invoices'!A1" display="Record/view invoices" xr:uid="{07BEE9E8-7F18-4A65-A986-CB65D905772A}"/>
    <hyperlink ref="B1" location="Introduction!A1" display="Introdution" xr:uid="{F6BF17EB-2C76-4052-A7DD-D2E4FE38219E}"/>
    <hyperlink ref="E1" location="'Record Payments Made'!A1" display="View payment schedule" xr:uid="{72B88647-FBF8-4673-AE3E-EF4B80CC8BC0}"/>
    <hyperlink ref="H1" location="'At a Glance'!A1" display="Due at a glance" xr:uid="{CA1FDE0C-ADCB-4F41-9FD1-DFBE8808A4EC}"/>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CA7F6-5A58-442E-B3F5-C595C7FE42F3}">
  <sheetPr>
    <tabColor rgb="FF8FCFAD"/>
  </sheetPr>
  <dimension ref="A1:J500"/>
  <sheetViews>
    <sheetView showGridLines="0" showRowColHeaders="0" workbookViewId="0">
      <pane ySplit="3" topLeftCell="A4" activePane="bottomLeft" state="frozen"/>
      <selection activeCell="C8" sqref="C8"/>
      <selection pane="bottomLeft" activeCell="H1" sqref="H1:XFD1048576"/>
    </sheetView>
  </sheetViews>
  <sheetFormatPr defaultColWidth="0" defaultRowHeight="12.75" x14ac:dyDescent="0.2"/>
  <cols>
    <col min="1" max="1" width="3.5703125" style="2" customWidth="1"/>
    <col min="2" max="3" width="14.5703125" style="2" customWidth="1"/>
    <col min="4" max="4" width="25.5703125" style="2" customWidth="1"/>
    <col min="5" max="5" width="18.85546875" style="2" bestFit="1" customWidth="1"/>
    <col min="6" max="6" width="18.28515625" style="2" bestFit="1" customWidth="1"/>
    <col min="7" max="7" width="9" style="2" customWidth="1"/>
    <col min="8" max="8" width="11.7109375" style="22" hidden="1"/>
    <col min="9" max="10" width="9.5703125" style="2" hidden="1"/>
    <col min="11" max="16384" width="9" style="2" hidden="1"/>
  </cols>
  <sheetData>
    <row r="1" spans="2:10" s="9" customFormat="1" ht="16.5" customHeight="1" x14ac:dyDescent="0.25">
      <c r="B1" s="7" t="s">
        <v>40</v>
      </c>
      <c r="C1" s="7" t="s">
        <v>43</v>
      </c>
      <c r="D1" s="54" t="s">
        <v>63</v>
      </c>
      <c r="E1" s="7" t="s">
        <v>41</v>
      </c>
      <c r="H1" s="21"/>
    </row>
    <row r="2" spans="2:10" ht="6.95" customHeight="1" x14ac:dyDescent="0.2">
      <c r="B2" s="10"/>
    </row>
    <row r="3" spans="2:10" ht="14.1" customHeight="1" x14ac:dyDescent="0.2">
      <c r="B3" s="41" t="s">
        <v>49</v>
      </c>
      <c r="C3" s="41" t="s">
        <v>45</v>
      </c>
      <c r="D3" s="40" t="s">
        <v>46</v>
      </c>
      <c r="E3" s="40" t="s">
        <v>68</v>
      </c>
      <c r="F3" s="40" t="s">
        <v>69</v>
      </c>
      <c r="H3" s="23"/>
      <c r="I3" s="24"/>
      <c r="J3" s="24"/>
    </row>
    <row r="4" spans="2:10" ht="14.1" customHeight="1" x14ac:dyDescent="0.2">
      <c r="B4" s="17" cm="1">
        <f t="array" ref="B4">IFERROR(SMALL(Invoices[Due Date],ROW(1:1)),"")</f>
        <v>44027</v>
      </c>
      <c r="C4" s="25" cm="1">
        <f t="array" aca="1" ref="C4" ca="1">INDEX(Invoices[Invoice '#],SMALL(IF(Invoices[Due Date]=Schedule[[#This Row],[Due Date]],ROW(Invoices[Due Date])-ROW(INDEX(Invoices[Due Date],1,1))+1),COUNTIF(Schedule[Due Date],Schedule[[#This Row],[Due Date]])-COUNTIF(INDIRECT("B3:B"&amp;ROW()-1),Schedule[[#This Row],[Due Date]])))</f>
        <v>99991</v>
      </c>
      <c r="D4" s="16" t="str">
        <f ca="1">IF(Schedule[[#This Row],[Invoice '#]]=0,"",INDEX(Invoices[Vendor/Supplier],MATCH(Schedule[[#This Row],[Invoice '#]],Invoices[Invoice '#],0)))</f>
        <v>Corner Place</v>
      </c>
      <c r="E4" s="26">
        <f ca="1">IF(Schedule[[#This Row],[Invoice '#]]=0,"",INDEX(Invoices[Amount due],MATCH(Schedule[[#This Row],[Invoice '#]],Invoices[Invoice '#],0)))</f>
        <v>380</v>
      </c>
      <c r="F4" s="26">
        <f ca="1">IF(Schedule[[#This Row],[Invoice '#]]=0,"",_xlfn.IFNA(Schedule[[#This Row],[Original Amt Due]]-SUMIF(Payments[Invoice '#],Schedule[[#This Row],[Invoice '#]],Payments[Amount Paid]),Schedule[[#This Row],[Original Amt Due]]))</f>
        <v>180</v>
      </c>
      <c r="H4" s="27"/>
      <c r="I4" s="28"/>
      <c r="J4" s="28"/>
    </row>
    <row r="5" spans="2:10" ht="14.1" customHeight="1" x14ac:dyDescent="0.2">
      <c r="B5" s="17" cm="1">
        <f t="array" ref="B5">IFERROR(SMALL(Invoices[Due Date],ROW(2:2)),"")</f>
        <v>44028</v>
      </c>
      <c r="C5" s="25" cm="1">
        <f t="array" aca="1" ref="C5" ca="1">INDEX(Invoices[Invoice '#],SMALL(IF(Invoices[Due Date]=Schedule[[#This Row],[Due Date]],ROW(Invoices[Due Date])-ROW(INDEX(Invoices[Due Date],1,1))+1),COUNTIF(Schedule[Due Date],Schedule[[#This Row],[Due Date]])-COUNTIF(INDIRECT("B3:B"&amp;ROW()-1),Schedule[[#This Row],[Due Date]])))</f>
        <v>13</v>
      </c>
      <c r="D5" s="16" t="str">
        <f ca="1">IF(Schedule[[#This Row],[Invoice '#]]=0,"",INDEX(Invoices[Vendor/Supplier],MATCH(Schedule[[#This Row],[Invoice '#]],Invoices[Invoice '#],0)))</f>
        <v>Cat Co</v>
      </c>
      <c r="E5" s="26">
        <f ca="1">IF(Schedule[[#This Row],[Invoice '#]]=0,"",INDEX(Invoices[Amount due],MATCH(Schedule[[#This Row],[Invoice '#]],Invoices[Invoice '#],0)))</f>
        <v>90</v>
      </c>
      <c r="F5" s="26">
        <f ca="1">IF(Schedule[[#This Row],[Invoice '#]]=0,"",_xlfn.IFNA(Schedule[[#This Row],[Original Amt Due]]-SUMIF(Payments[Invoice '#],Schedule[[#This Row],[Invoice '#]],Payments[Amount Paid]),Schedule[[#This Row],[Original Amt Due]]))</f>
        <v>0</v>
      </c>
      <c r="H5" s="29"/>
      <c r="I5" s="30"/>
      <c r="J5" s="30"/>
    </row>
    <row r="6" spans="2:10" ht="14.1" customHeight="1" x14ac:dyDescent="0.2">
      <c r="B6" s="17" cm="1">
        <f t="array" ref="B6">IFERROR(SMALL(Invoices[Due Date],ROW(3:3)),"")</f>
        <v>44030</v>
      </c>
      <c r="C6" s="25" cm="1">
        <f t="array" aca="1" ref="C6" ca="1">INDEX(Invoices[Invoice '#],SMALL(IF(Invoices[Due Date]=Schedule[[#This Row],[Due Date]],ROW(Invoices[Due Date])-ROW(INDEX(Invoices[Due Date],1,1))+1),COUNTIF(Schedule[Due Date],Schedule[[#This Row],[Due Date]])-COUNTIF(INDIRECT("B3:B"&amp;ROW()-1),Schedule[[#This Row],[Due Date]])))</f>
        <v>102938</v>
      </c>
      <c r="D6" s="16" t="str">
        <f ca="1">IF(Schedule[[#This Row],[Invoice '#]]=0,"",INDEX(Invoices[Vendor/Supplier],MATCH(Schedule[[#This Row],[Invoice '#]],Invoices[Invoice '#],0)))</f>
        <v>ABC Company</v>
      </c>
      <c r="E6" s="26">
        <f ca="1">IF(Schedule[[#This Row],[Invoice '#]]=0,"",INDEX(Invoices[Amount due],MATCH(Schedule[[#This Row],[Invoice '#]],Invoices[Invoice '#],0)))</f>
        <v>300</v>
      </c>
      <c r="F6" s="26">
        <f ca="1">IF(Schedule[[#This Row],[Invoice '#]]=0,"",_xlfn.IFNA(Schedule[[#This Row],[Original Amt Due]]-SUMIF(Payments[Invoice '#],Schedule[[#This Row],[Invoice '#]],Payments[Amount Paid]),Schedule[[#This Row],[Original Amt Due]]))</f>
        <v>125</v>
      </c>
      <c r="H6" s="29"/>
      <c r="I6" s="30"/>
      <c r="J6" s="30"/>
    </row>
    <row r="7" spans="2:10" ht="14.1" customHeight="1" x14ac:dyDescent="0.2">
      <c r="B7" s="17" cm="1">
        <f t="array" ref="B7">IFERROR(SMALL(Invoices[Due Date],ROW(4:4)),"")</f>
        <v>44032</v>
      </c>
      <c r="C7" s="25" cm="1">
        <f t="array" aca="1" ref="C7" ca="1">INDEX(Invoices[Invoice '#],SMALL(IF(Invoices[Due Date]=Schedule[[#This Row],[Due Date]],ROW(Invoices[Due Date])-ROW(INDEX(Invoices[Due Date],1,1))+1),COUNTIF(Schedule[Due Date],Schedule[[#This Row],[Due Date]])-COUNTIF(INDIRECT("B3:B"&amp;ROW()-1),Schedule[[#This Row],[Due Date]])))</f>
        <v>23094</v>
      </c>
      <c r="D7" s="16" t="str">
        <f ca="1">IF(Schedule[[#This Row],[Invoice '#]]=0,"",INDEX(Invoices[Vendor/Supplier],MATCH(Schedule[[#This Row],[Invoice '#]],Invoices[Invoice '#],0)))</f>
        <v>XYZ Inc</v>
      </c>
      <c r="E7" s="26">
        <f ca="1">IF(Schedule[[#This Row],[Invoice '#]]=0,"",INDEX(Invoices[Amount due],MATCH(Schedule[[#This Row],[Invoice '#]],Invoices[Invoice '#],0)))</f>
        <v>52.5</v>
      </c>
      <c r="F7" s="26">
        <f ca="1">IF(Schedule[[#This Row],[Invoice '#]]=0,"",_xlfn.IFNA(Schedule[[#This Row],[Original Amt Due]]-SUMIF(Payments[Invoice '#],Schedule[[#This Row],[Invoice '#]],Payments[Amount Paid]),Schedule[[#This Row],[Original Amt Due]]))</f>
        <v>0</v>
      </c>
      <c r="H7" s="29"/>
      <c r="I7" s="30"/>
      <c r="J7" s="30"/>
    </row>
    <row r="8" spans="2:10" ht="14.1" customHeight="1" x14ac:dyDescent="0.2">
      <c r="B8" s="17" cm="1">
        <f t="array" ref="B8">IFERROR(SMALL(Invoices[Due Date],ROW(5:5)),"")</f>
        <v>44034</v>
      </c>
      <c r="C8" s="25" cm="1">
        <f t="array" aca="1" ref="C8" ca="1">INDEX(Invoices[Invoice '#],SMALL(IF(Invoices[Due Date]=Schedule[[#This Row],[Due Date]],ROW(Invoices[Due Date])-ROW(INDEX(Invoices[Due Date],1,1))+1),COUNTIF(Schedule[Due Date],Schedule[[#This Row],[Due Date]])-COUNTIF(INDIRECT("B3:B"&amp;ROW()-1),Schedule[[#This Row],[Due Date]])))</f>
        <v>182</v>
      </c>
      <c r="D8" s="16" t="str">
        <f ca="1">IF(Schedule[[#This Row],[Invoice '#]]=0,"",INDEX(Invoices[Vendor/Supplier],MATCH(Schedule[[#This Row],[Invoice '#]],Invoices[Invoice '#],0)))</f>
        <v>ABC Company</v>
      </c>
      <c r="E8" s="26">
        <f ca="1">IF(Schedule[[#This Row],[Invoice '#]]=0,"",INDEX(Invoices[Amount due],MATCH(Schedule[[#This Row],[Invoice '#]],Invoices[Invoice '#],0)))</f>
        <v>200</v>
      </c>
      <c r="F8" s="26">
        <f ca="1">IF(Schedule[[#This Row],[Invoice '#]]=0,"",_xlfn.IFNA(Schedule[[#This Row],[Original Amt Due]]-SUMIF(Payments[Invoice '#],Schedule[[#This Row],[Invoice '#]],Payments[Amount Paid]),Schedule[[#This Row],[Original Amt Due]]))</f>
        <v>200</v>
      </c>
      <c r="H8" s="29"/>
      <c r="I8" s="30"/>
      <c r="J8" s="30"/>
    </row>
    <row r="9" spans="2:10" ht="14.1" customHeight="1" x14ac:dyDescent="0.2">
      <c r="B9" s="17" cm="1">
        <f t="array" ref="B9">IFERROR(SMALL(Invoices[Due Date],ROW(6:6)),"")</f>
        <v>44036</v>
      </c>
      <c r="C9" s="25" cm="1">
        <f t="array" aca="1" ref="C9" ca="1">INDEX(Invoices[Invoice '#],SMALL(IF(Invoices[Due Date]=Schedule[[#This Row],[Due Date]],ROW(Invoices[Due Date])-ROW(INDEX(Invoices[Due Date],1,1))+1),COUNTIF(Schedule[Due Date],Schedule[[#This Row],[Due Date]])-COUNTIF(INDIRECT("B3:B"&amp;ROW()-1),Schedule[[#This Row],[Due Date]])))</f>
        <v>100022</v>
      </c>
      <c r="D9" s="16" t="str">
        <f ca="1">IF(Schedule[[#This Row],[Invoice '#]]=0,"",INDEX(Invoices[Vendor/Supplier],MATCH(Schedule[[#This Row],[Invoice '#]],Invoices[Invoice '#],0)))</f>
        <v>Corner Place</v>
      </c>
      <c r="E9" s="26">
        <f ca="1">IF(Schedule[[#This Row],[Invoice '#]]=0,"",INDEX(Invoices[Amount due],MATCH(Schedule[[#This Row],[Invoice '#]],Invoices[Invoice '#],0)))</f>
        <v>99</v>
      </c>
      <c r="F9" s="26">
        <f ca="1">IF(Schedule[[#This Row],[Invoice '#]]=0,"",_xlfn.IFNA(Schedule[[#This Row],[Original Amt Due]]-SUMIF(Payments[Invoice '#],Schedule[[#This Row],[Invoice '#]],Payments[Amount Paid]),Schedule[[#This Row],[Original Amt Due]]))</f>
        <v>99</v>
      </c>
      <c r="H9" s="29"/>
      <c r="I9" s="30"/>
      <c r="J9" s="30"/>
    </row>
    <row r="10" spans="2:10" ht="14.1" customHeight="1" x14ac:dyDescent="0.2">
      <c r="B10" s="17" cm="1">
        <f t="array" ref="B10">IFERROR(SMALL(Invoices[Due Date],ROW(7:7)),"")</f>
        <v>44042</v>
      </c>
      <c r="C10" s="25" cm="1">
        <f t="array" aca="1" ref="C10" ca="1">INDEX(Invoices[Invoice '#],SMALL(IF(Invoices[Due Date]=Schedule[[#This Row],[Due Date]],ROW(Invoices[Due Date])-ROW(INDEX(Invoices[Due Date],1,1))+1),COUNTIF(Schedule[Due Date],Schedule[[#This Row],[Due Date]])-COUNTIF(INDIRECT("B3:B"&amp;ROW()-1),Schedule[[#This Row],[Due Date]])))</f>
        <v>4040</v>
      </c>
      <c r="D10" s="16" t="str">
        <f ca="1">IF(Schedule[[#This Row],[Invoice '#]]=0,"",INDEX(Invoices[Vendor/Supplier],MATCH(Schedule[[#This Row],[Invoice '#]],Invoices[Invoice '#],0)))</f>
        <v>XYZ Inc</v>
      </c>
      <c r="E10" s="26">
        <f ca="1">IF(Schedule[[#This Row],[Invoice '#]]=0,"",INDEX(Invoices[Amount due],MATCH(Schedule[[#This Row],[Invoice '#]],Invoices[Invoice '#],0)))</f>
        <v>33.9</v>
      </c>
      <c r="F10" s="26">
        <f ca="1">IF(Schedule[[#This Row],[Invoice '#]]=0,"",_xlfn.IFNA(Schedule[[#This Row],[Original Amt Due]]-SUMIF(Payments[Invoice '#],Schedule[[#This Row],[Invoice '#]],Payments[Amount Paid]),Schedule[[#This Row],[Original Amt Due]]))</f>
        <v>33.9</v>
      </c>
      <c r="H10" s="29"/>
      <c r="I10" s="30"/>
      <c r="J10" s="30"/>
    </row>
    <row r="11" spans="2:10" ht="14.1" customHeight="1" x14ac:dyDescent="0.2">
      <c r="B11" s="17" cm="1">
        <f t="array" ref="B11">IFERROR(SMALL(Invoices[Due Date],ROW(8:8)),"")</f>
        <v>44058</v>
      </c>
      <c r="C11" s="25" cm="1">
        <f t="array" aca="1" ref="C11" ca="1">INDEX(Invoices[Invoice '#],SMALL(IF(Invoices[Due Date]=Schedule[[#This Row],[Due Date]],ROW(Invoices[Due Date])-ROW(INDEX(Invoices[Due Date],1,1))+1),COUNTIF(Schedule[Due Date],Schedule[[#This Row],[Due Date]])-COUNTIF(INDIRECT("B3:B"&amp;ROW()-1),Schedule[[#This Row],[Due Date]])))</f>
        <v>209</v>
      </c>
      <c r="D11" s="16" t="str">
        <f ca="1">IF(Schedule[[#This Row],[Invoice '#]]=0,"",INDEX(Invoices[Vendor/Supplier],MATCH(Schedule[[#This Row],[Invoice '#]],Invoices[Invoice '#],0)))</f>
        <v>ABC Company</v>
      </c>
      <c r="E11" s="26">
        <f ca="1">IF(Schedule[[#This Row],[Invoice '#]]=0,"",INDEX(Invoices[Amount due],MATCH(Schedule[[#This Row],[Invoice '#]],Invoices[Invoice '#],0)))</f>
        <v>155</v>
      </c>
      <c r="F11" s="26">
        <f ca="1">IF(Schedule[[#This Row],[Invoice '#]]=0,"",_xlfn.IFNA(Schedule[[#This Row],[Original Amt Due]]-SUMIF(Payments[Invoice '#],Schedule[[#This Row],[Invoice '#]],Payments[Amount Paid]),Schedule[[#This Row],[Original Amt Due]]))</f>
        <v>155</v>
      </c>
      <c r="H11" s="29"/>
      <c r="I11" s="30"/>
      <c r="J11" s="30"/>
    </row>
    <row r="12" spans="2:10" ht="14.1" customHeight="1" x14ac:dyDescent="0.2">
      <c r="B12" s="17" cm="1">
        <f t="array" ref="B12">IFERROR(SMALL(Invoices[Due Date],ROW(9:9)),"")</f>
        <v>44064</v>
      </c>
      <c r="C12" s="25" t="str" cm="1">
        <f t="array" aca="1" ref="C12" ca="1">INDEX(Invoices[Invoice '#],SMALL(IF(Invoices[Due Date]=Schedule[[#This Row],[Due Date]],ROW(Invoices[Due Date])-ROW(INDEX(Invoices[Due Date],1,1))+1),COUNTIF(Schedule[Due Date],Schedule[[#This Row],[Due Date]])-COUNTIF(INDIRECT("B3:B"&amp;ROW()-1),Schedule[[#This Row],[Due Date]])))</f>
        <v>112987-1</v>
      </c>
      <c r="D12" s="16" t="str">
        <f ca="1">IF(Schedule[[#This Row],[Invoice '#]]=0,"",INDEX(Invoices[Vendor/Supplier],MATCH(Schedule[[#This Row],[Invoice '#]],Invoices[Invoice '#],0)))</f>
        <v>Sunnydale Supplies</v>
      </c>
      <c r="E12" s="26">
        <f ca="1">IF(Schedule[[#This Row],[Invoice '#]]=0,"",INDEX(Invoices[Amount due],MATCH(Schedule[[#This Row],[Invoice '#]],Invoices[Invoice '#],0)))</f>
        <v>48.3</v>
      </c>
      <c r="F12" s="26">
        <f ca="1">IF(Schedule[[#This Row],[Invoice '#]]=0,"",_xlfn.IFNA(Schedule[[#This Row],[Original Amt Due]]-SUMIF(Payments[Invoice '#],Schedule[[#This Row],[Invoice '#]],Payments[Amount Paid]),Schedule[[#This Row],[Original Amt Due]]))</f>
        <v>48.3</v>
      </c>
      <c r="H12" s="29"/>
      <c r="I12" s="30"/>
      <c r="J12" s="30"/>
    </row>
    <row r="13" spans="2:10" ht="14.1" customHeight="1" x14ac:dyDescent="0.2">
      <c r="B13" s="17" cm="1">
        <f t="array" ref="B13">IFERROR(SMALL(Invoices[Due Date],ROW(10:10)),"")</f>
        <v>44074</v>
      </c>
      <c r="C13" s="25" cm="1">
        <f t="array" aca="1" ref="C13" ca="1">INDEX(Invoices[Invoice '#],SMALL(IF(Invoices[Due Date]=Schedule[[#This Row],[Due Date]],ROW(Invoices[Due Date])-ROW(INDEX(Invoices[Due Date],1,1))+1),COUNTIF(Schedule[Due Date],Schedule[[#This Row],[Due Date]])-COUNTIF(INDIRECT("B3:B"&amp;ROW()-1),Schedule[[#This Row],[Due Date]])))</f>
        <v>99980</v>
      </c>
      <c r="D13" s="16" t="str">
        <f ca="1">IF(Schedule[[#This Row],[Invoice '#]]=0,"",INDEX(Invoices[Vendor/Supplier],MATCH(Schedule[[#This Row],[Invoice '#]],Invoices[Invoice '#],0)))</f>
        <v>Corner Place</v>
      </c>
      <c r="E13" s="26">
        <f ca="1">IF(Schedule[[#This Row],[Invoice '#]]=0,"",INDEX(Invoices[Amount due],MATCH(Schedule[[#This Row],[Invoice '#]],Invoices[Invoice '#],0)))</f>
        <v>203</v>
      </c>
      <c r="F13" s="26">
        <f ca="1">IF(Schedule[[#This Row],[Invoice '#]]=0,"",_xlfn.IFNA(Schedule[[#This Row],[Original Amt Due]]-SUMIF(Payments[Invoice '#],Schedule[[#This Row],[Invoice '#]],Payments[Amount Paid]),Schedule[[#This Row],[Original Amt Due]]))</f>
        <v>203</v>
      </c>
      <c r="H13" s="29"/>
      <c r="I13" s="30"/>
      <c r="J13" s="30"/>
    </row>
    <row r="14" spans="2:10" ht="14.1" customHeight="1" x14ac:dyDescent="0.2">
      <c r="B14" s="17" cm="1">
        <f t="array" ref="B14">IFERROR(SMALL(Invoices[Due Date],ROW(11:11)),"")</f>
        <v>44074</v>
      </c>
      <c r="C14" s="25" t="str" cm="1">
        <f t="array" aca="1" ref="C14" ca="1">INDEX(Invoices[Invoice '#],SMALL(IF(Invoices[Due Date]=Schedule[[#This Row],[Due Date]],ROW(Invoices[Due Date])-ROW(INDEX(Invoices[Due Date],1,1))+1),COUNTIF(Schedule[Due Date],Schedule[[#This Row],[Due Date]])-COUNTIF(INDIRECT("B3:B"&amp;ROW()-1),Schedule[[#This Row],[Due Date]])))</f>
        <v>111435-8</v>
      </c>
      <c r="D14" s="16" t="str">
        <f ca="1">IF(Schedule[[#This Row],[Invoice '#]]=0,"",INDEX(Invoices[Vendor/Supplier],MATCH(Schedule[[#This Row],[Invoice '#]],Invoices[Invoice '#],0)))</f>
        <v>Sunnydale Supplies</v>
      </c>
      <c r="E14" s="26">
        <f ca="1">IF(Schedule[[#This Row],[Invoice '#]]=0,"",INDEX(Invoices[Amount due],MATCH(Schedule[[#This Row],[Invoice '#]],Invoices[Invoice '#],0)))</f>
        <v>450.3</v>
      </c>
      <c r="F14" s="26">
        <f ca="1">IF(Schedule[[#This Row],[Invoice '#]]=0,"",_xlfn.IFNA(Schedule[[#This Row],[Original Amt Due]]-SUMIF(Payments[Invoice '#],Schedule[[#This Row],[Invoice '#]],Payments[Amount Paid]),Schedule[[#This Row],[Original Amt Due]]))</f>
        <v>360.3</v>
      </c>
      <c r="H14" s="29"/>
      <c r="I14" s="30"/>
      <c r="J14" s="30"/>
    </row>
    <row r="15" spans="2:10" ht="14.1" customHeight="1" x14ac:dyDescent="0.2">
      <c r="B15" s="17" cm="1">
        <f t="array" ref="B15">IFERROR(SMALL(Invoices[Due Date],ROW(12:12)),"")</f>
        <v>44094</v>
      </c>
      <c r="C15" s="25" cm="1">
        <f t="array" aca="1" ref="C15" ca="1">INDEX(Invoices[Invoice '#],SMALL(IF(Invoices[Due Date]=Schedule[[#This Row],[Due Date]],ROW(Invoices[Due Date])-ROW(INDEX(Invoices[Due Date],1,1))+1),COUNTIF(Schedule[Due Date],Schedule[[#This Row],[Due Date]])-COUNTIF(INDIRECT("B3:B"&amp;ROW()-1),Schedule[[#This Row],[Due Date]])))</f>
        <v>20</v>
      </c>
      <c r="D15" s="16" t="str">
        <f ca="1">IF(Schedule[[#This Row],[Invoice '#]]=0,"",INDEX(Invoices[Vendor/Supplier],MATCH(Schedule[[#This Row],[Invoice '#]],Invoices[Invoice '#],0)))</f>
        <v>Cat Co</v>
      </c>
      <c r="E15" s="26">
        <f ca="1">IF(Schedule[[#This Row],[Invoice '#]]=0,"",INDEX(Invoices[Amount due],MATCH(Schedule[[#This Row],[Invoice '#]],Invoices[Invoice '#],0)))</f>
        <v>108.4</v>
      </c>
      <c r="F15" s="26">
        <f ca="1">IF(Schedule[[#This Row],[Invoice '#]]=0,"",_xlfn.IFNA(Schedule[[#This Row],[Original Amt Due]]-SUMIF(Payments[Invoice '#],Schedule[[#This Row],[Invoice '#]],Payments[Amount Paid]),Schedule[[#This Row],[Original Amt Due]]))</f>
        <v>108.4</v>
      </c>
      <c r="H15" s="29"/>
      <c r="I15" s="30"/>
      <c r="J15" s="30"/>
    </row>
    <row r="16" spans="2:10" ht="14.1" customHeight="1" x14ac:dyDescent="0.2">
      <c r="B16" s="17" t="str" cm="1">
        <f t="array" ref="B16">IFERROR(SMALL(Invoices[Due Date],ROW(13:13)),"")</f>
        <v/>
      </c>
      <c r="C16" s="25" cm="1">
        <f t="array" aca="1" ref="C16" ca="1">INDEX(Invoices[Invoice '#],SMALL(IF(Invoices[Due Date]=Schedule[[#This Row],[Due Date]],ROW(Invoices[Due Date])-ROW(INDEX(Invoices[Due Date],1,1))+1),COUNTIF(Schedule[Due Date],Schedule[[#This Row],[Due Date]])-COUNTIF(INDIRECT("B3:B"&amp;ROW()-1),Schedule[[#This Row],[Due Date]])))</f>
        <v>0</v>
      </c>
      <c r="D16" s="16" t="str">
        <f ca="1">IF(Schedule[[#This Row],[Invoice '#]]=0,"",INDEX(Invoices[Vendor/Supplier],MATCH(Schedule[[#This Row],[Invoice '#]],Invoices[Invoice '#],0)))</f>
        <v/>
      </c>
      <c r="E16" s="26" t="str">
        <f ca="1">IF(Schedule[[#This Row],[Invoice '#]]=0,"",INDEX(Invoices[Amount due],MATCH(Schedule[[#This Row],[Invoice '#]],Invoices[Invoice '#],0)))</f>
        <v/>
      </c>
      <c r="F16" s="26" t="str">
        <f ca="1">IF(Schedule[[#This Row],[Invoice '#]]=0,"",_xlfn.IFNA(Schedule[[#This Row],[Original Amt Due]]-SUMIF(Payments[Invoice '#],Schedule[[#This Row],[Invoice '#]],Payments[Amount Paid]),Schedule[[#This Row],[Original Amt Due]]))</f>
        <v/>
      </c>
      <c r="H16" s="29"/>
      <c r="I16" s="30"/>
      <c r="J16" s="30"/>
    </row>
    <row r="17" spans="2:10" ht="14.1" customHeight="1" x14ac:dyDescent="0.2">
      <c r="B17" s="17" t="str" cm="1">
        <f t="array" ref="B17">IFERROR(SMALL(Invoices[Due Date],ROW(14:14)),"")</f>
        <v/>
      </c>
      <c r="C17" s="25" cm="1">
        <f t="array" aca="1" ref="C17" ca="1">INDEX(Invoices[Invoice '#],SMALL(IF(Invoices[Due Date]=Schedule[[#This Row],[Due Date]],ROW(Invoices[Due Date])-ROW(INDEX(Invoices[Due Date],1,1))+1),COUNTIF(Schedule[Due Date],Schedule[[#This Row],[Due Date]])-COUNTIF(INDIRECT("B3:B"&amp;ROW()-1),Schedule[[#This Row],[Due Date]])))</f>
        <v>0</v>
      </c>
      <c r="D17" s="16" t="str">
        <f ca="1">IF(Schedule[[#This Row],[Invoice '#]]=0,"",INDEX(Invoices[Vendor/Supplier],MATCH(Schedule[[#This Row],[Invoice '#]],Invoices[Invoice '#],0)))</f>
        <v/>
      </c>
      <c r="E17" s="26" t="str">
        <f ca="1">IF(Schedule[[#This Row],[Invoice '#]]=0,"",INDEX(Invoices[Amount due],MATCH(Schedule[[#This Row],[Invoice '#]],Invoices[Invoice '#],0)))</f>
        <v/>
      </c>
      <c r="F17" s="26" t="str">
        <f ca="1">IF(Schedule[[#This Row],[Invoice '#]]=0,"",_xlfn.IFNA(Schedule[[#This Row],[Original Amt Due]]-SUMIF(Payments[Invoice '#],Schedule[[#This Row],[Invoice '#]],Payments[Amount Paid]),Schedule[[#This Row],[Original Amt Due]]))</f>
        <v/>
      </c>
      <c r="H17" s="29"/>
      <c r="I17" s="30"/>
      <c r="J17" s="30"/>
    </row>
    <row r="18" spans="2:10" ht="14.1" customHeight="1" x14ac:dyDescent="0.2">
      <c r="B18" s="17" t="str" cm="1">
        <f t="array" ref="B18">IFERROR(SMALL(Invoices[Due Date],ROW(15:15)),"")</f>
        <v/>
      </c>
      <c r="C18" s="25" cm="1">
        <f t="array" aca="1" ref="C18" ca="1">INDEX(Invoices[Invoice '#],SMALL(IF(Invoices[Due Date]=Schedule[[#This Row],[Due Date]],ROW(Invoices[Due Date])-ROW(INDEX(Invoices[Due Date],1,1))+1),COUNTIF(Schedule[Due Date],Schedule[[#This Row],[Due Date]])-COUNTIF(INDIRECT("B3:B"&amp;ROW()-1),Schedule[[#This Row],[Due Date]])))</f>
        <v>0</v>
      </c>
      <c r="D18" s="16" t="str">
        <f ca="1">IF(Schedule[[#This Row],[Invoice '#]]=0,"",INDEX(Invoices[Vendor/Supplier],MATCH(Schedule[[#This Row],[Invoice '#]],Invoices[Invoice '#],0)))</f>
        <v/>
      </c>
      <c r="E18" s="26" t="str">
        <f ca="1">IF(Schedule[[#This Row],[Invoice '#]]=0,"",INDEX(Invoices[Amount due],MATCH(Schedule[[#This Row],[Invoice '#]],Invoices[Invoice '#],0)))</f>
        <v/>
      </c>
      <c r="F18" s="26" t="str">
        <f ca="1">IF(Schedule[[#This Row],[Invoice '#]]=0,"",_xlfn.IFNA(Schedule[[#This Row],[Original Amt Due]]-SUMIF(Payments[Invoice '#],Schedule[[#This Row],[Invoice '#]],Payments[Amount Paid]),Schedule[[#This Row],[Original Amt Due]]))</f>
        <v/>
      </c>
      <c r="H18" s="29"/>
      <c r="I18" s="30"/>
      <c r="J18" s="30"/>
    </row>
    <row r="19" spans="2:10" ht="14.1" customHeight="1" x14ac:dyDescent="0.2">
      <c r="B19" s="17" t="str" cm="1">
        <f t="array" ref="B19">IFERROR(SMALL(Invoices[Due Date],ROW(16:16)),"")</f>
        <v/>
      </c>
      <c r="C19" s="25" cm="1">
        <f t="array" aca="1" ref="C19" ca="1">INDEX(Invoices[Invoice '#],SMALL(IF(Invoices[Due Date]=Schedule[[#This Row],[Due Date]],ROW(Invoices[Due Date])-ROW(INDEX(Invoices[Due Date],1,1))+1),COUNTIF(Schedule[Due Date],Schedule[[#This Row],[Due Date]])-COUNTIF(INDIRECT("B3:B"&amp;ROW()-1),Schedule[[#This Row],[Due Date]])))</f>
        <v>0</v>
      </c>
      <c r="D19" s="16" t="str">
        <f ca="1">IF(Schedule[[#This Row],[Invoice '#]]=0,"",INDEX(Invoices[Vendor/Supplier],MATCH(Schedule[[#This Row],[Invoice '#]],Invoices[Invoice '#],0)))</f>
        <v/>
      </c>
      <c r="E19" s="26" t="str">
        <f ca="1">IF(Schedule[[#This Row],[Invoice '#]]=0,"",INDEX(Invoices[Amount due],MATCH(Schedule[[#This Row],[Invoice '#]],Invoices[Invoice '#],0)))</f>
        <v/>
      </c>
      <c r="F19" s="26" t="str">
        <f ca="1">IF(Schedule[[#This Row],[Invoice '#]]=0,"",_xlfn.IFNA(Schedule[[#This Row],[Original Amt Due]]-SUMIF(Payments[Invoice '#],Schedule[[#This Row],[Invoice '#]],Payments[Amount Paid]),Schedule[[#This Row],[Original Amt Due]]))</f>
        <v/>
      </c>
      <c r="H19" s="29"/>
      <c r="I19" s="30"/>
      <c r="J19" s="30"/>
    </row>
    <row r="20" spans="2:10" ht="14.1" customHeight="1" x14ac:dyDescent="0.2">
      <c r="B20" s="17" t="str" cm="1">
        <f t="array" ref="B20">IFERROR(SMALL(Invoices[Due Date],ROW(17:17)),"")</f>
        <v/>
      </c>
      <c r="C20" s="25" cm="1">
        <f t="array" aca="1" ref="C20" ca="1">INDEX(Invoices[Invoice '#],SMALL(IF(Invoices[Due Date]=Schedule[[#This Row],[Due Date]],ROW(Invoices[Due Date])-ROW(INDEX(Invoices[Due Date],1,1))+1),COUNTIF(Schedule[Due Date],Schedule[[#This Row],[Due Date]])-COUNTIF(INDIRECT("B3:B"&amp;ROW()-1),Schedule[[#This Row],[Due Date]])))</f>
        <v>0</v>
      </c>
      <c r="D20" s="16" t="str">
        <f ca="1">IF(Schedule[[#This Row],[Invoice '#]]=0,"",INDEX(Invoices[Vendor/Supplier],MATCH(Schedule[[#This Row],[Invoice '#]],Invoices[Invoice '#],0)))</f>
        <v/>
      </c>
      <c r="E20" s="26" t="str">
        <f ca="1">IF(Schedule[[#This Row],[Invoice '#]]=0,"",INDEX(Invoices[Amount due],MATCH(Schedule[[#This Row],[Invoice '#]],Invoices[Invoice '#],0)))</f>
        <v/>
      </c>
      <c r="F20" s="26" t="str">
        <f ca="1">IF(Schedule[[#This Row],[Invoice '#]]=0,"",_xlfn.IFNA(Schedule[[#This Row],[Original Amt Due]]-SUMIF(Payments[Invoice '#],Schedule[[#This Row],[Invoice '#]],Payments[Amount Paid]),Schedule[[#This Row],[Original Amt Due]]))</f>
        <v/>
      </c>
      <c r="H20" s="29"/>
      <c r="I20" s="30"/>
      <c r="J20" s="30"/>
    </row>
    <row r="21" spans="2:10" ht="14.1" customHeight="1" x14ac:dyDescent="0.2">
      <c r="B21" s="17" t="str" cm="1">
        <f t="array" ref="B21">IFERROR(SMALL(Invoices[Due Date],ROW(18:18)),"")</f>
        <v/>
      </c>
      <c r="C21" s="25" cm="1">
        <f t="array" aca="1" ref="C21" ca="1">INDEX(Invoices[Invoice '#],SMALL(IF(Invoices[Due Date]=Schedule[[#This Row],[Due Date]],ROW(Invoices[Due Date])-ROW(INDEX(Invoices[Due Date],1,1))+1),COUNTIF(Schedule[Due Date],Schedule[[#This Row],[Due Date]])-COUNTIF(INDIRECT("B3:B"&amp;ROW()-1),Schedule[[#This Row],[Due Date]])))</f>
        <v>0</v>
      </c>
      <c r="D21" s="16" t="str">
        <f ca="1">IF(Schedule[[#This Row],[Invoice '#]]=0,"",INDEX(Invoices[Vendor/Supplier],MATCH(Schedule[[#This Row],[Invoice '#]],Invoices[Invoice '#],0)))</f>
        <v/>
      </c>
      <c r="E21" s="26" t="str">
        <f ca="1">IF(Schedule[[#This Row],[Invoice '#]]=0,"",INDEX(Invoices[Amount due],MATCH(Schedule[[#This Row],[Invoice '#]],Invoices[Invoice '#],0)))</f>
        <v/>
      </c>
      <c r="F21" s="26" t="str">
        <f ca="1">IF(Schedule[[#This Row],[Invoice '#]]=0,"",_xlfn.IFNA(Schedule[[#This Row],[Original Amt Due]]-SUMIF(Payments[Invoice '#],Schedule[[#This Row],[Invoice '#]],Payments[Amount Paid]),Schedule[[#This Row],[Original Amt Due]]))</f>
        <v/>
      </c>
      <c r="H21" s="29"/>
      <c r="I21" s="30"/>
      <c r="J21" s="30"/>
    </row>
    <row r="22" spans="2:10" ht="14.1" customHeight="1" x14ac:dyDescent="0.2">
      <c r="B22" s="17" t="str" cm="1">
        <f t="array" ref="B22">IFERROR(SMALL(Invoices[Due Date],ROW(19:19)),"")</f>
        <v/>
      </c>
      <c r="C22" s="25" cm="1">
        <f t="array" aca="1" ref="C22" ca="1">INDEX(Invoices[Invoice '#],SMALL(IF(Invoices[Due Date]=Schedule[[#This Row],[Due Date]],ROW(Invoices[Due Date])-ROW(INDEX(Invoices[Due Date],1,1))+1),COUNTIF(Schedule[Due Date],Schedule[[#This Row],[Due Date]])-COUNTIF(INDIRECT("B3:B"&amp;ROW()-1),Schedule[[#This Row],[Due Date]])))</f>
        <v>0</v>
      </c>
      <c r="D22" s="16" t="str">
        <f ca="1">IF(Schedule[[#This Row],[Invoice '#]]=0,"",INDEX(Invoices[Vendor/Supplier],MATCH(Schedule[[#This Row],[Invoice '#]],Invoices[Invoice '#],0)))</f>
        <v/>
      </c>
      <c r="E22" s="26" t="str">
        <f ca="1">IF(Schedule[[#This Row],[Invoice '#]]=0,"",INDEX(Invoices[Amount due],MATCH(Schedule[[#This Row],[Invoice '#]],Invoices[Invoice '#],0)))</f>
        <v/>
      </c>
      <c r="F22" s="26" t="str">
        <f ca="1">IF(Schedule[[#This Row],[Invoice '#]]=0,"",_xlfn.IFNA(Schedule[[#This Row],[Original Amt Due]]-SUMIF(Payments[Invoice '#],Schedule[[#This Row],[Invoice '#]],Payments[Amount Paid]),Schedule[[#This Row],[Original Amt Due]]))</f>
        <v/>
      </c>
      <c r="H22" s="29"/>
      <c r="I22" s="30"/>
      <c r="J22" s="30"/>
    </row>
    <row r="23" spans="2:10" ht="14.1" customHeight="1" x14ac:dyDescent="0.2">
      <c r="B23" s="17" t="str" cm="1">
        <f t="array" ref="B23">IFERROR(SMALL(Invoices[Due Date],ROW(20:20)),"")</f>
        <v/>
      </c>
      <c r="C23" s="25" cm="1">
        <f t="array" aca="1" ref="C23" ca="1">INDEX(Invoices[Invoice '#],SMALL(IF(Invoices[Due Date]=Schedule[[#This Row],[Due Date]],ROW(Invoices[Due Date])-ROW(INDEX(Invoices[Due Date],1,1))+1),COUNTIF(Schedule[Due Date],Schedule[[#This Row],[Due Date]])-COUNTIF(INDIRECT("B3:B"&amp;ROW()-1),Schedule[[#This Row],[Due Date]])))</f>
        <v>0</v>
      </c>
      <c r="D23" s="16" t="str">
        <f ca="1">IF(Schedule[[#This Row],[Invoice '#]]=0,"",INDEX(Invoices[Vendor/Supplier],MATCH(Schedule[[#This Row],[Invoice '#]],Invoices[Invoice '#],0)))</f>
        <v/>
      </c>
      <c r="E23" s="26" t="str">
        <f ca="1">IF(Schedule[[#This Row],[Invoice '#]]=0,"",INDEX(Invoices[Amount due],MATCH(Schedule[[#This Row],[Invoice '#]],Invoices[Invoice '#],0)))</f>
        <v/>
      </c>
      <c r="F23" s="26" t="str">
        <f ca="1">IF(Schedule[[#This Row],[Invoice '#]]=0,"",_xlfn.IFNA(Schedule[[#This Row],[Original Amt Due]]-SUMIF(Payments[Invoice '#],Schedule[[#This Row],[Invoice '#]],Payments[Amount Paid]),Schedule[[#This Row],[Original Amt Due]]))</f>
        <v/>
      </c>
      <c r="H23" s="29"/>
      <c r="I23" s="30"/>
      <c r="J23" s="30"/>
    </row>
    <row r="24" spans="2:10" ht="14.1" customHeight="1" x14ac:dyDescent="0.2">
      <c r="B24" s="17" t="str" cm="1">
        <f t="array" ref="B24">IFERROR(SMALL(Invoices[Due Date],ROW(21:21)),"")</f>
        <v/>
      </c>
      <c r="C24" s="25" cm="1">
        <f t="array" aca="1" ref="C24" ca="1">INDEX(Invoices[Invoice '#],SMALL(IF(Invoices[Due Date]=Schedule[[#This Row],[Due Date]],ROW(Invoices[Due Date])-ROW(INDEX(Invoices[Due Date],1,1))+1),COUNTIF(Schedule[Due Date],Schedule[[#This Row],[Due Date]])-COUNTIF(INDIRECT("B3:B"&amp;ROW()-1),Schedule[[#This Row],[Due Date]])))</f>
        <v>0</v>
      </c>
      <c r="D24" s="16" t="str">
        <f ca="1">IF(Schedule[[#This Row],[Invoice '#]]=0,"",INDEX(Invoices[Vendor/Supplier],MATCH(Schedule[[#This Row],[Invoice '#]],Invoices[Invoice '#],0)))</f>
        <v/>
      </c>
      <c r="E24" s="26" t="str">
        <f ca="1">IF(Schedule[[#This Row],[Invoice '#]]=0,"",INDEX(Invoices[Amount due],MATCH(Schedule[[#This Row],[Invoice '#]],Invoices[Invoice '#],0)))</f>
        <v/>
      </c>
      <c r="F24" s="26" t="str">
        <f ca="1">IF(Schedule[[#This Row],[Invoice '#]]=0,"",_xlfn.IFNA(Schedule[[#This Row],[Original Amt Due]]-SUMIF(Payments[Invoice '#],Schedule[[#This Row],[Invoice '#]],Payments[Amount Paid]),Schedule[[#This Row],[Original Amt Due]]))</f>
        <v/>
      </c>
      <c r="H24" s="29"/>
      <c r="I24" s="30"/>
      <c r="J24" s="30"/>
    </row>
    <row r="25" spans="2:10" ht="14.1" customHeight="1" x14ac:dyDescent="0.2">
      <c r="B25" s="17" t="str" cm="1">
        <f t="array" ref="B25">IFERROR(SMALL(Invoices[Due Date],ROW(22:22)),"")</f>
        <v/>
      </c>
      <c r="C25" s="25" cm="1">
        <f t="array" aca="1" ref="C25" ca="1">INDEX(Invoices[Invoice '#],SMALL(IF(Invoices[Due Date]=Schedule[[#This Row],[Due Date]],ROW(Invoices[Due Date])-ROW(INDEX(Invoices[Due Date],1,1))+1),COUNTIF(Schedule[Due Date],Schedule[[#This Row],[Due Date]])-COUNTIF(INDIRECT("B3:B"&amp;ROW()-1),Schedule[[#This Row],[Due Date]])))</f>
        <v>0</v>
      </c>
      <c r="D25" s="16" t="str">
        <f ca="1">IF(Schedule[[#This Row],[Invoice '#]]=0,"",INDEX(Invoices[Vendor/Supplier],MATCH(Schedule[[#This Row],[Invoice '#]],Invoices[Invoice '#],0)))</f>
        <v/>
      </c>
      <c r="E25" s="26" t="str">
        <f ca="1">IF(Schedule[[#This Row],[Invoice '#]]=0,"",INDEX(Invoices[Amount due],MATCH(Schedule[[#This Row],[Invoice '#]],Invoices[Invoice '#],0)))</f>
        <v/>
      </c>
      <c r="F25" s="26" t="str">
        <f ca="1">IF(Schedule[[#This Row],[Invoice '#]]=0,"",_xlfn.IFNA(Schedule[[#This Row],[Original Amt Due]]-SUMIF(Payments[Invoice '#],Schedule[[#This Row],[Invoice '#]],Payments[Amount Paid]),Schedule[[#This Row],[Original Amt Due]]))</f>
        <v/>
      </c>
      <c r="H25" s="29"/>
      <c r="I25" s="30"/>
      <c r="J25" s="30"/>
    </row>
    <row r="26" spans="2:10" ht="14.1" customHeight="1" x14ac:dyDescent="0.2">
      <c r="B26" s="17" t="str" cm="1">
        <f t="array" ref="B26">IFERROR(SMALL(Invoices[Due Date],ROW(23:23)),"")</f>
        <v/>
      </c>
      <c r="C26" s="25" cm="1">
        <f t="array" aca="1" ref="C26" ca="1">INDEX(Invoices[Invoice '#],SMALL(IF(Invoices[Due Date]=Schedule[[#This Row],[Due Date]],ROW(Invoices[Due Date])-ROW(INDEX(Invoices[Due Date],1,1))+1),COUNTIF(Schedule[Due Date],Schedule[[#This Row],[Due Date]])-COUNTIF(INDIRECT("B3:B"&amp;ROW()-1),Schedule[[#This Row],[Due Date]])))</f>
        <v>0</v>
      </c>
      <c r="D26" s="16" t="str">
        <f ca="1">IF(Schedule[[#This Row],[Invoice '#]]=0,"",INDEX(Invoices[Vendor/Supplier],MATCH(Schedule[[#This Row],[Invoice '#]],Invoices[Invoice '#],0)))</f>
        <v/>
      </c>
      <c r="E26" s="26" t="str">
        <f ca="1">IF(Schedule[[#This Row],[Invoice '#]]=0,"",INDEX(Invoices[Amount due],MATCH(Schedule[[#This Row],[Invoice '#]],Invoices[Invoice '#],0)))</f>
        <v/>
      </c>
      <c r="F26" s="26" t="str">
        <f ca="1">IF(Schedule[[#This Row],[Invoice '#]]=0,"",_xlfn.IFNA(Schedule[[#This Row],[Original Amt Due]]-SUMIF(Payments[Invoice '#],Schedule[[#This Row],[Invoice '#]],Payments[Amount Paid]),Schedule[[#This Row],[Original Amt Due]]))</f>
        <v/>
      </c>
      <c r="H26" s="29"/>
      <c r="I26" s="30"/>
      <c r="J26" s="30"/>
    </row>
    <row r="27" spans="2:10" ht="14.1" customHeight="1" x14ac:dyDescent="0.2">
      <c r="B27" s="17" t="str" cm="1">
        <f t="array" ref="B27">IFERROR(SMALL(Invoices[Due Date],ROW(24:24)),"")</f>
        <v/>
      </c>
      <c r="C27" s="25" cm="1">
        <f t="array" aca="1" ref="C27" ca="1">INDEX(Invoices[Invoice '#],SMALL(IF(Invoices[Due Date]=Schedule[[#This Row],[Due Date]],ROW(Invoices[Due Date])-ROW(INDEX(Invoices[Due Date],1,1))+1),COUNTIF(Schedule[Due Date],Schedule[[#This Row],[Due Date]])-COUNTIF(INDIRECT("B3:B"&amp;ROW()-1),Schedule[[#This Row],[Due Date]])))</f>
        <v>0</v>
      </c>
      <c r="D27" s="16" t="str">
        <f ca="1">IF(Schedule[[#This Row],[Invoice '#]]=0,"",INDEX(Invoices[Vendor/Supplier],MATCH(Schedule[[#This Row],[Invoice '#]],Invoices[Invoice '#],0)))</f>
        <v/>
      </c>
      <c r="E27" s="26" t="str">
        <f ca="1">IF(Schedule[[#This Row],[Invoice '#]]=0,"",INDEX(Invoices[Amount due],MATCH(Schedule[[#This Row],[Invoice '#]],Invoices[Invoice '#],0)))</f>
        <v/>
      </c>
      <c r="F27" s="26" t="str">
        <f ca="1">IF(Schedule[[#This Row],[Invoice '#]]=0,"",_xlfn.IFNA(Schedule[[#This Row],[Original Amt Due]]-SUMIF(Payments[Invoice '#],Schedule[[#This Row],[Invoice '#]],Payments[Amount Paid]),Schedule[[#This Row],[Original Amt Due]]))</f>
        <v/>
      </c>
      <c r="H27" s="29"/>
      <c r="I27" s="30"/>
      <c r="J27" s="30"/>
    </row>
    <row r="28" spans="2:10" ht="14.1" customHeight="1" x14ac:dyDescent="0.2">
      <c r="B28" s="17" t="str" cm="1">
        <f t="array" ref="B28">IFERROR(SMALL(Invoices[Due Date],ROW(25:25)),"")</f>
        <v/>
      </c>
      <c r="C28" s="25" cm="1">
        <f t="array" aca="1" ref="C28" ca="1">INDEX(Invoices[Invoice '#],SMALL(IF(Invoices[Due Date]=Schedule[[#This Row],[Due Date]],ROW(Invoices[Due Date])-ROW(INDEX(Invoices[Due Date],1,1))+1),COUNTIF(Schedule[Due Date],Schedule[[#This Row],[Due Date]])-COUNTIF(INDIRECT("B3:B"&amp;ROW()-1),Schedule[[#This Row],[Due Date]])))</f>
        <v>0</v>
      </c>
      <c r="D28" s="16" t="str">
        <f ca="1">IF(Schedule[[#This Row],[Invoice '#]]=0,"",INDEX(Invoices[Vendor/Supplier],MATCH(Schedule[[#This Row],[Invoice '#]],Invoices[Invoice '#],0)))</f>
        <v/>
      </c>
      <c r="E28" s="26" t="str">
        <f ca="1">IF(Schedule[[#This Row],[Invoice '#]]=0,"",INDEX(Invoices[Amount due],MATCH(Schedule[[#This Row],[Invoice '#]],Invoices[Invoice '#],0)))</f>
        <v/>
      </c>
      <c r="F28" s="26" t="str">
        <f ca="1">IF(Schedule[[#This Row],[Invoice '#]]=0,"",_xlfn.IFNA(Schedule[[#This Row],[Original Amt Due]]-SUMIF(Payments[Invoice '#],Schedule[[#This Row],[Invoice '#]],Payments[Amount Paid]),Schedule[[#This Row],[Original Amt Due]]))</f>
        <v/>
      </c>
      <c r="H28" s="29"/>
      <c r="I28" s="30"/>
      <c r="J28" s="30"/>
    </row>
    <row r="29" spans="2:10" ht="14.1" customHeight="1" x14ac:dyDescent="0.2">
      <c r="B29" s="17" t="str" cm="1">
        <f t="array" ref="B29">IFERROR(SMALL(Invoices[Due Date],ROW(26:26)),"")</f>
        <v/>
      </c>
      <c r="C29" s="25" cm="1">
        <f t="array" aca="1" ref="C29" ca="1">INDEX(Invoices[Invoice '#],SMALL(IF(Invoices[Due Date]=Schedule[[#This Row],[Due Date]],ROW(Invoices[Due Date])-ROW(INDEX(Invoices[Due Date],1,1))+1),COUNTIF(Schedule[Due Date],Schedule[[#This Row],[Due Date]])-COUNTIF(INDIRECT("B3:B"&amp;ROW()-1),Schedule[[#This Row],[Due Date]])))</f>
        <v>0</v>
      </c>
      <c r="D29" s="16" t="str">
        <f ca="1">IF(Schedule[[#This Row],[Invoice '#]]=0,"",INDEX(Invoices[Vendor/Supplier],MATCH(Schedule[[#This Row],[Invoice '#]],Invoices[Invoice '#],0)))</f>
        <v/>
      </c>
      <c r="E29" s="26" t="str">
        <f ca="1">IF(Schedule[[#This Row],[Invoice '#]]=0,"",INDEX(Invoices[Amount due],MATCH(Schedule[[#This Row],[Invoice '#]],Invoices[Invoice '#],0)))</f>
        <v/>
      </c>
      <c r="F29" s="26" t="str">
        <f ca="1">IF(Schedule[[#This Row],[Invoice '#]]=0,"",_xlfn.IFNA(Schedule[[#This Row],[Original Amt Due]]-SUMIF(Payments[Invoice '#],Schedule[[#This Row],[Invoice '#]],Payments[Amount Paid]),Schedule[[#This Row],[Original Amt Due]]))</f>
        <v/>
      </c>
      <c r="H29" s="29"/>
      <c r="I29" s="30"/>
      <c r="J29" s="30"/>
    </row>
    <row r="30" spans="2:10" ht="14.1" customHeight="1" x14ac:dyDescent="0.2">
      <c r="B30" s="17" t="str" cm="1">
        <f t="array" ref="B30">IFERROR(SMALL(Invoices[Due Date],ROW(27:27)),"")</f>
        <v/>
      </c>
      <c r="C30" s="25" cm="1">
        <f t="array" aca="1" ref="C30" ca="1">INDEX(Invoices[Invoice '#],SMALL(IF(Invoices[Due Date]=Schedule[[#This Row],[Due Date]],ROW(Invoices[Due Date])-ROW(INDEX(Invoices[Due Date],1,1))+1),COUNTIF(Schedule[Due Date],Schedule[[#This Row],[Due Date]])-COUNTIF(INDIRECT("B3:B"&amp;ROW()-1),Schedule[[#This Row],[Due Date]])))</f>
        <v>0</v>
      </c>
      <c r="D30" s="16" t="str">
        <f ca="1">IF(Schedule[[#This Row],[Invoice '#]]=0,"",INDEX(Invoices[Vendor/Supplier],MATCH(Schedule[[#This Row],[Invoice '#]],Invoices[Invoice '#],0)))</f>
        <v/>
      </c>
      <c r="E30" s="26" t="str">
        <f ca="1">IF(Schedule[[#This Row],[Invoice '#]]=0,"",INDEX(Invoices[Amount due],MATCH(Schedule[[#This Row],[Invoice '#]],Invoices[Invoice '#],0)))</f>
        <v/>
      </c>
      <c r="F30" s="26" t="str">
        <f ca="1">IF(Schedule[[#This Row],[Invoice '#]]=0,"",_xlfn.IFNA(Schedule[[#This Row],[Original Amt Due]]-SUMIF(Payments[Invoice '#],Schedule[[#This Row],[Invoice '#]],Payments[Amount Paid]),Schedule[[#This Row],[Original Amt Due]]))</f>
        <v/>
      </c>
      <c r="H30" s="29"/>
      <c r="I30" s="30"/>
      <c r="J30" s="30"/>
    </row>
    <row r="31" spans="2:10" ht="14.1" customHeight="1" x14ac:dyDescent="0.2">
      <c r="B31" s="17" t="str" cm="1">
        <f t="array" ref="B31">IFERROR(SMALL(Invoices[Due Date],ROW(28:28)),"")</f>
        <v/>
      </c>
      <c r="C31" s="25" cm="1">
        <f t="array" aca="1" ref="C31" ca="1">INDEX(Invoices[Invoice '#],SMALL(IF(Invoices[Due Date]=Schedule[[#This Row],[Due Date]],ROW(Invoices[Due Date])-ROW(INDEX(Invoices[Due Date],1,1))+1),COUNTIF(Schedule[Due Date],Schedule[[#This Row],[Due Date]])-COUNTIF(INDIRECT("B3:B"&amp;ROW()-1),Schedule[[#This Row],[Due Date]])))</f>
        <v>0</v>
      </c>
      <c r="D31" s="16" t="str">
        <f ca="1">IF(Schedule[[#This Row],[Invoice '#]]=0,"",INDEX(Invoices[Vendor/Supplier],MATCH(Schedule[[#This Row],[Invoice '#]],Invoices[Invoice '#],0)))</f>
        <v/>
      </c>
      <c r="E31" s="26" t="str">
        <f ca="1">IF(Schedule[[#This Row],[Invoice '#]]=0,"",INDEX(Invoices[Amount due],MATCH(Schedule[[#This Row],[Invoice '#]],Invoices[Invoice '#],0)))</f>
        <v/>
      </c>
      <c r="F31" s="26" t="str">
        <f ca="1">IF(Schedule[[#This Row],[Invoice '#]]=0,"",_xlfn.IFNA(Schedule[[#This Row],[Original Amt Due]]-SUMIF(Payments[Invoice '#],Schedule[[#This Row],[Invoice '#]],Payments[Amount Paid]),Schedule[[#This Row],[Original Amt Due]]))</f>
        <v/>
      </c>
      <c r="H31" s="29"/>
      <c r="I31" s="30"/>
      <c r="J31" s="30"/>
    </row>
    <row r="32" spans="2:10" ht="14.1" customHeight="1" x14ac:dyDescent="0.2">
      <c r="B32" s="17" t="str" cm="1">
        <f t="array" ref="B32">IFERROR(SMALL(Invoices[Due Date],ROW(29:29)),"")</f>
        <v/>
      </c>
      <c r="C32" s="25" cm="1">
        <f t="array" aca="1" ref="C32" ca="1">INDEX(Invoices[Invoice '#],SMALL(IF(Invoices[Due Date]=Schedule[[#This Row],[Due Date]],ROW(Invoices[Due Date])-ROW(INDEX(Invoices[Due Date],1,1))+1),COUNTIF(Schedule[Due Date],Schedule[[#This Row],[Due Date]])-COUNTIF(INDIRECT("B3:B"&amp;ROW()-1),Schedule[[#This Row],[Due Date]])))</f>
        <v>0</v>
      </c>
      <c r="D32" s="16" t="str">
        <f ca="1">IF(Schedule[[#This Row],[Invoice '#]]=0,"",INDEX(Invoices[Vendor/Supplier],MATCH(Schedule[[#This Row],[Invoice '#]],Invoices[Invoice '#],0)))</f>
        <v/>
      </c>
      <c r="E32" s="26" t="str">
        <f ca="1">IF(Schedule[[#This Row],[Invoice '#]]=0,"",INDEX(Invoices[Amount due],MATCH(Schedule[[#This Row],[Invoice '#]],Invoices[Invoice '#],0)))</f>
        <v/>
      </c>
      <c r="F32" s="26" t="str">
        <f ca="1">IF(Schedule[[#This Row],[Invoice '#]]=0,"",_xlfn.IFNA(Schedule[[#This Row],[Original Amt Due]]-SUMIF(Payments[Invoice '#],Schedule[[#This Row],[Invoice '#]],Payments[Amount Paid]),Schedule[[#This Row],[Original Amt Due]]))</f>
        <v/>
      </c>
      <c r="H32" s="29"/>
      <c r="I32" s="30"/>
      <c r="J32" s="30"/>
    </row>
    <row r="33" spans="2:10" ht="14.1" customHeight="1" x14ac:dyDescent="0.2">
      <c r="B33" s="17" t="str" cm="1">
        <f t="array" ref="B33">IFERROR(SMALL(Invoices[Due Date],ROW(30:30)),"")</f>
        <v/>
      </c>
      <c r="C33" s="25" cm="1">
        <f t="array" aca="1" ref="C33" ca="1">INDEX(Invoices[Invoice '#],SMALL(IF(Invoices[Due Date]=Schedule[[#This Row],[Due Date]],ROW(Invoices[Due Date])-ROW(INDEX(Invoices[Due Date],1,1))+1),COUNTIF(Schedule[Due Date],Schedule[[#This Row],[Due Date]])-COUNTIF(INDIRECT("B3:B"&amp;ROW()-1),Schedule[[#This Row],[Due Date]])))</f>
        <v>0</v>
      </c>
      <c r="D33" s="16" t="str">
        <f ca="1">IF(Schedule[[#This Row],[Invoice '#]]=0,"",INDEX(Invoices[Vendor/Supplier],MATCH(Schedule[[#This Row],[Invoice '#]],Invoices[Invoice '#],0)))</f>
        <v/>
      </c>
      <c r="E33" s="26" t="str">
        <f ca="1">IF(Schedule[[#This Row],[Invoice '#]]=0,"",INDEX(Invoices[Amount due],MATCH(Schedule[[#This Row],[Invoice '#]],Invoices[Invoice '#],0)))</f>
        <v/>
      </c>
      <c r="F33" s="26" t="str">
        <f ca="1">IF(Schedule[[#This Row],[Invoice '#]]=0,"",_xlfn.IFNA(Schedule[[#This Row],[Original Amt Due]]-SUMIF(Payments[Invoice '#],Schedule[[#This Row],[Invoice '#]],Payments[Amount Paid]),Schedule[[#This Row],[Original Amt Due]]))</f>
        <v/>
      </c>
      <c r="H33" s="29"/>
      <c r="I33" s="30"/>
      <c r="J33" s="30"/>
    </row>
    <row r="34" spans="2:10" ht="14.1" customHeight="1" x14ac:dyDescent="0.2">
      <c r="B34" s="17" t="str" cm="1">
        <f t="array" ref="B34">IFERROR(SMALL(Invoices[Due Date],ROW(31:31)),"")</f>
        <v/>
      </c>
      <c r="C34" s="25" cm="1">
        <f t="array" aca="1" ref="C34" ca="1">INDEX(Invoices[Invoice '#],SMALL(IF(Invoices[Due Date]=Schedule[[#This Row],[Due Date]],ROW(Invoices[Due Date])-ROW(INDEX(Invoices[Due Date],1,1))+1),COUNTIF(Schedule[Due Date],Schedule[[#This Row],[Due Date]])-COUNTIF(INDIRECT("B3:B"&amp;ROW()-1),Schedule[[#This Row],[Due Date]])))</f>
        <v>0</v>
      </c>
      <c r="D34" s="16" t="str">
        <f ca="1">IF(Schedule[[#This Row],[Invoice '#]]=0,"",INDEX(Invoices[Vendor/Supplier],MATCH(Schedule[[#This Row],[Invoice '#]],Invoices[Invoice '#],0)))</f>
        <v/>
      </c>
      <c r="E34" s="26" t="str">
        <f ca="1">IF(Schedule[[#This Row],[Invoice '#]]=0,"",INDEX(Invoices[Amount due],MATCH(Schedule[[#This Row],[Invoice '#]],Invoices[Invoice '#],0)))</f>
        <v/>
      </c>
      <c r="F34" s="26" t="str">
        <f ca="1">IF(Schedule[[#This Row],[Invoice '#]]=0,"",_xlfn.IFNA(Schedule[[#This Row],[Original Amt Due]]-SUMIF(Payments[Invoice '#],Schedule[[#This Row],[Invoice '#]],Payments[Amount Paid]),Schedule[[#This Row],[Original Amt Due]]))</f>
        <v/>
      </c>
      <c r="H34" s="29"/>
      <c r="I34" s="30"/>
      <c r="J34" s="30"/>
    </row>
    <row r="35" spans="2:10" ht="14.1" customHeight="1" x14ac:dyDescent="0.2">
      <c r="B35" s="17" t="str" cm="1">
        <f t="array" ref="B35">IFERROR(SMALL(Invoices[Due Date],ROW(32:32)),"")</f>
        <v/>
      </c>
      <c r="C35" s="25" cm="1">
        <f t="array" aca="1" ref="C35" ca="1">INDEX(Invoices[Invoice '#],SMALL(IF(Invoices[Due Date]=Schedule[[#This Row],[Due Date]],ROW(Invoices[Due Date])-ROW(INDEX(Invoices[Due Date],1,1))+1),COUNTIF(Schedule[Due Date],Schedule[[#This Row],[Due Date]])-COUNTIF(INDIRECT("B3:B"&amp;ROW()-1),Schedule[[#This Row],[Due Date]])))</f>
        <v>0</v>
      </c>
      <c r="D35" s="16" t="str">
        <f ca="1">IF(Schedule[[#This Row],[Invoice '#]]=0,"",INDEX(Invoices[Vendor/Supplier],MATCH(Schedule[[#This Row],[Invoice '#]],Invoices[Invoice '#],0)))</f>
        <v/>
      </c>
      <c r="E35" s="26" t="str">
        <f ca="1">IF(Schedule[[#This Row],[Invoice '#]]=0,"",INDEX(Invoices[Amount due],MATCH(Schedule[[#This Row],[Invoice '#]],Invoices[Invoice '#],0)))</f>
        <v/>
      </c>
      <c r="F35" s="26" t="str">
        <f ca="1">IF(Schedule[[#This Row],[Invoice '#]]=0,"",_xlfn.IFNA(Schedule[[#This Row],[Original Amt Due]]-SUMIF(Payments[Invoice '#],Schedule[[#This Row],[Invoice '#]],Payments[Amount Paid]),Schedule[[#This Row],[Original Amt Due]]))</f>
        <v/>
      </c>
      <c r="H35" s="29"/>
      <c r="I35" s="30"/>
      <c r="J35" s="30"/>
    </row>
    <row r="36" spans="2:10" ht="14.1" customHeight="1" x14ac:dyDescent="0.2">
      <c r="B36" s="17" t="str" cm="1">
        <f t="array" ref="B36">IFERROR(SMALL(Invoices[Due Date],ROW(33:33)),"")</f>
        <v/>
      </c>
      <c r="C36" s="25" cm="1">
        <f t="array" aca="1" ref="C36" ca="1">INDEX(Invoices[Invoice '#],SMALL(IF(Invoices[Due Date]=Schedule[[#This Row],[Due Date]],ROW(Invoices[Due Date])-ROW(INDEX(Invoices[Due Date],1,1))+1),COUNTIF(Schedule[Due Date],Schedule[[#This Row],[Due Date]])-COUNTIF(INDIRECT("B3:B"&amp;ROW()-1),Schedule[[#This Row],[Due Date]])))</f>
        <v>0</v>
      </c>
      <c r="D36" s="16" t="str">
        <f ca="1">IF(Schedule[[#This Row],[Invoice '#]]=0,"",INDEX(Invoices[Vendor/Supplier],MATCH(Schedule[[#This Row],[Invoice '#]],Invoices[Invoice '#],0)))</f>
        <v/>
      </c>
      <c r="E36" s="26" t="str">
        <f ca="1">IF(Schedule[[#This Row],[Invoice '#]]=0,"",INDEX(Invoices[Amount due],MATCH(Schedule[[#This Row],[Invoice '#]],Invoices[Invoice '#],0)))</f>
        <v/>
      </c>
      <c r="F36" s="26" t="str">
        <f ca="1">IF(Schedule[[#This Row],[Invoice '#]]=0,"",_xlfn.IFNA(Schedule[[#This Row],[Original Amt Due]]-SUMIF(Payments[Invoice '#],Schedule[[#This Row],[Invoice '#]],Payments[Amount Paid]),Schedule[[#This Row],[Original Amt Due]]))</f>
        <v/>
      </c>
      <c r="H36" s="29"/>
      <c r="I36" s="30"/>
      <c r="J36" s="30"/>
    </row>
    <row r="37" spans="2:10" ht="14.1" customHeight="1" x14ac:dyDescent="0.2">
      <c r="B37" s="17" t="str" cm="1">
        <f t="array" ref="B37">IFERROR(SMALL(Invoices[Due Date],ROW(34:34)),"")</f>
        <v/>
      </c>
      <c r="C37" s="25" cm="1">
        <f t="array" aca="1" ref="C37" ca="1">INDEX(Invoices[Invoice '#],SMALL(IF(Invoices[Due Date]=Schedule[[#This Row],[Due Date]],ROW(Invoices[Due Date])-ROW(INDEX(Invoices[Due Date],1,1))+1),COUNTIF(Schedule[Due Date],Schedule[[#This Row],[Due Date]])-COUNTIF(INDIRECT("B3:B"&amp;ROW()-1),Schedule[[#This Row],[Due Date]])))</f>
        <v>0</v>
      </c>
      <c r="D37" s="16" t="str">
        <f ca="1">IF(Schedule[[#This Row],[Invoice '#]]=0,"",INDEX(Invoices[Vendor/Supplier],MATCH(Schedule[[#This Row],[Invoice '#]],Invoices[Invoice '#],0)))</f>
        <v/>
      </c>
      <c r="E37" s="26" t="str">
        <f ca="1">IF(Schedule[[#This Row],[Invoice '#]]=0,"",INDEX(Invoices[Amount due],MATCH(Schedule[[#This Row],[Invoice '#]],Invoices[Invoice '#],0)))</f>
        <v/>
      </c>
      <c r="F37" s="26" t="str">
        <f ca="1">IF(Schedule[[#This Row],[Invoice '#]]=0,"",_xlfn.IFNA(Schedule[[#This Row],[Original Amt Due]]-SUMIF(Payments[Invoice '#],Schedule[[#This Row],[Invoice '#]],Payments[Amount Paid]),Schedule[[#This Row],[Original Amt Due]]))</f>
        <v/>
      </c>
      <c r="H37" s="29"/>
      <c r="I37" s="30"/>
      <c r="J37" s="30"/>
    </row>
    <row r="38" spans="2:10" ht="14.1" customHeight="1" x14ac:dyDescent="0.2">
      <c r="B38" s="17" t="str" cm="1">
        <f t="array" ref="B38">IFERROR(SMALL(Invoices[Due Date],ROW(35:35)),"")</f>
        <v/>
      </c>
      <c r="C38" s="25" cm="1">
        <f t="array" aca="1" ref="C38" ca="1">INDEX(Invoices[Invoice '#],SMALL(IF(Invoices[Due Date]=Schedule[[#This Row],[Due Date]],ROW(Invoices[Due Date])-ROW(INDEX(Invoices[Due Date],1,1))+1),COUNTIF(Schedule[Due Date],Schedule[[#This Row],[Due Date]])-COUNTIF(INDIRECT("B3:B"&amp;ROW()-1),Schedule[[#This Row],[Due Date]])))</f>
        <v>0</v>
      </c>
      <c r="D38" s="16" t="str">
        <f ca="1">IF(Schedule[[#This Row],[Invoice '#]]=0,"",INDEX(Invoices[Vendor/Supplier],MATCH(Schedule[[#This Row],[Invoice '#]],Invoices[Invoice '#],0)))</f>
        <v/>
      </c>
      <c r="E38" s="26" t="str">
        <f ca="1">IF(Schedule[[#This Row],[Invoice '#]]=0,"",INDEX(Invoices[Amount due],MATCH(Schedule[[#This Row],[Invoice '#]],Invoices[Invoice '#],0)))</f>
        <v/>
      </c>
      <c r="F38" s="26" t="str">
        <f ca="1">IF(Schedule[[#This Row],[Invoice '#]]=0,"",_xlfn.IFNA(Schedule[[#This Row],[Original Amt Due]]-SUMIF(Payments[Invoice '#],Schedule[[#This Row],[Invoice '#]],Payments[Amount Paid]),Schedule[[#This Row],[Original Amt Due]]))</f>
        <v/>
      </c>
      <c r="H38" s="29"/>
      <c r="I38" s="30"/>
      <c r="J38" s="30"/>
    </row>
    <row r="39" spans="2:10" ht="14.1" customHeight="1" x14ac:dyDescent="0.2">
      <c r="B39" s="17" t="str" cm="1">
        <f t="array" ref="B39">IFERROR(SMALL(Invoices[Due Date],ROW(36:36)),"")</f>
        <v/>
      </c>
      <c r="C39" s="25" cm="1">
        <f t="array" aca="1" ref="C39" ca="1">INDEX(Invoices[Invoice '#],SMALL(IF(Invoices[Due Date]=Schedule[[#This Row],[Due Date]],ROW(Invoices[Due Date])-ROW(INDEX(Invoices[Due Date],1,1))+1),COUNTIF(Schedule[Due Date],Schedule[[#This Row],[Due Date]])-COUNTIF(INDIRECT("B3:B"&amp;ROW()-1),Schedule[[#This Row],[Due Date]])))</f>
        <v>0</v>
      </c>
      <c r="D39" s="16" t="str">
        <f ca="1">IF(Schedule[[#This Row],[Invoice '#]]=0,"",INDEX(Invoices[Vendor/Supplier],MATCH(Schedule[[#This Row],[Invoice '#]],Invoices[Invoice '#],0)))</f>
        <v/>
      </c>
      <c r="E39" s="26" t="str">
        <f ca="1">IF(Schedule[[#This Row],[Invoice '#]]=0,"",INDEX(Invoices[Amount due],MATCH(Schedule[[#This Row],[Invoice '#]],Invoices[Invoice '#],0)))</f>
        <v/>
      </c>
      <c r="F39" s="26" t="str">
        <f ca="1">IF(Schedule[[#This Row],[Invoice '#]]=0,"",_xlfn.IFNA(Schedule[[#This Row],[Original Amt Due]]-SUMIF(Payments[Invoice '#],Schedule[[#This Row],[Invoice '#]],Payments[Amount Paid]),Schedule[[#This Row],[Original Amt Due]]))</f>
        <v/>
      </c>
      <c r="H39" s="29"/>
      <c r="I39" s="30"/>
      <c r="J39" s="30"/>
    </row>
    <row r="40" spans="2:10" ht="14.1" customHeight="1" x14ac:dyDescent="0.2">
      <c r="B40" s="17" t="str" cm="1">
        <f t="array" ref="B40">IFERROR(SMALL(Invoices[Due Date],ROW(37:37)),"")</f>
        <v/>
      </c>
      <c r="C40" s="25" cm="1">
        <f t="array" aca="1" ref="C40" ca="1">INDEX(Invoices[Invoice '#],SMALL(IF(Invoices[Due Date]=Schedule[[#This Row],[Due Date]],ROW(Invoices[Due Date])-ROW(INDEX(Invoices[Due Date],1,1))+1),COUNTIF(Schedule[Due Date],Schedule[[#This Row],[Due Date]])-COUNTIF(INDIRECT("B3:B"&amp;ROW()-1),Schedule[[#This Row],[Due Date]])))</f>
        <v>0</v>
      </c>
      <c r="D40" s="16" t="str">
        <f ca="1">IF(Schedule[[#This Row],[Invoice '#]]=0,"",INDEX(Invoices[Vendor/Supplier],MATCH(Schedule[[#This Row],[Invoice '#]],Invoices[Invoice '#],0)))</f>
        <v/>
      </c>
      <c r="E40" s="26" t="str">
        <f ca="1">IF(Schedule[[#This Row],[Invoice '#]]=0,"",INDEX(Invoices[Amount due],MATCH(Schedule[[#This Row],[Invoice '#]],Invoices[Invoice '#],0)))</f>
        <v/>
      </c>
      <c r="F40" s="26" t="str">
        <f ca="1">IF(Schedule[[#This Row],[Invoice '#]]=0,"",_xlfn.IFNA(Schedule[[#This Row],[Original Amt Due]]-SUMIF(Payments[Invoice '#],Schedule[[#This Row],[Invoice '#]],Payments[Amount Paid]),Schedule[[#This Row],[Original Amt Due]]))</f>
        <v/>
      </c>
      <c r="H40" s="29"/>
      <c r="I40" s="30"/>
      <c r="J40" s="30"/>
    </row>
    <row r="41" spans="2:10" ht="14.1" customHeight="1" x14ac:dyDescent="0.2">
      <c r="B41" s="17" t="str" cm="1">
        <f t="array" ref="B41">IFERROR(SMALL(Invoices[Due Date],ROW(38:38)),"")</f>
        <v/>
      </c>
      <c r="C41" s="25" cm="1">
        <f t="array" aca="1" ref="C41" ca="1">INDEX(Invoices[Invoice '#],SMALL(IF(Invoices[Due Date]=Schedule[[#This Row],[Due Date]],ROW(Invoices[Due Date])-ROW(INDEX(Invoices[Due Date],1,1))+1),COUNTIF(Schedule[Due Date],Schedule[[#This Row],[Due Date]])-COUNTIF(INDIRECT("B3:B"&amp;ROW()-1),Schedule[[#This Row],[Due Date]])))</f>
        <v>0</v>
      </c>
      <c r="D41" s="16" t="str">
        <f ca="1">IF(Schedule[[#This Row],[Invoice '#]]=0,"",INDEX(Invoices[Vendor/Supplier],MATCH(Schedule[[#This Row],[Invoice '#]],Invoices[Invoice '#],0)))</f>
        <v/>
      </c>
      <c r="E41" s="26" t="str">
        <f ca="1">IF(Schedule[[#This Row],[Invoice '#]]=0,"",INDEX(Invoices[Amount due],MATCH(Schedule[[#This Row],[Invoice '#]],Invoices[Invoice '#],0)))</f>
        <v/>
      </c>
      <c r="F41" s="26" t="str">
        <f ca="1">IF(Schedule[[#This Row],[Invoice '#]]=0,"",_xlfn.IFNA(Schedule[[#This Row],[Original Amt Due]]-SUMIF(Payments[Invoice '#],Schedule[[#This Row],[Invoice '#]],Payments[Amount Paid]),Schedule[[#This Row],[Original Amt Due]]))</f>
        <v/>
      </c>
      <c r="H41" s="29"/>
      <c r="I41" s="30"/>
      <c r="J41" s="30"/>
    </row>
    <row r="42" spans="2:10" ht="14.1" customHeight="1" x14ac:dyDescent="0.2">
      <c r="B42" s="17" t="str" cm="1">
        <f t="array" ref="B42">IFERROR(SMALL(Invoices[Due Date],ROW(39:39)),"")</f>
        <v/>
      </c>
      <c r="C42" s="25" cm="1">
        <f t="array" aca="1" ref="C42" ca="1">INDEX(Invoices[Invoice '#],SMALL(IF(Invoices[Due Date]=Schedule[[#This Row],[Due Date]],ROW(Invoices[Due Date])-ROW(INDEX(Invoices[Due Date],1,1))+1),COUNTIF(Schedule[Due Date],Schedule[[#This Row],[Due Date]])-COUNTIF(INDIRECT("B3:B"&amp;ROW()-1),Schedule[[#This Row],[Due Date]])))</f>
        <v>0</v>
      </c>
      <c r="D42" s="16" t="str">
        <f ca="1">IF(Schedule[[#This Row],[Invoice '#]]=0,"",INDEX(Invoices[Vendor/Supplier],MATCH(Schedule[[#This Row],[Invoice '#]],Invoices[Invoice '#],0)))</f>
        <v/>
      </c>
      <c r="E42" s="26" t="str">
        <f ca="1">IF(Schedule[[#This Row],[Invoice '#]]=0,"",INDEX(Invoices[Amount due],MATCH(Schedule[[#This Row],[Invoice '#]],Invoices[Invoice '#],0)))</f>
        <v/>
      </c>
      <c r="F42" s="26" t="str">
        <f ca="1">IF(Schedule[[#This Row],[Invoice '#]]=0,"",_xlfn.IFNA(Schedule[[#This Row],[Original Amt Due]]-SUMIF(Payments[Invoice '#],Schedule[[#This Row],[Invoice '#]],Payments[Amount Paid]),Schedule[[#This Row],[Original Amt Due]]))</f>
        <v/>
      </c>
      <c r="H42" s="29"/>
      <c r="I42" s="30"/>
      <c r="J42" s="30"/>
    </row>
    <row r="43" spans="2:10" ht="14.1" customHeight="1" x14ac:dyDescent="0.2">
      <c r="B43" s="17" t="str" cm="1">
        <f t="array" ref="B43">IFERROR(SMALL(Invoices[Due Date],ROW(40:40)),"")</f>
        <v/>
      </c>
      <c r="C43" s="25" cm="1">
        <f t="array" aca="1" ref="C43" ca="1">INDEX(Invoices[Invoice '#],SMALL(IF(Invoices[Due Date]=Schedule[[#This Row],[Due Date]],ROW(Invoices[Due Date])-ROW(INDEX(Invoices[Due Date],1,1))+1),COUNTIF(Schedule[Due Date],Schedule[[#This Row],[Due Date]])-COUNTIF(INDIRECT("B3:B"&amp;ROW()-1),Schedule[[#This Row],[Due Date]])))</f>
        <v>0</v>
      </c>
      <c r="D43" s="16" t="str">
        <f ca="1">IF(Schedule[[#This Row],[Invoice '#]]=0,"",INDEX(Invoices[Vendor/Supplier],MATCH(Schedule[[#This Row],[Invoice '#]],Invoices[Invoice '#],0)))</f>
        <v/>
      </c>
      <c r="E43" s="26" t="str">
        <f ca="1">IF(Schedule[[#This Row],[Invoice '#]]=0,"",INDEX(Invoices[Amount due],MATCH(Schedule[[#This Row],[Invoice '#]],Invoices[Invoice '#],0)))</f>
        <v/>
      </c>
      <c r="F43" s="26" t="str">
        <f ca="1">IF(Schedule[[#This Row],[Invoice '#]]=0,"",_xlfn.IFNA(Schedule[[#This Row],[Original Amt Due]]-SUMIF(Payments[Invoice '#],Schedule[[#This Row],[Invoice '#]],Payments[Amount Paid]),Schedule[[#This Row],[Original Amt Due]]))</f>
        <v/>
      </c>
      <c r="H43" s="29"/>
      <c r="I43" s="30"/>
      <c r="J43" s="30"/>
    </row>
    <row r="44" spans="2:10" ht="14.1" customHeight="1" x14ac:dyDescent="0.2">
      <c r="B44" s="17" t="str" cm="1">
        <f t="array" ref="B44">IFERROR(SMALL(Invoices[Due Date],ROW(41:41)),"")</f>
        <v/>
      </c>
      <c r="C44" s="25" cm="1">
        <f t="array" aca="1" ref="C44" ca="1">INDEX(Invoices[Invoice '#],SMALL(IF(Invoices[Due Date]=Schedule[[#This Row],[Due Date]],ROW(Invoices[Due Date])-ROW(INDEX(Invoices[Due Date],1,1))+1),COUNTIF(Schedule[Due Date],Schedule[[#This Row],[Due Date]])-COUNTIF(INDIRECT("B3:B"&amp;ROW()-1),Schedule[[#This Row],[Due Date]])))</f>
        <v>0</v>
      </c>
      <c r="D44" s="16" t="str">
        <f ca="1">IF(Schedule[[#This Row],[Invoice '#]]=0,"",INDEX(Invoices[Vendor/Supplier],MATCH(Schedule[[#This Row],[Invoice '#]],Invoices[Invoice '#],0)))</f>
        <v/>
      </c>
      <c r="E44" s="26" t="str">
        <f ca="1">IF(Schedule[[#This Row],[Invoice '#]]=0,"",INDEX(Invoices[Amount due],MATCH(Schedule[[#This Row],[Invoice '#]],Invoices[Invoice '#],0)))</f>
        <v/>
      </c>
      <c r="F44" s="26" t="str">
        <f ca="1">IF(Schedule[[#This Row],[Invoice '#]]=0,"",_xlfn.IFNA(Schedule[[#This Row],[Original Amt Due]]-SUMIF(Payments[Invoice '#],Schedule[[#This Row],[Invoice '#]],Payments[Amount Paid]),Schedule[[#This Row],[Original Amt Due]]))</f>
        <v/>
      </c>
      <c r="H44" s="29"/>
      <c r="I44" s="30"/>
      <c r="J44" s="30"/>
    </row>
    <row r="45" spans="2:10" ht="14.1" customHeight="1" x14ac:dyDescent="0.2">
      <c r="B45" s="17" t="str" cm="1">
        <f t="array" ref="B45">IFERROR(SMALL(Invoices[Due Date],ROW(42:42)),"")</f>
        <v/>
      </c>
      <c r="C45" s="25" cm="1">
        <f t="array" aca="1" ref="C45" ca="1">INDEX(Invoices[Invoice '#],SMALL(IF(Invoices[Due Date]=Schedule[[#This Row],[Due Date]],ROW(Invoices[Due Date])-ROW(INDEX(Invoices[Due Date],1,1))+1),COUNTIF(Schedule[Due Date],Schedule[[#This Row],[Due Date]])-COUNTIF(INDIRECT("B3:B"&amp;ROW()-1),Schedule[[#This Row],[Due Date]])))</f>
        <v>0</v>
      </c>
      <c r="D45" s="16" t="str">
        <f ca="1">IF(Schedule[[#This Row],[Invoice '#]]=0,"",INDEX(Invoices[Vendor/Supplier],MATCH(Schedule[[#This Row],[Invoice '#]],Invoices[Invoice '#],0)))</f>
        <v/>
      </c>
      <c r="E45" s="26" t="str">
        <f ca="1">IF(Schedule[[#This Row],[Invoice '#]]=0,"",INDEX(Invoices[Amount due],MATCH(Schedule[[#This Row],[Invoice '#]],Invoices[Invoice '#],0)))</f>
        <v/>
      </c>
      <c r="F45" s="26" t="str">
        <f ca="1">IF(Schedule[[#This Row],[Invoice '#]]=0,"",_xlfn.IFNA(Schedule[[#This Row],[Original Amt Due]]-SUMIF(Payments[Invoice '#],Schedule[[#This Row],[Invoice '#]],Payments[Amount Paid]),Schedule[[#This Row],[Original Amt Due]]))</f>
        <v/>
      </c>
      <c r="H45" s="29"/>
      <c r="I45" s="30"/>
      <c r="J45" s="30"/>
    </row>
    <row r="46" spans="2:10" ht="14.1" customHeight="1" x14ac:dyDescent="0.2">
      <c r="B46" s="17" t="str" cm="1">
        <f t="array" ref="B46">IFERROR(SMALL(Invoices[Due Date],ROW(43:43)),"")</f>
        <v/>
      </c>
      <c r="C46" s="25" cm="1">
        <f t="array" aca="1" ref="C46" ca="1">INDEX(Invoices[Invoice '#],SMALL(IF(Invoices[Due Date]=Schedule[[#This Row],[Due Date]],ROW(Invoices[Due Date])-ROW(INDEX(Invoices[Due Date],1,1))+1),COUNTIF(Schedule[Due Date],Schedule[[#This Row],[Due Date]])-COUNTIF(INDIRECT("B3:B"&amp;ROW()-1),Schedule[[#This Row],[Due Date]])))</f>
        <v>0</v>
      </c>
      <c r="D46" s="16" t="str">
        <f ca="1">IF(Schedule[[#This Row],[Invoice '#]]=0,"",INDEX(Invoices[Vendor/Supplier],MATCH(Schedule[[#This Row],[Invoice '#]],Invoices[Invoice '#],0)))</f>
        <v/>
      </c>
      <c r="E46" s="26" t="str">
        <f ca="1">IF(Schedule[[#This Row],[Invoice '#]]=0,"",INDEX(Invoices[Amount due],MATCH(Schedule[[#This Row],[Invoice '#]],Invoices[Invoice '#],0)))</f>
        <v/>
      </c>
      <c r="F46" s="26" t="str">
        <f ca="1">IF(Schedule[[#This Row],[Invoice '#]]=0,"",_xlfn.IFNA(Schedule[[#This Row],[Original Amt Due]]-SUMIF(Payments[Invoice '#],Schedule[[#This Row],[Invoice '#]],Payments[Amount Paid]),Schedule[[#This Row],[Original Amt Due]]))</f>
        <v/>
      </c>
      <c r="H46" s="29"/>
      <c r="I46" s="30"/>
      <c r="J46" s="30"/>
    </row>
    <row r="47" spans="2:10" ht="14.1" customHeight="1" x14ac:dyDescent="0.2">
      <c r="B47" s="17" t="str" cm="1">
        <f t="array" ref="B47">IFERROR(SMALL(Invoices[Due Date],ROW(44:44)),"")</f>
        <v/>
      </c>
      <c r="C47" s="25" cm="1">
        <f t="array" aca="1" ref="C47" ca="1">INDEX(Invoices[Invoice '#],SMALL(IF(Invoices[Due Date]=Schedule[[#This Row],[Due Date]],ROW(Invoices[Due Date])-ROW(INDEX(Invoices[Due Date],1,1))+1),COUNTIF(Schedule[Due Date],Schedule[[#This Row],[Due Date]])-COUNTIF(INDIRECT("B3:B"&amp;ROW()-1),Schedule[[#This Row],[Due Date]])))</f>
        <v>0</v>
      </c>
      <c r="D47" s="16" t="str">
        <f ca="1">IF(Schedule[[#This Row],[Invoice '#]]=0,"",INDEX(Invoices[Vendor/Supplier],MATCH(Schedule[[#This Row],[Invoice '#]],Invoices[Invoice '#],0)))</f>
        <v/>
      </c>
      <c r="E47" s="26" t="str">
        <f ca="1">IF(Schedule[[#This Row],[Invoice '#]]=0,"",INDEX(Invoices[Amount due],MATCH(Schedule[[#This Row],[Invoice '#]],Invoices[Invoice '#],0)))</f>
        <v/>
      </c>
      <c r="F47" s="26" t="str">
        <f ca="1">IF(Schedule[[#This Row],[Invoice '#]]=0,"",_xlfn.IFNA(Schedule[[#This Row],[Original Amt Due]]-SUMIF(Payments[Invoice '#],Schedule[[#This Row],[Invoice '#]],Payments[Amount Paid]),Schedule[[#This Row],[Original Amt Due]]))</f>
        <v/>
      </c>
      <c r="H47" s="29"/>
      <c r="I47" s="30"/>
      <c r="J47" s="30"/>
    </row>
    <row r="48" spans="2:10" ht="14.1" customHeight="1" x14ac:dyDescent="0.2">
      <c r="B48" s="17" t="str" cm="1">
        <f t="array" ref="B48">IFERROR(SMALL(Invoices[Due Date],ROW(45:45)),"")</f>
        <v/>
      </c>
      <c r="C48" s="25" cm="1">
        <f t="array" aca="1" ref="C48" ca="1">INDEX(Invoices[Invoice '#],SMALL(IF(Invoices[Due Date]=Schedule[[#This Row],[Due Date]],ROW(Invoices[Due Date])-ROW(INDEX(Invoices[Due Date],1,1))+1),COUNTIF(Schedule[Due Date],Schedule[[#This Row],[Due Date]])-COUNTIF(INDIRECT("B3:B"&amp;ROW()-1),Schedule[[#This Row],[Due Date]])))</f>
        <v>0</v>
      </c>
      <c r="D48" s="16" t="str">
        <f ca="1">IF(Schedule[[#This Row],[Invoice '#]]=0,"",INDEX(Invoices[Vendor/Supplier],MATCH(Schedule[[#This Row],[Invoice '#]],Invoices[Invoice '#],0)))</f>
        <v/>
      </c>
      <c r="E48" s="26" t="str">
        <f ca="1">IF(Schedule[[#This Row],[Invoice '#]]=0,"",INDEX(Invoices[Amount due],MATCH(Schedule[[#This Row],[Invoice '#]],Invoices[Invoice '#],0)))</f>
        <v/>
      </c>
      <c r="F48" s="26" t="str">
        <f ca="1">IF(Schedule[[#This Row],[Invoice '#]]=0,"",_xlfn.IFNA(Schedule[[#This Row],[Original Amt Due]]-SUMIF(Payments[Invoice '#],Schedule[[#This Row],[Invoice '#]],Payments[Amount Paid]),Schedule[[#This Row],[Original Amt Due]]))</f>
        <v/>
      </c>
      <c r="H48" s="29"/>
      <c r="I48" s="30"/>
      <c r="J48" s="30"/>
    </row>
    <row r="49" spans="2:10" ht="14.1" customHeight="1" x14ac:dyDescent="0.2">
      <c r="B49" s="17" t="str" cm="1">
        <f t="array" ref="B49">IFERROR(SMALL(Invoices[Due Date],ROW(46:46)),"")</f>
        <v/>
      </c>
      <c r="C49" s="25" cm="1">
        <f t="array" aca="1" ref="C49" ca="1">INDEX(Invoices[Invoice '#],SMALL(IF(Invoices[Due Date]=Schedule[[#This Row],[Due Date]],ROW(Invoices[Due Date])-ROW(INDEX(Invoices[Due Date],1,1))+1),COUNTIF(Schedule[Due Date],Schedule[[#This Row],[Due Date]])-COUNTIF(INDIRECT("B3:B"&amp;ROW()-1),Schedule[[#This Row],[Due Date]])))</f>
        <v>0</v>
      </c>
      <c r="D49" s="16" t="str">
        <f ca="1">IF(Schedule[[#This Row],[Invoice '#]]=0,"",INDEX(Invoices[Vendor/Supplier],MATCH(Schedule[[#This Row],[Invoice '#]],Invoices[Invoice '#],0)))</f>
        <v/>
      </c>
      <c r="E49" s="26" t="str">
        <f ca="1">IF(Schedule[[#This Row],[Invoice '#]]=0,"",INDEX(Invoices[Amount due],MATCH(Schedule[[#This Row],[Invoice '#]],Invoices[Invoice '#],0)))</f>
        <v/>
      </c>
      <c r="F49" s="26" t="str">
        <f ca="1">IF(Schedule[[#This Row],[Invoice '#]]=0,"",_xlfn.IFNA(Schedule[[#This Row],[Original Amt Due]]-SUMIF(Payments[Invoice '#],Schedule[[#This Row],[Invoice '#]],Payments[Amount Paid]),Schedule[[#This Row],[Original Amt Due]]))</f>
        <v/>
      </c>
      <c r="H49" s="29"/>
      <c r="I49" s="30"/>
      <c r="J49" s="30"/>
    </row>
    <row r="50" spans="2:10" ht="14.1" customHeight="1" x14ac:dyDescent="0.2">
      <c r="B50" s="17" t="str" cm="1">
        <f t="array" ref="B50">IFERROR(SMALL(Invoices[Due Date],ROW(47:47)),"")</f>
        <v/>
      </c>
      <c r="C50" s="25" cm="1">
        <f t="array" aca="1" ref="C50" ca="1">INDEX(Invoices[Invoice '#],SMALL(IF(Invoices[Due Date]=Schedule[[#This Row],[Due Date]],ROW(Invoices[Due Date])-ROW(INDEX(Invoices[Due Date],1,1))+1),COUNTIF(Schedule[Due Date],Schedule[[#This Row],[Due Date]])-COUNTIF(INDIRECT("B3:B"&amp;ROW()-1),Schedule[[#This Row],[Due Date]])))</f>
        <v>0</v>
      </c>
      <c r="D50" s="16" t="str">
        <f ca="1">IF(Schedule[[#This Row],[Invoice '#]]=0,"",INDEX(Invoices[Vendor/Supplier],MATCH(Schedule[[#This Row],[Invoice '#]],Invoices[Invoice '#],0)))</f>
        <v/>
      </c>
      <c r="E50" s="26" t="str">
        <f ca="1">IF(Schedule[[#This Row],[Invoice '#]]=0,"",INDEX(Invoices[Amount due],MATCH(Schedule[[#This Row],[Invoice '#]],Invoices[Invoice '#],0)))</f>
        <v/>
      </c>
      <c r="F50" s="26" t="str">
        <f ca="1">IF(Schedule[[#This Row],[Invoice '#]]=0,"",_xlfn.IFNA(Schedule[[#This Row],[Original Amt Due]]-SUMIF(Payments[Invoice '#],Schedule[[#This Row],[Invoice '#]],Payments[Amount Paid]),Schedule[[#This Row],[Original Amt Due]]))</f>
        <v/>
      </c>
      <c r="H50" s="29"/>
      <c r="I50" s="30"/>
      <c r="J50" s="30"/>
    </row>
    <row r="51" spans="2:10" ht="14.1" customHeight="1" x14ac:dyDescent="0.2">
      <c r="B51" s="17" t="str" cm="1">
        <f t="array" ref="B51">IFERROR(SMALL(Invoices[Due Date],ROW(48:48)),"")</f>
        <v/>
      </c>
      <c r="C51" s="25" cm="1">
        <f t="array" aca="1" ref="C51" ca="1">INDEX(Invoices[Invoice '#],SMALL(IF(Invoices[Due Date]=Schedule[[#This Row],[Due Date]],ROW(Invoices[Due Date])-ROW(INDEX(Invoices[Due Date],1,1))+1),COUNTIF(Schedule[Due Date],Schedule[[#This Row],[Due Date]])-COUNTIF(INDIRECT("B3:B"&amp;ROW()-1),Schedule[[#This Row],[Due Date]])))</f>
        <v>0</v>
      </c>
      <c r="D51" s="16" t="str">
        <f ca="1">IF(Schedule[[#This Row],[Invoice '#]]=0,"",INDEX(Invoices[Vendor/Supplier],MATCH(Schedule[[#This Row],[Invoice '#]],Invoices[Invoice '#],0)))</f>
        <v/>
      </c>
      <c r="E51" s="26" t="str">
        <f ca="1">IF(Schedule[[#This Row],[Invoice '#]]=0,"",INDEX(Invoices[Amount due],MATCH(Schedule[[#This Row],[Invoice '#]],Invoices[Invoice '#],0)))</f>
        <v/>
      </c>
      <c r="F51" s="26" t="str">
        <f ca="1">IF(Schedule[[#This Row],[Invoice '#]]=0,"",_xlfn.IFNA(Schedule[[#This Row],[Original Amt Due]]-SUMIF(Payments[Invoice '#],Schedule[[#This Row],[Invoice '#]],Payments[Amount Paid]),Schedule[[#This Row],[Original Amt Due]]))</f>
        <v/>
      </c>
      <c r="H51" s="29"/>
      <c r="I51" s="30"/>
      <c r="J51" s="30"/>
    </row>
    <row r="52" spans="2:10" ht="14.1" customHeight="1" x14ac:dyDescent="0.2">
      <c r="B52" s="17" t="str" cm="1">
        <f t="array" ref="B52">IFERROR(SMALL(Invoices[Due Date],ROW(49:49)),"")</f>
        <v/>
      </c>
      <c r="C52" s="25" cm="1">
        <f t="array" aca="1" ref="C52" ca="1">INDEX(Invoices[Invoice '#],SMALL(IF(Invoices[Due Date]=Schedule[[#This Row],[Due Date]],ROW(Invoices[Due Date])-ROW(INDEX(Invoices[Due Date],1,1))+1),COUNTIF(Schedule[Due Date],Schedule[[#This Row],[Due Date]])-COUNTIF(INDIRECT("B3:B"&amp;ROW()-1),Schedule[[#This Row],[Due Date]])))</f>
        <v>0</v>
      </c>
      <c r="D52" s="16" t="str">
        <f ca="1">IF(Schedule[[#This Row],[Invoice '#]]=0,"",INDEX(Invoices[Vendor/Supplier],MATCH(Schedule[[#This Row],[Invoice '#]],Invoices[Invoice '#],0)))</f>
        <v/>
      </c>
      <c r="E52" s="26" t="str">
        <f ca="1">IF(Schedule[[#This Row],[Invoice '#]]=0,"",INDEX(Invoices[Amount due],MATCH(Schedule[[#This Row],[Invoice '#]],Invoices[Invoice '#],0)))</f>
        <v/>
      </c>
      <c r="F52" s="26" t="str">
        <f ca="1">IF(Schedule[[#This Row],[Invoice '#]]=0,"",_xlfn.IFNA(Schedule[[#This Row],[Original Amt Due]]-SUMIF(Payments[Invoice '#],Schedule[[#This Row],[Invoice '#]],Payments[Amount Paid]),Schedule[[#This Row],[Original Amt Due]]))</f>
        <v/>
      </c>
      <c r="H52" s="29"/>
      <c r="I52" s="30"/>
      <c r="J52" s="30"/>
    </row>
    <row r="53" spans="2:10" ht="14.1" customHeight="1" x14ac:dyDescent="0.2">
      <c r="B53" s="17" t="str" cm="1">
        <f t="array" ref="B53">IFERROR(SMALL(Invoices[Due Date],ROW(50:50)),"")</f>
        <v/>
      </c>
      <c r="C53" s="25" cm="1">
        <f t="array" aca="1" ref="C53" ca="1">INDEX(Invoices[Invoice '#],SMALL(IF(Invoices[Due Date]=Schedule[[#This Row],[Due Date]],ROW(Invoices[Due Date])-ROW(INDEX(Invoices[Due Date],1,1))+1),COUNTIF(Schedule[Due Date],Schedule[[#This Row],[Due Date]])-COUNTIF(INDIRECT("B3:B"&amp;ROW()-1),Schedule[[#This Row],[Due Date]])))</f>
        <v>0</v>
      </c>
      <c r="D53" s="16" t="str">
        <f ca="1">IF(Schedule[[#This Row],[Invoice '#]]=0,"",INDEX(Invoices[Vendor/Supplier],MATCH(Schedule[[#This Row],[Invoice '#]],Invoices[Invoice '#],0)))</f>
        <v/>
      </c>
      <c r="E53" s="26" t="str">
        <f ca="1">IF(Schedule[[#This Row],[Invoice '#]]=0,"",INDEX(Invoices[Amount due],MATCH(Schedule[[#This Row],[Invoice '#]],Invoices[Invoice '#],0)))</f>
        <v/>
      </c>
      <c r="F53" s="26" t="str">
        <f ca="1">IF(Schedule[[#This Row],[Invoice '#]]=0,"",_xlfn.IFNA(Schedule[[#This Row],[Original Amt Due]]-SUMIF(Payments[Invoice '#],Schedule[[#This Row],[Invoice '#]],Payments[Amount Paid]),Schedule[[#This Row],[Original Amt Due]]))</f>
        <v/>
      </c>
      <c r="H53" s="29"/>
      <c r="I53" s="30"/>
      <c r="J53" s="30"/>
    </row>
    <row r="54" spans="2:10" ht="14.1" customHeight="1" x14ac:dyDescent="0.2">
      <c r="B54" s="17" t="str" cm="1">
        <f t="array" ref="B54">IFERROR(SMALL(Invoices[Due Date],ROW(51:51)),"")</f>
        <v/>
      </c>
      <c r="C54" s="25" cm="1">
        <f t="array" aca="1" ref="C54" ca="1">INDEX(Invoices[Invoice '#],SMALL(IF(Invoices[Due Date]=Schedule[[#This Row],[Due Date]],ROW(Invoices[Due Date])-ROW(INDEX(Invoices[Due Date],1,1))+1),COUNTIF(Schedule[Due Date],Schedule[[#This Row],[Due Date]])-COUNTIF(INDIRECT("B3:B"&amp;ROW()-1),Schedule[[#This Row],[Due Date]])))</f>
        <v>0</v>
      </c>
      <c r="D54" s="16" t="str">
        <f ca="1">IF(Schedule[[#This Row],[Invoice '#]]=0,"",INDEX(Invoices[Vendor/Supplier],MATCH(Schedule[[#This Row],[Invoice '#]],Invoices[Invoice '#],0)))</f>
        <v/>
      </c>
      <c r="E54" s="26" t="str">
        <f ca="1">IF(Schedule[[#This Row],[Invoice '#]]=0,"",INDEX(Invoices[Amount due],MATCH(Schedule[[#This Row],[Invoice '#]],Invoices[Invoice '#],0)))</f>
        <v/>
      </c>
      <c r="F54" s="26" t="str">
        <f ca="1">IF(Schedule[[#This Row],[Invoice '#]]=0,"",_xlfn.IFNA(Schedule[[#This Row],[Original Amt Due]]-SUMIF(Payments[Invoice '#],Schedule[[#This Row],[Invoice '#]],Payments[Amount Paid]),Schedule[[#This Row],[Original Amt Due]]))</f>
        <v/>
      </c>
      <c r="H54" s="29"/>
      <c r="I54" s="30"/>
      <c r="J54" s="30"/>
    </row>
    <row r="55" spans="2:10" ht="14.1" customHeight="1" x14ac:dyDescent="0.2">
      <c r="B55" s="17" t="str" cm="1">
        <f t="array" ref="B55">IFERROR(SMALL(Invoices[Due Date],ROW(52:52)),"")</f>
        <v/>
      </c>
      <c r="C55" s="25" cm="1">
        <f t="array" aca="1" ref="C55" ca="1">INDEX(Invoices[Invoice '#],SMALL(IF(Invoices[Due Date]=Schedule[[#This Row],[Due Date]],ROW(Invoices[Due Date])-ROW(INDEX(Invoices[Due Date],1,1))+1),COUNTIF(Schedule[Due Date],Schedule[[#This Row],[Due Date]])-COUNTIF(INDIRECT("B3:B"&amp;ROW()-1),Schedule[[#This Row],[Due Date]])))</f>
        <v>0</v>
      </c>
      <c r="D55" s="16" t="str">
        <f ca="1">IF(Schedule[[#This Row],[Invoice '#]]=0,"",INDEX(Invoices[Vendor/Supplier],MATCH(Schedule[[#This Row],[Invoice '#]],Invoices[Invoice '#],0)))</f>
        <v/>
      </c>
      <c r="E55" s="26" t="str">
        <f ca="1">IF(Schedule[[#This Row],[Invoice '#]]=0,"",INDEX(Invoices[Amount due],MATCH(Schedule[[#This Row],[Invoice '#]],Invoices[Invoice '#],0)))</f>
        <v/>
      </c>
      <c r="F55" s="26" t="str">
        <f ca="1">IF(Schedule[[#This Row],[Invoice '#]]=0,"",_xlfn.IFNA(Schedule[[#This Row],[Original Amt Due]]-SUMIF(Payments[Invoice '#],Schedule[[#This Row],[Invoice '#]],Payments[Amount Paid]),Schedule[[#This Row],[Original Amt Due]]))</f>
        <v/>
      </c>
      <c r="H55" s="29"/>
      <c r="I55" s="30"/>
      <c r="J55" s="30"/>
    </row>
    <row r="56" spans="2:10" ht="14.1" customHeight="1" x14ac:dyDescent="0.2">
      <c r="B56" s="17" t="str" cm="1">
        <f t="array" ref="B56">IFERROR(SMALL(Invoices[Due Date],ROW(53:53)),"")</f>
        <v/>
      </c>
      <c r="C56" s="25" cm="1">
        <f t="array" aca="1" ref="C56" ca="1">INDEX(Invoices[Invoice '#],SMALL(IF(Invoices[Due Date]=Schedule[[#This Row],[Due Date]],ROW(Invoices[Due Date])-ROW(INDEX(Invoices[Due Date],1,1))+1),COUNTIF(Schedule[Due Date],Schedule[[#This Row],[Due Date]])-COUNTIF(INDIRECT("B3:B"&amp;ROW()-1),Schedule[[#This Row],[Due Date]])))</f>
        <v>0</v>
      </c>
      <c r="D56" s="16" t="str">
        <f ca="1">IF(Schedule[[#This Row],[Invoice '#]]=0,"",INDEX(Invoices[Vendor/Supplier],MATCH(Schedule[[#This Row],[Invoice '#]],Invoices[Invoice '#],0)))</f>
        <v/>
      </c>
      <c r="E56" s="26" t="str">
        <f ca="1">IF(Schedule[[#This Row],[Invoice '#]]=0,"",INDEX(Invoices[Amount due],MATCH(Schedule[[#This Row],[Invoice '#]],Invoices[Invoice '#],0)))</f>
        <v/>
      </c>
      <c r="F56" s="26" t="str">
        <f ca="1">IF(Schedule[[#This Row],[Invoice '#]]=0,"",_xlfn.IFNA(Schedule[[#This Row],[Original Amt Due]]-SUMIF(Payments[Invoice '#],Schedule[[#This Row],[Invoice '#]],Payments[Amount Paid]),Schedule[[#This Row],[Original Amt Due]]))</f>
        <v/>
      </c>
      <c r="H56" s="29"/>
      <c r="I56" s="30"/>
      <c r="J56" s="30"/>
    </row>
    <row r="57" spans="2:10" ht="14.1" customHeight="1" x14ac:dyDescent="0.2">
      <c r="B57" s="17" t="str" cm="1">
        <f t="array" ref="B57">IFERROR(SMALL(Invoices[Due Date],ROW(54:54)),"")</f>
        <v/>
      </c>
      <c r="C57" s="25" cm="1">
        <f t="array" aca="1" ref="C57" ca="1">INDEX(Invoices[Invoice '#],SMALL(IF(Invoices[Due Date]=Schedule[[#This Row],[Due Date]],ROW(Invoices[Due Date])-ROW(INDEX(Invoices[Due Date],1,1))+1),COUNTIF(Schedule[Due Date],Schedule[[#This Row],[Due Date]])-COUNTIF(INDIRECT("B3:B"&amp;ROW()-1),Schedule[[#This Row],[Due Date]])))</f>
        <v>0</v>
      </c>
      <c r="D57" s="16" t="str">
        <f ca="1">IF(Schedule[[#This Row],[Invoice '#]]=0,"",INDEX(Invoices[Vendor/Supplier],MATCH(Schedule[[#This Row],[Invoice '#]],Invoices[Invoice '#],0)))</f>
        <v/>
      </c>
      <c r="E57" s="26" t="str">
        <f ca="1">IF(Schedule[[#This Row],[Invoice '#]]=0,"",INDEX(Invoices[Amount due],MATCH(Schedule[[#This Row],[Invoice '#]],Invoices[Invoice '#],0)))</f>
        <v/>
      </c>
      <c r="F57" s="26" t="str">
        <f ca="1">IF(Schedule[[#This Row],[Invoice '#]]=0,"",_xlfn.IFNA(Schedule[[#This Row],[Original Amt Due]]-SUMIF(Payments[Invoice '#],Schedule[[#This Row],[Invoice '#]],Payments[Amount Paid]),Schedule[[#This Row],[Original Amt Due]]))</f>
        <v/>
      </c>
      <c r="H57" s="29"/>
      <c r="I57" s="30"/>
      <c r="J57" s="30"/>
    </row>
    <row r="58" spans="2:10" ht="14.1" customHeight="1" x14ac:dyDescent="0.2">
      <c r="B58" s="17" t="str" cm="1">
        <f t="array" ref="B58">IFERROR(SMALL(Invoices[Due Date],ROW(55:55)),"")</f>
        <v/>
      </c>
      <c r="C58" s="25" cm="1">
        <f t="array" aca="1" ref="C58" ca="1">INDEX(Invoices[Invoice '#],SMALL(IF(Invoices[Due Date]=Schedule[[#This Row],[Due Date]],ROW(Invoices[Due Date])-ROW(INDEX(Invoices[Due Date],1,1))+1),COUNTIF(Schedule[Due Date],Schedule[[#This Row],[Due Date]])-COUNTIF(INDIRECT("B3:B"&amp;ROW()-1),Schedule[[#This Row],[Due Date]])))</f>
        <v>0</v>
      </c>
      <c r="D58" s="16" t="str">
        <f ca="1">IF(Schedule[[#This Row],[Invoice '#]]=0,"",INDEX(Invoices[Vendor/Supplier],MATCH(Schedule[[#This Row],[Invoice '#]],Invoices[Invoice '#],0)))</f>
        <v/>
      </c>
      <c r="E58" s="26" t="str">
        <f ca="1">IF(Schedule[[#This Row],[Invoice '#]]=0,"",INDEX(Invoices[Amount due],MATCH(Schedule[[#This Row],[Invoice '#]],Invoices[Invoice '#],0)))</f>
        <v/>
      </c>
      <c r="F58" s="26" t="str">
        <f ca="1">IF(Schedule[[#This Row],[Invoice '#]]=0,"",_xlfn.IFNA(Schedule[[#This Row],[Original Amt Due]]-SUMIF(Payments[Invoice '#],Schedule[[#This Row],[Invoice '#]],Payments[Amount Paid]),Schedule[[#This Row],[Original Amt Due]]))</f>
        <v/>
      </c>
      <c r="H58" s="29"/>
      <c r="I58" s="30"/>
      <c r="J58" s="30"/>
    </row>
    <row r="59" spans="2:10" ht="14.1" customHeight="1" x14ac:dyDescent="0.2">
      <c r="B59" s="17" t="str" cm="1">
        <f t="array" ref="B59">IFERROR(SMALL(Invoices[Due Date],ROW(56:56)),"")</f>
        <v/>
      </c>
      <c r="C59" s="25" cm="1">
        <f t="array" aca="1" ref="C59" ca="1">INDEX(Invoices[Invoice '#],SMALL(IF(Invoices[Due Date]=Schedule[[#This Row],[Due Date]],ROW(Invoices[Due Date])-ROW(INDEX(Invoices[Due Date],1,1))+1),COUNTIF(Schedule[Due Date],Schedule[[#This Row],[Due Date]])-COUNTIF(INDIRECT("B3:B"&amp;ROW()-1),Schedule[[#This Row],[Due Date]])))</f>
        <v>0</v>
      </c>
      <c r="D59" s="16" t="str">
        <f ca="1">IF(Schedule[[#This Row],[Invoice '#]]=0,"",INDEX(Invoices[Vendor/Supplier],MATCH(Schedule[[#This Row],[Invoice '#]],Invoices[Invoice '#],0)))</f>
        <v/>
      </c>
      <c r="E59" s="26" t="str">
        <f ca="1">IF(Schedule[[#This Row],[Invoice '#]]=0,"",INDEX(Invoices[Amount due],MATCH(Schedule[[#This Row],[Invoice '#]],Invoices[Invoice '#],0)))</f>
        <v/>
      </c>
      <c r="F59" s="26" t="str">
        <f ca="1">IF(Schedule[[#This Row],[Invoice '#]]=0,"",_xlfn.IFNA(Schedule[[#This Row],[Original Amt Due]]-SUMIF(Payments[Invoice '#],Schedule[[#This Row],[Invoice '#]],Payments[Amount Paid]),Schedule[[#This Row],[Original Amt Due]]))</f>
        <v/>
      </c>
      <c r="H59" s="29"/>
      <c r="I59" s="30"/>
      <c r="J59" s="30"/>
    </row>
    <row r="60" spans="2:10" ht="14.1" customHeight="1" x14ac:dyDescent="0.2">
      <c r="B60" s="17" t="str" cm="1">
        <f t="array" ref="B60">IFERROR(SMALL(Invoices[Due Date],ROW(57:57)),"")</f>
        <v/>
      </c>
      <c r="C60" s="25" cm="1">
        <f t="array" aca="1" ref="C60" ca="1">INDEX(Invoices[Invoice '#],SMALL(IF(Invoices[Due Date]=Schedule[[#This Row],[Due Date]],ROW(Invoices[Due Date])-ROW(INDEX(Invoices[Due Date],1,1))+1),COUNTIF(Schedule[Due Date],Schedule[[#This Row],[Due Date]])-COUNTIF(INDIRECT("B3:B"&amp;ROW()-1),Schedule[[#This Row],[Due Date]])))</f>
        <v>0</v>
      </c>
      <c r="D60" s="16" t="str">
        <f ca="1">IF(Schedule[[#This Row],[Invoice '#]]=0,"",INDEX(Invoices[Vendor/Supplier],MATCH(Schedule[[#This Row],[Invoice '#]],Invoices[Invoice '#],0)))</f>
        <v/>
      </c>
      <c r="E60" s="26" t="str">
        <f ca="1">IF(Schedule[[#This Row],[Invoice '#]]=0,"",INDEX(Invoices[Amount due],MATCH(Schedule[[#This Row],[Invoice '#]],Invoices[Invoice '#],0)))</f>
        <v/>
      </c>
      <c r="F60" s="26" t="str">
        <f ca="1">IF(Schedule[[#This Row],[Invoice '#]]=0,"",_xlfn.IFNA(Schedule[[#This Row],[Original Amt Due]]-SUMIF(Payments[Invoice '#],Schedule[[#This Row],[Invoice '#]],Payments[Amount Paid]),Schedule[[#This Row],[Original Amt Due]]))</f>
        <v/>
      </c>
      <c r="H60" s="29"/>
      <c r="I60" s="30"/>
      <c r="J60" s="30"/>
    </row>
    <row r="61" spans="2:10" ht="14.1" customHeight="1" x14ac:dyDescent="0.2">
      <c r="B61" s="17" t="str" cm="1">
        <f t="array" ref="B61">IFERROR(SMALL(Invoices[Due Date],ROW(58:58)),"")</f>
        <v/>
      </c>
      <c r="C61" s="25" cm="1">
        <f t="array" aca="1" ref="C61" ca="1">INDEX(Invoices[Invoice '#],SMALL(IF(Invoices[Due Date]=Schedule[[#This Row],[Due Date]],ROW(Invoices[Due Date])-ROW(INDEX(Invoices[Due Date],1,1))+1),COUNTIF(Schedule[Due Date],Schedule[[#This Row],[Due Date]])-COUNTIF(INDIRECT("B3:B"&amp;ROW()-1),Schedule[[#This Row],[Due Date]])))</f>
        <v>0</v>
      </c>
      <c r="D61" s="16" t="str">
        <f ca="1">IF(Schedule[[#This Row],[Invoice '#]]=0,"",INDEX(Invoices[Vendor/Supplier],MATCH(Schedule[[#This Row],[Invoice '#]],Invoices[Invoice '#],0)))</f>
        <v/>
      </c>
      <c r="E61" s="26" t="str">
        <f ca="1">IF(Schedule[[#This Row],[Invoice '#]]=0,"",INDEX(Invoices[Amount due],MATCH(Schedule[[#This Row],[Invoice '#]],Invoices[Invoice '#],0)))</f>
        <v/>
      </c>
      <c r="F61" s="26" t="str">
        <f ca="1">IF(Schedule[[#This Row],[Invoice '#]]=0,"",_xlfn.IFNA(Schedule[[#This Row],[Original Amt Due]]-SUMIF(Payments[Invoice '#],Schedule[[#This Row],[Invoice '#]],Payments[Amount Paid]),Schedule[[#This Row],[Original Amt Due]]))</f>
        <v/>
      </c>
      <c r="H61" s="29"/>
      <c r="I61" s="30"/>
      <c r="J61" s="30"/>
    </row>
    <row r="62" spans="2:10" ht="14.1" customHeight="1" x14ac:dyDescent="0.2">
      <c r="B62" s="17" t="str" cm="1">
        <f t="array" ref="B62">IFERROR(SMALL(Invoices[Due Date],ROW(59:59)),"")</f>
        <v/>
      </c>
      <c r="C62" s="25" cm="1">
        <f t="array" aca="1" ref="C62" ca="1">INDEX(Invoices[Invoice '#],SMALL(IF(Invoices[Due Date]=Schedule[[#This Row],[Due Date]],ROW(Invoices[Due Date])-ROW(INDEX(Invoices[Due Date],1,1))+1),COUNTIF(Schedule[Due Date],Schedule[[#This Row],[Due Date]])-COUNTIF(INDIRECT("B3:B"&amp;ROW()-1),Schedule[[#This Row],[Due Date]])))</f>
        <v>0</v>
      </c>
      <c r="D62" s="16" t="str">
        <f ca="1">IF(Schedule[[#This Row],[Invoice '#]]=0,"",INDEX(Invoices[Vendor/Supplier],MATCH(Schedule[[#This Row],[Invoice '#]],Invoices[Invoice '#],0)))</f>
        <v/>
      </c>
      <c r="E62" s="26" t="str">
        <f ca="1">IF(Schedule[[#This Row],[Invoice '#]]=0,"",INDEX(Invoices[Amount due],MATCH(Schedule[[#This Row],[Invoice '#]],Invoices[Invoice '#],0)))</f>
        <v/>
      </c>
      <c r="F62" s="26" t="str">
        <f ca="1">IF(Schedule[[#This Row],[Invoice '#]]=0,"",_xlfn.IFNA(Schedule[[#This Row],[Original Amt Due]]-SUMIF(Payments[Invoice '#],Schedule[[#This Row],[Invoice '#]],Payments[Amount Paid]),Schedule[[#This Row],[Original Amt Due]]))</f>
        <v/>
      </c>
      <c r="H62" s="29"/>
      <c r="I62" s="30"/>
      <c r="J62" s="30"/>
    </row>
    <row r="63" spans="2:10" ht="14.1" customHeight="1" x14ac:dyDescent="0.2">
      <c r="B63" s="17" t="str" cm="1">
        <f t="array" ref="B63">IFERROR(SMALL(Invoices[Due Date],ROW(60:60)),"")</f>
        <v/>
      </c>
      <c r="C63" s="25" cm="1">
        <f t="array" aca="1" ref="C63" ca="1">INDEX(Invoices[Invoice '#],SMALL(IF(Invoices[Due Date]=Schedule[[#This Row],[Due Date]],ROW(Invoices[Due Date])-ROW(INDEX(Invoices[Due Date],1,1))+1),COUNTIF(Schedule[Due Date],Schedule[[#This Row],[Due Date]])-COUNTIF(INDIRECT("B3:B"&amp;ROW()-1),Schedule[[#This Row],[Due Date]])))</f>
        <v>0</v>
      </c>
      <c r="D63" s="16" t="str">
        <f ca="1">IF(Schedule[[#This Row],[Invoice '#]]=0,"",INDEX(Invoices[Vendor/Supplier],MATCH(Schedule[[#This Row],[Invoice '#]],Invoices[Invoice '#],0)))</f>
        <v/>
      </c>
      <c r="E63" s="26" t="str">
        <f ca="1">IF(Schedule[[#This Row],[Invoice '#]]=0,"",INDEX(Invoices[Amount due],MATCH(Schedule[[#This Row],[Invoice '#]],Invoices[Invoice '#],0)))</f>
        <v/>
      </c>
      <c r="F63" s="26" t="str">
        <f ca="1">IF(Schedule[[#This Row],[Invoice '#]]=0,"",_xlfn.IFNA(Schedule[[#This Row],[Original Amt Due]]-SUMIF(Payments[Invoice '#],Schedule[[#This Row],[Invoice '#]],Payments[Amount Paid]),Schedule[[#This Row],[Original Amt Due]]))</f>
        <v/>
      </c>
      <c r="H63" s="29"/>
      <c r="I63" s="30"/>
      <c r="J63" s="30"/>
    </row>
    <row r="64" spans="2:10" ht="14.1" customHeight="1" x14ac:dyDescent="0.2">
      <c r="B64" s="17" t="str" cm="1">
        <f t="array" ref="B64">IFERROR(SMALL(Invoices[Due Date],ROW(61:61)),"")</f>
        <v/>
      </c>
      <c r="C64" s="25" cm="1">
        <f t="array" aca="1" ref="C64" ca="1">INDEX(Invoices[Invoice '#],SMALL(IF(Invoices[Due Date]=Schedule[[#This Row],[Due Date]],ROW(Invoices[Due Date])-ROW(INDEX(Invoices[Due Date],1,1))+1),COUNTIF(Schedule[Due Date],Schedule[[#This Row],[Due Date]])-COUNTIF(INDIRECT("B3:B"&amp;ROW()-1),Schedule[[#This Row],[Due Date]])))</f>
        <v>0</v>
      </c>
      <c r="D64" s="16" t="str">
        <f ca="1">IF(Schedule[[#This Row],[Invoice '#]]=0,"",INDEX(Invoices[Vendor/Supplier],MATCH(Schedule[[#This Row],[Invoice '#]],Invoices[Invoice '#],0)))</f>
        <v/>
      </c>
      <c r="E64" s="26" t="str">
        <f ca="1">IF(Schedule[[#This Row],[Invoice '#]]=0,"",INDEX(Invoices[Amount due],MATCH(Schedule[[#This Row],[Invoice '#]],Invoices[Invoice '#],0)))</f>
        <v/>
      </c>
      <c r="F64" s="26" t="str">
        <f ca="1">IF(Schedule[[#This Row],[Invoice '#]]=0,"",_xlfn.IFNA(Schedule[[#This Row],[Original Amt Due]]-SUMIF(Payments[Invoice '#],Schedule[[#This Row],[Invoice '#]],Payments[Amount Paid]),Schedule[[#This Row],[Original Amt Due]]))</f>
        <v/>
      </c>
      <c r="H64" s="29"/>
      <c r="I64" s="30"/>
      <c r="J64" s="30"/>
    </row>
    <row r="65" spans="2:10" ht="14.1" customHeight="1" x14ac:dyDescent="0.2">
      <c r="B65" s="17" t="str" cm="1">
        <f t="array" ref="B65">IFERROR(SMALL(Invoices[Due Date],ROW(62:62)),"")</f>
        <v/>
      </c>
      <c r="C65" s="25" cm="1">
        <f t="array" aca="1" ref="C65" ca="1">INDEX(Invoices[Invoice '#],SMALL(IF(Invoices[Due Date]=Schedule[[#This Row],[Due Date]],ROW(Invoices[Due Date])-ROW(INDEX(Invoices[Due Date],1,1))+1),COUNTIF(Schedule[Due Date],Schedule[[#This Row],[Due Date]])-COUNTIF(INDIRECT("B3:B"&amp;ROW()-1),Schedule[[#This Row],[Due Date]])))</f>
        <v>0</v>
      </c>
      <c r="D65" s="16" t="str">
        <f ca="1">IF(Schedule[[#This Row],[Invoice '#]]=0,"",INDEX(Invoices[Vendor/Supplier],MATCH(Schedule[[#This Row],[Invoice '#]],Invoices[Invoice '#],0)))</f>
        <v/>
      </c>
      <c r="E65" s="26" t="str">
        <f ca="1">IF(Schedule[[#This Row],[Invoice '#]]=0,"",INDEX(Invoices[Amount due],MATCH(Schedule[[#This Row],[Invoice '#]],Invoices[Invoice '#],0)))</f>
        <v/>
      </c>
      <c r="F65" s="26" t="str">
        <f ca="1">IF(Schedule[[#This Row],[Invoice '#]]=0,"",_xlfn.IFNA(Schedule[[#This Row],[Original Amt Due]]-SUMIF(Payments[Invoice '#],Schedule[[#This Row],[Invoice '#]],Payments[Amount Paid]),Schedule[[#This Row],[Original Amt Due]]))</f>
        <v/>
      </c>
      <c r="H65" s="29"/>
      <c r="I65" s="30"/>
      <c r="J65" s="30"/>
    </row>
    <row r="66" spans="2:10" ht="14.1" customHeight="1" x14ac:dyDescent="0.2">
      <c r="B66" s="17" t="str" cm="1">
        <f t="array" ref="B66">IFERROR(SMALL(Invoices[Due Date],ROW(63:63)),"")</f>
        <v/>
      </c>
      <c r="C66" s="25" cm="1">
        <f t="array" aca="1" ref="C66" ca="1">INDEX(Invoices[Invoice '#],SMALL(IF(Invoices[Due Date]=Schedule[[#This Row],[Due Date]],ROW(Invoices[Due Date])-ROW(INDEX(Invoices[Due Date],1,1))+1),COUNTIF(Schedule[Due Date],Schedule[[#This Row],[Due Date]])-COUNTIF(INDIRECT("B3:B"&amp;ROW()-1),Schedule[[#This Row],[Due Date]])))</f>
        <v>0</v>
      </c>
      <c r="D66" s="16" t="str">
        <f ca="1">IF(Schedule[[#This Row],[Invoice '#]]=0,"",INDEX(Invoices[Vendor/Supplier],MATCH(Schedule[[#This Row],[Invoice '#]],Invoices[Invoice '#],0)))</f>
        <v/>
      </c>
      <c r="E66" s="26" t="str">
        <f ca="1">IF(Schedule[[#This Row],[Invoice '#]]=0,"",INDEX(Invoices[Amount due],MATCH(Schedule[[#This Row],[Invoice '#]],Invoices[Invoice '#],0)))</f>
        <v/>
      </c>
      <c r="F66" s="26" t="str">
        <f ca="1">IF(Schedule[[#This Row],[Invoice '#]]=0,"",_xlfn.IFNA(Schedule[[#This Row],[Original Amt Due]]-SUMIF(Payments[Invoice '#],Schedule[[#This Row],[Invoice '#]],Payments[Amount Paid]),Schedule[[#This Row],[Original Amt Due]]))</f>
        <v/>
      </c>
      <c r="H66" s="29"/>
      <c r="I66" s="30"/>
      <c r="J66" s="30"/>
    </row>
    <row r="67" spans="2:10" ht="14.1" customHeight="1" x14ac:dyDescent="0.2">
      <c r="B67" s="17" t="str" cm="1">
        <f t="array" ref="B67">IFERROR(SMALL(Invoices[Due Date],ROW(64:64)),"")</f>
        <v/>
      </c>
      <c r="C67" s="25" cm="1">
        <f t="array" aca="1" ref="C67" ca="1">INDEX(Invoices[Invoice '#],SMALL(IF(Invoices[Due Date]=Schedule[[#This Row],[Due Date]],ROW(Invoices[Due Date])-ROW(INDEX(Invoices[Due Date],1,1))+1),COUNTIF(Schedule[Due Date],Schedule[[#This Row],[Due Date]])-COUNTIF(INDIRECT("B3:B"&amp;ROW()-1),Schedule[[#This Row],[Due Date]])))</f>
        <v>0</v>
      </c>
      <c r="D67" s="16" t="str">
        <f ca="1">IF(Schedule[[#This Row],[Invoice '#]]=0,"",INDEX(Invoices[Vendor/Supplier],MATCH(Schedule[[#This Row],[Invoice '#]],Invoices[Invoice '#],0)))</f>
        <v/>
      </c>
      <c r="E67" s="26" t="str">
        <f ca="1">IF(Schedule[[#This Row],[Invoice '#]]=0,"",INDEX(Invoices[Amount due],MATCH(Schedule[[#This Row],[Invoice '#]],Invoices[Invoice '#],0)))</f>
        <v/>
      </c>
      <c r="F67" s="26" t="str">
        <f ca="1">IF(Schedule[[#This Row],[Invoice '#]]=0,"",_xlfn.IFNA(Schedule[[#This Row],[Original Amt Due]]-SUMIF(Payments[Invoice '#],Schedule[[#This Row],[Invoice '#]],Payments[Amount Paid]),Schedule[[#This Row],[Original Amt Due]]))</f>
        <v/>
      </c>
      <c r="H67" s="29"/>
      <c r="I67" s="30"/>
      <c r="J67" s="30"/>
    </row>
    <row r="68" spans="2:10" ht="14.1" customHeight="1" x14ac:dyDescent="0.2">
      <c r="B68" s="17" t="str" cm="1">
        <f t="array" ref="B68">IFERROR(SMALL(Invoices[Due Date],ROW(65:65)),"")</f>
        <v/>
      </c>
      <c r="C68" s="25" cm="1">
        <f t="array" aca="1" ref="C68" ca="1">INDEX(Invoices[Invoice '#],SMALL(IF(Invoices[Due Date]=Schedule[[#This Row],[Due Date]],ROW(Invoices[Due Date])-ROW(INDEX(Invoices[Due Date],1,1))+1),COUNTIF(Schedule[Due Date],Schedule[[#This Row],[Due Date]])-COUNTIF(INDIRECT("B3:B"&amp;ROW()-1),Schedule[[#This Row],[Due Date]])))</f>
        <v>0</v>
      </c>
      <c r="D68" s="16" t="str">
        <f ca="1">IF(Schedule[[#This Row],[Invoice '#]]=0,"",INDEX(Invoices[Vendor/Supplier],MATCH(Schedule[[#This Row],[Invoice '#]],Invoices[Invoice '#],0)))</f>
        <v/>
      </c>
      <c r="E68" s="26" t="str">
        <f ca="1">IF(Schedule[[#This Row],[Invoice '#]]=0,"",INDEX(Invoices[Amount due],MATCH(Schedule[[#This Row],[Invoice '#]],Invoices[Invoice '#],0)))</f>
        <v/>
      </c>
      <c r="F68" s="26" t="str">
        <f ca="1">IF(Schedule[[#This Row],[Invoice '#]]=0,"",_xlfn.IFNA(Schedule[[#This Row],[Original Amt Due]]-SUMIF(Payments[Invoice '#],Schedule[[#This Row],[Invoice '#]],Payments[Amount Paid]),Schedule[[#This Row],[Original Amt Due]]))</f>
        <v/>
      </c>
      <c r="H68" s="29"/>
      <c r="I68" s="30"/>
      <c r="J68" s="30"/>
    </row>
    <row r="69" spans="2:10" ht="14.1" customHeight="1" x14ac:dyDescent="0.2">
      <c r="B69" s="17" t="str" cm="1">
        <f t="array" ref="B69">IFERROR(SMALL(Invoices[Due Date],ROW(66:66)),"")</f>
        <v/>
      </c>
      <c r="C69" s="25" cm="1">
        <f t="array" aca="1" ref="C69" ca="1">INDEX(Invoices[Invoice '#],SMALL(IF(Invoices[Due Date]=Schedule[[#This Row],[Due Date]],ROW(Invoices[Due Date])-ROW(INDEX(Invoices[Due Date],1,1))+1),COUNTIF(Schedule[Due Date],Schedule[[#This Row],[Due Date]])-COUNTIF(INDIRECT("B3:B"&amp;ROW()-1),Schedule[[#This Row],[Due Date]])))</f>
        <v>0</v>
      </c>
      <c r="D69" s="16" t="str">
        <f ca="1">IF(Schedule[[#This Row],[Invoice '#]]=0,"",INDEX(Invoices[Vendor/Supplier],MATCH(Schedule[[#This Row],[Invoice '#]],Invoices[Invoice '#],0)))</f>
        <v/>
      </c>
      <c r="E69" s="26" t="str">
        <f ca="1">IF(Schedule[[#This Row],[Invoice '#]]=0,"",INDEX(Invoices[Amount due],MATCH(Schedule[[#This Row],[Invoice '#]],Invoices[Invoice '#],0)))</f>
        <v/>
      </c>
      <c r="F69" s="26" t="str">
        <f ca="1">IF(Schedule[[#This Row],[Invoice '#]]=0,"",_xlfn.IFNA(Schedule[[#This Row],[Original Amt Due]]-SUMIF(Payments[Invoice '#],Schedule[[#This Row],[Invoice '#]],Payments[Amount Paid]),Schedule[[#This Row],[Original Amt Due]]))</f>
        <v/>
      </c>
      <c r="H69" s="29"/>
      <c r="I69" s="30"/>
      <c r="J69" s="30"/>
    </row>
    <row r="70" spans="2:10" ht="14.1" customHeight="1" x14ac:dyDescent="0.2">
      <c r="B70" s="17" t="str" cm="1">
        <f t="array" ref="B70">IFERROR(SMALL(Invoices[Due Date],ROW(67:67)),"")</f>
        <v/>
      </c>
      <c r="C70" s="25" cm="1">
        <f t="array" aca="1" ref="C70" ca="1">INDEX(Invoices[Invoice '#],SMALL(IF(Invoices[Due Date]=Schedule[[#This Row],[Due Date]],ROW(Invoices[Due Date])-ROW(INDEX(Invoices[Due Date],1,1))+1),COUNTIF(Schedule[Due Date],Schedule[[#This Row],[Due Date]])-COUNTIF(INDIRECT("B3:B"&amp;ROW()-1),Schedule[[#This Row],[Due Date]])))</f>
        <v>0</v>
      </c>
      <c r="D70" s="16" t="str">
        <f ca="1">IF(Schedule[[#This Row],[Invoice '#]]=0,"",INDEX(Invoices[Vendor/Supplier],MATCH(Schedule[[#This Row],[Invoice '#]],Invoices[Invoice '#],0)))</f>
        <v/>
      </c>
      <c r="E70" s="26" t="str">
        <f ca="1">IF(Schedule[[#This Row],[Invoice '#]]=0,"",INDEX(Invoices[Amount due],MATCH(Schedule[[#This Row],[Invoice '#]],Invoices[Invoice '#],0)))</f>
        <v/>
      </c>
      <c r="F70" s="26" t="str">
        <f ca="1">IF(Schedule[[#This Row],[Invoice '#]]=0,"",_xlfn.IFNA(Schedule[[#This Row],[Original Amt Due]]-SUMIF(Payments[Invoice '#],Schedule[[#This Row],[Invoice '#]],Payments[Amount Paid]),Schedule[[#This Row],[Original Amt Due]]))</f>
        <v/>
      </c>
      <c r="H70" s="29"/>
      <c r="I70" s="30"/>
      <c r="J70" s="30"/>
    </row>
    <row r="71" spans="2:10" ht="14.1" customHeight="1" x14ac:dyDescent="0.2">
      <c r="B71" s="17" t="str" cm="1">
        <f t="array" ref="B71">IFERROR(SMALL(Invoices[Due Date],ROW(68:68)),"")</f>
        <v/>
      </c>
      <c r="C71" s="25" cm="1">
        <f t="array" aca="1" ref="C71" ca="1">INDEX(Invoices[Invoice '#],SMALL(IF(Invoices[Due Date]=Schedule[[#This Row],[Due Date]],ROW(Invoices[Due Date])-ROW(INDEX(Invoices[Due Date],1,1))+1),COUNTIF(Schedule[Due Date],Schedule[[#This Row],[Due Date]])-COUNTIF(INDIRECT("B3:B"&amp;ROW()-1),Schedule[[#This Row],[Due Date]])))</f>
        <v>0</v>
      </c>
      <c r="D71" s="16" t="str">
        <f ca="1">IF(Schedule[[#This Row],[Invoice '#]]=0,"",INDEX(Invoices[Vendor/Supplier],MATCH(Schedule[[#This Row],[Invoice '#]],Invoices[Invoice '#],0)))</f>
        <v/>
      </c>
      <c r="E71" s="26" t="str">
        <f ca="1">IF(Schedule[[#This Row],[Invoice '#]]=0,"",INDEX(Invoices[Amount due],MATCH(Schedule[[#This Row],[Invoice '#]],Invoices[Invoice '#],0)))</f>
        <v/>
      </c>
      <c r="F71" s="26" t="str">
        <f ca="1">IF(Schedule[[#This Row],[Invoice '#]]=0,"",_xlfn.IFNA(Schedule[[#This Row],[Original Amt Due]]-SUMIF(Payments[Invoice '#],Schedule[[#This Row],[Invoice '#]],Payments[Amount Paid]),Schedule[[#This Row],[Original Amt Due]]))</f>
        <v/>
      </c>
      <c r="H71" s="29"/>
      <c r="I71" s="30"/>
      <c r="J71" s="30"/>
    </row>
    <row r="72" spans="2:10" ht="14.1" customHeight="1" x14ac:dyDescent="0.2">
      <c r="B72" s="17" t="str" cm="1">
        <f t="array" ref="B72">IFERROR(SMALL(Invoices[Due Date],ROW(69:69)),"")</f>
        <v/>
      </c>
      <c r="C72" s="25" cm="1">
        <f t="array" aca="1" ref="C72" ca="1">INDEX(Invoices[Invoice '#],SMALL(IF(Invoices[Due Date]=Schedule[[#This Row],[Due Date]],ROW(Invoices[Due Date])-ROW(INDEX(Invoices[Due Date],1,1))+1),COUNTIF(Schedule[Due Date],Schedule[[#This Row],[Due Date]])-COUNTIF(INDIRECT("B3:B"&amp;ROW()-1),Schedule[[#This Row],[Due Date]])))</f>
        <v>0</v>
      </c>
      <c r="D72" s="16" t="str">
        <f ca="1">IF(Schedule[[#This Row],[Invoice '#]]=0,"",INDEX(Invoices[Vendor/Supplier],MATCH(Schedule[[#This Row],[Invoice '#]],Invoices[Invoice '#],0)))</f>
        <v/>
      </c>
      <c r="E72" s="26" t="str">
        <f ca="1">IF(Schedule[[#This Row],[Invoice '#]]=0,"",INDEX(Invoices[Amount due],MATCH(Schedule[[#This Row],[Invoice '#]],Invoices[Invoice '#],0)))</f>
        <v/>
      </c>
      <c r="F72" s="26" t="str">
        <f ca="1">IF(Schedule[[#This Row],[Invoice '#]]=0,"",_xlfn.IFNA(Schedule[[#This Row],[Original Amt Due]]-SUMIF(Payments[Invoice '#],Schedule[[#This Row],[Invoice '#]],Payments[Amount Paid]),Schedule[[#This Row],[Original Amt Due]]))</f>
        <v/>
      </c>
      <c r="H72" s="29"/>
      <c r="I72" s="30"/>
      <c r="J72" s="30"/>
    </row>
    <row r="73" spans="2:10" ht="14.1" customHeight="1" x14ac:dyDescent="0.2">
      <c r="B73" s="17" t="str" cm="1">
        <f t="array" ref="B73">IFERROR(SMALL(Invoices[Due Date],ROW(70:70)),"")</f>
        <v/>
      </c>
      <c r="C73" s="25" cm="1">
        <f t="array" aca="1" ref="C73" ca="1">INDEX(Invoices[Invoice '#],SMALL(IF(Invoices[Due Date]=Schedule[[#This Row],[Due Date]],ROW(Invoices[Due Date])-ROW(INDEX(Invoices[Due Date],1,1))+1),COUNTIF(Schedule[Due Date],Schedule[[#This Row],[Due Date]])-COUNTIF(INDIRECT("B3:B"&amp;ROW()-1),Schedule[[#This Row],[Due Date]])))</f>
        <v>0</v>
      </c>
      <c r="D73" s="16" t="str">
        <f ca="1">IF(Schedule[[#This Row],[Invoice '#]]=0,"",INDEX(Invoices[Vendor/Supplier],MATCH(Schedule[[#This Row],[Invoice '#]],Invoices[Invoice '#],0)))</f>
        <v/>
      </c>
      <c r="E73" s="26" t="str">
        <f ca="1">IF(Schedule[[#This Row],[Invoice '#]]=0,"",INDEX(Invoices[Amount due],MATCH(Schedule[[#This Row],[Invoice '#]],Invoices[Invoice '#],0)))</f>
        <v/>
      </c>
      <c r="F73" s="26" t="str">
        <f ca="1">IF(Schedule[[#This Row],[Invoice '#]]=0,"",_xlfn.IFNA(Schedule[[#This Row],[Original Amt Due]]-SUMIF(Payments[Invoice '#],Schedule[[#This Row],[Invoice '#]],Payments[Amount Paid]),Schedule[[#This Row],[Original Amt Due]]))</f>
        <v/>
      </c>
      <c r="H73" s="29"/>
      <c r="I73" s="30"/>
      <c r="J73" s="30"/>
    </row>
    <row r="74" spans="2:10" ht="14.1" customHeight="1" x14ac:dyDescent="0.2">
      <c r="B74" s="17" t="str" cm="1">
        <f t="array" ref="B74">IFERROR(SMALL(Invoices[Due Date],ROW(71:71)),"")</f>
        <v/>
      </c>
      <c r="C74" s="25" cm="1">
        <f t="array" aca="1" ref="C74" ca="1">INDEX(Invoices[Invoice '#],SMALL(IF(Invoices[Due Date]=Schedule[[#This Row],[Due Date]],ROW(Invoices[Due Date])-ROW(INDEX(Invoices[Due Date],1,1))+1),COUNTIF(Schedule[Due Date],Schedule[[#This Row],[Due Date]])-COUNTIF(INDIRECT("B3:B"&amp;ROW()-1),Schedule[[#This Row],[Due Date]])))</f>
        <v>0</v>
      </c>
      <c r="D74" s="16" t="str">
        <f ca="1">IF(Schedule[[#This Row],[Invoice '#]]=0,"",INDEX(Invoices[Vendor/Supplier],MATCH(Schedule[[#This Row],[Invoice '#]],Invoices[Invoice '#],0)))</f>
        <v/>
      </c>
      <c r="E74" s="26" t="str">
        <f ca="1">IF(Schedule[[#This Row],[Invoice '#]]=0,"",INDEX(Invoices[Amount due],MATCH(Schedule[[#This Row],[Invoice '#]],Invoices[Invoice '#],0)))</f>
        <v/>
      </c>
      <c r="F74" s="26" t="str">
        <f ca="1">IF(Schedule[[#This Row],[Invoice '#]]=0,"",_xlfn.IFNA(Schedule[[#This Row],[Original Amt Due]]-SUMIF(Payments[Invoice '#],Schedule[[#This Row],[Invoice '#]],Payments[Amount Paid]),Schedule[[#This Row],[Original Amt Due]]))</f>
        <v/>
      </c>
      <c r="H74" s="29"/>
      <c r="I74" s="30"/>
      <c r="J74" s="30"/>
    </row>
    <row r="75" spans="2:10" ht="14.1" customHeight="1" x14ac:dyDescent="0.2">
      <c r="B75" s="17" t="str" cm="1">
        <f t="array" ref="B75">IFERROR(SMALL(Invoices[Due Date],ROW(72:72)),"")</f>
        <v/>
      </c>
      <c r="C75" s="25" cm="1">
        <f t="array" aca="1" ref="C75" ca="1">INDEX(Invoices[Invoice '#],SMALL(IF(Invoices[Due Date]=Schedule[[#This Row],[Due Date]],ROW(Invoices[Due Date])-ROW(INDEX(Invoices[Due Date],1,1))+1),COUNTIF(Schedule[Due Date],Schedule[[#This Row],[Due Date]])-COUNTIF(INDIRECT("B3:B"&amp;ROW()-1),Schedule[[#This Row],[Due Date]])))</f>
        <v>0</v>
      </c>
      <c r="D75" s="16" t="str">
        <f ca="1">IF(Schedule[[#This Row],[Invoice '#]]=0,"",INDEX(Invoices[Vendor/Supplier],MATCH(Schedule[[#This Row],[Invoice '#]],Invoices[Invoice '#],0)))</f>
        <v/>
      </c>
      <c r="E75" s="26" t="str">
        <f ca="1">IF(Schedule[[#This Row],[Invoice '#]]=0,"",INDEX(Invoices[Amount due],MATCH(Schedule[[#This Row],[Invoice '#]],Invoices[Invoice '#],0)))</f>
        <v/>
      </c>
      <c r="F75" s="26" t="str">
        <f ca="1">IF(Schedule[[#This Row],[Invoice '#]]=0,"",_xlfn.IFNA(Schedule[[#This Row],[Original Amt Due]]-SUMIF(Payments[Invoice '#],Schedule[[#This Row],[Invoice '#]],Payments[Amount Paid]),Schedule[[#This Row],[Original Amt Due]]))</f>
        <v/>
      </c>
      <c r="H75" s="29"/>
      <c r="I75" s="30"/>
      <c r="J75" s="30"/>
    </row>
    <row r="76" spans="2:10" ht="14.1" customHeight="1" x14ac:dyDescent="0.2">
      <c r="B76" s="17" t="str" cm="1">
        <f t="array" ref="B76">IFERROR(SMALL(Invoices[Due Date],ROW(73:73)),"")</f>
        <v/>
      </c>
      <c r="C76" s="25" cm="1">
        <f t="array" aca="1" ref="C76" ca="1">INDEX(Invoices[Invoice '#],SMALL(IF(Invoices[Due Date]=Schedule[[#This Row],[Due Date]],ROW(Invoices[Due Date])-ROW(INDEX(Invoices[Due Date],1,1))+1),COUNTIF(Schedule[Due Date],Schedule[[#This Row],[Due Date]])-COUNTIF(INDIRECT("B3:B"&amp;ROW()-1),Schedule[[#This Row],[Due Date]])))</f>
        <v>0</v>
      </c>
      <c r="D76" s="16" t="str">
        <f ca="1">IF(Schedule[[#This Row],[Invoice '#]]=0,"",INDEX(Invoices[Vendor/Supplier],MATCH(Schedule[[#This Row],[Invoice '#]],Invoices[Invoice '#],0)))</f>
        <v/>
      </c>
      <c r="E76" s="26" t="str">
        <f ca="1">IF(Schedule[[#This Row],[Invoice '#]]=0,"",INDEX(Invoices[Amount due],MATCH(Schedule[[#This Row],[Invoice '#]],Invoices[Invoice '#],0)))</f>
        <v/>
      </c>
      <c r="F76" s="26" t="str">
        <f ca="1">IF(Schedule[[#This Row],[Invoice '#]]=0,"",_xlfn.IFNA(Schedule[[#This Row],[Original Amt Due]]-SUMIF(Payments[Invoice '#],Schedule[[#This Row],[Invoice '#]],Payments[Amount Paid]),Schedule[[#This Row],[Original Amt Due]]))</f>
        <v/>
      </c>
      <c r="H76" s="29"/>
      <c r="I76" s="30"/>
      <c r="J76" s="30"/>
    </row>
    <row r="77" spans="2:10" ht="14.1" customHeight="1" x14ac:dyDescent="0.2">
      <c r="B77" s="17" t="str" cm="1">
        <f t="array" ref="B77">IFERROR(SMALL(Invoices[Due Date],ROW(74:74)),"")</f>
        <v/>
      </c>
      <c r="C77" s="25" cm="1">
        <f t="array" aca="1" ref="C77" ca="1">INDEX(Invoices[Invoice '#],SMALL(IF(Invoices[Due Date]=Schedule[[#This Row],[Due Date]],ROW(Invoices[Due Date])-ROW(INDEX(Invoices[Due Date],1,1))+1),COUNTIF(Schedule[Due Date],Schedule[[#This Row],[Due Date]])-COUNTIF(INDIRECT("B3:B"&amp;ROW()-1),Schedule[[#This Row],[Due Date]])))</f>
        <v>0</v>
      </c>
      <c r="D77" s="16" t="str">
        <f ca="1">IF(Schedule[[#This Row],[Invoice '#]]=0,"",INDEX(Invoices[Vendor/Supplier],MATCH(Schedule[[#This Row],[Invoice '#]],Invoices[Invoice '#],0)))</f>
        <v/>
      </c>
      <c r="E77" s="26" t="str">
        <f ca="1">IF(Schedule[[#This Row],[Invoice '#]]=0,"",INDEX(Invoices[Amount due],MATCH(Schedule[[#This Row],[Invoice '#]],Invoices[Invoice '#],0)))</f>
        <v/>
      </c>
      <c r="F77" s="26" t="str">
        <f ca="1">IF(Schedule[[#This Row],[Invoice '#]]=0,"",_xlfn.IFNA(Schedule[[#This Row],[Original Amt Due]]-SUMIF(Payments[Invoice '#],Schedule[[#This Row],[Invoice '#]],Payments[Amount Paid]),Schedule[[#This Row],[Original Amt Due]]))</f>
        <v/>
      </c>
      <c r="H77" s="29"/>
      <c r="I77" s="30"/>
      <c r="J77" s="30"/>
    </row>
    <row r="78" spans="2:10" ht="14.1" customHeight="1" x14ac:dyDescent="0.2">
      <c r="B78" s="17" t="str" cm="1">
        <f t="array" ref="B78">IFERROR(SMALL(Invoices[Due Date],ROW(75:75)),"")</f>
        <v/>
      </c>
      <c r="C78" s="25" cm="1">
        <f t="array" aca="1" ref="C78" ca="1">INDEX(Invoices[Invoice '#],SMALL(IF(Invoices[Due Date]=Schedule[[#This Row],[Due Date]],ROW(Invoices[Due Date])-ROW(INDEX(Invoices[Due Date],1,1))+1),COUNTIF(Schedule[Due Date],Schedule[[#This Row],[Due Date]])-COUNTIF(INDIRECT("B3:B"&amp;ROW()-1),Schedule[[#This Row],[Due Date]])))</f>
        <v>0</v>
      </c>
      <c r="D78" s="16" t="str">
        <f ca="1">IF(Schedule[[#This Row],[Invoice '#]]=0,"",INDEX(Invoices[Vendor/Supplier],MATCH(Schedule[[#This Row],[Invoice '#]],Invoices[Invoice '#],0)))</f>
        <v/>
      </c>
      <c r="E78" s="26" t="str">
        <f ca="1">IF(Schedule[[#This Row],[Invoice '#]]=0,"",INDEX(Invoices[Amount due],MATCH(Schedule[[#This Row],[Invoice '#]],Invoices[Invoice '#],0)))</f>
        <v/>
      </c>
      <c r="F78" s="26" t="str">
        <f ca="1">IF(Schedule[[#This Row],[Invoice '#]]=0,"",_xlfn.IFNA(Schedule[[#This Row],[Original Amt Due]]-SUMIF(Payments[Invoice '#],Schedule[[#This Row],[Invoice '#]],Payments[Amount Paid]),Schedule[[#This Row],[Original Amt Due]]))</f>
        <v/>
      </c>
      <c r="H78" s="29"/>
      <c r="I78" s="30"/>
      <c r="J78" s="30"/>
    </row>
    <row r="79" spans="2:10" ht="14.1" customHeight="1" x14ac:dyDescent="0.2">
      <c r="B79" s="17" t="str" cm="1">
        <f t="array" ref="B79">IFERROR(SMALL(Invoices[Due Date],ROW(76:76)),"")</f>
        <v/>
      </c>
      <c r="C79" s="25" cm="1">
        <f t="array" aca="1" ref="C79" ca="1">INDEX(Invoices[Invoice '#],SMALL(IF(Invoices[Due Date]=Schedule[[#This Row],[Due Date]],ROW(Invoices[Due Date])-ROW(INDEX(Invoices[Due Date],1,1))+1),COUNTIF(Schedule[Due Date],Schedule[[#This Row],[Due Date]])-COUNTIF(INDIRECT("B3:B"&amp;ROW()-1),Schedule[[#This Row],[Due Date]])))</f>
        <v>0</v>
      </c>
      <c r="D79" s="16" t="str">
        <f ca="1">IF(Schedule[[#This Row],[Invoice '#]]=0,"",INDEX(Invoices[Vendor/Supplier],MATCH(Schedule[[#This Row],[Invoice '#]],Invoices[Invoice '#],0)))</f>
        <v/>
      </c>
      <c r="E79" s="26" t="str">
        <f ca="1">IF(Schedule[[#This Row],[Invoice '#]]=0,"",INDEX(Invoices[Amount due],MATCH(Schedule[[#This Row],[Invoice '#]],Invoices[Invoice '#],0)))</f>
        <v/>
      </c>
      <c r="F79" s="26" t="str">
        <f ca="1">IF(Schedule[[#This Row],[Invoice '#]]=0,"",_xlfn.IFNA(Schedule[[#This Row],[Original Amt Due]]-SUMIF(Payments[Invoice '#],Schedule[[#This Row],[Invoice '#]],Payments[Amount Paid]),Schedule[[#This Row],[Original Amt Due]]))</f>
        <v/>
      </c>
      <c r="H79" s="29"/>
      <c r="I79" s="30"/>
      <c r="J79" s="30"/>
    </row>
    <row r="80" spans="2:10" ht="14.1" customHeight="1" x14ac:dyDescent="0.2">
      <c r="B80" s="17" t="str" cm="1">
        <f t="array" ref="B80">IFERROR(SMALL(Invoices[Due Date],ROW(77:77)),"")</f>
        <v/>
      </c>
      <c r="C80" s="25" cm="1">
        <f t="array" aca="1" ref="C80" ca="1">INDEX(Invoices[Invoice '#],SMALL(IF(Invoices[Due Date]=Schedule[[#This Row],[Due Date]],ROW(Invoices[Due Date])-ROW(INDEX(Invoices[Due Date],1,1))+1),COUNTIF(Schedule[Due Date],Schedule[[#This Row],[Due Date]])-COUNTIF(INDIRECT("B3:B"&amp;ROW()-1),Schedule[[#This Row],[Due Date]])))</f>
        <v>0</v>
      </c>
      <c r="D80" s="16" t="str">
        <f ca="1">IF(Schedule[[#This Row],[Invoice '#]]=0,"",INDEX(Invoices[Vendor/Supplier],MATCH(Schedule[[#This Row],[Invoice '#]],Invoices[Invoice '#],0)))</f>
        <v/>
      </c>
      <c r="E80" s="26" t="str">
        <f ca="1">IF(Schedule[[#This Row],[Invoice '#]]=0,"",INDEX(Invoices[Amount due],MATCH(Schedule[[#This Row],[Invoice '#]],Invoices[Invoice '#],0)))</f>
        <v/>
      </c>
      <c r="F80" s="26" t="str">
        <f ca="1">IF(Schedule[[#This Row],[Invoice '#]]=0,"",_xlfn.IFNA(Schedule[[#This Row],[Original Amt Due]]-SUMIF(Payments[Invoice '#],Schedule[[#This Row],[Invoice '#]],Payments[Amount Paid]),Schedule[[#This Row],[Original Amt Due]]))</f>
        <v/>
      </c>
      <c r="H80" s="29"/>
      <c r="I80" s="30"/>
      <c r="J80" s="30"/>
    </row>
    <row r="81" spans="2:10" ht="14.1" customHeight="1" x14ac:dyDescent="0.2">
      <c r="B81" s="17" t="str" cm="1">
        <f t="array" ref="B81">IFERROR(SMALL(Invoices[Due Date],ROW(78:78)),"")</f>
        <v/>
      </c>
      <c r="C81" s="25" cm="1">
        <f t="array" aca="1" ref="C81" ca="1">INDEX(Invoices[Invoice '#],SMALL(IF(Invoices[Due Date]=Schedule[[#This Row],[Due Date]],ROW(Invoices[Due Date])-ROW(INDEX(Invoices[Due Date],1,1))+1),COUNTIF(Schedule[Due Date],Schedule[[#This Row],[Due Date]])-COUNTIF(INDIRECT("B3:B"&amp;ROW()-1),Schedule[[#This Row],[Due Date]])))</f>
        <v>0</v>
      </c>
      <c r="D81" s="16" t="str">
        <f ca="1">IF(Schedule[[#This Row],[Invoice '#]]=0,"",INDEX(Invoices[Vendor/Supplier],MATCH(Schedule[[#This Row],[Invoice '#]],Invoices[Invoice '#],0)))</f>
        <v/>
      </c>
      <c r="E81" s="26" t="str">
        <f ca="1">IF(Schedule[[#This Row],[Invoice '#]]=0,"",INDEX(Invoices[Amount due],MATCH(Schedule[[#This Row],[Invoice '#]],Invoices[Invoice '#],0)))</f>
        <v/>
      </c>
      <c r="F81" s="26" t="str">
        <f ca="1">IF(Schedule[[#This Row],[Invoice '#]]=0,"",_xlfn.IFNA(Schedule[[#This Row],[Original Amt Due]]-SUMIF(Payments[Invoice '#],Schedule[[#This Row],[Invoice '#]],Payments[Amount Paid]),Schedule[[#This Row],[Original Amt Due]]))</f>
        <v/>
      </c>
      <c r="H81" s="29"/>
      <c r="I81" s="30"/>
      <c r="J81" s="30"/>
    </row>
    <row r="82" spans="2:10" ht="14.1" customHeight="1" x14ac:dyDescent="0.2">
      <c r="B82" s="17" t="str" cm="1">
        <f t="array" ref="B82">IFERROR(SMALL(Invoices[Due Date],ROW(79:79)),"")</f>
        <v/>
      </c>
      <c r="C82" s="25" cm="1">
        <f t="array" aca="1" ref="C82" ca="1">INDEX(Invoices[Invoice '#],SMALL(IF(Invoices[Due Date]=Schedule[[#This Row],[Due Date]],ROW(Invoices[Due Date])-ROW(INDEX(Invoices[Due Date],1,1))+1),COUNTIF(Schedule[Due Date],Schedule[[#This Row],[Due Date]])-COUNTIF(INDIRECT("B3:B"&amp;ROW()-1),Schedule[[#This Row],[Due Date]])))</f>
        <v>0</v>
      </c>
      <c r="D82" s="16" t="str">
        <f ca="1">IF(Schedule[[#This Row],[Invoice '#]]=0,"",INDEX(Invoices[Vendor/Supplier],MATCH(Schedule[[#This Row],[Invoice '#]],Invoices[Invoice '#],0)))</f>
        <v/>
      </c>
      <c r="E82" s="26" t="str">
        <f ca="1">IF(Schedule[[#This Row],[Invoice '#]]=0,"",INDEX(Invoices[Amount due],MATCH(Schedule[[#This Row],[Invoice '#]],Invoices[Invoice '#],0)))</f>
        <v/>
      </c>
      <c r="F82" s="26" t="str">
        <f ca="1">IF(Schedule[[#This Row],[Invoice '#]]=0,"",_xlfn.IFNA(Schedule[[#This Row],[Original Amt Due]]-SUMIF(Payments[Invoice '#],Schedule[[#This Row],[Invoice '#]],Payments[Amount Paid]),Schedule[[#This Row],[Original Amt Due]]))</f>
        <v/>
      </c>
      <c r="H82" s="29"/>
      <c r="I82" s="30"/>
      <c r="J82" s="30"/>
    </row>
    <row r="83" spans="2:10" ht="14.1" customHeight="1" x14ac:dyDescent="0.2">
      <c r="B83" s="17" t="str" cm="1">
        <f t="array" ref="B83">IFERROR(SMALL(Invoices[Due Date],ROW(80:80)),"")</f>
        <v/>
      </c>
      <c r="C83" s="25" cm="1">
        <f t="array" aca="1" ref="C83" ca="1">INDEX(Invoices[Invoice '#],SMALL(IF(Invoices[Due Date]=Schedule[[#This Row],[Due Date]],ROW(Invoices[Due Date])-ROW(INDEX(Invoices[Due Date],1,1))+1),COUNTIF(Schedule[Due Date],Schedule[[#This Row],[Due Date]])-COUNTIF(INDIRECT("B3:B"&amp;ROW()-1),Schedule[[#This Row],[Due Date]])))</f>
        <v>0</v>
      </c>
      <c r="D83" s="16" t="str">
        <f ca="1">IF(Schedule[[#This Row],[Invoice '#]]=0,"",INDEX(Invoices[Vendor/Supplier],MATCH(Schedule[[#This Row],[Invoice '#]],Invoices[Invoice '#],0)))</f>
        <v/>
      </c>
      <c r="E83" s="26" t="str">
        <f ca="1">IF(Schedule[[#This Row],[Invoice '#]]=0,"",INDEX(Invoices[Amount due],MATCH(Schedule[[#This Row],[Invoice '#]],Invoices[Invoice '#],0)))</f>
        <v/>
      </c>
      <c r="F83" s="26" t="str">
        <f ca="1">IF(Schedule[[#This Row],[Invoice '#]]=0,"",_xlfn.IFNA(Schedule[[#This Row],[Original Amt Due]]-SUMIF(Payments[Invoice '#],Schedule[[#This Row],[Invoice '#]],Payments[Amount Paid]),Schedule[[#This Row],[Original Amt Due]]))</f>
        <v/>
      </c>
      <c r="H83" s="29"/>
      <c r="I83" s="30"/>
      <c r="J83" s="30"/>
    </row>
    <row r="84" spans="2:10" ht="14.1" customHeight="1" x14ac:dyDescent="0.2">
      <c r="B84" s="17" t="str" cm="1">
        <f t="array" ref="B84">IFERROR(SMALL(Invoices[Due Date],ROW(81:81)),"")</f>
        <v/>
      </c>
      <c r="C84" s="25" cm="1">
        <f t="array" aca="1" ref="C84" ca="1">INDEX(Invoices[Invoice '#],SMALL(IF(Invoices[Due Date]=Schedule[[#This Row],[Due Date]],ROW(Invoices[Due Date])-ROW(INDEX(Invoices[Due Date],1,1))+1),COUNTIF(Schedule[Due Date],Schedule[[#This Row],[Due Date]])-COUNTIF(INDIRECT("B3:B"&amp;ROW()-1),Schedule[[#This Row],[Due Date]])))</f>
        <v>0</v>
      </c>
      <c r="D84" s="16" t="str">
        <f ca="1">IF(Schedule[[#This Row],[Invoice '#]]=0,"",INDEX(Invoices[Vendor/Supplier],MATCH(Schedule[[#This Row],[Invoice '#]],Invoices[Invoice '#],0)))</f>
        <v/>
      </c>
      <c r="E84" s="26" t="str">
        <f ca="1">IF(Schedule[[#This Row],[Invoice '#]]=0,"",INDEX(Invoices[Amount due],MATCH(Schedule[[#This Row],[Invoice '#]],Invoices[Invoice '#],0)))</f>
        <v/>
      </c>
      <c r="F84" s="26" t="str">
        <f ca="1">IF(Schedule[[#This Row],[Invoice '#]]=0,"",_xlfn.IFNA(Schedule[[#This Row],[Original Amt Due]]-SUMIF(Payments[Invoice '#],Schedule[[#This Row],[Invoice '#]],Payments[Amount Paid]),Schedule[[#This Row],[Original Amt Due]]))</f>
        <v/>
      </c>
      <c r="H84" s="29"/>
      <c r="I84" s="30"/>
      <c r="J84" s="30"/>
    </row>
    <row r="85" spans="2:10" ht="14.1" customHeight="1" x14ac:dyDescent="0.2">
      <c r="B85" s="17" t="str" cm="1">
        <f t="array" ref="B85">IFERROR(SMALL(Invoices[Due Date],ROW(82:82)),"")</f>
        <v/>
      </c>
      <c r="C85" s="25" cm="1">
        <f t="array" aca="1" ref="C85" ca="1">INDEX(Invoices[Invoice '#],SMALL(IF(Invoices[Due Date]=Schedule[[#This Row],[Due Date]],ROW(Invoices[Due Date])-ROW(INDEX(Invoices[Due Date],1,1))+1),COUNTIF(Schedule[Due Date],Schedule[[#This Row],[Due Date]])-COUNTIF(INDIRECT("B3:B"&amp;ROW()-1),Schedule[[#This Row],[Due Date]])))</f>
        <v>0</v>
      </c>
      <c r="D85" s="16" t="str">
        <f ca="1">IF(Schedule[[#This Row],[Invoice '#]]=0,"",INDEX(Invoices[Vendor/Supplier],MATCH(Schedule[[#This Row],[Invoice '#]],Invoices[Invoice '#],0)))</f>
        <v/>
      </c>
      <c r="E85" s="26" t="str">
        <f ca="1">IF(Schedule[[#This Row],[Invoice '#]]=0,"",INDEX(Invoices[Amount due],MATCH(Schedule[[#This Row],[Invoice '#]],Invoices[Invoice '#],0)))</f>
        <v/>
      </c>
      <c r="F85" s="26" t="str">
        <f ca="1">IF(Schedule[[#This Row],[Invoice '#]]=0,"",_xlfn.IFNA(Schedule[[#This Row],[Original Amt Due]]-SUMIF(Payments[Invoice '#],Schedule[[#This Row],[Invoice '#]],Payments[Amount Paid]),Schedule[[#This Row],[Original Amt Due]]))</f>
        <v/>
      </c>
      <c r="H85" s="29"/>
      <c r="I85" s="30"/>
      <c r="J85" s="30"/>
    </row>
    <row r="86" spans="2:10" ht="14.1" customHeight="1" x14ac:dyDescent="0.2">
      <c r="B86" s="17" t="str" cm="1">
        <f t="array" ref="B86">IFERROR(SMALL(Invoices[Due Date],ROW(83:83)),"")</f>
        <v/>
      </c>
      <c r="C86" s="25" cm="1">
        <f t="array" aca="1" ref="C86" ca="1">INDEX(Invoices[Invoice '#],SMALL(IF(Invoices[Due Date]=Schedule[[#This Row],[Due Date]],ROW(Invoices[Due Date])-ROW(INDEX(Invoices[Due Date],1,1))+1),COUNTIF(Schedule[Due Date],Schedule[[#This Row],[Due Date]])-COUNTIF(INDIRECT("B3:B"&amp;ROW()-1),Schedule[[#This Row],[Due Date]])))</f>
        <v>0</v>
      </c>
      <c r="D86" s="16" t="str">
        <f ca="1">IF(Schedule[[#This Row],[Invoice '#]]=0,"",INDEX(Invoices[Vendor/Supplier],MATCH(Schedule[[#This Row],[Invoice '#]],Invoices[Invoice '#],0)))</f>
        <v/>
      </c>
      <c r="E86" s="26" t="str">
        <f ca="1">IF(Schedule[[#This Row],[Invoice '#]]=0,"",INDEX(Invoices[Amount due],MATCH(Schedule[[#This Row],[Invoice '#]],Invoices[Invoice '#],0)))</f>
        <v/>
      </c>
      <c r="F86" s="26" t="str">
        <f ca="1">IF(Schedule[[#This Row],[Invoice '#]]=0,"",_xlfn.IFNA(Schedule[[#This Row],[Original Amt Due]]-SUMIF(Payments[Invoice '#],Schedule[[#This Row],[Invoice '#]],Payments[Amount Paid]),Schedule[[#This Row],[Original Amt Due]]))</f>
        <v/>
      </c>
      <c r="H86" s="29"/>
      <c r="I86" s="30"/>
      <c r="J86" s="30"/>
    </row>
    <row r="87" spans="2:10" ht="14.1" customHeight="1" x14ac:dyDescent="0.2">
      <c r="B87" s="17" t="str" cm="1">
        <f t="array" ref="B87">IFERROR(SMALL(Invoices[Due Date],ROW(84:84)),"")</f>
        <v/>
      </c>
      <c r="C87" s="25" cm="1">
        <f t="array" aca="1" ref="C87" ca="1">INDEX(Invoices[Invoice '#],SMALL(IF(Invoices[Due Date]=Schedule[[#This Row],[Due Date]],ROW(Invoices[Due Date])-ROW(INDEX(Invoices[Due Date],1,1))+1),COUNTIF(Schedule[Due Date],Schedule[[#This Row],[Due Date]])-COUNTIF(INDIRECT("B3:B"&amp;ROW()-1),Schedule[[#This Row],[Due Date]])))</f>
        <v>0</v>
      </c>
      <c r="D87" s="16" t="str">
        <f ca="1">IF(Schedule[[#This Row],[Invoice '#]]=0,"",INDEX(Invoices[Vendor/Supplier],MATCH(Schedule[[#This Row],[Invoice '#]],Invoices[Invoice '#],0)))</f>
        <v/>
      </c>
      <c r="E87" s="26" t="str">
        <f ca="1">IF(Schedule[[#This Row],[Invoice '#]]=0,"",INDEX(Invoices[Amount due],MATCH(Schedule[[#This Row],[Invoice '#]],Invoices[Invoice '#],0)))</f>
        <v/>
      </c>
      <c r="F87" s="26" t="str">
        <f ca="1">IF(Schedule[[#This Row],[Invoice '#]]=0,"",_xlfn.IFNA(Schedule[[#This Row],[Original Amt Due]]-SUMIF(Payments[Invoice '#],Schedule[[#This Row],[Invoice '#]],Payments[Amount Paid]),Schedule[[#This Row],[Original Amt Due]]))</f>
        <v/>
      </c>
      <c r="H87" s="29"/>
      <c r="I87" s="30"/>
      <c r="J87" s="30"/>
    </row>
    <row r="88" spans="2:10" ht="14.1" customHeight="1" x14ac:dyDescent="0.2">
      <c r="B88" s="17" t="str" cm="1">
        <f t="array" ref="B88">IFERROR(SMALL(Invoices[Due Date],ROW(85:85)),"")</f>
        <v/>
      </c>
      <c r="C88" s="25" cm="1">
        <f t="array" aca="1" ref="C88" ca="1">INDEX(Invoices[Invoice '#],SMALL(IF(Invoices[Due Date]=Schedule[[#This Row],[Due Date]],ROW(Invoices[Due Date])-ROW(INDEX(Invoices[Due Date],1,1))+1),COUNTIF(Schedule[Due Date],Schedule[[#This Row],[Due Date]])-COUNTIF(INDIRECT("B3:B"&amp;ROW()-1),Schedule[[#This Row],[Due Date]])))</f>
        <v>0</v>
      </c>
      <c r="D88" s="16" t="str">
        <f ca="1">IF(Schedule[[#This Row],[Invoice '#]]=0,"",INDEX(Invoices[Vendor/Supplier],MATCH(Schedule[[#This Row],[Invoice '#]],Invoices[Invoice '#],0)))</f>
        <v/>
      </c>
      <c r="E88" s="26" t="str">
        <f ca="1">IF(Schedule[[#This Row],[Invoice '#]]=0,"",INDEX(Invoices[Amount due],MATCH(Schedule[[#This Row],[Invoice '#]],Invoices[Invoice '#],0)))</f>
        <v/>
      </c>
      <c r="F88" s="26" t="str">
        <f ca="1">IF(Schedule[[#This Row],[Invoice '#]]=0,"",_xlfn.IFNA(Schedule[[#This Row],[Original Amt Due]]-SUMIF(Payments[Invoice '#],Schedule[[#This Row],[Invoice '#]],Payments[Amount Paid]),Schedule[[#This Row],[Original Amt Due]]))</f>
        <v/>
      </c>
      <c r="H88" s="29"/>
      <c r="I88" s="30"/>
      <c r="J88" s="30"/>
    </row>
    <row r="89" spans="2:10" ht="14.1" customHeight="1" x14ac:dyDescent="0.2">
      <c r="B89" s="17" t="str" cm="1">
        <f t="array" ref="B89">IFERROR(SMALL(Invoices[Due Date],ROW(86:86)),"")</f>
        <v/>
      </c>
      <c r="C89" s="25" cm="1">
        <f t="array" aca="1" ref="C89" ca="1">INDEX(Invoices[Invoice '#],SMALL(IF(Invoices[Due Date]=Schedule[[#This Row],[Due Date]],ROW(Invoices[Due Date])-ROW(INDEX(Invoices[Due Date],1,1))+1),COUNTIF(Schedule[Due Date],Schedule[[#This Row],[Due Date]])-COUNTIF(INDIRECT("B3:B"&amp;ROW()-1),Schedule[[#This Row],[Due Date]])))</f>
        <v>0</v>
      </c>
      <c r="D89" s="16" t="str">
        <f ca="1">IF(Schedule[[#This Row],[Invoice '#]]=0,"",INDEX(Invoices[Vendor/Supplier],MATCH(Schedule[[#This Row],[Invoice '#]],Invoices[Invoice '#],0)))</f>
        <v/>
      </c>
      <c r="E89" s="26" t="str">
        <f ca="1">IF(Schedule[[#This Row],[Invoice '#]]=0,"",INDEX(Invoices[Amount due],MATCH(Schedule[[#This Row],[Invoice '#]],Invoices[Invoice '#],0)))</f>
        <v/>
      </c>
      <c r="F89" s="26" t="str">
        <f ca="1">IF(Schedule[[#This Row],[Invoice '#]]=0,"",_xlfn.IFNA(Schedule[[#This Row],[Original Amt Due]]-SUMIF(Payments[Invoice '#],Schedule[[#This Row],[Invoice '#]],Payments[Amount Paid]),Schedule[[#This Row],[Original Amt Due]]))</f>
        <v/>
      </c>
      <c r="H89" s="29"/>
      <c r="I89" s="30"/>
      <c r="J89" s="30"/>
    </row>
    <row r="90" spans="2:10" ht="14.1" customHeight="1" x14ac:dyDescent="0.2">
      <c r="B90" s="17" t="str" cm="1">
        <f t="array" ref="B90">IFERROR(SMALL(Invoices[Due Date],ROW(87:87)),"")</f>
        <v/>
      </c>
      <c r="C90" s="25" cm="1">
        <f t="array" aca="1" ref="C90" ca="1">INDEX(Invoices[Invoice '#],SMALL(IF(Invoices[Due Date]=Schedule[[#This Row],[Due Date]],ROW(Invoices[Due Date])-ROW(INDEX(Invoices[Due Date],1,1))+1),COUNTIF(Schedule[Due Date],Schedule[[#This Row],[Due Date]])-COUNTIF(INDIRECT("B3:B"&amp;ROW()-1),Schedule[[#This Row],[Due Date]])))</f>
        <v>0</v>
      </c>
      <c r="D90" s="16" t="str">
        <f ca="1">IF(Schedule[[#This Row],[Invoice '#]]=0,"",INDEX(Invoices[Vendor/Supplier],MATCH(Schedule[[#This Row],[Invoice '#]],Invoices[Invoice '#],0)))</f>
        <v/>
      </c>
      <c r="E90" s="26" t="str">
        <f ca="1">IF(Schedule[[#This Row],[Invoice '#]]=0,"",INDEX(Invoices[Amount due],MATCH(Schedule[[#This Row],[Invoice '#]],Invoices[Invoice '#],0)))</f>
        <v/>
      </c>
      <c r="F90" s="26" t="str">
        <f ca="1">IF(Schedule[[#This Row],[Invoice '#]]=0,"",_xlfn.IFNA(Schedule[[#This Row],[Original Amt Due]]-SUMIF(Payments[Invoice '#],Schedule[[#This Row],[Invoice '#]],Payments[Amount Paid]),Schedule[[#This Row],[Original Amt Due]]))</f>
        <v/>
      </c>
      <c r="H90" s="29"/>
      <c r="I90" s="30"/>
      <c r="J90" s="30"/>
    </row>
    <row r="91" spans="2:10" ht="14.1" customHeight="1" x14ac:dyDescent="0.2">
      <c r="B91" s="17" t="str" cm="1">
        <f t="array" ref="B91">IFERROR(SMALL(Invoices[Due Date],ROW(88:88)),"")</f>
        <v/>
      </c>
      <c r="C91" s="25" cm="1">
        <f t="array" aca="1" ref="C91" ca="1">INDEX(Invoices[Invoice '#],SMALL(IF(Invoices[Due Date]=Schedule[[#This Row],[Due Date]],ROW(Invoices[Due Date])-ROW(INDEX(Invoices[Due Date],1,1))+1),COUNTIF(Schedule[Due Date],Schedule[[#This Row],[Due Date]])-COUNTIF(INDIRECT("B3:B"&amp;ROW()-1),Schedule[[#This Row],[Due Date]])))</f>
        <v>0</v>
      </c>
      <c r="D91" s="16" t="str">
        <f ca="1">IF(Schedule[[#This Row],[Invoice '#]]=0,"",INDEX(Invoices[Vendor/Supplier],MATCH(Schedule[[#This Row],[Invoice '#]],Invoices[Invoice '#],0)))</f>
        <v/>
      </c>
      <c r="E91" s="26" t="str">
        <f ca="1">IF(Schedule[[#This Row],[Invoice '#]]=0,"",INDEX(Invoices[Amount due],MATCH(Schedule[[#This Row],[Invoice '#]],Invoices[Invoice '#],0)))</f>
        <v/>
      </c>
      <c r="F91" s="26" t="str">
        <f ca="1">IF(Schedule[[#This Row],[Invoice '#]]=0,"",_xlfn.IFNA(Schedule[[#This Row],[Original Amt Due]]-SUMIF(Payments[Invoice '#],Schedule[[#This Row],[Invoice '#]],Payments[Amount Paid]),Schedule[[#This Row],[Original Amt Due]]))</f>
        <v/>
      </c>
      <c r="H91" s="29"/>
      <c r="I91" s="30"/>
      <c r="J91" s="30"/>
    </row>
    <row r="92" spans="2:10" ht="14.1" customHeight="1" x14ac:dyDescent="0.2">
      <c r="B92" s="17" t="str" cm="1">
        <f t="array" ref="B92">IFERROR(SMALL(Invoices[Due Date],ROW(89:89)),"")</f>
        <v/>
      </c>
      <c r="C92" s="25" cm="1">
        <f t="array" aca="1" ref="C92" ca="1">INDEX(Invoices[Invoice '#],SMALL(IF(Invoices[Due Date]=Schedule[[#This Row],[Due Date]],ROW(Invoices[Due Date])-ROW(INDEX(Invoices[Due Date],1,1))+1),COUNTIF(Schedule[Due Date],Schedule[[#This Row],[Due Date]])-COUNTIF(INDIRECT("B3:B"&amp;ROW()-1),Schedule[[#This Row],[Due Date]])))</f>
        <v>0</v>
      </c>
      <c r="D92" s="16" t="str">
        <f ca="1">IF(Schedule[[#This Row],[Invoice '#]]=0,"",INDEX(Invoices[Vendor/Supplier],MATCH(Schedule[[#This Row],[Invoice '#]],Invoices[Invoice '#],0)))</f>
        <v/>
      </c>
      <c r="E92" s="26" t="str">
        <f ca="1">IF(Schedule[[#This Row],[Invoice '#]]=0,"",INDEX(Invoices[Amount due],MATCH(Schedule[[#This Row],[Invoice '#]],Invoices[Invoice '#],0)))</f>
        <v/>
      </c>
      <c r="F92" s="26" t="str">
        <f ca="1">IF(Schedule[[#This Row],[Invoice '#]]=0,"",_xlfn.IFNA(Schedule[[#This Row],[Original Amt Due]]-SUMIF(Payments[Invoice '#],Schedule[[#This Row],[Invoice '#]],Payments[Amount Paid]),Schedule[[#This Row],[Original Amt Due]]))</f>
        <v/>
      </c>
      <c r="H92" s="29"/>
      <c r="I92" s="30"/>
      <c r="J92" s="30"/>
    </row>
    <row r="93" spans="2:10" ht="14.1" customHeight="1" x14ac:dyDescent="0.2">
      <c r="B93" s="17" t="str" cm="1">
        <f t="array" ref="B93">IFERROR(SMALL(Invoices[Due Date],ROW(90:90)),"")</f>
        <v/>
      </c>
      <c r="C93" s="25" cm="1">
        <f t="array" aca="1" ref="C93" ca="1">INDEX(Invoices[Invoice '#],SMALL(IF(Invoices[Due Date]=Schedule[[#This Row],[Due Date]],ROW(Invoices[Due Date])-ROW(INDEX(Invoices[Due Date],1,1))+1),COUNTIF(Schedule[Due Date],Schedule[[#This Row],[Due Date]])-COUNTIF(INDIRECT("B3:B"&amp;ROW()-1),Schedule[[#This Row],[Due Date]])))</f>
        <v>0</v>
      </c>
      <c r="D93" s="16" t="str">
        <f ca="1">IF(Schedule[[#This Row],[Invoice '#]]=0,"",INDEX(Invoices[Vendor/Supplier],MATCH(Schedule[[#This Row],[Invoice '#]],Invoices[Invoice '#],0)))</f>
        <v/>
      </c>
      <c r="E93" s="26" t="str">
        <f ca="1">IF(Schedule[[#This Row],[Invoice '#]]=0,"",INDEX(Invoices[Amount due],MATCH(Schedule[[#This Row],[Invoice '#]],Invoices[Invoice '#],0)))</f>
        <v/>
      </c>
      <c r="F93" s="26" t="str">
        <f ca="1">IF(Schedule[[#This Row],[Invoice '#]]=0,"",_xlfn.IFNA(Schedule[[#This Row],[Original Amt Due]]-SUMIF(Payments[Invoice '#],Schedule[[#This Row],[Invoice '#]],Payments[Amount Paid]),Schedule[[#This Row],[Original Amt Due]]))</f>
        <v/>
      </c>
      <c r="H93" s="29"/>
      <c r="I93" s="30"/>
      <c r="J93" s="30"/>
    </row>
    <row r="94" spans="2:10" ht="14.1" customHeight="1" x14ac:dyDescent="0.2">
      <c r="B94" s="17" t="str" cm="1">
        <f t="array" ref="B94">IFERROR(SMALL(Invoices[Due Date],ROW(91:91)),"")</f>
        <v/>
      </c>
      <c r="C94" s="25" cm="1">
        <f t="array" aca="1" ref="C94" ca="1">INDEX(Invoices[Invoice '#],SMALL(IF(Invoices[Due Date]=Schedule[[#This Row],[Due Date]],ROW(Invoices[Due Date])-ROW(INDEX(Invoices[Due Date],1,1))+1),COUNTIF(Schedule[Due Date],Schedule[[#This Row],[Due Date]])-COUNTIF(INDIRECT("B3:B"&amp;ROW()-1),Schedule[[#This Row],[Due Date]])))</f>
        <v>0</v>
      </c>
      <c r="D94" s="16" t="str">
        <f ca="1">IF(Schedule[[#This Row],[Invoice '#]]=0,"",INDEX(Invoices[Vendor/Supplier],MATCH(Schedule[[#This Row],[Invoice '#]],Invoices[Invoice '#],0)))</f>
        <v/>
      </c>
      <c r="E94" s="26" t="str">
        <f ca="1">IF(Schedule[[#This Row],[Invoice '#]]=0,"",INDEX(Invoices[Amount due],MATCH(Schedule[[#This Row],[Invoice '#]],Invoices[Invoice '#],0)))</f>
        <v/>
      </c>
      <c r="F94" s="26" t="str">
        <f ca="1">IF(Schedule[[#This Row],[Invoice '#]]=0,"",_xlfn.IFNA(Schedule[[#This Row],[Original Amt Due]]-SUMIF(Payments[Invoice '#],Schedule[[#This Row],[Invoice '#]],Payments[Amount Paid]),Schedule[[#This Row],[Original Amt Due]]))</f>
        <v/>
      </c>
      <c r="H94" s="29"/>
      <c r="I94" s="30"/>
      <c r="J94" s="30"/>
    </row>
    <row r="95" spans="2:10" ht="14.1" customHeight="1" x14ac:dyDescent="0.2">
      <c r="B95" s="17" t="str" cm="1">
        <f t="array" ref="B95">IFERROR(SMALL(Invoices[Due Date],ROW(92:92)),"")</f>
        <v/>
      </c>
      <c r="C95" s="25" cm="1">
        <f t="array" aca="1" ref="C95" ca="1">INDEX(Invoices[Invoice '#],SMALL(IF(Invoices[Due Date]=Schedule[[#This Row],[Due Date]],ROW(Invoices[Due Date])-ROW(INDEX(Invoices[Due Date],1,1))+1),COUNTIF(Schedule[Due Date],Schedule[[#This Row],[Due Date]])-COUNTIF(INDIRECT("B3:B"&amp;ROW()-1),Schedule[[#This Row],[Due Date]])))</f>
        <v>0</v>
      </c>
      <c r="D95" s="16" t="str">
        <f ca="1">IF(Schedule[[#This Row],[Invoice '#]]=0,"",INDEX(Invoices[Vendor/Supplier],MATCH(Schedule[[#This Row],[Invoice '#]],Invoices[Invoice '#],0)))</f>
        <v/>
      </c>
      <c r="E95" s="26" t="str">
        <f ca="1">IF(Schedule[[#This Row],[Invoice '#]]=0,"",INDEX(Invoices[Amount due],MATCH(Schedule[[#This Row],[Invoice '#]],Invoices[Invoice '#],0)))</f>
        <v/>
      </c>
      <c r="F95" s="26" t="str">
        <f ca="1">IF(Schedule[[#This Row],[Invoice '#]]=0,"",_xlfn.IFNA(Schedule[[#This Row],[Original Amt Due]]-SUMIF(Payments[Invoice '#],Schedule[[#This Row],[Invoice '#]],Payments[Amount Paid]),Schedule[[#This Row],[Original Amt Due]]))</f>
        <v/>
      </c>
      <c r="H95" s="29"/>
      <c r="I95" s="30"/>
      <c r="J95" s="30"/>
    </row>
    <row r="96" spans="2:10" ht="14.1" customHeight="1" x14ac:dyDescent="0.2">
      <c r="B96" s="17" t="str" cm="1">
        <f t="array" ref="B96">IFERROR(SMALL(Invoices[Due Date],ROW(93:93)),"")</f>
        <v/>
      </c>
      <c r="C96" s="25" cm="1">
        <f t="array" aca="1" ref="C96" ca="1">INDEX(Invoices[Invoice '#],SMALL(IF(Invoices[Due Date]=Schedule[[#This Row],[Due Date]],ROW(Invoices[Due Date])-ROW(INDEX(Invoices[Due Date],1,1))+1),COUNTIF(Schedule[Due Date],Schedule[[#This Row],[Due Date]])-COUNTIF(INDIRECT("B3:B"&amp;ROW()-1),Schedule[[#This Row],[Due Date]])))</f>
        <v>0</v>
      </c>
      <c r="D96" s="16" t="str">
        <f ca="1">IF(Schedule[[#This Row],[Invoice '#]]=0,"",INDEX(Invoices[Vendor/Supplier],MATCH(Schedule[[#This Row],[Invoice '#]],Invoices[Invoice '#],0)))</f>
        <v/>
      </c>
      <c r="E96" s="26" t="str">
        <f ca="1">IF(Schedule[[#This Row],[Invoice '#]]=0,"",INDEX(Invoices[Amount due],MATCH(Schedule[[#This Row],[Invoice '#]],Invoices[Invoice '#],0)))</f>
        <v/>
      </c>
      <c r="F96" s="26" t="str">
        <f ca="1">IF(Schedule[[#This Row],[Invoice '#]]=0,"",_xlfn.IFNA(Schedule[[#This Row],[Original Amt Due]]-SUMIF(Payments[Invoice '#],Schedule[[#This Row],[Invoice '#]],Payments[Amount Paid]),Schedule[[#This Row],[Original Amt Due]]))</f>
        <v/>
      </c>
      <c r="H96" s="29"/>
      <c r="I96" s="30"/>
      <c r="J96" s="30"/>
    </row>
    <row r="97" spans="2:10" ht="14.1" customHeight="1" x14ac:dyDescent="0.2">
      <c r="B97" s="17" t="str" cm="1">
        <f t="array" ref="B97">IFERROR(SMALL(Invoices[Due Date],ROW(94:94)),"")</f>
        <v/>
      </c>
      <c r="C97" s="25" cm="1">
        <f t="array" aca="1" ref="C97" ca="1">INDEX(Invoices[Invoice '#],SMALL(IF(Invoices[Due Date]=Schedule[[#This Row],[Due Date]],ROW(Invoices[Due Date])-ROW(INDEX(Invoices[Due Date],1,1))+1),COUNTIF(Schedule[Due Date],Schedule[[#This Row],[Due Date]])-COUNTIF(INDIRECT("B3:B"&amp;ROW()-1),Schedule[[#This Row],[Due Date]])))</f>
        <v>0</v>
      </c>
      <c r="D97" s="16" t="str">
        <f ca="1">IF(Schedule[[#This Row],[Invoice '#]]=0,"",INDEX(Invoices[Vendor/Supplier],MATCH(Schedule[[#This Row],[Invoice '#]],Invoices[Invoice '#],0)))</f>
        <v/>
      </c>
      <c r="E97" s="26" t="str">
        <f ca="1">IF(Schedule[[#This Row],[Invoice '#]]=0,"",INDEX(Invoices[Amount due],MATCH(Schedule[[#This Row],[Invoice '#]],Invoices[Invoice '#],0)))</f>
        <v/>
      </c>
      <c r="F97" s="26" t="str">
        <f ca="1">IF(Schedule[[#This Row],[Invoice '#]]=0,"",_xlfn.IFNA(Schedule[[#This Row],[Original Amt Due]]-SUMIF(Payments[Invoice '#],Schedule[[#This Row],[Invoice '#]],Payments[Amount Paid]),Schedule[[#This Row],[Original Amt Due]]))</f>
        <v/>
      </c>
      <c r="H97" s="29"/>
      <c r="I97" s="30"/>
      <c r="J97" s="30"/>
    </row>
    <row r="98" spans="2:10" ht="14.1" customHeight="1" x14ac:dyDescent="0.2">
      <c r="B98" s="17" t="str" cm="1">
        <f t="array" ref="B98">IFERROR(SMALL(Invoices[Due Date],ROW(95:95)),"")</f>
        <v/>
      </c>
      <c r="C98" s="25" cm="1">
        <f t="array" aca="1" ref="C98" ca="1">INDEX(Invoices[Invoice '#],SMALL(IF(Invoices[Due Date]=Schedule[[#This Row],[Due Date]],ROW(Invoices[Due Date])-ROW(INDEX(Invoices[Due Date],1,1))+1),COUNTIF(Schedule[Due Date],Schedule[[#This Row],[Due Date]])-COUNTIF(INDIRECT("B3:B"&amp;ROW()-1),Schedule[[#This Row],[Due Date]])))</f>
        <v>0</v>
      </c>
      <c r="D98" s="16" t="str">
        <f ca="1">IF(Schedule[[#This Row],[Invoice '#]]=0,"",INDEX(Invoices[Vendor/Supplier],MATCH(Schedule[[#This Row],[Invoice '#]],Invoices[Invoice '#],0)))</f>
        <v/>
      </c>
      <c r="E98" s="26" t="str">
        <f ca="1">IF(Schedule[[#This Row],[Invoice '#]]=0,"",INDEX(Invoices[Amount due],MATCH(Schedule[[#This Row],[Invoice '#]],Invoices[Invoice '#],0)))</f>
        <v/>
      </c>
      <c r="F98" s="26" t="str">
        <f ca="1">IF(Schedule[[#This Row],[Invoice '#]]=0,"",_xlfn.IFNA(Schedule[[#This Row],[Original Amt Due]]-SUMIF(Payments[Invoice '#],Schedule[[#This Row],[Invoice '#]],Payments[Amount Paid]),Schedule[[#This Row],[Original Amt Due]]))</f>
        <v/>
      </c>
      <c r="H98" s="29"/>
      <c r="I98" s="30"/>
      <c r="J98" s="30"/>
    </row>
    <row r="99" spans="2:10" ht="14.1" customHeight="1" x14ac:dyDescent="0.2">
      <c r="B99" s="17" t="str" cm="1">
        <f t="array" ref="B99">IFERROR(SMALL(Invoices[Due Date],ROW(96:96)),"")</f>
        <v/>
      </c>
      <c r="C99" s="25" cm="1">
        <f t="array" aca="1" ref="C99" ca="1">INDEX(Invoices[Invoice '#],SMALL(IF(Invoices[Due Date]=Schedule[[#This Row],[Due Date]],ROW(Invoices[Due Date])-ROW(INDEX(Invoices[Due Date],1,1))+1),COUNTIF(Schedule[Due Date],Schedule[[#This Row],[Due Date]])-COUNTIF(INDIRECT("B3:B"&amp;ROW()-1),Schedule[[#This Row],[Due Date]])))</f>
        <v>0</v>
      </c>
      <c r="D99" s="16" t="str">
        <f ca="1">IF(Schedule[[#This Row],[Invoice '#]]=0,"",INDEX(Invoices[Vendor/Supplier],MATCH(Schedule[[#This Row],[Invoice '#]],Invoices[Invoice '#],0)))</f>
        <v/>
      </c>
      <c r="E99" s="26" t="str">
        <f ca="1">IF(Schedule[[#This Row],[Invoice '#]]=0,"",INDEX(Invoices[Amount due],MATCH(Schedule[[#This Row],[Invoice '#]],Invoices[Invoice '#],0)))</f>
        <v/>
      </c>
      <c r="F99" s="26" t="str">
        <f ca="1">IF(Schedule[[#This Row],[Invoice '#]]=0,"",_xlfn.IFNA(Schedule[[#This Row],[Original Amt Due]]-SUMIF(Payments[Invoice '#],Schedule[[#This Row],[Invoice '#]],Payments[Amount Paid]),Schedule[[#This Row],[Original Amt Due]]))</f>
        <v/>
      </c>
      <c r="H99" s="29"/>
      <c r="I99" s="30"/>
      <c r="J99" s="30"/>
    </row>
    <row r="100" spans="2:10" ht="14.1" customHeight="1" x14ac:dyDescent="0.2">
      <c r="B100" s="17" t="str" cm="1">
        <f t="array" ref="B100">IFERROR(SMALL(Invoices[Due Date],ROW(97:97)),"")</f>
        <v/>
      </c>
      <c r="C100" s="25" cm="1">
        <f t="array" aca="1" ref="C100" ca="1">INDEX(Invoices[Invoice '#],SMALL(IF(Invoices[Due Date]=Schedule[[#This Row],[Due Date]],ROW(Invoices[Due Date])-ROW(INDEX(Invoices[Due Date],1,1))+1),COUNTIF(Schedule[Due Date],Schedule[[#This Row],[Due Date]])-COUNTIF(INDIRECT("B3:B"&amp;ROW()-1),Schedule[[#This Row],[Due Date]])))</f>
        <v>0</v>
      </c>
      <c r="D100" s="16" t="str">
        <f ca="1">IF(Schedule[[#This Row],[Invoice '#]]=0,"",INDEX(Invoices[Vendor/Supplier],MATCH(Schedule[[#This Row],[Invoice '#]],Invoices[Invoice '#],0)))</f>
        <v/>
      </c>
      <c r="E100" s="26" t="str">
        <f ca="1">IF(Schedule[[#This Row],[Invoice '#]]=0,"",INDEX(Invoices[Amount due],MATCH(Schedule[[#This Row],[Invoice '#]],Invoices[Invoice '#],0)))</f>
        <v/>
      </c>
      <c r="F100" s="26" t="str">
        <f ca="1">IF(Schedule[[#This Row],[Invoice '#]]=0,"",_xlfn.IFNA(Schedule[[#This Row],[Original Amt Due]]-SUMIF(Payments[Invoice '#],Schedule[[#This Row],[Invoice '#]],Payments[Amount Paid]),Schedule[[#This Row],[Original Amt Due]]))</f>
        <v/>
      </c>
      <c r="H100" s="29"/>
      <c r="I100" s="30"/>
      <c r="J100" s="30"/>
    </row>
    <row r="101" spans="2:10" ht="14.1" customHeight="1" x14ac:dyDescent="0.2">
      <c r="B101" s="17" t="str" cm="1">
        <f t="array" ref="B101">IFERROR(SMALL(Invoices[Due Date],ROW(98:98)),"")</f>
        <v/>
      </c>
      <c r="C101" s="25" cm="1">
        <f t="array" aca="1" ref="C101" ca="1">INDEX(Invoices[Invoice '#],SMALL(IF(Invoices[Due Date]=Schedule[[#This Row],[Due Date]],ROW(Invoices[Due Date])-ROW(INDEX(Invoices[Due Date],1,1))+1),COUNTIF(Schedule[Due Date],Schedule[[#This Row],[Due Date]])-COUNTIF(INDIRECT("B3:B"&amp;ROW()-1),Schedule[[#This Row],[Due Date]])))</f>
        <v>0</v>
      </c>
      <c r="D101" s="16" t="str">
        <f ca="1">IF(Schedule[[#This Row],[Invoice '#]]=0,"",INDEX(Invoices[Vendor/Supplier],MATCH(Schedule[[#This Row],[Invoice '#]],Invoices[Invoice '#],0)))</f>
        <v/>
      </c>
      <c r="E101" s="26" t="str">
        <f ca="1">IF(Schedule[[#This Row],[Invoice '#]]=0,"",INDEX(Invoices[Amount due],MATCH(Schedule[[#This Row],[Invoice '#]],Invoices[Invoice '#],0)))</f>
        <v/>
      </c>
      <c r="F101" s="26" t="str">
        <f ca="1">IF(Schedule[[#This Row],[Invoice '#]]=0,"",_xlfn.IFNA(Schedule[[#This Row],[Original Amt Due]]-SUMIF(Payments[Invoice '#],Schedule[[#This Row],[Invoice '#]],Payments[Amount Paid]),Schedule[[#This Row],[Original Amt Due]]))</f>
        <v/>
      </c>
      <c r="H101" s="29"/>
      <c r="I101" s="30"/>
      <c r="J101" s="30"/>
    </row>
    <row r="102" spans="2:10" ht="14.1" customHeight="1" x14ac:dyDescent="0.2">
      <c r="B102" s="17" t="str" cm="1">
        <f t="array" ref="B102">IFERROR(SMALL(Invoices[Due Date],ROW(99:99)),"")</f>
        <v/>
      </c>
      <c r="C102" s="25" cm="1">
        <f t="array" aca="1" ref="C102" ca="1">INDEX(Invoices[Invoice '#],SMALL(IF(Invoices[Due Date]=Schedule[[#This Row],[Due Date]],ROW(Invoices[Due Date])-ROW(INDEX(Invoices[Due Date],1,1))+1),COUNTIF(Schedule[Due Date],Schedule[[#This Row],[Due Date]])-COUNTIF(INDIRECT("B3:B"&amp;ROW()-1),Schedule[[#This Row],[Due Date]])))</f>
        <v>0</v>
      </c>
      <c r="D102" s="16" t="str">
        <f ca="1">IF(Schedule[[#This Row],[Invoice '#]]=0,"",INDEX(Invoices[Vendor/Supplier],MATCH(Schedule[[#This Row],[Invoice '#]],Invoices[Invoice '#],0)))</f>
        <v/>
      </c>
      <c r="E102" s="26" t="str">
        <f ca="1">IF(Schedule[[#This Row],[Invoice '#]]=0,"",INDEX(Invoices[Amount due],MATCH(Schedule[[#This Row],[Invoice '#]],Invoices[Invoice '#],0)))</f>
        <v/>
      </c>
      <c r="F102" s="26" t="str">
        <f ca="1">IF(Schedule[[#This Row],[Invoice '#]]=0,"",_xlfn.IFNA(Schedule[[#This Row],[Original Amt Due]]-SUMIF(Payments[Invoice '#],Schedule[[#This Row],[Invoice '#]],Payments[Amount Paid]),Schedule[[#This Row],[Original Amt Due]]))</f>
        <v/>
      </c>
      <c r="H102" s="29"/>
      <c r="I102" s="30"/>
      <c r="J102" s="30"/>
    </row>
    <row r="103" spans="2:10" ht="14.1" customHeight="1" x14ac:dyDescent="0.2">
      <c r="B103" s="17" t="str" cm="1">
        <f t="array" ref="B103">IFERROR(SMALL(Invoices[Due Date],ROW(100:100)),"")</f>
        <v/>
      </c>
      <c r="C103" s="25" cm="1">
        <f t="array" aca="1" ref="C103" ca="1">INDEX(Invoices[Invoice '#],SMALL(IF(Invoices[Due Date]=Schedule[[#This Row],[Due Date]],ROW(Invoices[Due Date])-ROW(INDEX(Invoices[Due Date],1,1))+1),COUNTIF(Schedule[Due Date],Schedule[[#This Row],[Due Date]])-COUNTIF(INDIRECT("B3:B"&amp;ROW()-1),Schedule[[#This Row],[Due Date]])))</f>
        <v>0</v>
      </c>
      <c r="D103" s="16" t="str">
        <f ca="1">IF(Schedule[[#This Row],[Invoice '#]]=0,"",INDEX(Invoices[Vendor/Supplier],MATCH(Schedule[[#This Row],[Invoice '#]],Invoices[Invoice '#],0)))</f>
        <v/>
      </c>
      <c r="E103" s="26" t="str">
        <f ca="1">IF(Schedule[[#This Row],[Invoice '#]]=0,"",INDEX(Invoices[Amount due],MATCH(Schedule[[#This Row],[Invoice '#]],Invoices[Invoice '#],0)))</f>
        <v/>
      </c>
      <c r="F103" s="26" t="str">
        <f ca="1">IF(Schedule[[#This Row],[Invoice '#]]=0,"",_xlfn.IFNA(Schedule[[#This Row],[Original Amt Due]]-SUMIF(Payments[Invoice '#],Schedule[[#This Row],[Invoice '#]],Payments[Amount Paid]),Schedule[[#This Row],[Original Amt Due]]))</f>
        <v/>
      </c>
      <c r="H103" s="29"/>
      <c r="I103" s="30"/>
      <c r="J103" s="30"/>
    </row>
    <row r="104" spans="2:10" ht="14.1" customHeight="1" x14ac:dyDescent="0.2">
      <c r="B104" s="17" t="str" cm="1">
        <f t="array" ref="B104">IFERROR(SMALL(Invoices[Due Date],ROW(101:101)),"")</f>
        <v/>
      </c>
      <c r="C104" s="25" cm="1">
        <f t="array" aca="1" ref="C104" ca="1">INDEX(Invoices[Invoice '#],SMALL(IF(Invoices[Due Date]=Schedule[[#This Row],[Due Date]],ROW(Invoices[Due Date])-ROW(INDEX(Invoices[Due Date],1,1))+1),COUNTIF(Schedule[Due Date],Schedule[[#This Row],[Due Date]])-COUNTIF(INDIRECT("B3:B"&amp;ROW()-1),Schedule[[#This Row],[Due Date]])))</f>
        <v>0</v>
      </c>
      <c r="D104" s="16" t="str">
        <f ca="1">IF(Schedule[[#This Row],[Invoice '#]]=0,"",INDEX(Invoices[Vendor/Supplier],MATCH(Schedule[[#This Row],[Invoice '#]],Invoices[Invoice '#],0)))</f>
        <v/>
      </c>
      <c r="E104" s="26" t="str">
        <f ca="1">IF(Schedule[[#This Row],[Invoice '#]]=0,"",INDEX(Invoices[Amount due],MATCH(Schedule[[#This Row],[Invoice '#]],Invoices[Invoice '#],0)))</f>
        <v/>
      </c>
      <c r="F104" s="26" t="str">
        <f ca="1">IF(Schedule[[#This Row],[Invoice '#]]=0,"",_xlfn.IFNA(Schedule[[#This Row],[Original Amt Due]]-SUMIF(Payments[Invoice '#],Schedule[[#This Row],[Invoice '#]],Payments[Amount Paid]),Schedule[[#This Row],[Original Amt Due]]))</f>
        <v/>
      </c>
      <c r="H104" s="29"/>
      <c r="I104" s="30"/>
      <c r="J104" s="30"/>
    </row>
    <row r="105" spans="2:10" ht="14.1" customHeight="1" x14ac:dyDescent="0.2">
      <c r="B105" s="17" t="str" cm="1">
        <f t="array" ref="B105">IFERROR(SMALL(Invoices[Due Date],ROW(102:102)),"")</f>
        <v/>
      </c>
      <c r="C105" s="25" cm="1">
        <f t="array" aca="1" ref="C105" ca="1">INDEX(Invoices[Invoice '#],SMALL(IF(Invoices[Due Date]=Schedule[[#This Row],[Due Date]],ROW(Invoices[Due Date])-ROW(INDEX(Invoices[Due Date],1,1))+1),COUNTIF(Schedule[Due Date],Schedule[[#This Row],[Due Date]])-COUNTIF(INDIRECT("B3:B"&amp;ROW()-1),Schedule[[#This Row],[Due Date]])))</f>
        <v>0</v>
      </c>
      <c r="D105" s="16" t="str">
        <f ca="1">IF(Schedule[[#This Row],[Invoice '#]]=0,"",INDEX(Invoices[Vendor/Supplier],MATCH(Schedule[[#This Row],[Invoice '#]],Invoices[Invoice '#],0)))</f>
        <v/>
      </c>
      <c r="E105" s="26" t="str">
        <f ca="1">IF(Schedule[[#This Row],[Invoice '#]]=0,"",INDEX(Invoices[Amount due],MATCH(Schedule[[#This Row],[Invoice '#]],Invoices[Invoice '#],0)))</f>
        <v/>
      </c>
      <c r="F105" s="26" t="str">
        <f ca="1">IF(Schedule[[#This Row],[Invoice '#]]=0,"",_xlfn.IFNA(Schedule[[#This Row],[Original Amt Due]]-SUMIF(Payments[Invoice '#],Schedule[[#This Row],[Invoice '#]],Payments[Amount Paid]),Schedule[[#This Row],[Original Amt Due]]))</f>
        <v/>
      </c>
      <c r="H105" s="29"/>
      <c r="I105" s="30"/>
      <c r="J105" s="30"/>
    </row>
    <row r="106" spans="2:10" ht="14.1" customHeight="1" x14ac:dyDescent="0.2">
      <c r="B106" s="17" t="str" cm="1">
        <f t="array" ref="B106">IFERROR(SMALL(Invoices[Due Date],ROW(103:103)),"")</f>
        <v/>
      </c>
      <c r="C106" s="25" cm="1">
        <f t="array" aca="1" ref="C106" ca="1">INDEX(Invoices[Invoice '#],SMALL(IF(Invoices[Due Date]=Schedule[[#This Row],[Due Date]],ROW(Invoices[Due Date])-ROW(INDEX(Invoices[Due Date],1,1))+1),COUNTIF(Schedule[Due Date],Schedule[[#This Row],[Due Date]])-COUNTIF(INDIRECT("B3:B"&amp;ROW()-1),Schedule[[#This Row],[Due Date]])))</f>
        <v>0</v>
      </c>
      <c r="D106" s="16" t="str">
        <f ca="1">IF(Schedule[[#This Row],[Invoice '#]]=0,"",INDEX(Invoices[Vendor/Supplier],MATCH(Schedule[[#This Row],[Invoice '#]],Invoices[Invoice '#],0)))</f>
        <v/>
      </c>
      <c r="E106" s="26" t="str">
        <f ca="1">IF(Schedule[[#This Row],[Invoice '#]]=0,"",INDEX(Invoices[Amount due],MATCH(Schedule[[#This Row],[Invoice '#]],Invoices[Invoice '#],0)))</f>
        <v/>
      </c>
      <c r="F106" s="26" t="str">
        <f ca="1">IF(Schedule[[#This Row],[Invoice '#]]=0,"",_xlfn.IFNA(Schedule[[#This Row],[Original Amt Due]]-SUMIF(Payments[Invoice '#],Schedule[[#This Row],[Invoice '#]],Payments[Amount Paid]),Schedule[[#This Row],[Original Amt Due]]))</f>
        <v/>
      </c>
      <c r="H106" s="29"/>
      <c r="I106" s="30"/>
      <c r="J106" s="30"/>
    </row>
    <row r="107" spans="2:10" ht="14.1" customHeight="1" x14ac:dyDescent="0.2">
      <c r="B107" s="17" t="str" cm="1">
        <f t="array" ref="B107">IFERROR(SMALL(Invoices[Due Date],ROW(104:104)),"")</f>
        <v/>
      </c>
      <c r="C107" s="25" cm="1">
        <f t="array" aca="1" ref="C107" ca="1">INDEX(Invoices[Invoice '#],SMALL(IF(Invoices[Due Date]=Schedule[[#This Row],[Due Date]],ROW(Invoices[Due Date])-ROW(INDEX(Invoices[Due Date],1,1))+1),COUNTIF(Schedule[Due Date],Schedule[[#This Row],[Due Date]])-COUNTIF(INDIRECT("B3:B"&amp;ROW()-1),Schedule[[#This Row],[Due Date]])))</f>
        <v>0</v>
      </c>
      <c r="D107" s="16" t="str">
        <f ca="1">IF(Schedule[[#This Row],[Invoice '#]]=0,"",INDEX(Invoices[Vendor/Supplier],MATCH(Schedule[[#This Row],[Invoice '#]],Invoices[Invoice '#],0)))</f>
        <v/>
      </c>
      <c r="E107" s="26" t="str">
        <f ca="1">IF(Schedule[[#This Row],[Invoice '#]]=0,"",INDEX(Invoices[Amount due],MATCH(Schedule[[#This Row],[Invoice '#]],Invoices[Invoice '#],0)))</f>
        <v/>
      </c>
      <c r="F107" s="26" t="str">
        <f ca="1">IF(Schedule[[#This Row],[Invoice '#]]=0,"",_xlfn.IFNA(Schedule[[#This Row],[Original Amt Due]]-SUMIF(Payments[Invoice '#],Schedule[[#This Row],[Invoice '#]],Payments[Amount Paid]),Schedule[[#This Row],[Original Amt Due]]))</f>
        <v/>
      </c>
      <c r="H107" s="29"/>
      <c r="I107" s="30"/>
      <c r="J107" s="30"/>
    </row>
    <row r="108" spans="2:10" ht="14.1" customHeight="1" x14ac:dyDescent="0.2">
      <c r="B108" s="17" t="str" cm="1">
        <f t="array" ref="B108">IFERROR(SMALL(Invoices[Due Date],ROW(105:105)),"")</f>
        <v/>
      </c>
      <c r="C108" s="25" cm="1">
        <f t="array" aca="1" ref="C108" ca="1">INDEX(Invoices[Invoice '#],SMALL(IF(Invoices[Due Date]=Schedule[[#This Row],[Due Date]],ROW(Invoices[Due Date])-ROW(INDEX(Invoices[Due Date],1,1))+1),COUNTIF(Schedule[Due Date],Schedule[[#This Row],[Due Date]])-COUNTIF(INDIRECT("B3:B"&amp;ROW()-1),Schedule[[#This Row],[Due Date]])))</f>
        <v>0</v>
      </c>
      <c r="D108" s="16" t="str">
        <f ca="1">IF(Schedule[[#This Row],[Invoice '#]]=0,"",INDEX(Invoices[Vendor/Supplier],MATCH(Schedule[[#This Row],[Invoice '#]],Invoices[Invoice '#],0)))</f>
        <v/>
      </c>
      <c r="E108" s="26" t="str">
        <f ca="1">IF(Schedule[[#This Row],[Invoice '#]]=0,"",INDEX(Invoices[Amount due],MATCH(Schedule[[#This Row],[Invoice '#]],Invoices[Invoice '#],0)))</f>
        <v/>
      </c>
      <c r="F108" s="26" t="str">
        <f ca="1">IF(Schedule[[#This Row],[Invoice '#]]=0,"",_xlfn.IFNA(Schedule[[#This Row],[Original Amt Due]]-SUMIF(Payments[Invoice '#],Schedule[[#This Row],[Invoice '#]],Payments[Amount Paid]),Schedule[[#This Row],[Original Amt Due]]))</f>
        <v/>
      </c>
      <c r="H108" s="29"/>
      <c r="I108" s="30"/>
      <c r="J108" s="30"/>
    </row>
    <row r="109" spans="2:10" ht="14.1" customHeight="1" x14ac:dyDescent="0.2">
      <c r="B109" s="17" t="str" cm="1">
        <f t="array" ref="B109">IFERROR(SMALL(Invoices[Due Date],ROW(106:106)),"")</f>
        <v/>
      </c>
      <c r="C109" s="25" cm="1">
        <f t="array" aca="1" ref="C109" ca="1">INDEX(Invoices[Invoice '#],SMALL(IF(Invoices[Due Date]=Schedule[[#This Row],[Due Date]],ROW(Invoices[Due Date])-ROW(INDEX(Invoices[Due Date],1,1))+1),COUNTIF(Schedule[Due Date],Schedule[[#This Row],[Due Date]])-COUNTIF(INDIRECT("B3:B"&amp;ROW()-1),Schedule[[#This Row],[Due Date]])))</f>
        <v>0</v>
      </c>
      <c r="D109" s="16" t="str">
        <f ca="1">IF(Schedule[[#This Row],[Invoice '#]]=0,"",INDEX(Invoices[Vendor/Supplier],MATCH(Schedule[[#This Row],[Invoice '#]],Invoices[Invoice '#],0)))</f>
        <v/>
      </c>
      <c r="E109" s="26" t="str">
        <f ca="1">IF(Schedule[[#This Row],[Invoice '#]]=0,"",INDEX(Invoices[Amount due],MATCH(Schedule[[#This Row],[Invoice '#]],Invoices[Invoice '#],0)))</f>
        <v/>
      </c>
      <c r="F109" s="26" t="str">
        <f ca="1">IF(Schedule[[#This Row],[Invoice '#]]=0,"",_xlfn.IFNA(Schedule[[#This Row],[Original Amt Due]]-SUMIF(Payments[Invoice '#],Schedule[[#This Row],[Invoice '#]],Payments[Amount Paid]),Schedule[[#This Row],[Original Amt Due]]))</f>
        <v/>
      </c>
      <c r="H109" s="29"/>
      <c r="I109" s="30"/>
      <c r="J109" s="30"/>
    </row>
    <row r="110" spans="2:10" ht="14.1" customHeight="1" x14ac:dyDescent="0.2">
      <c r="B110" s="17" t="str" cm="1">
        <f t="array" ref="B110">IFERROR(SMALL(Invoices[Due Date],ROW(107:107)),"")</f>
        <v/>
      </c>
      <c r="C110" s="25" cm="1">
        <f t="array" aca="1" ref="C110" ca="1">INDEX(Invoices[Invoice '#],SMALL(IF(Invoices[Due Date]=Schedule[[#This Row],[Due Date]],ROW(Invoices[Due Date])-ROW(INDEX(Invoices[Due Date],1,1))+1),COUNTIF(Schedule[Due Date],Schedule[[#This Row],[Due Date]])-COUNTIF(INDIRECT("B3:B"&amp;ROW()-1),Schedule[[#This Row],[Due Date]])))</f>
        <v>0</v>
      </c>
      <c r="D110" s="16" t="str">
        <f ca="1">IF(Schedule[[#This Row],[Invoice '#]]=0,"",INDEX(Invoices[Vendor/Supplier],MATCH(Schedule[[#This Row],[Invoice '#]],Invoices[Invoice '#],0)))</f>
        <v/>
      </c>
      <c r="E110" s="26" t="str">
        <f ca="1">IF(Schedule[[#This Row],[Invoice '#]]=0,"",INDEX(Invoices[Amount due],MATCH(Schedule[[#This Row],[Invoice '#]],Invoices[Invoice '#],0)))</f>
        <v/>
      </c>
      <c r="F110" s="26" t="str">
        <f ca="1">IF(Schedule[[#This Row],[Invoice '#]]=0,"",_xlfn.IFNA(Schedule[[#This Row],[Original Amt Due]]-SUMIF(Payments[Invoice '#],Schedule[[#This Row],[Invoice '#]],Payments[Amount Paid]),Schedule[[#This Row],[Original Amt Due]]))</f>
        <v/>
      </c>
      <c r="H110" s="29"/>
      <c r="I110" s="30"/>
      <c r="J110" s="30"/>
    </row>
    <row r="111" spans="2:10" ht="14.1" customHeight="1" x14ac:dyDescent="0.2">
      <c r="B111" s="17" t="str" cm="1">
        <f t="array" ref="B111">IFERROR(SMALL(Invoices[Due Date],ROW(108:108)),"")</f>
        <v/>
      </c>
      <c r="C111" s="25" cm="1">
        <f t="array" aca="1" ref="C111" ca="1">INDEX(Invoices[Invoice '#],SMALL(IF(Invoices[Due Date]=Schedule[[#This Row],[Due Date]],ROW(Invoices[Due Date])-ROW(INDEX(Invoices[Due Date],1,1))+1),COUNTIF(Schedule[Due Date],Schedule[[#This Row],[Due Date]])-COUNTIF(INDIRECT("B3:B"&amp;ROW()-1),Schedule[[#This Row],[Due Date]])))</f>
        <v>0</v>
      </c>
      <c r="D111" s="16" t="str">
        <f ca="1">IF(Schedule[[#This Row],[Invoice '#]]=0,"",INDEX(Invoices[Vendor/Supplier],MATCH(Schedule[[#This Row],[Invoice '#]],Invoices[Invoice '#],0)))</f>
        <v/>
      </c>
      <c r="E111" s="26" t="str">
        <f ca="1">IF(Schedule[[#This Row],[Invoice '#]]=0,"",INDEX(Invoices[Amount due],MATCH(Schedule[[#This Row],[Invoice '#]],Invoices[Invoice '#],0)))</f>
        <v/>
      </c>
      <c r="F111" s="26" t="str">
        <f ca="1">IF(Schedule[[#This Row],[Invoice '#]]=0,"",_xlfn.IFNA(Schedule[[#This Row],[Original Amt Due]]-SUMIF(Payments[Invoice '#],Schedule[[#This Row],[Invoice '#]],Payments[Amount Paid]),Schedule[[#This Row],[Original Amt Due]]))</f>
        <v/>
      </c>
      <c r="H111" s="29"/>
      <c r="I111" s="30"/>
      <c r="J111" s="30"/>
    </row>
    <row r="112" spans="2:10" ht="14.1" customHeight="1" x14ac:dyDescent="0.2">
      <c r="B112" s="17" t="str" cm="1">
        <f t="array" ref="B112">IFERROR(SMALL(Invoices[Due Date],ROW(109:109)),"")</f>
        <v/>
      </c>
      <c r="C112" s="25" cm="1">
        <f t="array" aca="1" ref="C112" ca="1">INDEX(Invoices[Invoice '#],SMALL(IF(Invoices[Due Date]=Schedule[[#This Row],[Due Date]],ROW(Invoices[Due Date])-ROW(INDEX(Invoices[Due Date],1,1))+1),COUNTIF(Schedule[Due Date],Schedule[[#This Row],[Due Date]])-COUNTIF(INDIRECT("B3:B"&amp;ROW()-1),Schedule[[#This Row],[Due Date]])))</f>
        <v>0</v>
      </c>
      <c r="D112" s="16" t="str">
        <f ca="1">IF(Schedule[[#This Row],[Invoice '#]]=0,"",INDEX(Invoices[Vendor/Supplier],MATCH(Schedule[[#This Row],[Invoice '#]],Invoices[Invoice '#],0)))</f>
        <v/>
      </c>
      <c r="E112" s="26" t="str">
        <f ca="1">IF(Schedule[[#This Row],[Invoice '#]]=0,"",INDEX(Invoices[Amount due],MATCH(Schedule[[#This Row],[Invoice '#]],Invoices[Invoice '#],0)))</f>
        <v/>
      </c>
      <c r="F112" s="26" t="str">
        <f ca="1">IF(Schedule[[#This Row],[Invoice '#]]=0,"",_xlfn.IFNA(Schedule[[#This Row],[Original Amt Due]]-SUMIF(Payments[Invoice '#],Schedule[[#This Row],[Invoice '#]],Payments[Amount Paid]),Schedule[[#This Row],[Original Amt Due]]))</f>
        <v/>
      </c>
      <c r="H112" s="29"/>
      <c r="I112" s="30"/>
      <c r="J112" s="30"/>
    </row>
    <row r="113" spans="2:10" ht="14.1" customHeight="1" x14ac:dyDescent="0.2">
      <c r="B113" s="17" t="str" cm="1">
        <f t="array" ref="B113">IFERROR(SMALL(Invoices[Due Date],ROW(110:110)),"")</f>
        <v/>
      </c>
      <c r="C113" s="25" cm="1">
        <f t="array" aca="1" ref="C113" ca="1">INDEX(Invoices[Invoice '#],SMALL(IF(Invoices[Due Date]=Schedule[[#This Row],[Due Date]],ROW(Invoices[Due Date])-ROW(INDEX(Invoices[Due Date],1,1))+1),COUNTIF(Schedule[Due Date],Schedule[[#This Row],[Due Date]])-COUNTIF(INDIRECT("B3:B"&amp;ROW()-1),Schedule[[#This Row],[Due Date]])))</f>
        <v>0</v>
      </c>
      <c r="D113" s="16" t="str">
        <f ca="1">IF(Schedule[[#This Row],[Invoice '#]]=0,"",INDEX(Invoices[Vendor/Supplier],MATCH(Schedule[[#This Row],[Invoice '#]],Invoices[Invoice '#],0)))</f>
        <v/>
      </c>
      <c r="E113" s="26" t="str">
        <f ca="1">IF(Schedule[[#This Row],[Invoice '#]]=0,"",INDEX(Invoices[Amount due],MATCH(Schedule[[#This Row],[Invoice '#]],Invoices[Invoice '#],0)))</f>
        <v/>
      </c>
      <c r="F113" s="26" t="str">
        <f ca="1">IF(Schedule[[#This Row],[Invoice '#]]=0,"",_xlfn.IFNA(Schedule[[#This Row],[Original Amt Due]]-SUMIF(Payments[Invoice '#],Schedule[[#This Row],[Invoice '#]],Payments[Amount Paid]),Schedule[[#This Row],[Original Amt Due]]))</f>
        <v/>
      </c>
      <c r="H113" s="29"/>
      <c r="I113" s="30"/>
      <c r="J113" s="30"/>
    </row>
    <row r="114" spans="2:10" ht="14.1" customHeight="1" x14ac:dyDescent="0.2">
      <c r="B114" s="17" t="str" cm="1">
        <f t="array" ref="B114">IFERROR(SMALL(Invoices[Due Date],ROW(111:111)),"")</f>
        <v/>
      </c>
      <c r="C114" s="25" cm="1">
        <f t="array" aca="1" ref="C114" ca="1">INDEX(Invoices[Invoice '#],SMALL(IF(Invoices[Due Date]=Schedule[[#This Row],[Due Date]],ROW(Invoices[Due Date])-ROW(INDEX(Invoices[Due Date],1,1))+1),COUNTIF(Schedule[Due Date],Schedule[[#This Row],[Due Date]])-COUNTIF(INDIRECT("B3:B"&amp;ROW()-1),Schedule[[#This Row],[Due Date]])))</f>
        <v>0</v>
      </c>
      <c r="D114" s="16" t="str">
        <f ca="1">IF(Schedule[[#This Row],[Invoice '#]]=0,"",INDEX(Invoices[Vendor/Supplier],MATCH(Schedule[[#This Row],[Invoice '#]],Invoices[Invoice '#],0)))</f>
        <v/>
      </c>
      <c r="E114" s="26" t="str">
        <f ca="1">IF(Schedule[[#This Row],[Invoice '#]]=0,"",INDEX(Invoices[Amount due],MATCH(Schedule[[#This Row],[Invoice '#]],Invoices[Invoice '#],0)))</f>
        <v/>
      </c>
      <c r="F114" s="26" t="str">
        <f ca="1">IF(Schedule[[#This Row],[Invoice '#]]=0,"",_xlfn.IFNA(Schedule[[#This Row],[Original Amt Due]]-SUMIF(Payments[Invoice '#],Schedule[[#This Row],[Invoice '#]],Payments[Amount Paid]),Schedule[[#This Row],[Original Amt Due]]))</f>
        <v/>
      </c>
      <c r="H114" s="29"/>
      <c r="I114" s="30"/>
      <c r="J114" s="30"/>
    </row>
    <row r="115" spans="2:10" ht="14.1" customHeight="1" x14ac:dyDescent="0.2">
      <c r="B115" s="17" t="str" cm="1">
        <f t="array" ref="B115">IFERROR(SMALL(Invoices[Due Date],ROW(112:112)),"")</f>
        <v/>
      </c>
      <c r="C115" s="25" cm="1">
        <f t="array" aca="1" ref="C115" ca="1">INDEX(Invoices[Invoice '#],SMALL(IF(Invoices[Due Date]=Schedule[[#This Row],[Due Date]],ROW(Invoices[Due Date])-ROW(INDEX(Invoices[Due Date],1,1))+1),COUNTIF(Schedule[Due Date],Schedule[[#This Row],[Due Date]])-COUNTIF(INDIRECT("B3:B"&amp;ROW()-1),Schedule[[#This Row],[Due Date]])))</f>
        <v>0</v>
      </c>
      <c r="D115" s="16" t="str">
        <f ca="1">IF(Schedule[[#This Row],[Invoice '#]]=0,"",INDEX(Invoices[Vendor/Supplier],MATCH(Schedule[[#This Row],[Invoice '#]],Invoices[Invoice '#],0)))</f>
        <v/>
      </c>
      <c r="E115" s="26" t="str">
        <f ca="1">IF(Schedule[[#This Row],[Invoice '#]]=0,"",INDEX(Invoices[Amount due],MATCH(Schedule[[#This Row],[Invoice '#]],Invoices[Invoice '#],0)))</f>
        <v/>
      </c>
      <c r="F115" s="26" t="str">
        <f ca="1">IF(Schedule[[#This Row],[Invoice '#]]=0,"",_xlfn.IFNA(Schedule[[#This Row],[Original Amt Due]]-SUMIF(Payments[Invoice '#],Schedule[[#This Row],[Invoice '#]],Payments[Amount Paid]),Schedule[[#This Row],[Original Amt Due]]))</f>
        <v/>
      </c>
      <c r="H115" s="29"/>
      <c r="I115" s="30"/>
      <c r="J115" s="30"/>
    </row>
    <row r="116" spans="2:10" ht="14.1" customHeight="1" x14ac:dyDescent="0.2">
      <c r="B116" s="17" t="str" cm="1">
        <f t="array" ref="B116">IFERROR(SMALL(Invoices[Due Date],ROW(113:113)),"")</f>
        <v/>
      </c>
      <c r="C116" s="25" cm="1">
        <f t="array" aca="1" ref="C116" ca="1">INDEX(Invoices[Invoice '#],SMALL(IF(Invoices[Due Date]=Schedule[[#This Row],[Due Date]],ROW(Invoices[Due Date])-ROW(INDEX(Invoices[Due Date],1,1))+1),COUNTIF(Schedule[Due Date],Schedule[[#This Row],[Due Date]])-COUNTIF(INDIRECT("B3:B"&amp;ROW()-1),Schedule[[#This Row],[Due Date]])))</f>
        <v>0</v>
      </c>
      <c r="D116" s="16" t="str">
        <f ca="1">IF(Schedule[[#This Row],[Invoice '#]]=0,"",INDEX(Invoices[Vendor/Supplier],MATCH(Schedule[[#This Row],[Invoice '#]],Invoices[Invoice '#],0)))</f>
        <v/>
      </c>
      <c r="E116" s="26" t="str">
        <f ca="1">IF(Schedule[[#This Row],[Invoice '#]]=0,"",INDEX(Invoices[Amount due],MATCH(Schedule[[#This Row],[Invoice '#]],Invoices[Invoice '#],0)))</f>
        <v/>
      </c>
      <c r="F116" s="26" t="str">
        <f ca="1">IF(Schedule[[#This Row],[Invoice '#]]=0,"",_xlfn.IFNA(Schedule[[#This Row],[Original Amt Due]]-SUMIF(Payments[Invoice '#],Schedule[[#This Row],[Invoice '#]],Payments[Amount Paid]),Schedule[[#This Row],[Original Amt Due]]))</f>
        <v/>
      </c>
      <c r="H116" s="29"/>
      <c r="I116" s="30"/>
      <c r="J116" s="30"/>
    </row>
    <row r="117" spans="2:10" ht="14.1" customHeight="1" x14ac:dyDescent="0.2">
      <c r="B117" s="17" t="str" cm="1">
        <f t="array" ref="B117">IFERROR(SMALL(Invoices[Due Date],ROW(114:114)),"")</f>
        <v/>
      </c>
      <c r="C117" s="25" cm="1">
        <f t="array" aca="1" ref="C117" ca="1">INDEX(Invoices[Invoice '#],SMALL(IF(Invoices[Due Date]=Schedule[[#This Row],[Due Date]],ROW(Invoices[Due Date])-ROW(INDEX(Invoices[Due Date],1,1))+1),COUNTIF(Schedule[Due Date],Schedule[[#This Row],[Due Date]])-COUNTIF(INDIRECT("B3:B"&amp;ROW()-1),Schedule[[#This Row],[Due Date]])))</f>
        <v>0</v>
      </c>
      <c r="D117" s="16" t="str">
        <f ca="1">IF(Schedule[[#This Row],[Invoice '#]]=0,"",INDEX(Invoices[Vendor/Supplier],MATCH(Schedule[[#This Row],[Invoice '#]],Invoices[Invoice '#],0)))</f>
        <v/>
      </c>
      <c r="E117" s="26" t="str">
        <f ca="1">IF(Schedule[[#This Row],[Invoice '#]]=0,"",INDEX(Invoices[Amount due],MATCH(Schedule[[#This Row],[Invoice '#]],Invoices[Invoice '#],0)))</f>
        <v/>
      </c>
      <c r="F117" s="26" t="str">
        <f ca="1">IF(Schedule[[#This Row],[Invoice '#]]=0,"",_xlfn.IFNA(Schedule[[#This Row],[Original Amt Due]]-SUMIF(Payments[Invoice '#],Schedule[[#This Row],[Invoice '#]],Payments[Amount Paid]),Schedule[[#This Row],[Original Amt Due]]))</f>
        <v/>
      </c>
      <c r="H117" s="29"/>
      <c r="I117" s="30"/>
      <c r="J117" s="30"/>
    </row>
    <row r="118" spans="2:10" ht="14.1" customHeight="1" x14ac:dyDescent="0.2">
      <c r="B118" s="17" t="str" cm="1">
        <f t="array" ref="B118">IFERROR(SMALL(Invoices[Due Date],ROW(115:115)),"")</f>
        <v/>
      </c>
      <c r="C118" s="25" cm="1">
        <f t="array" aca="1" ref="C118" ca="1">INDEX(Invoices[Invoice '#],SMALL(IF(Invoices[Due Date]=Schedule[[#This Row],[Due Date]],ROW(Invoices[Due Date])-ROW(INDEX(Invoices[Due Date],1,1))+1),COUNTIF(Schedule[Due Date],Schedule[[#This Row],[Due Date]])-COUNTIF(INDIRECT("B3:B"&amp;ROW()-1),Schedule[[#This Row],[Due Date]])))</f>
        <v>0</v>
      </c>
      <c r="D118" s="16" t="str">
        <f ca="1">IF(Schedule[[#This Row],[Invoice '#]]=0,"",INDEX(Invoices[Vendor/Supplier],MATCH(Schedule[[#This Row],[Invoice '#]],Invoices[Invoice '#],0)))</f>
        <v/>
      </c>
      <c r="E118" s="26" t="str">
        <f ca="1">IF(Schedule[[#This Row],[Invoice '#]]=0,"",INDEX(Invoices[Amount due],MATCH(Schedule[[#This Row],[Invoice '#]],Invoices[Invoice '#],0)))</f>
        <v/>
      </c>
      <c r="F118" s="26" t="str">
        <f ca="1">IF(Schedule[[#This Row],[Invoice '#]]=0,"",_xlfn.IFNA(Schedule[[#This Row],[Original Amt Due]]-SUMIF(Payments[Invoice '#],Schedule[[#This Row],[Invoice '#]],Payments[Amount Paid]),Schedule[[#This Row],[Original Amt Due]]))</f>
        <v/>
      </c>
      <c r="H118" s="29"/>
      <c r="I118" s="30"/>
      <c r="J118" s="30"/>
    </row>
    <row r="119" spans="2:10" ht="14.1" customHeight="1" x14ac:dyDescent="0.2">
      <c r="B119" s="17" t="str" cm="1">
        <f t="array" ref="B119">IFERROR(SMALL(Invoices[Due Date],ROW(116:116)),"")</f>
        <v/>
      </c>
      <c r="C119" s="25" cm="1">
        <f t="array" aca="1" ref="C119" ca="1">INDEX(Invoices[Invoice '#],SMALL(IF(Invoices[Due Date]=Schedule[[#This Row],[Due Date]],ROW(Invoices[Due Date])-ROW(INDEX(Invoices[Due Date],1,1))+1),COUNTIF(Schedule[Due Date],Schedule[[#This Row],[Due Date]])-COUNTIF(INDIRECT("B3:B"&amp;ROW()-1),Schedule[[#This Row],[Due Date]])))</f>
        <v>0</v>
      </c>
      <c r="D119" s="16" t="str">
        <f ca="1">IF(Schedule[[#This Row],[Invoice '#]]=0,"",INDEX(Invoices[Vendor/Supplier],MATCH(Schedule[[#This Row],[Invoice '#]],Invoices[Invoice '#],0)))</f>
        <v/>
      </c>
      <c r="E119" s="26" t="str">
        <f ca="1">IF(Schedule[[#This Row],[Invoice '#]]=0,"",INDEX(Invoices[Amount due],MATCH(Schedule[[#This Row],[Invoice '#]],Invoices[Invoice '#],0)))</f>
        <v/>
      </c>
      <c r="F119" s="26" t="str">
        <f ca="1">IF(Schedule[[#This Row],[Invoice '#]]=0,"",_xlfn.IFNA(Schedule[[#This Row],[Original Amt Due]]-SUMIF(Payments[Invoice '#],Schedule[[#This Row],[Invoice '#]],Payments[Amount Paid]),Schedule[[#This Row],[Original Amt Due]]))</f>
        <v/>
      </c>
      <c r="H119" s="29"/>
      <c r="I119" s="30"/>
      <c r="J119" s="30"/>
    </row>
    <row r="120" spans="2:10" ht="14.1" customHeight="1" x14ac:dyDescent="0.2">
      <c r="B120" s="17" t="str" cm="1">
        <f t="array" ref="B120">IFERROR(SMALL(Invoices[Due Date],ROW(117:117)),"")</f>
        <v/>
      </c>
      <c r="C120" s="25" cm="1">
        <f t="array" aca="1" ref="C120" ca="1">INDEX(Invoices[Invoice '#],SMALL(IF(Invoices[Due Date]=Schedule[[#This Row],[Due Date]],ROW(Invoices[Due Date])-ROW(INDEX(Invoices[Due Date],1,1))+1),COUNTIF(Schedule[Due Date],Schedule[[#This Row],[Due Date]])-COUNTIF(INDIRECT("B3:B"&amp;ROW()-1),Schedule[[#This Row],[Due Date]])))</f>
        <v>0</v>
      </c>
      <c r="D120" s="16" t="str">
        <f ca="1">IF(Schedule[[#This Row],[Invoice '#]]=0,"",INDEX(Invoices[Vendor/Supplier],MATCH(Schedule[[#This Row],[Invoice '#]],Invoices[Invoice '#],0)))</f>
        <v/>
      </c>
      <c r="E120" s="26" t="str">
        <f ca="1">IF(Schedule[[#This Row],[Invoice '#]]=0,"",INDEX(Invoices[Amount due],MATCH(Schedule[[#This Row],[Invoice '#]],Invoices[Invoice '#],0)))</f>
        <v/>
      </c>
      <c r="F120" s="26" t="str">
        <f ca="1">IF(Schedule[[#This Row],[Invoice '#]]=0,"",_xlfn.IFNA(Schedule[[#This Row],[Original Amt Due]]-SUMIF(Payments[Invoice '#],Schedule[[#This Row],[Invoice '#]],Payments[Amount Paid]),Schedule[[#This Row],[Original Amt Due]]))</f>
        <v/>
      </c>
      <c r="H120" s="29"/>
      <c r="I120" s="30"/>
      <c r="J120" s="30"/>
    </row>
    <row r="121" spans="2:10" ht="14.1" customHeight="1" x14ac:dyDescent="0.2">
      <c r="B121" s="17" t="str" cm="1">
        <f t="array" ref="B121">IFERROR(SMALL(Invoices[Due Date],ROW(118:118)),"")</f>
        <v/>
      </c>
      <c r="C121" s="25" cm="1">
        <f t="array" aca="1" ref="C121" ca="1">INDEX(Invoices[Invoice '#],SMALL(IF(Invoices[Due Date]=Schedule[[#This Row],[Due Date]],ROW(Invoices[Due Date])-ROW(INDEX(Invoices[Due Date],1,1))+1),COUNTIF(Schedule[Due Date],Schedule[[#This Row],[Due Date]])-COUNTIF(INDIRECT("B3:B"&amp;ROW()-1),Schedule[[#This Row],[Due Date]])))</f>
        <v>0</v>
      </c>
      <c r="D121" s="16" t="str">
        <f ca="1">IF(Schedule[[#This Row],[Invoice '#]]=0,"",INDEX(Invoices[Vendor/Supplier],MATCH(Schedule[[#This Row],[Invoice '#]],Invoices[Invoice '#],0)))</f>
        <v/>
      </c>
      <c r="E121" s="26" t="str">
        <f ca="1">IF(Schedule[[#This Row],[Invoice '#]]=0,"",INDEX(Invoices[Amount due],MATCH(Schedule[[#This Row],[Invoice '#]],Invoices[Invoice '#],0)))</f>
        <v/>
      </c>
      <c r="F121" s="26" t="str">
        <f ca="1">IF(Schedule[[#This Row],[Invoice '#]]=0,"",_xlfn.IFNA(Schedule[[#This Row],[Original Amt Due]]-SUMIF(Payments[Invoice '#],Schedule[[#This Row],[Invoice '#]],Payments[Amount Paid]),Schedule[[#This Row],[Original Amt Due]]))</f>
        <v/>
      </c>
      <c r="H121" s="29"/>
      <c r="I121" s="30"/>
      <c r="J121" s="30"/>
    </row>
    <row r="122" spans="2:10" ht="14.1" customHeight="1" x14ac:dyDescent="0.2">
      <c r="B122" s="17" t="str" cm="1">
        <f t="array" ref="B122">IFERROR(SMALL(Invoices[Due Date],ROW(119:119)),"")</f>
        <v/>
      </c>
      <c r="C122" s="25" cm="1">
        <f t="array" aca="1" ref="C122" ca="1">INDEX(Invoices[Invoice '#],SMALL(IF(Invoices[Due Date]=Schedule[[#This Row],[Due Date]],ROW(Invoices[Due Date])-ROW(INDEX(Invoices[Due Date],1,1))+1),COUNTIF(Schedule[Due Date],Schedule[[#This Row],[Due Date]])-COUNTIF(INDIRECT("B3:B"&amp;ROW()-1),Schedule[[#This Row],[Due Date]])))</f>
        <v>0</v>
      </c>
      <c r="D122" s="16" t="str">
        <f ca="1">IF(Schedule[[#This Row],[Invoice '#]]=0,"",INDEX(Invoices[Vendor/Supplier],MATCH(Schedule[[#This Row],[Invoice '#]],Invoices[Invoice '#],0)))</f>
        <v/>
      </c>
      <c r="E122" s="26" t="str">
        <f ca="1">IF(Schedule[[#This Row],[Invoice '#]]=0,"",INDEX(Invoices[Amount due],MATCH(Schedule[[#This Row],[Invoice '#]],Invoices[Invoice '#],0)))</f>
        <v/>
      </c>
      <c r="F122" s="26" t="str">
        <f ca="1">IF(Schedule[[#This Row],[Invoice '#]]=0,"",_xlfn.IFNA(Schedule[[#This Row],[Original Amt Due]]-SUMIF(Payments[Invoice '#],Schedule[[#This Row],[Invoice '#]],Payments[Amount Paid]),Schedule[[#This Row],[Original Amt Due]]))</f>
        <v/>
      </c>
      <c r="H122" s="29"/>
      <c r="I122" s="30"/>
      <c r="J122" s="30"/>
    </row>
    <row r="123" spans="2:10" ht="14.1" customHeight="1" x14ac:dyDescent="0.2">
      <c r="B123" s="17" t="str" cm="1">
        <f t="array" ref="B123">IFERROR(SMALL(Invoices[Due Date],ROW(120:120)),"")</f>
        <v/>
      </c>
      <c r="C123" s="25" cm="1">
        <f t="array" aca="1" ref="C123" ca="1">INDEX(Invoices[Invoice '#],SMALL(IF(Invoices[Due Date]=Schedule[[#This Row],[Due Date]],ROW(Invoices[Due Date])-ROW(INDEX(Invoices[Due Date],1,1))+1),COUNTIF(Schedule[Due Date],Schedule[[#This Row],[Due Date]])-COUNTIF(INDIRECT("B3:B"&amp;ROW()-1),Schedule[[#This Row],[Due Date]])))</f>
        <v>0</v>
      </c>
      <c r="D123" s="16" t="str">
        <f ca="1">IF(Schedule[[#This Row],[Invoice '#]]=0,"",INDEX(Invoices[Vendor/Supplier],MATCH(Schedule[[#This Row],[Invoice '#]],Invoices[Invoice '#],0)))</f>
        <v/>
      </c>
      <c r="E123" s="26" t="str">
        <f ca="1">IF(Schedule[[#This Row],[Invoice '#]]=0,"",INDEX(Invoices[Amount due],MATCH(Schedule[[#This Row],[Invoice '#]],Invoices[Invoice '#],0)))</f>
        <v/>
      </c>
      <c r="F123" s="26" t="str">
        <f ca="1">IF(Schedule[[#This Row],[Invoice '#]]=0,"",_xlfn.IFNA(Schedule[[#This Row],[Original Amt Due]]-SUMIF(Payments[Invoice '#],Schedule[[#This Row],[Invoice '#]],Payments[Amount Paid]),Schedule[[#This Row],[Original Amt Due]]))</f>
        <v/>
      </c>
      <c r="H123" s="29"/>
      <c r="I123" s="30"/>
      <c r="J123" s="30"/>
    </row>
    <row r="124" spans="2:10" ht="14.1" customHeight="1" x14ac:dyDescent="0.2">
      <c r="B124" s="17" t="str" cm="1">
        <f t="array" ref="B124">IFERROR(SMALL(Invoices[Due Date],ROW(121:121)),"")</f>
        <v/>
      </c>
      <c r="C124" s="25" cm="1">
        <f t="array" aca="1" ref="C124" ca="1">INDEX(Invoices[Invoice '#],SMALL(IF(Invoices[Due Date]=Schedule[[#This Row],[Due Date]],ROW(Invoices[Due Date])-ROW(INDEX(Invoices[Due Date],1,1))+1),COUNTIF(Schedule[Due Date],Schedule[[#This Row],[Due Date]])-COUNTIF(INDIRECT("B3:B"&amp;ROW()-1),Schedule[[#This Row],[Due Date]])))</f>
        <v>0</v>
      </c>
      <c r="D124" s="16" t="str">
        <f ca="1">IF(Schedule[[#This Row],[Invoice '#]]=0,"",INDEX(Invoices[Vendor/Supplier],MATCH(Schedule[[#This Row],[Invoice '#]],Invoices[Invoice '#],0)))</f>
        <v/>
      </c>
      <c r="E124" s="26" t="str">
        <f ca="1">IF(Schedule[[#This Row],[Invoice '#]]=0,"",INDEX(Invoices[Amount due],MATCH(Schedule[[#This Row],[Invoice '#]],Invoices[Invoice '#],0)))</f>
        <v/>
      </c>
      <c r="F124" s="26" t="str">
        <f ca="1">IF(Schedule[[#This Row],[Invoice '#]]=0,"",_xlfn.IFNA(Schedule[[#This Row],[Original Amt Due]]-SUMIF(Payments[Invoice '#],Schedule[[#This Row],[Invoice '#]],Payments[Amount Paid]),Schedule[[#This Row],[Original Amt Due]]))</f>
        <v/>
      </c>
      <c r="H124" s="29"/>
      <c r="I124" s="30"/>
      <c r="J124" s="30"/>
    </row>
    <row r="125" spans="2:10" ht="14.1" customHeight="1" x14ac:dyDescent="0.2">
      <c r="B125" s="17" t="str" cm="1">
        <f t="array" ref="B125">IFERROR(SMALL(Invoices[Due Date],ROW(122:122)),"")</f>
        <v/>
      </c>
      <c r="C125" s="25" cm="1">
        <f t="array" aca="1" ref="C125" ca="1">INDEX(Invoices[Invoice '#],SMALL(IF(Invoices[Due Date]=Schedule[[#This Row],[Due Date]],ROW(Invoices[Due Date])-ROW(INDEX(Invoices[Due Date],1,1))+1),COUNTIF(Schedule[Due Date],Schedule[[#This Row],[Due Date]])-COUNTIF(INDIRECT("B3:B"&amp;ROW()-1),Schedule[[#This Row],[Due Date]])))</f>
        <v>0</v>
      </c>
      <c r="D125" s="16" t="str">
        <f ca="1">IF(Schedule[[#This Row],[Invoice '#]]=0,"",INDEX(Invoices[Vendor/Supplier],MATCH(Schedule[[#This Row],[Invoice '#]],Invoices[Invoice '#],0)))</f>
        <v/>
      </c>
      <c r="E125" s="26" t="str">
        <f ca="1">IF(Schedule[[#This Row],[Invoice '#]]=0,"",INDEX(Invoices[Amount due],MATCH(Schedule[[#This Row],[Invoice '#]],Invoices[Invoice '#],0)))</f>
        <v/>
      </c>
      <c r="F125" s="26" t="str">
        <f ca="1">IF(Schedule[[#This Row],[Invoice '#]]=0,"",_xlfn.IFNA(Schedule[[#This Row],[Original Amt Due]]-SUMIF(Payments[Invoice '#],Schedule[[#This Row],[Invoice '#]],Payments[Amount Paid]),Schedule[[#This Row],[Original Amt Due]]))</f>
        <v/>
      </c>
      <c r="H125" s="29"/>
      <c r="I125" s="30"/>
      <c r="J125" s="30"/>
    </row>
    <row r="126" spans="2:10" ht="14.1" customHeight="1" x14ac:dyDescent="0.2">
      <c r="B126" s="17" t="str" cm="1">
        <f t="array" ref="B126">IFERROR(SMALL(Invoices[Due Date],ROW(123:123)),"")</f>
        <v/>
      </c>
      <c r="C126" s="25" cm="1">
        <f t="array" aca="1" ref="C126" ca="1">INDEX(Invoices[Invoice '#],SMALL(IF(Invoices[Due Date]=Schedule[[#This Row],[Due Date]],ROW(Invoices[Due Date])-ROW(INDEX(Invoices[Due Date],1,1))+1),COUNTIF(Schedule[Due Date],Schedule[[#This Row],[Due Date]])-COUNTIF(INDIRECT("B3:B"&amp;ROW()-1),Schedule[[#This Row],[Due Date]])))</f>
        <v>0</v>
      </c>
      <c r="D126" s="16" t="str">
        <f ca="1">IF(Schedule[[#This Row],[Invoice '#]]=0,"",INDEX(Invoices[Vendor/Supplier],MATCH(Schedule[[#This Row],[Invoice '#]],Invoices[Invoice '#],0)))</f>
        <v/>
      </c>
      <c r="E126" s="26" t="str">
        <f ca="1">IF(Schedule[[#This Row],[Invoice '#]]=0,"",INDEX(Invoices[Amount due],MATCH(Schedule[[#This Row],[Invoice '#]],Invoices[Invoice '#],0)))</f>
        <v/>
      </c>
      <c r="F126" s="26" t="str">
        <f ca="1">IF(Schedule[[#This Row],[Invoice '#]]=0,"",_xlfn.IFNA(Schedule[[#This Row],[Original Amt Due]]-SUMIF(Payments[Invoice '#],Schedule[[#This Row],[Invoice '#]],Payments[Amount Paid]),Schedule[[#This Row],[Original Amt Due]]))</f>
        <v/>
      </c>
      <c r="H126" s="29"/>
      <c r="I126" s="30"/>
      <c r="J126" s="30"/>
    </row>
    <row r="127" spans="2:10" ht="14.1" customHeight="1" x14ac:dyDescent="0.2">
      <c r="B127" s="17" t="str" cm="1">
        <f t="array" ref="B127">IFERROR(SMALL(Invoices[Due Date],ROW(124:124)),"")</f>
        <v/>
      </c>
      <c r="C127" s="25" cm="1">
        <f t="array" aca="1" ref="C127" ca="1">INDEX(Invoices[Invoice '#],SMALL(IF(Invoices[Due Date]=Schedule[[#This Row],[Due Date]],ROW(Invoices[Due Date])-ROW(INDEX(Invoices[Due Date],1,1))+1),COUNTIF(Schedule[Due Date],Schedule[[#This Row],[Due Date]])-COUNTIF(INDIRECT("B3:B"&amp;ROW()-1),Schedule[[#This Row],[Due Date]])))</f>
        <v>0</v>
      </c>
      <c r="D127" s="16" t="str">
        <f ca="1">IF(Schedule[[#This Row],[Invoice '#]]=0,"",INDEX(Invoices[Vendor/Supplier],MATCH(Schedule[[#This Row],[Invoice '#]],Invoices[Invoice '#],0)))</f>
        <v/>
      </c>
      <c r="E127" s="26" t="str">
        <f ca="1">IF(Schedule[[#This Row],[Invoice '#]]=0,"",INDEX(Invoices[Amount due],MATCH(Schedule[[#This Row],[Invoice '#]],Invoices[Invoice '#],0)))</f>
        <v/>
      </c>
      <c r="F127" s="26" t="str">
        <f ca="1">IF(Schedule[[#This Row],[Invoice '#]]=0,"",_xlfn.IFNA(Schedule[[#This Row],[Original Amt Due]]-SUMIF(Payments[Invoice '#],Schedule[[#This Row],[Invoice '#]],Payments[Amount Paid]),Schedule[[#This Row],[Original Amt Due]]))</f>
        <v/>
      </c>
      <c r="H127" s="29"/>
      <c r="I127" s="30"/>
      <c r="J127" s="30"/>
    </row>
    <row r="128" spans="2:10" ht="14.1" customHeight="1" x14ac:dyDescent="0.2">
      <c r="B128" s="17" t="str" cm="1">
        <f t="array" ref="B128">IFERROR(SMALL(Invoices[Due Date],ROW(125:125)),"")</f>
        <v/>
      </c>
      <c r="C128" s="25" cm="1">
        <f t="array" aca="1" ref="C128" ca="1">INDEX(Invoices[Invoice '#],SMALL(IF(Invoices[Due Date]=Schedule[[#This Row],[Due Date]],ROW(Invoices[Due Date])-ROW(INDEX(Invoices[Due Date],1,1))+1),COUNTIF(Schedule[Due Date],Schedule[[#This Row],[Due Date]])-COUNTIF(INDIRECT("B3:B"&amp;ROW()-1),Schedule[[#This Row],[Due Date]])))</f>
        <v>0</v>
      </c>
      <c r="D128" s="16" t="str">
        <f ca="1">IF(Schedule[[#This Row],[Invoice '#]]=0,"",INDEX(Invoices[Vendor/Supplier],MATCH(Schedule[[#This Row],[Invoice '#]],Invoices[Invoice '#],0)))</f>
        <v/>
      </c>
      <c r="E128" s="26" t="str">
        <f ca="1">IF(Schedule[[#This Row],[Invoice '#]]=0,"",INDEX(Invoices[Amount due],MATCH(Schedule[[#This Row],[Invoice '#]],Invoices[Invoice '#],0)))</f>
        <v/>
      </c>
      <c r="F128" s="26" t="str">
        <f ca="1">IF(Schedule[[#This Row],[Invoice '#]]=0,"",_xlfn.IFNA(Schedule[[#This Row],[Original Amt Due]]-SUMIF(Payments[Invoice '#],Schedule[[#This Row],[Invoice '#]],Payments[Amount Paid]),Schedule[[#This Row],[Original Amt Due]]))</f>
        <v/>
      </c>
      <c r="H128" s="29"/>
      <c r="I128" s="30"/>
      <c r="J128" s="30"/>
    </row>
    <row r="129" spans="2:10" ht="14.1" customHeight="1" x14ac:dyDescent="0.2">
      <c r="B129" s="17" t="str" cm="1">
        <f t="array" ref="B129">IFERROR(SMALL(Invoices[Due Date],ROW(126:126)),"")</f>
        <v/>
      </c>
      <c r="C129" s="25" cm="1">
        <f t="array" aca="1" ref="C129" ca="1">INDEX(Invoices[Invoice '#],SMALL(IF(Invoices[Due Date]=Schedule[[#This Row],[Due Date]],ROW(Invoices[Due Date])-ROW(INDEX(Invoices[Due Date],1,1))+1),COUNTIF(Schedule[Due Date],Schedule[[#This Row],[Due Date]])-COUNTIF(INDIRECT("B3:B"&amp;ROW()-1),Schedule[[#This Row],[Due Date]])))</f>
        <v>0</v>
      </c>
      <c r="D129" s="16" t="str">
        <f ca="1">IF(Schedule[[#This Row],[Invoice '#]]=0,"",INDEX(Invoices[Vendor/Supplier],MATCH(Schedule[[#This Row],[Invoice '#]],Invoices[Invoice '#],0)))</f>
        <v/>
      </c>
      <c r="E129" s="26" t="str">
        <f ca="1">IF(Schedule[[#This Row],[Invoice '#]]=0,"",INDEX(Invoices[Amount due],MATCH(Schedule[[#This Row],[Invoice '#]],Invoices[Invoice '#],0)))</f>
        <v/>
      </c>
      <c r="F129" s="26" t="str">
        <f ca="1">IF(Schedule[[#This Row],[Invoice '#]]=0,"",_xlfn.IFNA(Schedule[[#This Row],[Original Amt Due]]-SUMIF(Payments[Invoice '#],Schedule[[#This Row],[Invoice '#]],Payments[Amount Paid]),Schedule[[#This Row],[Original Amt Due]]))</f>
        <v/>
      </c>
      <c r="H129" s="29"/>
      <c r="I129" s="30"/>
      <c r="J129" s="30"/>
    </row>
    <row r="130" spans="2:10" ht="14.1" customHeight="1" x14ac:dyDescent="0.2">
      <c r="B130" s="17" t="str" cm="1">
        <f t="array" ref="B130">IFERROR(SMALL(Invoices[Due Date],ROW(127:127)),"")</f>
        <v/>
      </c>
      <c r="C130" s="25" cm="1">
        <f t="array" aca="1" ref="C130" ca="1">INDEX(Invoices[Invoice '#],SMALL(IF(Invoices[Due Date]=Schedule[[#This Row],[Due Date]],ROW(Invoices[Due Date])-ROW(INDEX(Invoices[Due Date],1,1))+1),COUNTIF(Schedule[Due Date],Schedule[[#This Row],[Due Date]])-COUNTIF(INDIRECT("B3:B"&amp;ROW()-1),Schedule[[#This Row],[Due Date]])))</f>
        <v>0</v>
      </c>
      <c r="D130" s="16" t="str">
        <f ca="1">IF(Schedule[[#This Row],[Invoice '#]]=0,"",INDEX(Invoices[Vendor/Supplier],MATCH(Schedule[[#This Row],[Invoice '#]],Invoices[Invoice '#],0)))</f>
        <v/>
      </c>
      <c r="E130" s="26" t="str">
        <f ca="1">IF(Schedule[[#This Row],[Invoice '#]]=0,"",INDEX(Invoices[Amount due],MATCH(Schedule[[#This Row],[Invoice '#]],Invoices[Invoice '#],0)))</f>
        <v/>
      </c>
      <c r="F130" s="26" t="str">
        <f ca="1">IF(Schedule[[#This Row],[Invoice '#]]=0,"",_xlfn.IFNA(Schedule[[#This Row],[Original Amt Due]]-SUMIF(Payments[Invoice '#],Schedule[[#This Row],[Invoice '#]],Payments[Amount Paid]),Schedule[[#This Row],[Original Amt Due]]))</f>
        <v/>
      </c>
      <c r="H130" s="29"/>
      <c r="I130" s="30"/>
      <c r="J130" s="30"/>
    </row>
    <row r="131" spans="2:10" ht="14.1" customHeight="1" x14ac:dyDescent="0.2">
      <c r="B131" s="17" t="str" cm="1">
        <f t="array" ref="B131">IFERROR(SMALL(Invoices[Due Date],ROW(128:128)),"")</f>
        <v/>
      </c>
      <c r="C131" s="25" cm="1">
        <f t="array" aca="1" ref="C131" ca="1">INDEX(Invoices[Invoice '#],SMALL(IF(Invoices[Due Date]=Schedule[[#This Row],[Due Date]],ROW(Invoices[Due Date])-ROW(INDEX(Invoices[Due Date],1,1))+1),COUNTIF(Schedule[Due Date],Schedule[[#This Row],[Due Date]])-COUNTIF(INDIRECT("B3:B"&amp;ROW()-1),Schedule[[#This Row],[Due Date]])))</f>
        <v>0</v>
      </c>
      <c r="D131" s="16" t="str">
        <f ca="1">IF(Schedule[[#This Row],[Invoice '#]]=0,"",INDEX(Invoices[Vendor/Supplier],MATCH(Schedule[[#This Row],[Invoice '#]],Invoices[Invoice '#],0)))</f>
        <v/>
      </c>
      <c r="E131" s="26" t="str">
        <f ca="1">IF(Schedule[[#This Row],[Invoice '#]]=0,"",INDEX(Invoices[Amount due],MATCH(Schedule[[#This Row],[Invoice '#]],Invoices[Invoice '#],0)))</f>
        <v/>
      </c>
      <c r="F131" s="26" t="str">
        <f ca="1">IF(Schedule[[#This Row],[Invoice '#]]=0,"",_xlfn.IFNA(Schedule[[#This Row],[Original Amt Due]]-SUMIF(Payments[Invoice '#],Schedule[[#This Row],[Invoice '#]],Payments[Amount Paid]),Schedule[[#This Row],[Original Amt Due]]))</f>
        <v/>
      </c>
      <c r="H131" s="29"/>
      <c r="I131" s="30"/>
      <c r="J131" s="30"/>
    </row>
    <row r="132" spans="2:10" ht="14.1" customHeight="1" x14ac:dyDescent="0.2">
      <c r="B132" s="17" t="str" cm="1">
        <f t="array" ref="B132">IFERROR(SMALL(Invoices[Due Date],ROW(129:129)),"")</f>
        <v/>
      </c>
      <c r="C132" s="25" cm="1">
        <f t="array" aca="1" ref="C132" ca="1">INDEX(Invoices[Invoice '#],SMALL(IF(Invoices[Due Date]=Schedule[[#This Row],[Due Date]],ROW(Invoices[Due Date])-ROW(INDEX(Invoices[Due Date],1,1))+1),COUNTIF(Schedule[Due Date],Schedule[[#This Row],[Due Date]])-COUNTIF(INDIRECT("B3:B"&amp;ROW()-1),Schedule[[#This Row],[Due Date]])))</f>
        <v>0</v>
      </c>
      <c r="D132" s="16" t="str">
        <f ca="1">IF(Schedule[[#This Row],[Invoice '#]]=0,"",INDEX(Invoices[Vendor/Supplier],MATCH(Schedule[[#This Row],[Invoice '#]],Invoices[Invoice '#],0)))</f>
        <v/>
      </c>
      <c r="E132" s="26" t="str">
        <f ca="1">IF(Schedule[[#This Row],[Invoice '#]]=0,"",INDEX(Invoices[Amount due],MATCH(Schedule[[#This Row],[Invoice '#]],Invoices[Invoice '#],0)))</f>
        <v/>
      </c>
      <c r="F132" s="26" t="str">
        <f ca="1">IF(Schedule[[#This Row],[Invoice '#]]=0,"",_xlfn.IFNA(Schedule[[#This Row],[Original Amt Due]]-SUMIF(Payments[Invoice '#],Schedule[[#This Row],[Invoice '#]],Payments[Amount Paid]),Schedule[[#This Row],[Original Amt Due]]))</f>
        <v/>
      </c>
      <c r="H132" s="29"/>
      <c r="I132" s="30"/>
      <c r="J132" s="30"/>
    </row>
    <row r="133" spans="2:10" ht="14.1" customHeight="1" x14ac:dyDescent="0.2">
      <c r="B133" s="17" t="str" cm="1">
        <f t="array" ref="B133">IFERROR(SMALL(Invoices[Due Date],ROW(130:130)),"")</f>
        <v/>
      </c>
      <c r="C133" s="25" cm="1">
        <f t="array" aca="1" ref="C133" ca="1">INDEX(Invoices[Invoice '#],SMALL(IF(Invoices[Due Date]=Schedule[[#This Row],[Due Date]],ROW(Invoices[Due Date])-ROW(INDEX(Invoices[Due Date],1,1))+1),COUNTIF(Schedule[Due Date],Schedule[[#This Row],[Due Date]])-COUNTIF(INDIRECT("B3:B"&amp;ROW()-1),Schedule[[#This Row],[Due Date]])))</f>
        <v>0</v>
      </c>
      <c r="D133" s="16" t="str">
        <f ca="1">IF(Schedule[[#This Row],[Invoice '#]]=0,"",INDEX(Invoices[Vendor/Supplier],MATCH(Schedule[[#This Row],[Invoice '#]],Invoices[Invoice '#],0)))</f>
        <v/>
      </c>
      <c r="E133" s="26" t="str">
        <f ca="1">IF(Schedule[[#This Row],[Invoice '#]]=0,"",INDEX(Invoices[Amount due],MATCH(Schedule[[#This Row],[Invoice '#]],Invoices[Invoice '#],0)))</f>
        <v/>
      </c>
      <c r="F133" s="26" t="str">
        <f ca="1">IF(Schedule[[#This Row],[Invoice '#]]=0,"",_xlfn.IFNA(Schedule[[#This Row],[Original Amt Due]]-SUMIF(Payments[Invoice '#],Schedule[[#This Row],[Invoice '#]],Payments[Amount Paid]),Schedule[[#This Row],[Original Amt Due]]))</f>
        <v/>
      </c>
      <c r="H133" s="29"/>
      <c r="I133" s="30"/>
      <c r="J133" s="30"/>
    </row>
    <row r="134" spans="2:10" ht="14.1" customHeight="1" x14ac:dyDescent="0.2">
      <c r="B134" s="17" t="str" cm="1">
        <f t="array" ref="B134">IFERROR(SMALL(Invoices[Due Date],ROW(131:131)),"")</f>
        <v/>
      </c>
      <c r="C134" s="25" cm="1">
        <f t="array" aca="1" ref="C134" ca="1">INDEX(Invoices[Invoice '#],SMALL(IF(Invoices[Due Date]=Schedule[[#This Row],[Due Date]],ROW(Invoices[Due Date])-ROW(INDEX(Invoices[Due Date],1,1))+1),COUNTIF(Schedule[Due Date],Schedule[[#This Row],[Due Date]])-COUNTIF(INDIRECT("B3:B"&amp;ROW()-1),Schedule[[#This Row],[Due Date]])))</f>
        <v>0</v>
      </c>
      <c r="D134" s="16" t="str">
        <f ca="1">IF(Schedule[[#This Row],[Invoice '#]]=0,"",INDEX(Invoices[Vendor/Supplier],MATCH(Schedule[[#This Row],[Invoice '#]],Invoices[Invoice '#],0)))</f>
        <v/>
      </c>
      <c r="E134" s="26" t="str">
        <f ca="1">IF(Schedule[[#This Row],[Invoice '#]]=0,"",INDEX(Invoices[Amount due],MATCH(Schedule[[#This Row],[Invoice '#]],Invoices[Invoice '#],0)))</f>
        <v/>
      </c>
      <c r="F134" s="26" t="str">
        <f ca="1">IF(Schedule[[#This Row],[Invoice '#]]=0,"",_xlfn.IFNA(Schedule[[#This Row],[Original Amt Due]]-SUMIF(Payments[Invoice '#],Schedule[[#This Row],[Invoice '#]],Payments[Amount Paid]),Schedule[[#This Row],[Original Amt Due]]))</f>
        <v/>
      </c>
      <c r="H134" s="29"/>
      <c r="I134" s="30"/>
      <c r="J134" s="30"/>
    </row>
    <row r="135" spans="2:10" ht="14.1" customHeight="1" x14ac:dyDescent="0.2">
      <c r="B135" s="17" t="str" cm="1">
        <f t="array" ref="B135">IFERROR(SMALL(Invoices[Due Date],ROW(132:132)),"")</f>
        <v/>
      </c>
      <c r="C135" s="25" cm="1">
        <f t="array" aca="1" ref="C135" ca="1">INDEX(Invoices[Invoice '#],SMALL(IF(Invoices[Due Date]=Schedule[[#This Row],[Due Date]],ROW(Invoices[Due Date])-ROW(INDEX(Invoices[Due Date],1,1))+1),COUNTIF(Schedule[Due Date],Schedule[[#This Row],[Due Date]])-COUNTIF(INDIRECT("B3:B"&amp;ROW()-1),Schedule[[#This Row],[Due Date]])))</f>
        <v>0</v>
      </c>
      <c r="D135" s="16" t="str">
        <f ca="1">IF(Schedule[[#This Row],[Invoice '#]]=0,"",INDEX(Invoices[Vendor/Supplier],MATCH(Schedule[[#This Row],[Invoice '#]],Invoices[Invoice '#],0)))</f>
        <v/>
      </c>
      <c r="E135" s="26" t="str">
        <f ca="1">IF(Schedule[[#This Row],[Invoice '#]]=0,"",INDEX(Invoices[Amount due],MATCH(Schedule[[#This Row],[Invoice '#]],Invoices[Invoice '#],0)))</f>
        <v/>
      </c>
      <c r="F135" s="26" t="str">
        <f ca="1">IF(Schedule[[#This Row],[Invoice '#]]=0,"",_xlfn.IFNA(Schedule[[#This Row],[Original Amt Due]]-SUMIF(Payments[Invoice '#],Schedule[[#This Row],[Invoice '#]],Payments[Amount Paid]),Schedule[[#This Row],[Original Amt Due]]))</f>
        <v/>
      </c>
      <c r="H135" s="29"/>
      <c r="I135" s="30"/>
      <c r="J135" s="30"/>
    </row>
    <row r="136" spans="2:10" ht="14.1" customHeight="1" x14ac:dyDescent="0.2">
      <c r="B136" s="17" t="str" cm="1">
        <f t="array" ref="B136">IFERROR(SMALL(Invoices[Due Date],ROW(133:133)),"")</f>
        <v/>
      </c>
      <c r="C136" s="25" cm="1">
        <f t="array" aca="1" ref="C136" ca="1">INDEX(Invoices[Invoice '#],SMALL(IF(Invoices[Due Date]=Schedule[[#This Row],[Due Date]],ROW(Invoices[Due Date])-ROW(INDEX(Invoices[Due Date],1,1))+1),COUNTIF(Schedule[Due Date],Schedule[[#This Row],[Due Date]])-COUNTIF(INDIRECT("B3:B"&amp;ROW()-1),Schedule[[#This Row],[Due Date]])))</f>
        <v>0</v>
      </c>
      <c r="D136" s="16" t="str">
        <f ca="1">IF(Schedule[[#This Row],[Invoice '#]]=0,"",INDEX(Invoices[Vendor/Supplier],MATCH(Schedule[[#This Row],[Invoice '#]],Invoices[Invoice '#],0)))</f>
        <v/>
      </c>
      <c r="E136" s="26" t="str">
        <f ca="1">IF(Schedule[[#This Row],[Invoice '#]]=0,"",INDEX(Invoices[Amount due],MATCH(Schedule[[#This Row],[Invoice '#]],Invoices[Invoice '#],0)))</f>
        <v/>
      </c>
      <c r="F136" s="26" t="str">
        <f ca="1">IF(Schedule[[#This Row],[Invoice '#]]=0,"",_xlfn.IFNA(Schedule[[#This Row],[Original Amt Due]]-SUMIF(Payments[Invoice '#],Schedule[[#This Row],[Invoice '#]],Payments[Amount Paid]),Schedule[[#This Row],[Original Amt Due]]))</f>
        <v/>
      </c>
      <c r="H136" s="29"/>
      <c r="I136" s="30"/>
      <c r="J136" s="30"/>
    </row>
    <row r="137" spans="2:10" ht="14.1" customHeight="1" x14ac:dyDescent="0.2">
      <c r="B137" s="17" t="str" cm="1">
        <f t="array" ref="B137">IFERROR(SMALL(Invoices[Due Date],ROW(134:134)),"")</f>
        <v/>
      </c>
      <c r="C137" s="25" cm="1">
        <f t="array" aca="1" ref="C137" ca="1">INDEX(Invoices[Invoice '#],SMALL(IF(Invoices[Due Date]=Schedule[[#This Row],[Due Date]],ROW(Invoices[Due Date])-ROW(INDEX(Invoices[Due Date],1,1))+1),COUNTIF(Schedule[Due Date],Schedule[[#This Row],[Due Date]])-COUNTIF(INDIRECT("B3:B"&amp;ROW()-1),Schedule[[#This Row],[Due Date]])))</f>
        <v>0</v>
      </c>
      <c r="D137" s="16" t="str">
        <f ca="1">IF(Schedule[[#This Row],[Invoice '#]]=0,"",INDEX(Invoices[Vendor/Supplier],MATCH(Schedule[[#This Row],[Invoice '#]],Invoices[Invoice '#],0)))</f>
        <v/>
      </c>
      <c r="E137" s="26" t="str">
        <f ca="1">IF(Schedule[[#This Row],[Invoice '#]]=0,"",INDEX(Invoices[Amount due],MATCH(Schedule[[#This Row],[Invoice '#]],Invoices[Invoice '#],0)))</f>
        <v/>
      </c>
      <c r="F137" s="26" t="str">
        <f ca="1">IF(Schedule[[#This Row],[Invoice '#]]=0,"",_xlfn.IFNA(Schedule[[#This Row],[Original Amt Due]]-SUMIF(Payments[Invoice '#],Schedule[[#This Row],[Invoice '#]],Payments[Amount Paid]),Schedule[[#This Row],[Original Amt Due]]))</f>
        <v/>
      </c>
      <c r="H137" s="29"/>
      <c r="I137" s="30"/>
      <c r="J137" s="30"/>
    </row>
    <row r="138" spans="2:10" ht="14.1" customHeight="1" x14ac:dyDescent="0.2">
      <c r="B138" s="17" t="str" cm="1">
        <f t="array" ref="B138">IFERROR(SMALL(Invoices[Due Date],ROW(135:135)),"")</f>
        <v/>
      </c>
      <c r="C138" s="25" cm="1">
        <f t="array" aca="1" ref="C138" ca="1">INDEX(Invoices[Invoice '#],SMALL(IF(Invoices[Due Date]=Schedule[[#This Row],[Due Date]],ROW(Invoices[Due Date])-ROW(INDEX(Invoices[Due Date],1,1))+1),COUNTIF(Schedule[Due Date],Schedule[[#This Row],[Due Date]])-COUNTIF(INDIRECT("B3:B"&amp;ROW()-1),Schedule[[#This Row],[Due Date]])))</f>
        <v>0</v>
      </c>
      <c r="D138" s="16" t="str">
        <f ca="1">IF(Schedule[[#This Row],[Invoice '#]]=0,"",INDEX(Invoices[Vendor/Supplier],MATCH(Schedule[[#This Row],[Invoice '#]],Invoices[Invoice '#],0)))</f>
        <v/>
      </c>
      <c r="E138" s="26" t="str">
        <f ca="1">IF(Schedule[[#This Row],[Invoice '#]]=0,"",INDEX(Invoices[Amount due],MATCH(Schedule[[#This Row],[Invoice '#]],Invoices[Invoice '#],0)))</f>
        <v/>
      </c>
      <c r="F138" s="26" t="str">
        <f ca="1">IF(Schedule[[#This Row],[Invoice '#]]=0,"",_xlfn.IFNA(Schedule[[#This Row],[Original Amt Due]]-SUMIF(Payments[Invoice '#],Schedule[[#This Row],[Invoice '#]],Payments[Amount Paid]),Schedule[[#This Row],[Original Amt Due]]))</f>
        <v/>
      </c>
      <c r="H138" s="29"/>
      <c r="I138" s="30"/>
      <c r="J138" s="30"/>
    </row>
    <row r="139" spans="2:10" ht="14.1" customHeight="1" x14ac:dyDescent="0.2">
      <c r="B139" s="17" t="str" cm="1">
        <f t="array" ref="B139">IFERROR(SMALL(Invoices[Due Date],ROW(136:136)),"")</f>
        <v/>
      </c>
      <c r="C139" s="25" cm="1">
        <f t="array" aca="1" ref="C139" ca="1">INDEX(Invoices[Invoice '#],SMALL(IF(Invoices[Due Date]=Schedule[[#This Row],[Due Date]],ROW(Invoices[Due Date])-ROW(INDEX(Invoices[Due Date],1,1))+1),COUNTIF(Schedule[Due Date],Schedule[[#This Row],[Due Date]])-COUNTIF(INDIRECT("B3:B"&amp;ROW()-1),Schedule[[#This Row],[Due Date]])))</f>
        <v>0</v>
      </c>
      <c r="D139" s="16" t="str">
        <f ca="1">IF(Schedule[[#This Row],[Invoice '#]]=0,"",INDEX(Invoices[Vendor/Supplier],MATCH(Schedule[[#This Row],[Invoice '#]],Invoices[Invoice '#],0)))</f>
        <v/>
      </c>
      <c r="E139" s="26" t="str">
        <f ca="1">IF(Schedule[[#This Row],[Invoice '#]]=0,"",INDEX(Invoices[Amount due],MATCH(Schedule[[#This Row],[Invoice '#]],Invoices[Invoice '#],0)))</f>
        <v/>
      </c>
      <c r="F139" s="26" t="str">
        <f ca="1">IF(Schedule[[#This Row],[Invoice '#]]=0,"",_xlfn.IFNA(Schedule[[#This Row],[Original Amt Due]]-SUMIF(Payments[Invoice '#],Schedule[[#This Row],[Invoice '#]],Payments[Amount Paid]),Schedule[[#This Row],[Original Amt Due]]))</f>
        <v/>
      </c>
      <c r="H139" s="29"/>
      <c r="I139" s="30"/>
      <c r="J139" s="30"/>
    </row>
    <row r="140" spans="2:10" ht="14.1" customHeight="1" x14ac:dyDescent="0.2">
      <c r="B140" s="17" t="str" cm="1">
        <f t="array" ref="B140">IFERROR(SMALL(Invoices[Due Date],ROW(137:137)),"")</f>
        <v/>
      </c>
      <c r="C140" s="25" cm="1">
        <f t="array" aca="1" ref="C140" ca="1">INDEX(Invoices[Invoice '#],SMALL(IF(Invoices[Due Date]=Schedule[[#This Row],[Due Date]],ROW(Invoices[Due Date])-ROW(INDEX(Invoices[Due Date],1,1))+1),COUNTIF(Schedule[Due Date],Schedule[[#This Row],[Due Date]])-COUNTIF(INDIRECT("B3:B"&amp;ROW()-1),Schedule[[#This Row],[Due Date]])))</f>
        <v>0</v>
      </c>
      <c r="D140" s="16" t="str">
        <f ca="1">IF(Schedule[[#This Row],[Invoice '#]]=0,"",INDEX(Invoices[Vendor/Supplier],MATCH(Schedule[[#This Row],[Invoice '#]],Invoices[Invoice '#],0)))</f>
        <v/>
      </c>
      <c r="E140" s="26" t="str">
        <f ca="1">IF(Schedule[[#This Row],[Invoice '#]]=0,"",INDEX(Invoices[Amount due],MATCH(Schedule[[#This Row],[Invoice '#]],Invoices[Invoice '#],0)))</f>
        <v/>
      </c>
      <c r="F140" s="26" t="str">
        <f ca="1">IF(Schedule[[#This Row],[Invoice '#]]=0,"",_xlfn.IFNA(Schedule[[#This Row],[Original Amt Due]]-SUMIF(Payments[Invoice '#],Schedule[[#This Row],[Invoice '#]],Payments[Amount Paid]),Schedule[[#This Row],[Original Amt Due]]))</f>
        <v/>
      </c>
      <c r="H140" s="29"/>
      <c r="I140" s="30"/>
      <c r="J140" s="30"/>
    </row>
    <row r="141" spans="2:10" ht="14.1" customHeight="1" x14ac:dyDescent="0.2">
      <c r="B141" s="17" t="str" cm="1">
        <f t="array" ref="B141">IFERROR(SMALL(Invoices[Due Date],ROW(138:138)),"")</f>
        <v/>
      </c>
      <c r="C141" s="25" cm="1">
        <f t="array" aca="1" ref="C141" ca="1">INDEX(Invoices[Invoice '#],SMALL(IF(Invoices[Due Date]=Schedule[[#This Row],[Due Date]],ROW(Invoices[Due Date])-ROW(INDEX(Invoices[Due Date],1,1))+1),COUNTIF(Schedule[Due Date],Schedule[[#This Row],[Due Date]])-COUNTIF(INDIRECT("B3:B"&amp;ROW()-1),Schedule[[#This Row],[Due Date]])))</f>
        <v>0</v>
      </c>
      <c r="D141" s="16" t="str">
        <f ca="1">IF(Schedule[[#This Row],[Invoice '#]]=0,"",INDEX(Invoices[Vendor/Supplier],MATCH(Schedule[[#This Row],[Invoice '#]],Invoices[Invoice '#],0)))</f>
        <v/>
      </c>
      <c r="E141" s="26" t="str">
        <f ca="1">IF(Schedule[[#This Row],[Invoice '#]]=0,"",INDEX(Invoices[Amount due],MATCH(Schedule[[#This Row],[Invoice '#]],Invoices[Invoice '#],0)))</f>
        <v/>
      </c>
      <c r="F141" s="26" t="str">
        <f ca="1">IF(Schedule[[#This Row],[Invoice '#]]=0,"",_xlfn.IFNA(Schedule[[#This Row],[Original Amt Due]]-SUMIF(Payments[Invoice '#],Schedule[[#This Row],[Invoice '#]],Payments[Amount Paid]),Schedule[[#This Row],[Original Amt Due]]))</f>
        <v/>
      </c>
      <c r="H141" s="29"/>
      <c r="I141" s="30"/>
      <c r="J141" s="30"/>
    </row>
    <row r="142" spans="2:10" ht="14.1" customHeight="1" x14ac:dyDescent="0.2">
      <c r="B142" s="17" t="str" cm="1">
        <f t="array" ref="B142">IFERROR(SMALL(Invoices[Due Date],ROW(139:139)),"")</f>
        <v/>
      </c>
      <c r="C142" s="25" cm="1">
        <f t="array" aca="1" ref="C142" ca="1">INDEX(Invoices[Invoice '#],SMALL(IF(Invoices[Due Date]=Schedule[[#This Row],[Due Date]],ROW(Invoices[Due Date])-ROW(INDEX(Invoices[Due Date],1,1))+1),COUNTIF(Schedule[Due Date],Schedule[[#This Row],[Due Date]])-COUNTIF(INDIRECT("B3:B"&amp;ROW()-1),Schedule[[#This Row],[Due Date]])))</f>
        <v>0</v>
      </c>
      <c r="D142" s="16" t="str">
        <f ca="1">IF(Schedule[[#This Row],[Invoice '#]]=0,"",INDEX(Invoices[Vendor/Supplier],MATCH(Schedule[[#This Row],[Invoice '#]],Invoices[Invoice '#],0)))</f>
        <v/>
      </c>
      <c r="E142" s="26" t="str">
        <f ca="1">IF(Schedule[[#This Row],[Invoice '#]]=0,"",INDEX(Invoices[Amount due],MATCH(Schedule[[#This Row],[Invoice '#]],Invoices[Invoice '#],0)))</f>
        <v/>
      </c>
      <c r="F142" s="26" t="str">
        <f ca="1">IF(Schedule[[#This Row],[Invoice '#]]=0,"",_xlfn.IFNA(Schedule[[#This Row],[Original Amt Due]]-SUMIF(Payments[Invoice '#],Schedule[[#This Row],[Invoice '#]],Payments[Amount Paid]),Schedule[[#This Row],[Original Amt Due]]))</f>
        <v/>
      </c>
      <c r="H142" s="29"/>
      <c r="I142" s="30"/>
      <c r="J142" s="30"/>
    </row>
    <row r="143" spans="2:10" ht="14.1" customHeight="1" x14ac:dyDescent="0.2">
      <c r="B143" s="17" t="str" cm="1">
        <f t="array" ref="B143">IFERROR(SMALL(Invoices[Due Date],ROW(140:140)),"")</f>
        <v/>
      </c>
      <c r="C143" s="25" cm="1">
        <f t="array" aca="1" ref="C143" ca="1">INDEX(Invoices[Invoice '#],SMALL(IF(Invoices[Due Date]=Schedule[[#This Row],[Due Date]],ROW(Invoices[Due Date])-ROW(INDEX(Invoices[Due Date],1,1))+1),COUNTIF(Schedule[Due Date],Schedule[[#This Row],[Due Date]])-COUNTIF(INDIRECT("B3:B"&amp;ROW()-1),Schedule[[#This Row],[Due Date]])))</f>
        <v>0</v>
      </c>
      <c r="D143" s="16" t="str">
        <f ca="1">IF(Schedule[[#This Row],[Invoice '#]]=0,"",INDEX(Invoices[Vendor/Supplier],MATCH(Schedule[[#This Row],[Invoice '#]],Invoices[Invoice '#],0)))</f>
        <v/>
      </c>
      <c r="E143" s="26" t="str">
        <f ca="1">IF(Schedule[[#This Row],[Invoice '#]]=0,"",INDEX(Invoices[Amount due],MATCH(Schedule[[#This Row],[Invoice '#]],Invoices[Invoice '#],0)))</f>
        <v/>
      </c>
      <c r="F143" s="26" t="str">
        <f ca="1">IF(Schedule[[#This Row],[Invoice '#]]=0,"",_xlfn.IFNA(Schedule[[#This Row],[Original Amt Due]]-SUMIF(Payments[Invoice '#],Schedule[[#This Row],[Invoice '#]],Payments[Amount Paid]),Schedule[[#This Row],[Original Amt Due]]))</f>
        <v/>
      </c>
      <c r="H143" s="29"/>
      <c r="I143" s="30"/>
      <c r="J143" s="30"/>
    </row>
    <row r="144" spans="2:10" ht="14.1" customHeight="1" x14ac:dyDescent="0.2">
      <c r="B144" s="17" t="str" cm="1">
        <f t="array" ref="B144">IFERROR(SMALL(Invoices[Due Date],ROW(141:141)),"")</f>
        <v/>
      </c>
      <c r="C144" s="25" cm="1">
        <f t="array" aca="1" ref="C144" ca="1">INDEX(Invoices[Invoice '#],SMALL(IF(Invoices[Due Date]=Schedule[[#This Row],[Due Date]],ROW(Invoices[Due Date])-ROW(INDEX(Invoices[Due Date],1,1))+1),COUNTIF(Schedule[Due Date],Schedule[[#This Row],[Due Date]])-COUNTIF(INDIRECT("B3:B"&amp;ROW()-1),Schedule[[#This Row],[Due Date]])))</f>
        <v>0</v>
      </c>
      <c r="D144" s="16" t="str">
        <f ca="1">IF(Schedule[[#This Row],[Invoice '#]]=0,"",INDEX(Invoices[Vendor/Supplier],MATCH(Schedule[[#This Row],[Invoice '#]],Invoices[Invoice '#],0)))</f>
        <v/>
      </c>
      <c r="E144" s="26" t="str">
        <f ca="1">IF(Schedule[[#This Row],[Invoice '#]]=0,"",INDEX(Invoices[Amount due],MATCH(Schedule[[#This Row],[Invoice '#]],Invoices[Invoice '#],0)))</f>
        <v/>
      </c>
      <c r="F144" s="26" t="str">
        <f ca="1">IF(Schedule[[#This Row],[Invoice '#]]=0,"",_xlfn.IFNA(Schedule[[#This Row],[Original Amt Due]]-SUMIF(Payments[Invoice '#],Schedule[[#This Row],[Invoice '#]],Payments[Amount Paid]),Schedule[[#This Row],[Original Amt Due]]))</f>
        <v/>
      </c>
      <c r="H144" s="29"/>
      <c r="I144" s="30"/>
      <c r="J144" s="30"/>
    </row>
    <row r="145" spans="2:10" ht="14.1" customHeight="1" x14ac:dyDescent="0.2">
      <c r="B145" s="17" t="str" cm="1">
        <f t="array" ref="B145">IFERROR(SMALL(Invoices[Due Date],ROW(142:142)),"")</f>
        <v/>
      </c>
      <c r="C145" s="25" cm="1">
        <f t="array" aca="1" ref="C145" ca="1">INDEX(Invoices[Invoice '#],SMALL(IF(Invoices[Due Date]=Schedule[[#This Row],[Due Date]],ROW(Invoices[Due Date])-ROW(INDEX(Invoices[Due Date],1,1))+1),COUNTIF(Schedule[Due Date],Schedule[[#This Row],[Due Date]])-COUNTIF(INDIRECT("B3:B"&amp;ROW()-1),Schedule[[#This Row],[Due Date]])))</f>
        <v>0</v>
      </c>
      <c r="D145" s="16" t="str">
        <f ca="1">IF(Schedule[[#This Row],[Invoice '#]]=0,"",INDEX(Invoices[Vendor/Supplier],MATCH(Schedule[[#This Row],[Invoice '#]],Invoices[Invoice '#],0)))</f>
        <v/>
      </c>
      <c r="E145" s="26" t="str">
        <f ca="1">IF(Schedule[[#This Row],[Invoice '#]]=0,"",INDEX(Invoices[Amount due],MATCH(Schedule[[#This Row],[Invoice '#]],Invoices[Invoice '#],0)))</f>
        <v/>
      </c>
      <c r="F145" s="26" t="str">
        <f ca="1">IF(Schedule[[#This Row],[Invoice '#]]=0,"",_xlfn.IFNA(Schedule[[#This Row],[Original Amt Due]]-SUMIF(Payments[Invoice '#],Schedule[[#This Row],[Invoice '#]],Payments[Amount Paid]),Schedule[[#This Row],[Original Amt Due]]))</f>
        <v/>
      </c>
      <c r="H145" s="29"/>
      <c r="I145" s="30"/>
      <c r="J145" s="30"/>
    </row>
    <row r="146" spans="2:10" ht="14.1" customHeight="1" x14ac:dyDescent="0.2">
      <c r="B146" s="17" t="str" cm="1">
        <f t="array" ref="B146">IFERROR(SMALL(Invoices[Due Date],ROW(143:143)),"")</f>
        <v/>
      </c>
      <c r="C146" s="25" cm="1">
        <f t="array" aca="1" ref="C146" ca="1">INDEX(Invoices[Invoice '#],SMALL(IF(Invoices[Due Date]=Schedule[[#This Row],[Due Date]],ROW(Invoices[Due Date])-ROW(INDEX(Invoices[Due Date],1,1))+1),COUNTIF(Schedule[Due Date],Schedule[[#This Row],[Due Date]])-COUNTIF(INDIRECT("B3:B"&amp;ROW()-1),Schedule[[#This Row],[Due Date]])))</f>
        <v>0</v>
      </c>
      <c r="D146" s="16" t="str">
        <f ca="1">IF(Schedule[[#This Row],[Invoice '#]]=0,"",INDEX(Invoices[Vendor/Supplier],MATCH(Schedule[[#This Row],[Invoice '#]],Invoices[Invoice '#],0)))</f>
        <v/>
      </c>
      <c r="E146" s="26" t="str">
        <f ca="1">IF(Schedule[[#This Row],[Invoice '#]]=0,"",INDEX(Invoices[Amount due],MATCH(Schedule[[#This Row],[Invoice '#]],Invoices[Invoice '#],0)))</f>
        <v/>
      </c>
      <c r="F146" s="26" t="str">
        <f ca="1">IF(Schedule[[#This Row],[Invoice '#]]=0,"",_xlfn.IFNA(Schedule[[#This Row],[Original Amt Due]]-SUMIF(Payments[Invoice '#],Schedule[[#This Row],[Invoice '#]],Payments[Amount Paid]),Schedule[[#This Row],[Original Amt Due]]))</f>
        <v/>
      </c>
      <c r="H146" s="29"/>
      <c r="I146" s="30"/>
      <c r="J146" s="30"/>
    </row>
    <row r="147" spans="2:10" ht="14.1" customHeight="1" x14ac:dyDescent="0.2">
      <c r="B147" s="17" t="str" cm="1">
        <f t="array" ref="B147">IFERROR(SMALL(Invoices[Due Date],ROW(144:144)),"")</f>
        <v/>
      </c>
      <c r="C147" s="25" cm="1">
        <f t="array" aca="1" ref="C147" ca="1">INDEX(Invoices[Invoice '#],SMALL(IF(Invoices[Due Date]=Schedule[[#This Row],[Due Date]],ROW(Invoices[Due Date])-ROW(INDEX(Invoices[Due Date],1,1))+1),COUNTIF(Schedule[Due Date],Schedule[[#This Row],[Due Date]])-COUNTIF(INDIRECT("B3:B"&amp;ROW()-1),Schedule[[#This Row],[Due Date]])))</f>
        <v>0</v>
      </c>
      <c r="D147" s="16" t="str">
        <f ca="1">IF(Schedule[[#This Row],[Invoice '#]]=0,"",INDEX(Invoices[Vendor/Supplier],MATCH(Schedule[[#This Row],[Invoice '#]],Invoices[Invoice '#],0)))</f>
        <v/>
      </c>
      <c r="E147" s="26" t="str">
        <f ca="1">IF(Schedule[[#This Row],[Invoice '#]]=0,"",INDEX(Invoices[Amount due],MATCH(Schedule[[#This Row],[Invoice '#]],Invoices[Invoice '#],0)))</f>
        <v/>
      </c>
      <c r="F147" s="26" t="str">
        <f ca="1">IF(Schedule[[#This Row],[Invoice '#]]=0,"",_xlfn.IFNA(Schedule[[#This Row],[Original Amt Due]]-SUMIF(Payments[Invoice '#],Schedule[[#This Row],[Invoice '#]],Payments[Amount Paid]),Schedule[[#This Row],[Original Amt Due]]))</f>
        <v/>
      </c>
      <c r="H147" s="29"/>
      <c r="I147" s="30"/>
      <c r="J147" s="30"/>
    </row>
    <row r="148" spans="2:10" ht="14.1" customHeight="1" x14ac:dyDescent="0.2">
      <c r="B148" s="17" t="str" cm="1">
        <f t="array" ref="B148">IFERROR(SMALL(Invoices[Due Date],ROW(145:145)),"")</f>
        <v/>
      </c>
      <c r="C148" s="25" cm="1">
        <f t="array" aca="1" ref="C148" ca="1">INDEX(Invoices[Invoice '#],SMALL(IF(Invoices[Due Date]=Schedule[[#This Row],[Due Date]],ROW(Invoices[Due Date])-ROW(INDEX(Invoices[Due Date],1,1))+1),COUNTIF(Schedule[Due Date],Schedule[[#This Row],[Due Date]])-COUNTIF(INDIRECT("B3:B"&amp;ROW()-1),Schedule[[#This Row],[Due Date]])))</f>
        <v>0</v>
      </c>
      <c r="D148" s="16" t="str">
        <f ca="1">IF(Schedule[[#This Row],[Invoice '#]]=0,"",INDEX(Invoices[Vendor/Supplier],MATCH(Schedule[[#This Row],[Invoice '#]],Invoices[Invoice '#],0)))</f>
        <v/>
      </c>
      <c r="E148" s="26" t="str">
        <f ca="1">IF(Schedule[[#This Row],[Invoice '#]]=0,"",INDEX(Invoices[Amount due],MATCH(Schedule[[#This Row],[Invoice '#]],Invoices[Invoice '#],0)))</f>
        <v/>
      </c>
      <c r="F148" s="26" t="str">
        <f ca="1">IF(Schedule[[#This Row],[Invoice '#]]=0,"",_xlfn.IFNA(Schedule[[#This Row],[Original Amt Due]]-SUMIF(Payments[Invoice '#],Schedule[[#This Row],[Invoice '#]],Payments[Amount Paid]),Schedule[[#This Row],[Original Amt Due]]))</f>
        <v/>
      </c>
      <c r="H148" s="29"/>
      <c r="I148" s="30"/>
      <c r="J148" s="30"/>
    </row>
    <row r="149" spans="2:10" ht="14.1" customHeight="1" x14ac:dyDescent="0.2">
      <c r="B149" s="17" t="str" cm="1">
        <f t="array" ref="B149">IFERROR(SMALL(Invoices[Due Date],ROW(146:146)),"")</f>
        <v/>
      </c>
      <c r="C149" s="25" cm="1">
        <f t="array" aca="1" ref="C149" ca="1">INDEX(Invoices[Invoice '#],SMALL(IF(Invoices[Due Date]=Schedule[[#This Row],[Due Date]],ROW(Invoices[Due Date])-ROW(INDEX(Invoices[Due Date],1,1))+1),COUNTIF(Schedule[Due Date],Schedule[[#This Row],[Due Date]])-COUNTIF(INDIRECT("B3:B"&amp;ROW()-1),Schedule[[#This Row],[Due Date]])))</f>
        <v>0</v>
      </c>
      <c r="D149" s="16" t="str">
        <f ca="1">IF(Schedule[[#This Row],[Invoice '#]]=0,"",INDEX(Invoices[Vendor/Supplier],MATCH(Schedule[[#This Row],[Invoice '#]],Invoices[Invoice '#],0)))</f>
        <v/>
      </c>
      <c r="E149" s="26" t="str">
        <f ca="1">IF(Schedule[[#This Row],[Invoice '#]]=0,"",INDEX(Invoices[Amount due],MATCH(Schedule[[#This Row],[Invoice '#]],Invoices[Invoice '#],0)))</f>
        <v/>
      </c>
      <c r="F149" s="26" t="str">
        <f ca="1">IF(Schedule[[#This Row],[Invoice '#]]=0,"",_xlfn.IFNA(Schedule[[#This Row],[Original Amt Due]]-SUMIF(Payments[Invoice '#],Schedule[[#This Row],[Invoice '#]],Payments[Amount Paid]),Schedule[[#This Row],[Original Amt Due]]))</f>
        <v/>
      </c>
      <c r="H149" s="29"/>
      <c r="I149" s="30"/>
      <c r="J149" s="30"/>
    </row>
    <row r="150" spans="2:10" ht="14.1" customHeight="1" x14ac:dyDescent="0.2">
      <c r="B150" s="17" t="str" cm="1">
        <f t="array" ref="B150">IFERROR(SMALL(Invoices[Due Date],ROW(147:147)),"")</f>
        <v/>
      </c>
      <c r="C150" s="25" cm="1">
        <f t="array" aca="1" ref="C150" ca="1">INDEX(Invoices[Invoice '#],SMALL(IF(Invoices[Due Date]=Schedule[[#This Row],[Due Date]],ROW(Invoices[Due Date])-ROW(INDEX(Invoices[Due Date],1,1))+1),COUNTIF(Schedule[Due Date],Schedule[[#This Row],[Due Date]])-COUNTIF(INDIRECT("B3:B"&amp;ROW()-1),Schedule[[#This Row],[Due Date]])))</f>
        <v>0</v>
      </c>
      <c r="D150" s="16" t="str">
        <f ca="1">IF(Schedule[[#This Row],[Invoice '#]]=0,"",INDEX(Invoices[Vendor/Supplier],MATCH(Schedule[[#This Row],[Invoice '#]],Invoices[Invoice '#],0)))</f>
        <v/>
      </c>
      <c r="E150" s="26" t="str">
        <f ca="1">IF(Schedule[[#This Row],[Invoice '#]]=0,"",INDEX(Invoices[Amount due],MATCH(Schedule[[#This Row],[Invoice '#]],Invoices[Invoice '#],0)))</f>
        <v/>
      </c>
      <c r="F150" s="26" t="str">
        <f ca="1">IF(Schedule[[#This Row],[Invoice '#]]=0,"",_xlfn.IFNA(Schedule[[#This Row],[Original Amt Due]]-SUMIF(Payments[Invoice '#],Schedule[[#This Row],[Invoice '#]],Payments[Amount Paid]),Schedule[[#This Row],[Original Amt Due]]))</f>
        <v/>
      </c>
      <c r="H150" s="29"/>
      <c r="I150" s="30"/>
      <c r="J150" s="30"/>
    </row>
    <row r="151" spans="2:10" ht="14.1" customHeight="1" x14ac:dyDescent="0.2">
      <c r="B151" s="17" t="str" cm="1">
        <f t="array" ref="B151">IFERROR(SMALL(Invoices[Due Date],ROW(148:148)),"")</f>
        <v/>
      </c>
      <c r="C151" s="25" cm="1">
        <f t="array" aca="1" ref="C151" ca="1">INDEX(Invoices[Invoice '#],SMALL(IF(Invoices[Due Date]=Schedule[[#This Row],[Due Date]],ROW(Invoices[Due Date])-ROW(INDEX(Invoices[Due Date],1,1))+1),COUNTIF(Schedule[Due Date],Schedule[[#This Row],[Due Date]])-COUNTIF(INDIRECT("B3:B"&amp;ROW()-1),Schedule[[#This Row],[Due Date]])))</f>
        <v>0</v>
      </c>
      <c r="D151" s="16" t="str">
        <f ca="1">IF(Schedule[[#This Row],[Invoice '#]]=0,"",INDEX(Invoices[Vendor/Supplier],MATCH(Schedule[[#This Row],[Invoice '#]],Invoices[Invoice '#],0)))</f>
        <v/>
      </c>
      <c r="E151" s="26" t="str">
        <f ca="1">IF(Schedule[[#This Row],[Invoice '#]]=0,"",INDEX(Invoices[Amount due],MATCH(Schedule[[#This Row],[Invoice '#]],Invoices[Invoice '#],0)))</f>
        <v/>
      </c>
      <c r="F151" s="26" t="str">
        <f ca="1">IF(Schedule[[#This Row],[Invoice '#]]=0,"",_xlfn.IFNA(Schedule[[#This Row],[Original Amt Due]]-SUMIF(Payments[Invoice '#],Schedule[[#This Row],[Invoice '#]],Payments[Amount Paid]),Schedule[[#This Row],[Original Amt Due]]))</f>
        <v/>
      </c>
      <c r="H151" s="29"/>
      <c r="I151" s="30"/>
      <c r="J151" s="30"/>
    </row>
    <row r="152" spans="2:10" ht="14.1" customHeight="1" x14ac:dyDescent="0.2">
      <c r="B152" s="17" t="str" cm="1">
        <f t="array" ref="B152">IFERROR(SMALL(Invoices[Due Date],ROW(149:149)),"")</f>
        <v/>
      </c>
      <c r="C152" s="25" cm="1">
        <f t="array" aca="1" ref="C152" ca="1">INDEX(Invoices[Invoice '#],SMALL(IF(Invoices[Due Date]=Schedule[[#This Row],[Due Date]],ROW(Invoices[Due Date])-ROW(INDEX(Invoices[Due Date],1,1))+1),COUNTIF(Schedule[Due Date],Schedule[[#This Row],[Due Date]])-COUNTIF(INDIRECT("B3:B"&amp;ROW()-1),Schedule[[#This Row],[Due Date]])))</f>
        <v>0</v>
      </c>
      <c r="D152" s="16" t="str">
        <f ca="1">IF(Schedule[[#This Row],[Invoice '#]]=0,"",INDEX(Invoices[Vendor/Supplier],MATCH(Schedule[[#This Row],[Invoice '#]],Invoices[Invoice '#],0)))</f>
        <v/>
      </c>
      <c r="E152" s="26" t="str">
        <f ca="1">IF(Schedule[[#This Row],[Invoice '#]]=0,"",INDEX(Invoices[Amount due],MATCH(Schedule[[#This Row],[Invoice '#]],Invoices[Invoice '#],0)))</f>
        <v/>
      </c>
      <c r="F152" s="26" t="str">
        <f ca="1">IF(Schedule[[#This Row],[Invoice '#]]=0,"",_xlfn.IFNA(Schedule[[#This Row],[Original Amt Due]]-SUMIF(Payments[Invoice '#],Schedule[[#This Row],[Invoice '#]],Payments[Amount Paid]),Schedule[[#This Row],[Original Amt Due]]))</f>
        <v/>
      </c>
      <c r="H152" s="29"/>
      <c r="I152" s="30"/>
      <c r="J152" s="30"/>
    </row>
    <row r="153" spans="2:10" ht="14.1" customHeight="1" x14ac:dyDescent="0.2">
      <c r="B153" s="17" t="str" cm="1">
        <f t="array" ref="B153">IFERROR(SMALL(Invoices[Due Date],ROW(150:150)),"")</f>
        <v/>
      </c>
      <c r="C153" s="25" cm="1">
        <f t="array" aca="1" ref="C153" ca="1">INDEX(Invoices[Invoice '#],SMALL(IF(Invoices[Due Date]=Schedule[[#This Row],[Due Date]],ROW(Invoices[Due Date])-ROW(INDEX(Invoices[Due Date],1,1))+1),COUNTIF(Schedule[Due Date],Schedule[[#This Row],[Due Date]])-COUNTIF(INDIRECT("B3:B"&amp;ROW()-1),Schedule[[#This Row],[Due Date]])))</f>
        <v>0</v>
      </c>
      <c r="D153" s="16" t="str">
        <f ca="1">IF(Schedule[[#This Row],[Invoice '#]]=0,"",INDEX(Invoices[Vendor/Supplier],MATCH(Schedule[[#This Row],[Invoice '#]],Invoices[Invoice '#],0)))</f>
        <v/>
      </c>
      <c r="E153" s="26" t="str">
        <f ca="1">IF(Schedule[[#This Row],[Invoice '#]]=0,"",INDEX(Invoices[Amount due],MATCH(Schedule[[#This Row],[Invoice '#]],Invoices[Invoice '#],0)))</f>
        <v/>
      </c>
      <c r="F153" s="26" t="str">
        <f ca="1">IF(Schedule[[#This Row],[Invoice '#]]=0,"",_xlfn.IFNA(Schedule[[#This Row],[Original Amt Due]]-SUMIF(Payments[Invoice '#],Schedule[[#This Row],[Invoice '#]],Payments[Amount Paid]),Schedule[[#This Row],[Original Amt Due]]))</f>
        <v/>
      </c>
      <c r="H153" s="29"/>
      <c r="I153" s="30"/>
      <c r="J153" s="30"/>
    </row>
    <row r="154" spans="2:10" ht="14.1" customHeight="1" x14ac:dyDescent="0.2">
      <c r="B154" s="17" t="str" cm="1">
        <f t="array" ref="B154">IFERROR(SMALL(Invoices[Due Date],ROW(151:151)),"")</f>
        <v/>
      </c>
      <c r="C154" s="25" cm="1">
        <f t="array" aca="1" ref="C154" ca="1">INDEX(Invoices[Invoice '#],SMALL(IF(Invoices[Due Date]=Schedule[[#This Row],[Due Date]],ROW(Invoices[Due Date])-ROW(INDEX(Invoices[Due Date],1,1))+1),COUNTIF(Schedule[Due Date],Schedule[[#This Row],[Due Date]])-COUNTIF(INDIRECT("B3:B"&amp;ROW()-1),Schedule[[#This Row],[Due Date]])))</f>
        <v>0</v>
      </c>
      <c r="D154" s="16" t="str">
        <f ca="1">IF(Schedule[[#This Row],[Invoice '#]]=0,"",INDEX(Invoices[Vendor/Supplier],MATCH(Schedule[[#This Row],[Invoice '#]],Invoices[Invoice '#],0)))</f>
        <v/>
      </c>
      <c r="E154" s="26" t="str">
        <f ca="1">IF(Schedule[[#This Row],[Invoice '#]]=0,"",INDEX(Invoices[Amount due],MATCH(Schedule[[#This Row],[Invoice '#]],Invoices[Invoice '#],0)))</f>
        <v/>
      </c>
      <c r="F154" s="26" t="str">
        <f ca="1">IF(Schedule[[#This Row],[Invoice '#]]=0,"",_xlfn.IFNA(Schedule[[#This Row],[Original Amt Due]]-SUMIF(Payments[Invoice '#],Schedule[[#This Row],[Invoice '#]],Payments[Amount Paid]),Schedule[[#This Row],[Original Amt Due]]))</f>
        <v/>
      </c>
      <c r="H154" s="29"/>
      <c r="I154" s="30"/>
      <c r="J154" s="30"/>
    </row>
    <row r="155" spans="2:10" ht="14.1" customHeight="1" x14ac:dyDescent="0.2">
      <c r="B155" s="17" t="str" cm="1">
        <f t="array" ref="B155">IFERROR(SMALL(Invoices[Due Date],ROW(152:152)),"")</f>
        <v/>
      </c>
      <c r="C155" s="25" cm="1">
        <f t="array" aca="1" ref="C155" ca="1">INDEX(Invoices[Invoice '#],SMALL(IF(Invoices[Due Date]=Schedule[[#This Row],[Due Date]],ROW(Invoices[Due Date])-ROW(INDEX(Invoices[Due Date],1,1))+1),COUNTIF(Schedule[Due Date],Schedule[[#This Row],[Due Date]])-COUNTIF(INDIRECT("B3:B"&amp;ROW()-1),Schedule[[#This Row],[Due Date]])))</f>
        <v>0</v>
      </c>
      <c r="D155" s="16" t="str">
        <f ca="1">IF(Schedule[[#This Row],[Invoice '#]]=0,"",INDEX(Invoices[Vendor/Supplier],MATCH(Schedule[[#This Row],[Invoice '#]],Invoices[Invoice '#],0)))</f>
        <v/>
      </c>
      <c r="E155" s="26" t="str">
        <f ca="1">IF(Schedule[[#This Row],[Invoice '#]]=0,"",INDEX(Invoices[Amount due],MATCH(Schedule[[#This Row],[Invoice '#]],Invoices[Invoice '#],0)))</f>
        <v/>
      </c>
      <c r="F155" s="26" t="str">
        <f ca="1">IF(Schedule[[#This Row],[Invoice '#]]=0,"",_xlfn.IFNA(Schedule[[#This Row],[Original Amt Due]]-SUMIF(Payments[Invoice '#],Schedule[[#This Row],[Invoice '#]],Payments[Amount Paid]),Schedule[[#This Row],[Original Amt Due]]))</f>
        <v/>
      </c>
      <c r="H155" s="29"/>
      <c r="I155" s="30"/>
      <c r="J155" s="30"/>
    </row>
    <row r="156" spans="2:10" ht="14.1" customHeight="1" x14ac:dyDescent="0.2">
      <c r="B156" s="17" t="str" cm="1">
        <f t="array" ref="B156">IFERROR(SMALL(Invoices[Due Date],ROW(153:153)),"")</f>
        <v/>
      </c>
      <c r="C156" s="25" cm="1">
        <f t="array" aca="1" ref="C156" ca="1">INDEX(Invoices[Invoice '#],SMALL(IF(Invoices[Due Date]=Schedule[[#This Row],[Due Date]],ROW(Invoices[Due Date])-ROW(INDEX(Invoices[Due Date],1,1))+1),COUNTIF(Schedule[Due Date],Schedule[[#This Row],[Due Date]])-COUNTIF(INDIRECT("B3:B"&amp;ROW()-1),Schedule[[#This Row],[Due Date]])))</f>
        <v>0</v>
      </c>
      <c r="D156" s="16" t="str">
        <f ca="1">IF(Schedule[[#This Row],[Invoice '#]]=0,"",INDEX(Invoices[Vendor/Supplier],MATCH(Schedule[[#This Row],[Invoice '#]],Invoices[Invoice '#],0)))</f>
        <v/>
      </c>
      <c r="E156" s="26" t="str">
        <f ca="1">IF(Schedule[[#This Row],[Invoice '#]]=0,"",INDEX(Invoices[Amount due],MATCH(Schedule[[#This Row],[Invoice '#]],Invoices[Invoice '#],0)))</f>
        <v/>
      </c>
      <c r="F156" s="26" t="str">
        <f ca="1">IF(Schedule[[#This Row],[Invoice '#]]=0,"",_xlfn.IFNA(Schedule[[#This Row],[Original Amt Due]]-SUMIF(Payments[Invoice '#],Schedule[[#This Row],[Invoice '#]],Payments[Amount Paid]),Schedule[[#This Row],[Original Amt Due]]))</f>
        <v/>
      </c>
      <c r="H156" s="29"/>
      <c r="I156" s="30"/>
      <c r="J156" s="30"/>
    </row>
    <row r="157" spans="2:10" ht="14.1" customHeight="1" x14ac:dyDescent="0.2">
      <c r="B157" s="17" t="str" cm="1">
        <f t="array" ref="B157">IFERROR(SMALL(Invoices[Due Date],ROW(154:154)),"")</f>
        <v/>
      </c>
      <c r="C157" s="25" cm="1">
        <f t="array" aca="1" ref="C157" ca="1">INDEX(Invoices[Invoice '#],SMALL(IF(Invoices[Due Date]=Schedule[[#This Row],[Due Date]],ROW(Invoices[Due Date])-ROW(INDEX(Invoices[Due Date],1,1))+1),COUNTIF(Schedule[Due Date],Schedule[[#This Row],[Due Date]])-COUNTIF(INDIRECT("B3:B"&amp;ROW()-1),Schedule[[#This Row],[Due Date]])))</f>
        <v>0</v>
      </c>
      <c r="D157" s="16" t="str">
        <f ca="1">IF(Schedule[[#This Row],[Invoice '#]]=0,"",INDEX(Invoices[Vendor/Supplier],MATCH(Schedule[[#This Row],[Invoice '#]],Invoices[Invoice '#],0)))</f>
        <v/>
      </c>
      <c r="E157" s="26" t="str">
        <f ca="1">IF(Schedule[[#This Row],[Invoice '#]]=0,"",INDEX(Invoices[Amount due],MATCH(Schedule[[#This Row],[Invoice '#]],Invoices[Invoice '#],0)))</f>
        <v/>
      </c>
      <c r="F157" s="26" t="str">
        <f ca="1">IF(Schedule[[#This Row],[Invoice '#]]=0,"",_xlfn.IFNA(Schedule[[#This Row],[Original Amt Due]]-SUMIF(Payments[Invoice '#],Schedule[[#This Row],[Invoice '#]],Payments[Amount Paid]),Schedule[[#This Row],[Original Amt Due]]))</f>
        <v/>
      </c>
      <c r="H157" s="29"/>
      <c r="I157" s="30"/>
      <c r="J157" s="30"/>
    </row>
    <row r="158" spans="2:10" ht="14.1" customHeight="1" x14ac:dyDescent="0.2">
      <c r="B158" s="17" t="str" cm="1">
        <f t="array" ref="B158">IFERROR(SMALL(Invoices[Due Date],ROW(155:155)),"")</f>
        <v/>
      </c>
      <c r="C158" s="25" cm="1">
        <f t="array" aca="1" ref="C158" ca="1">INDEX(Invoices[Invoice '#],SMALL(IF(Invoices[Due Date]=Schedule[[#This Row],[Due Date]],ROW(Invoices[Due Date])-ROW(INDEX(Invoices[Due Date],1,1))+1),COUNTIF(Schedule[Due Date],Schedule[[#This Row],[Due Date]])-COUNTIF(INDIRECT("B3:B"&amp;ROW()-1),Schedule[[#This Row],[Due Date]])))</f>
        <v>0</v>
      </c>
      <c r="D158" s="16" t="str">
        <f ca="1">IF(Schedule[[#This Row],[Invoice '#]]=0,"",INDEX(Invoices[Vendor/Supplier],MATCH(Schedule[[#This Row],[Invoice '#]],Invoices[Invoice '#],0)))</f>
        <v/>
      </c>
      <c r="E158" s="26" t="str">
        <f ca="1">IF(Schedule[[#This Row],[Invoice '#]]=0,"",INDEX(Invoices[Amount due],MATCH(Schedule[[#This Row],[Invoice '#]],Invoices[Invoice '#],0)))</f>
        <v/>
      </c>
      <c r="F158" s="26" t="str">
        <f ca="1">IF(Schedule[[#This Row],[Invoice '#]]=0,"",_xlfn.IFNA(Schedule[[#This Row],[Original Amt Due]]-SUMIF(Payments[Invoice '#],Schedule[[#This Row],[Invoice '#]],Payments[Amount Paid]),Schedule[[#This Row],[Original Amt Due]]))</f>
        <v/>
      </c>
      <c r="H158" s="29"/>
      <c r="I158" s="30"/>
      <c r="J158" s="30"/>
    </row>
    <row r="159" spans="2:10" ht="14.1" customHeight="1" x14ac:dyDescent="0.2">
      <c r="B159" s="17" t="str" cm="1">
        <f t="array" ref="B159">IFERROR(SMALL(Invoices[Due Date],ROW(156:156)),"")</f>
        <v/>
      </c>
      <c r="C159" s="25" cm="1">
        <f t="array" aca="1" ref="C159" ca="1">INDEX(Invoices[Invoice '#],SMALL(IF(Invoices[Due Date]=Schedule[[#This Row],[Due Date]],ROW(Invoices[Due Date])-ROW(INDEX(Invoices[Due Date],1,1))+1),COUNTIF(Schedule[Due Date],Schedule[[#This Row],[Due Date]])-COUNTIF(INDIRECT("B3:B"&amp;ROW()-1),Schedule[[#This Row],[Due Date]])))</f>
        <v>0</v>
      </c>
      <c r="D159" s="16" t="str">
        <f ca="1">IF(Schedule[[#This Row],[Invoice '#]]=0,"",INDEX(Invoices[Vendor/Supplier],MATCH(Schedule[[#This Row],[Invoice '#]],Invoices[Invoice '#],0)))</f>
        <v/>
      </c>
      <c r="E159" s="26" t="str">
        <f ca="1">IF(Schedule[[#This Row],[Invoice '#]]=0,"",INDEX(Invoices[Amount due],MATCH(Schedule[[#This Row],[Invoice '#]],Invoices[Invoice '#],0)))</f>
        <v/>
      </c>
      <c r="F159" s="26" t="str">
        <f ca="1">IF(Schedule[[#This Row],[Invoice '#]]=0,"",_xlfn.IFNA(Schedule[[#This Row],[Original Amt Due]]-SUMIF(Payments[Invoice '#],Schedule[[#This Row],[Invoice '#]],Payments[Amount Paid]),Schedule[[#This Row],[Original Amt Due]]))</f>
        <v/>
      </c>
      <c r="H159" s="29"/>
      <c r="I159" s="30"/>
      <c r="J159" s="30"/>
    </row>
    <row r="160" spans="2:10" ht="14.1" customHeight="1" x14ac:dyDescent="0.2">
      <c r="B160" s="17" t="str" cm="1">
        <f t="array" ref="B160">IFERROR(SMALL(Invoices[Due Date],ROW(157:157)),"")</f>
        <v/>
      </c>
      <c r="C160" s="25" cm="1">
        <f t="array" aca="1" ref="C160" ca="1">INDEX(Invoices[Invoice '#],SMALL(IF(Invoices[Due Date]=Schedule[[#This Row],[Due Date]],ROW(Invoices[Due Date])-ROW(INDEX(Invoices[Due Date],1,1))+1),COUNTIF(Schedule[Due Date],Schedule[[#This Row],[Due Date]])-COUNTIF(INDIRECT("B3:B"&amp;ROW()-1),Schedule[[#This Row],[Due Date]])))</f>
        <v>0</v>
      </c>
      <c r="D160" s="16" t="str">
        <f ca="1">IF(Schedule[[#This Row],[Invoice '#]]=0,"",INDEX(Invoices[Vendor/Supplier],MATCH(Schedule[[#This Row],[Invoice '#]],Invoices[Invoice '#],0)))</f>
        <v/>
      </c>
      <c r="E160" s="26" t="str">
        <f ca="1">IF(Schedule[[#This Row],[Invoice '#]]=0,"",INDEX(Invoices[Amount due],MATCH(Schedule[[#This Row],[Invoice '#]],Invoices[Invoice '#],0)))</f>
        <v/>
      </c>
      <c r="F160" s="26" t="str">
        <f ca="1">IF(Schedule[[#This Row],[Invoice '#]]=0,"",_xlfn.IFNA(Schedule[[#This Row],[Original Amt Due]]-SUMIF(Payments[Invoice '#],Schedule[[#This Row],[Invoice '#]],Payments[Amount Paid]),Schedule[[#This Row],[Original Amt Due]]))</f>
        <v/>
      </c>
      <c r="H160" s="29"/>
      <c r="I160" s="30"/>
      <c r="J160" s="30"/>
    </row>
    <row r="161" spans="2:10" ht="14.1" customHeight="1" x14ac:dyDescent="0.2">
      <c r="B161" s="17" t="str" cm="1">
        <f t="array" ref="B161">IFERROR(SMALL(Invoices[Due Date],ROW(158:158)),"")</f>
        <v/>
      </c>
      <c r="C161" s="25" cm="1">
        <f t="array" aca="1" ref="C161" ca="1">INDEX(Invoices[Invoice '#],SMALL(IF(Invoices[Due Date]=Schedule[[#This Row],[Due Date]],ROW(Invoices[Due Date])-ROW(INDEX(Invoices[Due Date],1,1))+1),COUNTIF(Schedule[Due Date],Schedule[[#This Row],[Due Date]])-COUNTIF(INDIRECT("B3:B"&amp;ROW()-1),Schedule[[#This Row],[Due Date]])))</f>
        <v>0</v>
      </c>
      <c r="D161" s="16" t="str">
        <f ca="1">IF(Schedule[[#This Row],[Invoice '#]]=0,"",INDEX(Invoices[Vendor/Supplier],MATCH(Schedule[[#This Row],[Invoice '#]],Invoices[Invoice '#],0)))</f>
        <v/>
      </c>
      <c r="E161" s="26" t="str">
        <f ca="1">IF(Schedule[[#This Row],[Invoice '#]]=0,"",INDEX(Invoices[Amount due],MATCH(Schedule[[#This Row],[Invoice '#]],Invoices[Invoice '#],0)))</f>
        <v/>
      </c>
      <c r="F161" s="26" t="str">
        <f ca="1">IF(Schedule[[#This Row],[Invoice '#]]=0,"",_xlfn.IFNA(Schedule[[#This Row],[Original Amt Due]]-SUMIF(Payments[Invoice '#],Schedule[[#This Row],[Invoice '#]],Payments[Amount Paid]),Schedule[[#This Row],[Original Amt Due]]))</f>
        <v/>
      </c>
      <c r="H161" s="29"/>
      <c r="I161" s="30"/>
      <c r="J161" s="30"/>
    </row>
    <row r="162" spans="2:10" ht="14.1" customHeight="1" x14ac:dyDescent="0.2">
      <c r="B162" s="17" t="str" cm="1">
        <f t="array" ref="B162">IFERROR(SMALL(Invoices[Due Date],ROW(159:159)),"")</f>
        <v/>
      </c>
      <c r="C162" s="25" cm="1">
        <f t="array" aca="1" ref="C162" ca="1">INDEX(Invoices[Invoice '#],SMALL(IF(Invoices[Due Date]=Schedule[[#This Row],[Due Date]],ROW(Invoices[Due Date])-ROW(INDEX(Invoices[Due Date],1,1))+1),COUNTIF(Schedule[Due Date],Schedule[[#This Row],[Due Date]])-COUNTIF(INDIRECT("B3:B"&amp;ROW()-1),Schedule[[#This Row],[Due Date]])))</f>
        <v>0</v>
      </c>
      <c r="D162" s="16" t="str">
        <f ca="1">IF(Schedule[[#This Row],[Invoice '#]]=0,"",INDEX(Invoices[Vendor/Supplier],MATCH(Schedule[[#This Row],[Invoice '#]],Invoices[Invoice '#],0)))</f>
        <v/>
      </c>
      <c r="E162" s="26" t="str">
        <f ca="1">IF(Schedule[[#This Row],[Invoice '#]]=0,"",INDEX(Invoices[Amount due],MATCH(Schedule[[#This Row],[Invoice '#]],Invoices[Invoice '#],0)))</f>
        <v/>
      </c>
      <c r="F162" s="26" t="str">
        <f ca="1">IF(Schedule[[#This Row],[Invoice '#]]=0,"",_xlfn.IFNA(Schedule[[#This Row],[Original Amt Due]]-SUMIF(Payments[Invoice '#],Schedule[[#This Row],[Invoice '#]],Payments[Amount Paid]),Schedule[[#This Row],[Original Amt Due]]))</f>
        <v/>
      </c>
      <c r="H162" s="29"/>
      <c r="I162" s="30"/>
      <c r="J162" s="30"/>
    </row>
    <row r="163" spans="2:10" ht="14.1" customHeight="1" x14ac:dyDescent="0.2">
      <c r="B163" s="17" t="str" cm="1">
        <f t="array" ref="B163">IFERROR(SMALL(Invoices[Due Date],ROW(160:160)),"")</f>
        <v/>
      </c>
      <c r="C163" s="25" cm="1">
        <f t="array" aca="1" ref="C163" ca="1">INDEX(Invoices[Invoice '#],SMALL(IF(Invoices[Due Date]=Schedule[[#This Row],[Due Date]],ROW(Invoices[Due Date])-ROW(INDEX(Invoices[Due Date],1,1))+1),COUNTIF(Schedule[Due Date],Schedule[[#This Row],[Due Date]])-COUNTIF(INDIRECT("B3:B"&amp;ROW()-1),Schedule[[#This Row],[Due Date]])))</f>
        <v>0</v>
      </c>
      <c r="D163" s="16" t="str">
        <f ca="1">IF(Schedule[[#This Row],[Invoice '#]]=0,"",INDEX(Invoices[Vendor/Supplier],MATCH(Schedule[[#This Row],[Invoice '#]],Invoices[Invoice '#],0)))</f>
        <v/>
      </c>
      <c r="E163" s="26" t="str">
        <f ca="1">IF(Schedule[[#This Row],[Invoice '#]]=0,"",INDEX(Invoices[Amount due],MATCH(Schedule[[#This Row],[Invoice '#]],Invoices[Invoice '#],0)))</f>
        <v/>
      </c>
      <c r="F163" s="26" t="str">
        <f ca="1">IF(Schedule[[#This Row],[Invoice '#]]=0,"",_xlfn.IFNA(Schedule[[#This Row],[Original Amt Due]]-SUMIF(Payments[Invoice '#],Schedule[[#This Row],[Invoice '#]],Payments[Amount Paid]),Schedule[[#This Row],[Original Amt Due]]))</f>
        <v/>
      </c>
      <c r="H163" s="29"/>
      <c r="I163" s="30"/>
      <c r="J163" s="30"/>
    </row>
    <row r="164" spans="2:10" ht="14.1" customHeight="1" x14ac:dyDescent="0.2">
      <c r="B164" s="17" t="str" cm="1">
        <f t="array" ref="B164">IFERROR(SMALL(Invoices[Due Date],ROW(161:161)),"")</f>
        <v/>
      </c>
      <c r="C164" s="25" cm="1">
        <f t="array" aca="1" ref="C164" ca="1">INDEX(Invoices[Invoice '#],SMALL(IF(Invoices[Due Date]=Schedule[[#This Row],[Due Date]],ROW(Invoices[Due Date])-ROW(INDEX(Invoices[Due Date],1,1))+1),COUNTIF(Schedule[Due Date],Schedule[[#This Row],[Due Date]])-COUNTIF(INDIRECT("B3:B"&amp;ROW()-1),Schedule[[#This Row],[Due Date]])))</f>
        <v>0</v>
      </c>
      <c r="D164" s="16" t="str">
        <f ca="1">IF(Schedule[[#This Row],[Invoice '#]]=0,"",INDEX(Invoices[Vendor/Supplier],MATCH(Schedule[[#This Row],[Invoice '#]],Invoices[Invoice '#],0)))</f>
        <v/>
      </c>
      <c r="E164" s="26" t="str">
        <f ca="1">IF(Schedule[[#This Row],[Invoice '#]]=0,"",INDEX(Invoices[Amount due],MATCH(Schedule[[#This Row],[Invoice '#]],Invoices[Invoice '#],0)))</f>
        <v/>
      </c>
      <c r="F164" s="26" t="str">
        <f ca="1">IF(Schedule[[#This Row],[Invoice '#]]=0,"",_xlfn.IFNA(Schedule[[#This Row],[Original Amt Due]]-SUMIF(Payments[Invoice '#],Schedule[[#This Row],[Invoice '#]],Payments[Amount Paid]),Schedule[[#This Row],[Original Amt Due]]))</f>
        <v/>
      </c>
      <c r="H164" s="29"/>
      <c r="I164" s="30"/>
      <c r="J164" s="30"/>
    </row>
    <row r="165" spans="2:10" ht="14.1" customHeight="1" x14ac:dyDescent="0.2">
      <c r="B165" s="17" t="str" cm="1">
        <f t="array" ref="B165">IFERROR(SMALL(Invoices[Due Date],ROW(162:162)),"")</f>
        <v/>
      </c>
      <c r="C165" s="25" cm="1">
        <f t="array" aca="1" ref="C165" ca="1">INDEX(Invoices[Invoice '#],SMALL(IF(Invoices[Due Date]=Schedule[[#This Row],[Due Date]],ROW(Invoices[Due Date])-ROW(INDEX(Invoices[Due Date],1,1))+1),COUNTIF(Schedule[Due Date],Schedule[[#This Row],[Due Date]])-COUNTIF(INDIRECT("B3:B"&amp;ROW()-1),Schedule[[#This Row],[Due Date]])))</f>
        <v>0</v>
      </c>
      <c r="D165" s="16" t="str">
        <f ca="1">IF(Schedule[[#This Row],[Invoice '#]]=0,"",INDEX(Invoices[Vendor/Supplier],MATCH(Schedule[[#This Row],[Invoice '#]],Invoices[Invoice '#],0)))</f>
        <v/>
      </c>
      <c r="E165" s="26" t="str">
        <f ca="1">IF(Schedule[[#This Row],[Invoice '#]]=0,"",INDEX(Invoices[Amount due],MATCH(Schedule[[#This Row],[Invoice '#]],Invoices[Invoice '#],0)))</f>
        <v/>
      </c>
      <c r="F165" s="26" t="str">
        <f ca="1">IF(Schedule[[#This Row],[Invoice '#]]=0,"",_xlfn.IFNA(Schedule[[#This Row],[Original Amt Due]]-SUMIF(Payments[Invoice '#],Schedule[[#This Row],[Invoice '#]],Payments[Amount Paid]),Schedule[[#This Row],[Original Amt Due]]))</f>
        <v/>
      </c>
      <c r="H165" s="29"/>
      <c r="I165" s="30"/>
      <c r="J165" s="30"/>
    </row>
    <row r="166" spans="2:10" ht="14.1" customHeight="1" x14ac:dyDescent="0.2">
      <c r="B166" s="17" t="str" cm="1">
        <f t="array" ref="B166">IFERROR(SMALL(Invoices[Due Date],ROW(163:163)),"")</f>
        <v/>
      </c>
      <c r="C166" s="25" cm="1">
        <f t="array" aca="1" ref="C166" ca="1">INDEX(Invoices[Invoice '#],SMALL(IF(Invoices[Due Date]=Schedule[[#This Row],[Due Date]],ROW(Invoices[Due Date])-ROW(INDEX(Invoices[Due Date],1,1))+1),COUNTIF(Schedule[Due Date],Schedule[[#This Row],[Due Date]])-COUNTIF(INDIRECT("B3:B"&amp;ROW()-1),Schedule[[#This Row],[Due Date]])))</f>
        <v>0</v>
      </c>
      <c r="D166" s="16" t="str">
        <f ca="1">IF(Schedule[[#This Row],[Invoice '#]]=0,"",INDEX(Invoices[Vendor/Supplier],MATCH(Schedule[[#This Row],[Invoice '#]],Invoices[Invoice '#],0)))</f>
        <v/>
      </c>
      <c r="E166" s="26" t="str">
        <f ca="1">IF(Schedule[[#This Row],[Invoice '#]]=0,"",INDEX(Invoices[Amount due],MATCH(Schedule[[#This Row],[Invoice '#]],Invoices[Invoice '#],0)))</f>
        <v/>
      </c>
      <c r="F166" s="26" t="str">
        <f ca="1">IF(Schedule[[#This Row],[Invoice '#]]=0,"",_xlfn.IFNA(Schedule[[#This Row],[Original Amt Due]]-SUMIF(Payments[Invoice '#],Schedule[[#This Row],[Invoice '#]],Payments[Amount Paid]),Schedule[[#This Row],[Original Amt Due]]))</f>
        <v/>
      </c>
      <c r="H166" s="29"/>
      <c r="I166" s="30"/>
      <c r="J166" s="30"/>
    </row>
    <row r="167" spans="2:10" ht="14.1" customHeight="1" x14ac:dyDescent="0.2">
      <c r="B167" s="17" t="str" cm="1">
        <f t="array" ref="B167">IFERROR(SMALL(Invoices[Due Date],ROW(164:164)),"")</f>
        <v/>
      </c>
      <c r="C167" s="25" cm="1">
        <f t="array" aca="1" ref="C167" ca="1">INDEX(Invoices[Invoice '#],SMALL(IF(Invoices[Due Date]=Schedule[[#This Row],[Due Date]],ROW(Invoices[Due Date])-ROW(INDEX(Invoices[Due Date],1,1))+1),COUNTIF(Schedule[Due Date],Schedule[[#This Row],[Due Date]])-COUNTIF(INDIRECT("B3:B"&amp;ROW()-1),Schedule[[#This Row],[Due Date]])))</f>
        <v>0</v>
      </c>
      <c r="D167" s="16" t="str">
        <f ca="1">IF(Schedule[[#This Row],[Invoice '#]]=0,"",INDEX(Invoices[Vendor/Supplier],MATCH(Schedule[[#This Row],[Invoice '#]],Invoices[Invoice '#],0)))</f>
        <v/>
      </c>
      <c r="E167" s="26" t="str">
        <f ca="1">IF(Schedule[[#This Row],[Invoice '#]]=0,"",INDEX(Invoices[Amount due],MATCH(Schedule[[#This Row],[Invoice '#]],Invoices[Invoice '#],0)))</f>
        <v/>
      </c>
      <c r="F167" s="26" t="str">
        <f ca="1">IF(Schedule[[#This Row],[Invoice '#]]=0,"",_xlfn.IFNA(Schedule[[#This Row],[Original Amt Due]]-SUMIF(Payments[Invoice '#],Schedule[[#This Row],[Invoice '#]],Payments[Amount Paid]),Schedule[[#This Row],[Original Amt Due]]))</f>
        <v/>
      </c>
      <c r="H167" s="29"/>
      <c r="I167" s="30"/>
      <c r="J167" s="30"/>
    </row>
    <row r="168" spans="2:10" ht="14.1" customHeight="1" x14ac:dyDescent="0.2">
      <c r="B168" s="17" t="str" cm="1">
        <f t="array" ref="B168">IFERROR(SMALL(Invoices[Due Date],ROW(165:165)),"")</f>
        <v/>
      </c>
      <c r="C168" s="25" cm="1">
        <f t="array" aca="1" ref="C168" ca="1">INDEX(Invoices[Invoice '#],SMALL(IF(Invoices[Due Date]=Schedule[[#This Row],[Due Date]],ROW(Invoices[Due Date])-ROW(INDEX(Invoices[Due Date],1,1))+1),COUNTIF(Schedule[Due Date],Schedule[[#This Row],[Due Date]])-COUNTIF(INDIRECT("B3:B"&amp;ROW()-1),Schedule[[#This Row],[Due Date]])))</f>
        <v>0</v>
      </c>
      <c r="D168" s="16" t="str">
        <f ca="1">IF(Schedule[[#This Row],[Invoice '#]]=0,"",INDEX(Invoices[Vendor/Supplier],MATCH(Schedule[[#This Row],[Invoice '#]],Invoices[Invoice '#],0)))</f>
        <v/>
      </c>
      <c r="E168" s="26" t="str">
        <f ca="1">IF(Schedule[[#This Row],[Invoice '#]]=0,"",INDEX(Invoices[Amount due],MATCH(Schedule[[#This Row],[Invoice '#]],Invoices[Invoice '#],0)))</f>
        <v/>
      </c>
      <c r="F168" s="26" t="str">
        <f ca="1">IF(Schedule[[#This Row],[Invoice '#]]=0,"",_xlfn.IFNA(Schedule[[#This Row],[Original Amt Due]]-SUMIF(Payments[Invoice '#],Schedule[[#This Row],[Invoice '#]],Payments[Amount Paid]),Schedule[[#This Row],[Original Amt Due]]))</f>
        <v/>
      </c>
      <c r="H168" s="29"/>
      <c r="I168" s="30"/>
      <c r="J168" s="30"/>
    </row>
    <row r="169" spans="2:10" ht="14.1" customHeight="1" x14ac:dyDescent="0.2">
      <c r="B169" s="17" t="str" cm="1">
        <f t="array" ref="B169">IFERROR(SMALL(Invoices[Due Date],ROW(166:166)),"")</f>
        <v/>
      </c>
      <c r="C169" s="25" cm="1">
        <f t="array" aca="1" ref="C169" ca="1">INDEX(Invoices[Invoice '#],SMALL(IF(Invoices[Due Date]=Schedule[[#This Row],[Due Date]],ROW(Invoices[Due Date])-ROW(INDEX(Invoices[Due Date],1,1))+1),COUNTIF(Schedule[Due Date],Schedule[[#This Row],[Due Date]])-COUNTIF(INDIRECT("B3:B"&amp;ROW()-1),Schedule[[#This Row],[Due Date]])))</f>
        <v>0</v>
      </c>
      <c r="D169" s="16" t="str">
        <f ca="1">IF(Schedule[[#This Row],[Invoice '#]]=0,"",INDEX(Invoices[Vendor/Supplier],MATCH(Schedule[[#This Row],[Invoice '#]],Invoices[Invoice '#],0)))</f>
        <v/>
      </c>
      <c r="E169" s="26" t="str">
        <f ca="1">IF(Schedule[[#This Row],[Invoice '#]]=0,"",INDEX(Invoices[Amount due],MATCH(Schedule[[#This Row],[Invoice '#]],Invoices[Invoice '#],0)))</f>
        <v/>
      </c>
      <c r="F169" s="26" t="str">
        <f ca="1">IF(Schedule[[#This Row],[Invoice '#]]=0,"",_xlfn.IFNA(Schedule[[#This Row],[Original Amt Due]]-SUMIF(Payments[Invoice '#],Schedule[[#This Row],[Invoice '#]],Payments[Amount Paid]),Schedule[[#This Row],[Original Amt Due]]))</f>
        <v/>
      </c>
      <c r="H169" s="29"/>
      <c r="I169" s="30"/>
      <c r="J169" s="30"/>
    </row>
    <row r="170" spans="2:10" ht="14.1" customHeight="1" x14ac:dyDescent="0.2">
      <c r="B170" s="17" t="str" cm="1">
        <f t="array" ref="B170">IFERROR(SMALL(Invoices[Due Date],ROW(167:167)),"")</f>
        <v/>
      </c>
      <c r="C170" s="25" cm="1">
        <f t="array" aca="1" ref="C170" ca="1">INDEX(Invoices[Invoice '#],SMALL(IF(Invoices[Due Date]=Schedule[[#This Row],[Due Date]],ROW(Invoices[Due Date])-ROW(INDEX(Invoices[Due Date],1,1))+1),COUNTIF(Schedule[Due Date],Schedule[[#This Row],[Due Date]])-COUNTIF(INDIRECT("B3:B"&amp;ROW()-1),Schedule[[#This Row],[Due Date]])))</f>
        <v>0</v>
      </c>
      <c r="D170" s="16" t="str">
        <f ca="1">IF(Schedule[[#This Row],[Invoice '#]]=0,"",INDEX(Invoices[Vendor/Supplier],MATCH(Schedule[[#This Row],[Invoice '#]],Invoices[Invoice '#],0)))</f>
        <v/>
      </c>
      <c r="E170" s="26" t="str">
        <f ca="1">IF(Schedule[[#This Row],[Invoice '#]]=0,"",INDEX(Invoices[Amount due],MATCH(Schedule[[#This Row],[Invoice '#]],Invoices[Invoice '#],0)))</f>
        <v/>
      </c>
      <c r="F170" s="26" t="str">
        <f ca="1">IF(Schedule[[#This Row],[Invoice '#]]=0,"",_xlfn.IFNA(Schedule[[#This Row],[Original Amt Due]]-SUMIF(Payments[Invoice '#],Schedule[[#This Row],[Invoice '#]],Payments[Amount Paid]),Schedule[[#This Row],[Original Amt Due]]))</f>
        <v/>
      </c>
      <c r="H170" s="29"/>
      <c r="I170" s="30"/>
      <c r="J170" s="30"/>
    </row>
    <row r="171" spans="2:10" ht="14.1" customHeight="1" x14ac:dyDescent="0.2">
      <c r="B171" s="17" t="str" cm="1">
        <f t="array" ref="B171">IFERROR(SMALL(Invoices[Due Date],ROW(168:168)),"")</f>
        <v/>
      </c>
      <c r="C171" s="25" cm="1">
        <f t="array" aca="1" ref="C171" ca="1">INDEX(Invoices[Invoice '#],SMALL(IF(Invoices[Due Date]=Schedule[[#This Row],[Due Date]],ROW(Invoices[Due Date])-ROW(INDEX(Invoices[Due Date],1,1))+1),COUNTIF(Schedule[Due Date],Schedule[[#This Row],[Due Date]])-COUNTIF(INDIRECT("B3:B"&amp;ROW()-1),Schedule[[#This Row],[Due Date]])))</f>
        <v>0</v>
      </c>
      <c r="D171" s="16" t="str">
        <f ca="1">IF(Schedule[[#This Row],[Invoice '#]]=0,"",INDEX(Invoices[Vendor/Supplier],MATCH(Schedule[[#This Row],[Invoice '#]],Invoices[Invoice '#],0)))</f>
        <v/>
      </c>
      <c r="E171" s="26" t="str">
        <f ca="1">IF(Schedule[[#This Row],[Invoice '#]]=0,"",INDEX(Invoices[Amount due],MATCH(Schedule[[#This Row],[Invoice '#]],Invoices[Invoice '#],0)))</f>
        <v/>
      </c>
      <c r="F171" s="26" t="str">
        <f ca="1">IF(Schedule[[#This Row],[Invoice '#]]=0,"",_xlfn.IFNA(Schedule[[#This Row],[Original Amt Due]]-SUMIF(Payments[Invoice '#],Schedule[[#This Row],[Invoice '#]],Payments[Amount Paid]),Schedule[[#This Row],[Original Amt Due]]))</f>
        <v/>
      </c>
      <c r="H171" s="29"/>
      <c r="I171" s="30"/>
      <c r="J171" s="30"/>
    </row>
    <row r="172" spans="2:10" ht="14.1" customHeight="1" x14ac:dyDescent="0.2">
      <c r="B172" s="17" t="str" cm="1">
        <f t="array" ref="B172">IFERROR(SMALL(Invoices[Due Date],ROW(169:169)),"")</f>
        <v/>
      </c>
      <c r="C172" s="25" cm="1">
        <f t="array" aca="1" ref="C172" ca="1">INDEX(Invoices[Invoice '#],SMALL(IF(Invoices[Due Date]=Schedule[[#This Row],[Due Date]],ROW(Invoices[Due Date])-ROW(INDEX(Invoices[Due Date],1,1))+1),COUNTIF(Schedule[Due Date],Schedule[[#This Row],[Due Date]])-COUNTIF(INDIRECT("B3:B"&amp;ROW()-1),Schedule[[#This Row],[Due Date]])))</f>
        <v>0</v>
      </c>
      <c r="D172" s="16" t="str">
        <f ca="1">IF(Schedule[[#This Row],[Invoice '#]]=0,"",INDEX(Invoices[Vendor/Supplier],MATCH(Schedule[[#This Row],[Invoice '#]],Invoices[Invoice '#],0)))</f>
        <v/>
      </c>
      <c r="E172" s="26" t="str">
        <f ca="1">IF(Schedule[[#This Row],[Invoice '#]]=0,"",INDEX(Invoices[Amount due],MATCH(Schedule[[#This Row],[Invoice '#]],Invoices[Invoice '#],0)))</f>
        <v/>
      </c>
      <c r="F172" s="26" t="str">
        <f ca="1">IF(Schedule[[#This Row],[Invoice '#]]=0,"",_xlfn.IFNA(Schedule[[#This Row],[Original Amt Due]]-SUMIF(Payments[Invoice '#],Schedule[[#This Row],[Invoice '#]],Payments[Amount Paid]),Schedule[[#This Row],[Original Amt Due]]))</f>
        <v/>
      </c>
      <c r="H172" s="29"/>
      <c r="I172" s="30"/>
      <c r="J172" s="30"/>
    </row>
    <row r="173" spans="2:10" ht="14.1" customHeight="1" x14ac:dyDescent="0.2">
      <c r="B173" s="17" t="str" cm="1">
        <f t="array" ref="B173">IFERROR(SMALL(Invoices[Due Date],ROW(170:170)),"")</f>
        <v/>
      </c>
      <c r="C173" s="25" cm="1">
        <f t="array" aca="1" ref="C173" ca="1">INDEX(Invoices[Invoice '#],SMALL(IF(Invoices[Due Date]=Schedule[[#This Row],[Due Date]],ROW(Invoices[Due Date])-ROW(INDEX(Invoices[Due Date],1,1))+1),COUNTIF(Schedule[Due Date],Schedule[[#This Row],[Due Date]])-COUNTIF(INDIRECT("B3:B"&amp;ROW()-1),Schedule[[#This Row],[Due Date]])))</f>
        <v>0</v>
      </c>
      <c r="D173" s="16" t="str">
        <f ca="1">IF(Schedule[[#This Row],[Invoice '#]]=0,"",INDEX(Invoices[Vendor/Supplier],MATCH(Schedule[[#This Row],[Invoice '#]],Invoices[Invoice '#],0)))</f>
        <v/>
      </c>
      <c r="E173" s="26" t="str">
        <f ca="1">IF(Schedule[[#This Row],[Invoice '#]]=0,"",INDEX(Invoices[Amount due],MATCH(Schedule[[#This Row],[Invoice '#]],Invoices[Invoice '#],0)))</f>
        <v/>
      </c>
      <c r="F173" s="26" t="str">
        <f ca="1">IF(Schedule[[#This Row],[Invoice '#]]=0,"",_xlfn.IFNA(Schedule[[#This Row],[Original Amt Due]]-SUMIF(Payments[Invoice '#],Schedule[[#This Row],[Invoice '#]],Payments[Amount Paid]),Schedule[[#This Row],[Original Amt Due]]))</f>
        <v/>
      </c>
      <c r="H173" s="29"/>
      <c r="I173" s="30"/>
      <c r="J173" s="30"/>
    </row>
    <row r="174" spans="2:10" ht="14.1" customHeight="1" x14ac:dyDescent="0.2">
      <c r="B174" s="17" t="str" cm="1">
        <f t="array" ref="B174">IFERROR(SMALL(Invoices[Due Date],ROW(171:171)),"")</f>
        <v/>
      </c>
      <c r="C174" s="25" cm="1">
        <f t="array" aca="1" ref="C174" ca="1">INDEX(Invoices[Invoice '#],SMALL(IF(Invoices[Due Date]=Schedule[[#This Row],[Due Date]],ROW(Invoices[Due Date])-ROW(INDEX(Invoices[Due Date],1,1))+1),COUNTIF(Schedule[Due Date],Schedule[[#This Row],[Due Date]])-COUNTIF(INDIRECT("B3:B"&amp;ROW()-1),Schedule[[#This Row],[Due Date]])))</f>
        <v>0</v>
      </c>
      <c r="D174" s="16" t="str">
        <f ca="1">IF(Schedule[[#This Row],[Invoice '#]]=0,"",INDEX(Invoices[Vendor/Supplier],MATCH(Schedule[[#This Row],[Invoice '#]],Invoices[Invoice '#],0)))</f>
        <v/>
      </c>
      <c r="E174" s="26" t="str">
        <f ca="1">IF(Schedule[[#This Row],[Invoice '#]]=0,"",INDEX(Invoices[Amount due],MATCH(Schedule[[#This Row],[Invoice '#]],Invoices[Invoice '#],0)))</f>
        <v/>
      </c>
      <c r="F174" s="26" t="str">
        <f ca="1">IF(Schedule[[#This Row],[Invoice '#]]=0,"",_xlfn.IFNA(Schedule[[#This Row],[Original Amt Due]]-SUMIF(Payments[Invoice '#],Schedule[[#This Row],[Invoice '#]],Payments[Amount Paid]),Schedule[[#This Row],[Original Amt Due]]))</f>
        <v/>
      </c>
      <c r="H174" s="29"/>
      <c r="I174" s="30"/>
      <c r="J174" s="30"/>
    </row>
    <row r="175" spans="2:10" ht="14.1" customHeight="1" x14ac:dyDescent="0.2">
      <c r="B175" s="17" t="str" cm="1">
        <f t="array" ref="B175">IFERROR(SMALL(Invoices[Due Date],ROW(172:172)),"")</f>
        <v/>
      </c>
      <c r="C175" s="25" cm="1">
        <f t="array" aca="1" ref="C175" ca="1">INDEX(Invoices[Invoice '#],SMALL(IF(Invoices[Due Date]=Schedule[[#This Row],[Due Date]],ROW(Invoices[Due Date])-ROW(INDEX(Invoices[Due Date],1,1))+1),COUNTIF(Schedule[Due Date],Schedule[[#This Row],[Due Date]])-COUNTIF(INDIRECT("B3:B"&amp;ROW()-1),Schedule[[#This Row],[Due Date]])))</f>
        <v>0</v>
      </c>
      <c r="D175" s="16" t="str">
        <f ca="1">IF(Schedule[[#This Row],[Invoice '#]]=0,"",INDEX(Invoices[Vendor/Supplier],MATCH(Schedule[[#This Row],[Invoice '#]],Invoices[Invoice '#],0)))</f>
        <v/>
      </c>
      <c r="E175" s="26" t="str">
        <f ca="1">IF(Schedule[[#This Row],[Invoice '#]]=0,"",INDEX(Invoices[Amount due],MATCH(Schedule[[#This Row],[Invoice '#]],Invoices[Invoice '#],0)))</f>
        <v/>
      </c>
      <c r="F175" s="26" t="str">
        <f ca="1">IF(Schedule[[#This Row],[Invoice '#]]=0,"",_xlfn.IFNA(Schedule[[#This Row],[Original Amt Due]]-SUMIF(Payments[Invoice '#],Schedule[[#This Row],[Invoice '#]],Payments[Amount Paid]),Schedule[[#This Row],[Original Amt Due]]))</f>
        <v/>
      </c>
      <c r="H175" s="29"/>
      <c r="I175" s="30"/>
      <c r="J175" s="30"/>
    </row>
    <row r="176" spans="2:10" ht="14.1" customHeight="1" x14ac:dyDescent="0.2">
      <c r="B176" s="17" t="str" cm="1">
        <f t="array" ref="B176">IFERROR(SMALL(Invoices[Due Date],ROW(173:173)),"")</f>
        <v/>
      </c>
      <c r="C176" s="25" cm="1">
        <f t="array" aca="1" ref="C176" ca="1">INDEX(Invoices[Invoice '#],SMALL(IF(Invoices[Due Date]=Schedule[[#This Row],[Due Date]],ROW(Invoices[Due Date])-ROW(INDEX(Invoices[Due Date],1,1))+1),COUNTIF(Schedule[Due Date],Schedule[[#This Row],[Due Date]])-COUNTIF(INDIRECT("B3:B"&amp;ROW()-1),Schedule[[#This Row],[Due Date]])))</f>
        <v>0</v>
      </c>
      <c r="D176" s="16" t="str">
        <f ca="1">IF(Schedule[[#This Row],[Invoice '#]]=0,"",INDEX(Invoices[Vendor/Supplier],MATCH(Schedule[[#This Row],[Invoice '#]],Invoices[Invoice '#],0)))</f>
        <v/>
      </c>
      <c r="E176" s="26" t="str">
        <f ca="1">IF(Schedule[[#This Row],[Invoice '#]]=0,"",INDEX(Invoices[Amount due],MATCH(Schedule[[#This Row],[Invoice '#]],Invoices[Invoice '#],0)))</f>
        <v/>
      </c>
      <c r="F176" s="26" t="str">
        <f ca="1">IF(Schedule[[#This Row],[Invoice '#]]=0,"",_xlfn.IFNA(Schedule[[#This Row],[Original Amt Due]]-SUMIF(Payments[Invoice '#],Schedule[[#This Row],[Invoice '#]],Payments[Amount Paid]),Schedule[[#This Row],[Original Amt Due]]))</f>
        <v/>
      </c>
      <c r="H176" s="29"/>
      <c r="I176" s="30"/>
      <c r="J176" s="30"/>
    </row>
    <row r="177" spans="2:10" ht="14.1" customHeight="1" x14ac:dyDescent="0.2">
      <c r="B177" s="17" t="str" cm="1">
        <f t="array" ref="B177">IFERROR(SMALL(Invoices[Due Date],ROW(174:174)),"")</f>
        <v/>
      </c>
      <c r="C177" s="25" cm="1">
        <f t="array" aca="1" ref="C177" ca="1">INDEX(Invoices[Invoice '#],SMALL(IF(Invoices[Due Date]=Schedule[[#This Row],[Due Date]],ROW(Invoices[Due Date])-ROW(INDEX(Invoices[Due Date],1,1))+1),COUNTIF(Schedule[Due Date],Schedule[[#This Row],[Due Date]])-COUNTIF(INDIRECT("B3:B"&amp;ROW()-1),Schedule[[#This Row],[Due Date]])))</f>
        <v>0</v>
      </c>
      <c r="D177" s="16" t="str">
        <f ca="1">IF(Schedule[[#This Row],[Invoice '#]]=0,"",INDEX(Invoices[Vendor/Supplier],MATCH(Schedule[[#This Row],[Invoice '#]],Invoices[Invoice '#],0)))</f>
        <v/>
      </c>
      <c r="E177" s="26" t="str">
        <f ca="1">IF(Schedule[[#This Row],[Invoice '#]]=0,"",INDEX(Invoices[Amount due],MATCH(Schedule[[#This Row],[Invoice '#]],Invoices[Invoice '#],0)))</f>
        <v/>
      </c>
      <c r="F177" s="26" t="str">
        <f ca="1">IF(Schedule[[#This Row],[Invoice '#]]=0,"",_xlfn.IFNA(Schedule[[#This Row],[Original Amt Due]]-SUMIF(Payments[Invoice '#],Schedule[[#This Row],[Invoice '#]],Payments[Amount Paid]),Schedule[[#This Row],[Original Amt Due]]))</f>
        <v/>
      </c>
      <c r="H177" s="29"/>
      <c r="I177" s="30"/>
      <c r="J177" s="30"/>
    </row>
    <row r="178" spans="2:10" ht="14.1" customHeight="1" x14ac:dyDescent="0.2">
      <c r="B178" s="17" t="str" cm="1">
        <f t="array" ref="B178">IFERROR(SMALL(Invoices[Due Date],ROW(175:175)),"")</f>
        <v/>
      </c>
      <c r="C178" s="25" cm="1">
        <f t="array" aca="1" ref="C178" ca="1">INDEX(Invoices[Invoice '#],SMALL(IF(Invoices[Due Date]=Schedule[[#This Row],[Due Date]],ROW(Invoices[Due Date])-ROW(INDEX(Invoices[Due Date],1,1))+1),COUNTIF(Schedule[Due Date],Schedule[[#This Row],[Due Date]])-COUNTIF(INDIRECT("B3:B"&amp;ROW()-1),Schedule[[#This Row],[Due Date]])))</f>
        <v>0</v>
      </c>
      <c r="D178" s="16" t="str">
        <f ca="1">IF(Schedule[[#This Row],[Invoice '#]]=0,"",INDEX(Invoices[Vendor/Supplier],MATCH(Schedule[[#This Row],[Invoice '#]],Invoices[Invoice '#],0)))</f>
        <v/>
      </c>
      <c r="E178" s="26" t="str">
        <f ca="1">IF(Schedule[[#This Row],[Invoice '#]]=0,"",INDEX(Invoices[Amount due],MATCH(Schedule[[#This Row],[Invoice '#]],Invoices[Invoice '#],0)))</f>
        <v/>
      </c>
      <c r="F178" s="26" t="str">
        <f ca="1">IF(Schedule[[#This Row],[Invoice '#]]=0,"",_xlfn.IFNA(Schedule[[#This Row],[Original Amt Due]]-SUMIF(Payments[Invoice '#],Schedule[[#This Row],[Invoice '#]],Payments[Amount Paid]),Schedule[[#This Row],[Original Amt Due]]))</f>
        <v/>
      </c>
      <c r="H178" s="29"/>
      <c r="I178" s="30"/>
      <c r="J178" s="30"/>
    </row>
    <row r="179" spans="2:10" ht="14.1" customHeight="1" x14ac:dyDescent="0.2">
      <c r="B179" s="17" t="str" cm="1">
        <f t="array" ref="B179">IFERROR(SMALL(Invoices[Due Date],ROW(176:176)),"")</f>
        <v/>
      </c>
      <c r="C179" s="25" cm="1">
        <f t="array" aca="1" ref="C179" ca="1">INDEX(Invoices[Invoice '#],SMALL(IF(Invoices[Due Date]=Schedule[[#This Row],[Due Date]],ROW(Invoices[Due Date])-ROW(INDEX(Invoices[Due Date],1,1))+1),COUNTIF(Schedule[Due Date],Schedule[[#This Row],[Due Date]])-COUNTIF(INDIRECT("B3:B"&amp;ROW()-1),Schedule[[#This Row],[Due Date]])))</f>
        <v>0</v>
      </c>
      <c r="D179" s="16" t="str">
        <f ca="1">IF(Schedule[[#This Row],[Invoice '#]]=0,"",INDEX(Invoices[Vendor/Supplier],MATCH(Schedule[[#This Row],[Invoice '#]],Invoices[Invoice '#],0)))</f>
        <v/>
      </c>
      <c r="E179" s="26" t="str">
        <f ca="1">IF(Schedule[[#This Row],[Invoice '#]]=0,"",INDEX(Invoices[Amount due],MATCH(Schedule[[#This Row],[Invoice '#]],Invoices[Invoice '#],0)))</f>
        <v/>
      </c>
      <c r="F179" s="26" t="str">
        <f ca="1">IF(Schedule[[#This Row],[Invoice '#]]=0,"",_xlfn.IFNA(Schedule[[#This Row],[Original Amt Due]]-SUMIF(Payments[Invoice '#],Schedule[[#This Row],[Invoice '#]],Payments[Amount Paid]),Schedule[[#This Row],[Original Amt Due]]))</f>
        <v/>
      </c>
      <c r="H179" s="29"/>
      <c r="I179" s="30"/>
      <c r="J179" s="30"/>
    </row>
    <row r="180" spans="2:10" ht="14.1" customHeight="1" x14ac:dyDescent="0.2">
      <c r="B180" s="17" t="str" cm="1">
        <f t="array" ref="B180">IFERROR(SMALL(Invoices[Due Date],ROW(177:177)),"")</f>
        <v/>
      </c>
      <c r="C180" s="25" cm="1">
        <f t="array" aca="1" ref="C180" ca="1">INDEX(Invoices[Invoice '#],SMALL(IF(Invoices[Due Date]=Schedule[[#This Row],[Due Date]],ROW(Invoices[Due Date])-ROW(INDEX(Invoices[Due Date],1,1))+1),COUNTIF(Schedule[Due Date],Schedule[[#This Row],[Due Date]])-COUNTIF(INDIRECT("B3:B"&amp;ROW()-1),Schedule[[#This Row],[Due Date]])))</f>
        <v>0</v>
      </c>
      <c r="D180" s="16" t="str">
        <f ca="1">IF(Schedule[[#This Row],[Invoice '#]]=0,"",INDEX(Invoices[Vendor/Supplier],MATCH(Schedule[[#This Row],[Invoice '#]],Invoices[Invoice '#],0)))</f>
        <v/>
      </c>
      <c r="E180" s="26" t="str">
        <f ca="1">IF(Schedule[[#This Row],[Invoice '#]]=0,"",INDEX(Invoices[Amount due],MATCH(Schedule[[#This Row],[Invoice '#]],Invoices[Invoice '#],0)))</f>
        <v/>
      </c>
      <c r="F180" s="26" t="str">
        <f ca="1">IF(Schedule[[#This Row],[Invoice '#]]=0,"",_xlfn.IFNA(Schedule[[#This Row],[Original Amt Due]]-SUMIF(Payments[Invoice '#],Schedule[[#This Row],[Invoice '#]],Payments[Amount Paid]),Schedule[[#This Row],[Original Amt Due]]))</f>
        <v/>
      </c>
      <c r="H180" s="29"/>
      <c r="I180" s="30"/>
      <c r="J180" s="30"/>
    </row>
    <row r="181" spans="2:10" ht="14.1" customHeight="1" x14ac:dyDescent="0.2">
      <c r="B181" s="17" t="str" cm="1">
        <f t="array" ref="B181">IFERROR(SMALL(Invoices[Due Date],ROW(178:178)),"")</f>
        <v/>
      </c>
      <c r="C181" s="25" cm="1">
        <f t="array" aca="1" ref="C181" ca="1">INDEX(Invoices[Invoice '#],SMALL(IF(Invoices[Due Date]=Schedule[[#This Row],[Due Date]],ROW(Invoices[Due Date])-ROW(INDEX(Invoices[Due Date],1,1))+1),COUNTIF(Schedule[Due Date],Schedule[[#This Row],[Due Date]])-COUNTIF(INDIRECT("B3:B"&amp;ROW()-1),Schedule[[#This Row],[Due Date]])))</f>
        <v>0</v>
      </c>
      <c r="D181" s="16" t="str">
        <f ca="1">IF(Schedule[[#This Row],[Invoice '#]]=0,"",INDEX(Invoices[Vendor/Supplier],MATCH(Schedule[[#This Row],[Invoice '#]],Invoices[Invoice '#],0)))</f>
        <v/>
      </c>
      <c r="E181" s="26" t="str">
        <f ca="1">IF(Schedule[[#This Row],[Invoice '#]]=0,"",INDEX(Invoices[Amount due],MATCH(Schedule[[#This Row],[Invoice '#]],Invoices[Invoice '#],0)))</f>
        <v/>
      </c>
      <c r="F181" s="26" t="str">
        <f ca="1">IF(Schedule[[#This Row],[Invoice '#]]=0,"",_xlfn.IFNA(Schedule[[#This Row],[Original Amt Due]]-SUMIF(Payments[Invoice '#],Schedule[[#This Row],[Invoice '#]],Payments[Amount Paid]),Schedule[[#This Row],[Original Amt Due]]))</f>
        <v/>
      </c>
      <c r="H181" s="29"/>
      <c r="I181" s="30"/>
      <c r="J181" s="30"/>
    </row>
    <row r="182" spans="2:10" ht="14.1" customHeight="1" x14ac:dyDescent="0.2">
      <c r="B182" s="17" t="str" cm="1">
        <f t="array" ref="B182">IFERROR(SMALL(Invoices[Due Date],ROW(179:179)),"")</f>
        <v/>
      </c>
      <c r="C182" s="25" cm="1">
        <f t="array" aca="1" ref="C182" ca="1">INDEX(Invoices[Invoice '#],SMALL(IF(Invoices[Due Date]=Schedule[[#This Row],[Due Date]],ROW(Invoices[Due Date])-ROW(INDEX(Invoices[Due Date],1,1))+1),COUNTIF(Schedule[Due Date],Schedule[[#This Row],[Due Date]])-COUNTIF(INDIRECT("B3:B"&amp;ROW()-1),Schedule[[#This Row],[Due Date]])))</f>
        <v>0</v>
      </c>
      <c r="D182" s="16" t="str">
        <f ca="1">IF(Schedule[[#This Row],[Invoice '#]]=0,"",INDEX(Invoices[Vendor/Supplier],MATCH(Schedule[[#This Row],[Invoice '#]],Invoices[Invoice '#],0)))</f>
        <v/>
      </c>
      <c r="E182" s="26" t="str">
        <f ca="1">IF(Schedule[[#This Row],[Invoice '#]]=0,"",INDEX(Invoices[Amount due],MATCH(Schedule[[#This Row],[Invoice '#]],Invoices[Invoice '#],0)))</f>
        <v/>
      </c>
      <c r="F182" s="26" t="str">
        <f ca="1">IF(Schedule[[#This Row],[Invoice '#]]=0,"",_xlfn.IFNA(Schedule[[#This Row],[Original Amt Due]]-SUMIF(Payments[Invoice '#],Schedule[[#This Row],[Invoice '#]],Payments[Amount Paid]),Schedule[[#This Row],[Original Amt Due]]))</f>
        <v/>
      </c>
      <c r="H182" s="29"/>
      <c r="I182" s="30"/>
      <c r="J182" s="30"/>
    </row>
    <row r="183" spans="2:10" ht="14.1" customHeight="1" x14ac:dyDescent="0.2">
      <c r="B183" s="17" t="str" cm="1">
        <f t="array" ref="B183">IFERROR(SMALL(Invoices[Due Date],ROW(180:180)),"")</f>
        <v/>
      </c>
      <c r="C183" s="25" cm="1">
        <f t="array" aca="1" ref="C183" ca="1">INDEX(Invoices[Invoice '#],SMALL(IF(Invoices[Due Date]=Schedule[[#This Row],[Due Date]],ROW(Invoices[Due Date])-ROW(INDEX(Invoices[Due Date],1,1))+1),COUNTIF(Schedule[Due Date],Schedule[[#This Row],[Due Date]])-COUNTIF(INDIRECT("B3:B"&amp;ROW()-1),Schedule[[#This Row],[Due Date]])))</f>
        <v>0</v>
      </c>
      <c r="D183" s="16" t="str">
        <f ca="1">IF(Schedule[[#This Row],[Invoice '#]]=0,"",INDEX(Invoices[Vendor/Supplier],MATCH(Schedule[[#This Row],[Invoice '#]],Invoices[Invoice '#],0)))</f>
        <v/>
      </c>
      <c r="E183" s="26" t="str">
        <f ca="1">IF(Schedule[[#This Row],[Invoice '#]]=0,"",INDEX(Invoices[Amount due],MATCH(Schedule[[#This Row],[Invoice '#]],Invoices[Invoice '#],0)))</f>
        <v/>
      </c>
      <c r="F183" s="26" t="str">
        <f ca="1">IF(Schedule[[#This Row],[Invoice '#]]=0,"",_xlfn.IFNA(Schedule[[#This Row],[Original Amt Due]]-SUMIF(Payments[Invoice '#],Schedule[[#This Row],[Invoice '#]],Payments[Amount Paid]),Schedule[[#This Row],[Original Amt Due]]))</f>
        <v/>
      </c>
      <c r="H183" s="29"/>
      <c r="I183" s="30"/>
      <c r="J183" s="30"/>
    </row>
    <row r="184" spans="2:10" ht="14.1" customHeight="1" x14ac:dyDescent="0.2">
      <c r="B184" s="17" t="str" cm="1">
        <f t="array" ref="B184">IFERROR(SMALL(Invoices[Due Date],ROW(181:181)),"")</f>
        <v/>
      </c>
      <c r="C184" s="25" cm="1">
        <f t="array" aca="1" ref="C184" ca="1">INDEX(Invoices[Invoice '#],SMALL(IF(Invoices[Due Date]=Schedule[[#This Row],[Due Date]],ROW(Invoices[Due Date])-ROW(INDEX(Invoices[Due Date],1,1))+1),COUNTIF(Schedule[Due Date],Schedule[[#This Row],[Due Date]])-COUNTIF(INDIRECT("B3:B"&amp;ROW()-1),Schedule[[#This Row],[Due Date]])))</f>
        <v>0</v>
      </c>
      <c r="D184" s="16" t="str">
        <f ca="1">IF(Schedule[[#This Row],[Invoice '#]]=0,"",INDEX(Invoices[Vendor/Supplier],MATCH(Schedule[[#This Row],[Invoice '#]],Invoices[Invoice '#],0)))</f>
        <v/>
      </c>
      <c r="E184" s="26" t="str">
        <f ca="1">IF(Schedule[[#This Row],[Invoice '#]]=0,"",INDEX(Invoices[Amount due],MATCH(Schedule[[#This Row],[Invoice '#]],Invoices[Invoice '#],0)))</f>
        <v/>
      </c>
      <c r="F184" s="26" t="str">
        <f ca="1">IF(Schedule[[#This Row],[Invoice '#]]=0,"",_xlfn.IFNA(Schedule[[#This Row],[Original Amt Due]]-SUMIF(Payments[Invoice '#],Schedule[[#This Row],[Invoice '#]],Payments[Amount Paid]),Schedule[[#This Row],[Original Amt Due]]))</f>
        <v/>
      </c>
      <c r="H184" s="29"/>
      <c r="I184" s="30"/>
      <c r="J184" s="30"/>
    </row>
    <row r="185" spans="2:10" ht="14.1" customHeight="1" x14ac:dyDescent="0.2">
      <c r="B185" s="17" t="str" cm="1">
        <f t="array" ref="B185">IFERROR(SMALL(Invoices[Due Date],ROW(182:182)),"")</f>
        <v/>
      </c>
      <c r="C185" s="25" cm="1">
        <f t="array" aca="1" ref="C185" ca="1">INDEX(Invoices[Invoice '#],SMALL(IF(Invoices[Due Date]=Schedule[[#This Row],[Due Date]],ROW(Invoices[Due Date])-ROW(INDEX(Invoices[Due Date],1,1))+1),COUNTIF(Schedule[Due Date],Schedule[[#This Row],[Due Date]])-COUNTIF(INDIRECT("B3:B"&amp;ROW()-1),Schedule[[#This Row],[Due Date]])))</f>
        <v>0</v>
      </c>
      <c r="D185" s="16" t="str">
        <f ca="1">IF(Schedule[[#This Row],[Invoice '#]]=0,"",INDEX(Invoices[Vendor/Supplier],MATCH(Schedule[[#This Row],[Invoice '#]],Invoices[Invoice '#],0)))</f>
        <v/>
      </c>
      <c r="E185" s="26" t="str">
        <f ca="1">IF(Schedule[[#This Row],[Invoice '#]]=0,"",INDEX(Invoices[Amount due],MATCH(Schedule[[#This Row],[Invoice '#]],Invoices[Invoice '#],0)))</f>
        <v/>
      </c>
      <c r="F185" s="26" t="str">
        <f ca="1">IF(Schedule[[#This Row],[Invoice '#]]=0,"",_xlfn.IFNA(Schedule[[#This Row],[Original Amt Due]]-SUMIF(Payments[Invoice '#],Schedule[[#This Row],[Invoice '#]],Payments[Amount Paid]),Schedule[[#This Row],[Original Amt Due]]))</f>
        <v/>
      </c>
      <c r="H185" s="29"/>
      <c r="I185" s="30"/>
      <c r="J185" s="30"/>
    </row>
    <row r="186" spans="2:10" ht="14.1" customHeight="1" x14ac:dyDescent="0.2">
      <c r="B186" s="17" t="str" cm="1">
        <f t="array" ref="B186">IFERROR(SMALL(Invoices[Due Date],ROW(183:183)),"")</f>
        <v/>
      </c>
      <c r="C186" s="25" cm="1">
        <f t="array" aca="1" ref="C186" ca="1">INDEX(Invoices[Invoice '#],SMALL(IF(Invoices[Due Date]=Schedule[[#This Row],[Due Date]],ROW(Invoices[Due Date])-ROW(INDEX(Invoices[Due Date],1,1))+1),COUNTIF(Schedule[Due Date],Schedule[[#This Row],[Due Date]])-COUNTIF(INDIRECT("B3:B"&amp;ROW()-1),Schedule[[#This Row],[Due Date]])))</f>
        <v>0</v>
      </c>
      <c r="D186" s="16" t="str">
        <f ca="1">IF(Schedule[[#This Row],[Invoice '#]]=0,"",INDEX(Invoices[Vendor/Supplier],MATCH(Schedule[[#This Row],[Invoice '#]],Invoices[Invoice '#],0)))</f>
        <v/>
      </c>
      <c r="E186" s="26" t="str">
        <f ca="1">IF(Schedule[[#This Row],[Invoice '#]]=0,"",INDEX(Invoices[Amount due],MATCH(Schedule[[#This Row],[Invoice '#]],Invoices[Invoice '#],0)))</f>
        <v/>
      </c>
      <c r="F186" s="26" t="str">
        <f ca="1">IF(Schedule[[#This Row],[Invoice '#]]=0,"",_xlfn.IFNA(Schedule[[#This Row],[Original Amt Due]]-SUMIF(Payments[Invoice '#],Schedule[[#This Row],[Invoice '#]],Payments[Amount Paid]),Schedule[[#This Row],[Original Amt Due]]))</f>
        <v/>
      </c>
      <c r="H186" s="29"/>
      <c r="I186" s="30"/>
      <c r="J186" s="30"/>
    </row>
    <row r="187" spans="2:10" ht="14.1" customHeight="1" x14ac:dyDescent="0.2">
      <c r="B187" s="17" t="str" cm="1">
        <f t="array" ref="B187">IFERROR(SMALL(Invoices[Due Date],ROW(184:184)),"")</f>
        <v/>
      </c>
      <c r="C187" s="25" cm="1">
        <f t="array" aca="1" ref="C187" ca="1">INDEX(Invoices[Invoice '#],SMALL(IF(Invoices[Due Date]=Schedule[[#This Row],[Due Date]],ROW(Invoices[Due Date])-ROW(INDEX(Invoices[Due Date],1,1))+1),COUNTIF(Schedule[Due Date],Schedule[[#This Row],[Due Date]])-COUNTIF(INDIRECT("B3:B"&amp;ROW()-1),Schedule[[#This Row],[Due Date]])))</f>
        <v>0</v>
      </c>
      <c r="D187" s="16" t="str">
        <f ca="1">IF(Schedule[[#This Row],[Invoice '#]]=0,"",INDEX(Invoices[Vendor/Supplier],MATCH(Schedule[[#This Row],[Invoice '#]],Invoices[Invoice '#],0)))</f>
        <v/>
      </c>
      <c r="E187" s="26" t="str">
        <f ca="1">IF(Schedule[[#This Row],[Invoice '#]]=0,"",INDEX(Invoices[Amount due],MATCH(Schedule[[#This Row],[Invoice '#]],Invoices[Invoice '#],0)))</f>
        <v/>
      </c>
      <c r="F187" s="26" t="str">
        <f ca="1">IF(Schedule[[#This Row],[Invoice '#]]=0,"",_xlfn.IFNA(Schedule[[#This Row],[Original Amt Due]]-SUMIF(Payments[Invoice '#],Schedule[[#This Row],[Invoice '#]],Payments[Amount Paid]),Schedule[[#This Row],[Original Amt Due]]))</f>
        <v/>
      </c>
      <c r="H187" s="29"/>
      <c r="I187" s="30"/>
      <c r="J187" s="30"/>
    </row>
    <row r="188" spans="2:10" ht="14.1" customHeight="1" x14ac:dyDescent="0.2">
      <c r="B188" s="17" t="str" cm="1">
        <f t="array" ref="B188">IFERROR(SMALL(Invoices[Due Date],ROW(185:185)),"")</f>
        <v/>
      </c>
      <c r="C188" s="25" cm="1">
        <f t="array" aca="1" ref="C188" ca="1">INDEX(Invoices[Invoice '#],SMALL(IF(Invoices[Due Date]=Schedule[[#This Row],[Due Date]],ROW(Invoices[Due Date])-ROW(INDEX(Invoices[Due Date],1,1))+1),COUNTIF(Schedule[Due Date],Schedule[[#This Row],[Due Date]])-COUNTIF(INDIRECT("B3:B"&amp;ROW()-1),Schedule[[#This Row],[Due Date]])))</f>
        <v>0</v>
      </c>
      <c r="D188" s="16" t="str">
        <f ca="1">IF(Schedule[[#This Row],[Invoice '#]]=0,"",INDEX(Invoices[Vendor/Supplier],MATCH(Schedule[[#This Row],[Invoice '#]],Invoices[Invoice '#],0)))</f>
        <v/>
      </c>
      <c r="E188" s="26" t="str">
        <f ca="1">IF(Schedule[[#This Row],[Invoice '#]]=0,"",INDEX(Invoices[Amount due],MATCH(Schedule[[#This Row],[Invoice '#]],Invoices[Invoice '#],0)))</f>
        <v/>
      </c>
      <c r="F188" s="26" t="str">
        <f ca="1">IF(Schedule[[#This Row],[Invoice '#]]=0,"",_xlfn.IFNA(Schedule[[#This Row],[Original Amt Due]]-SUMIF(Payments[Invoice '#],Schedule[[#This Row],[Invoice '#]],Payments[Amount Paid]),Schedule[[#This Row],[Original Amt Due]]))</f>
        <v/>
      </c>
      <c r="H188" s="29"/>
      <c r="I188" s="30"/>
      <c r="J188" s="30"/>
    </row>
    <row r="189" spans="2:10" ht="14.1" customHeight="1" x14ac:dyDescent="0.2">
      <c r="B189" s="17" t="str" cm="1">
        <f t="array" ref="B189">IFERROR(SMALL(Invoices[Due Date],ROW(186:186)),"")</f>
        <v/>
      </c>
      <c r="C189" s="25" cm="1">
        <f t="array" aca="1" ref="C189" ca="1">INDEX(Invoices[Invoice '#],SMALL(IF(Invoices[Due Date]=Schedule[[#This Row],[Due Date]],ROW(Invoices[Due Date])-ROW(INDEX(Invoices[Due Date],1,1))+1),COUNTIF(Schedule[Due Date],Schedule[[#This Row],[Due Date]])-COUNTIF(INDIRECT("B3:B"&amp;ROW()-1),Schedule[[#This Row],[Due Date]])))</f>
        <v>0</v>
      </c>
      <c r="D189" s="16" t="str">
        <f ca="1">IF(Schedule[[#This Row],[Invoice '#]]=0,"",INDEX(Invoices[Vendor/Supplier],MATCH(Schedule[[#This Row],[Invoice '#]],Invoices[Invoice '#],0)))</f>
        <v/>
      </c>
      <c r="E189" s="26" t="str">
        <f ca="1">IF(Schedule[[#This Row],[Invoice '#]]=0,"",INDEX(Invoices[Amount due],MATCH(Schedule[[#This Row],[Invoice '#]],Invoices[Invoice '#],0)))</f>
        <v/>
      </c>
      <c r="F189" s="26" t="str">
        <f ca="1">IF(Schedule[[#This Row],[Invoice '#]]=0,"",_xlfn.IFNA(Schedule[[#This Row],[Original Amt Due]]-SUMIF(Payments[Invoice '#],Schedule[[#This Row],[Invoice '#]],Payments[Amount Paid]),Schedule[[#This Row],[Original Amt Due]]))</f>
        <v/>
      </c>
      <c r="H189" s="29"/>
      <c r="I189" s="30"/>
      <c r="J189" s="30"/>
    </row>
    <row r="190" spans="2:10" ht="14.1" customHeight="1" x14ac:dyDescent="0.2">
      <c r="B190" s="17" t="str" cm="1">
        <f t="array" ref="B190">IFERROR(SMALL(Invoices[Due Date],ROW(187:187)),"")</f>
        <v/>
      </c>
      <c r="C190" s="25" cm="1">
        <f t="array" aca="1" ref="C190" ca="1">INDEX(Invoices[Invoice '#],SMALL(IF(Invoices[Due Date]=Schedule[[#This Row],[Due Date]],ROW(Invoices[Due Date])-ROW(INDEX(Invoices[Due Date],1,1))+1),COUNTIF(Schedule[Due Date],Schedule[[#This Row],[Due Date]])-COUNTIF(INDIRECT("B3:B"&amp;ROW()-1),Schedule[[#This Row],[Due Date]])))</f>
        <v>0</v>
      </c>
      <c r="D190" s="16" t="str">
        <f ca="1">IF(Schedule[[#This Row],[Invoice '#]]=0,"",INDEX(Invoices[Vendor/Supplier],MATCH(Schedule[[#This Row],[Invoice '#]],Invoices[Invoice '#],0)))</f>
        <v/>
      </c>
      <c r="E190" s="26" t="str">
        <f ca="1">IF(Schedule[[#This Row],[Invoice '#]]=0,"",INDEX(Invoices[Amount due],MATCH(Schedule[[#This Row],[Invoice '#]],Invoices[Invoice '#],0)))</f>
        <v/>
      </c>
      <c r="F190" s="26" t="str">
        <f ca="1">IF(Schedule[[#This Row],[Invoice '#]]=0,"",_xlfn.IFNA(Schedule[[#This Row],[Original Amt Due]]-SUMIF(Payments[Invoice '#],Schedule[[#This Row],[Invoice '#]],Payments[Amount Paid]),Schedule[[#This Row],[Original Amt Due]]))</f>
        <v/>
      </c>
      <c r="H190" s="29"/>
      <c r="I190" s="30"/>
      <c r="J190" s="30"/>
    </row>
    <row r="191" spans="2:10" ht="14.1" customHeight="1" x14ac:dyDescent="0.2">
      <c r="B191" s="17" t="str" cm="1">
        <f t="array" ref="B191">IFERROR(SMALL(Invoices[Due Date],ROW(188:188)),"")</f>
        <v/>
      </c>
      <c r="C191" s="25" cm="1">
        <f t="array" aca="1" ref="C191" ca="1">INDEX(Invoices[Invoice '#],SMALL(IF(Invoices[Due Date]=Schedule[[#This Row],[Due Date]],ROW(Invoices[Due Date])-ROW(INDEX(Invoices[Due Date],1,1))+1),COUNTIF(Schedule[Due Date],Schedule[[#This Row],[Due Date]])-COUNTIF(INDIRECT("B3:B"&amp;ROW()-1),Schedule[[#This Row],[Due Date]])))</f>
        <v>0</v>
      </c>
      <c r="D191" s="16" t="str">
        <f ca="1">IF(Schedule[[#This Row],[Invoice '#]]=0,"",INDEX(Invoices[Vendor/Supplier],MATCH(Schedule[[#This Row],[Invoice '#]],Invoices[Invoice '#],0)))</f>
        <v/>
      </c>
      <c r="E191" s="26" t="str">
        <f ca="1">IF(Schedule[[#This Row],[Invoice '#]]=0,"",INDEX(Invoices[Amount due],MATCH(Schedule[[#This Row],[Invoice '#]],Invoices[Invoice '#],0)))</f>
        <v/>
      </c>
      <c r="F191" s="26" t="str">
        <f ca="1">IF(Schedule[[#This Row],[Invoice '#]]=0,"",_xlfn.IFNA(Schedule[[#This Row],[Original Amt Due]]-SUMIF(Payments[Invoice '#],Schedule[[#This Row],[Invoice '#]],Payments[Amount Paid]),Schedule[[#This Row],[Original Amt Due]]))</f>
        <v/>
      </c>
      <c r="H191" s="29"/>
      <c r="I191" s="30"/>
      <c r="J191" s="30"/>
    </row>
    <row r="192" spans="2:10" ht="14.1" customHeight="1" x14ac:dyDescent="0.2">
      <c r="B192" s="17" t="str" cm="1">
        <f t="array" ref="B192">IFERROR(SMALL(Invoices[Due Date],ROW(189:189)),"")</f>
        <v/>
      </c>
      <c r="C192" s="25" cm="1">
        <f t="array" aca="1" ref="C192" ca="1">INDEX(Invoices[Invoice '#],SMALL(IF(Invoices[Due Date]=Schedule[[#This Row],[Due Date]],ROW(Invoices[Due Date])-ROW(INDEX(Invoices[Due Date],1,1))+1),COUNTIF(Schedule[Due Date],Schedule[[#This Row],[Due Date]])-COUNTIF(INDIRECT("B3:B"&amp;ROW()-1),Schedule[[#This Row],[Due Date]])))</f>
        <v>0</v>
      </c>
      <c r="D192" s="16" t="str">
        <f ca="1">IF(Schedule[[#This Row],[Invoice '#]]=0,"",INDEX(Invoices[Vendor/Supplier],MATCH(Schedule[[#This Row],[Invoice '#]],Invoices[Invoice '#],0)))</f>
        <v/>
      </c>
      <c r="E192" s="26" t="str">
        <f ca="1">IF(Schedule[[#This Row],[Invoice '#]]=0,"",INDEX(Invoices[Amount due],MATCH(Schedule[[#This Row],[Invoice '#]],Invoices[Invoice '#],0)))</f>
        <v/>
      </c>
      <c r="F192" s="26" t="str">
        <f ca="1">IF(Schedule[[#This Row],[Invoice '#]]=0,"",_xlfn.IFNA(Schedule[[#This Row],[Original Amt Due]]-SUMIF(Payments[Invoice '#],Schedule[[#This Row],[Invoice '#]],Payments[Amount Paid]),Schedule[[#This Row],[Original Amt Due]]))</f>
        <v/>
      </c>
      <c r="H192" s="29"/>
      <c r="I192" s="30"/>
      <c r="J192" s="30"/>
    </row>
    <row r="193" spans="2:10" ht="14.1" customHeight="1" x14ac:dyDescent="0.2">
      <c r="B193" s="17" t="str" cm="1">
        <f t="array" ref="B193">IFERROR(SMALL(Invoices[Due Date],ROW(190:190)),"")</f>
        <v/>
      </c>
      <c r="C193" s="25" cm="1">
        <f t="array" aca="1" ref="C193" ca="1">INDEX(Invoices[Invoice '#],SMALL(IF(Invoices[Due Date]=Schedule[[#This Row],[Due Date]],ROW(Invoices[Due Date])-ROW(INDEX(Invoices[Due Date],1,1))+1),COUNTIF(Schedule[Due Date],Schedule[[#This Row],[Due Date]])-COUNTIF(INDIRECT("B3:B"&amp;ROW()-1),Schedule[[#This Row],[Due Date]])))</f>
        <v>0</v>
      </c>
      <c r="D193" s="16" t="str">
        <f ca="1">IF(Schedule[[#This Row],[Invoice '#]]=0,"",INDEX(Invoices[Vendor/Supplier],MATCH(Schedule[[#This Row],[Invoice '#]],Invoices[Invoice '#],0)))</f>
        <v/>
      </c>
      <c r="E193" s="26" t="str">
        <f ca="1">IF(Schedule[[#This Row],[Invoice '#]]=0,"",INDEX(Invoices[Amount due],MATCH(Schedule[[#This Row],[Invoice '#]],Invoices[Invoice '#],0)))</f>
        <v/>
      </c>
      <c r="F193" s="26" t="str">
        <f ca="1">IF(Schedule[[#This Row],[Invoice '#]]=0,"",_xlfn.IFNA(Schedule[[#This Row],[Original Amt Due]]-SUMIF(Payments[Invoice '#],Schedule[[#This Row],[Invoice '#]],Payments[Amount Paid]),Schedule[[#This Row],[Original Amt Due]]))</f>
        <v/>
      </c>
      <c r="H193" s="29"/>
      <c r="I193" s="30"/>
      <c r="J193" s="30"/>
    </row>
    <row r="194" spans="2:10" ht="14.1" customHeight="1" x14ac:dyDescent="0.2">
      <c r="B194" s="17" t="str" cm="1">
        <f t="array" ref="B194">IFERROR(SMALL(Invoices[Due Date],ROW(191:191)),"")</f>
        <v/>
      </c>
      <c r="C194" s="25" cm="1">
        <f t="array" aca="1" ref="C194" ca="1">INDEX(Invoices[Invoice '#],SMALL(IF(Invoices[Due Date]=Schedule[[#This Row],[Due Date]],ROW(Invoices[Due Date])-ROW(INDEX(Invoices[Due Date],1,1))+1),COUNTIF(Schedule[Due Date],Schedule[[#This Row],[Due Date]])-COUNTIF(INDIRECT("B3:B"&amp;ROW()-1),Schedule[[#This Row],[Due Date]])))</f>
        <v>0</v>
      </c>
      <c r="D194" s="16" t="str">
        <f ca="1">IF(Schedule[[#This Row],[Invoice '#]]=0,"",INDEX(Invoices[Vendor/Supplier],MATCH(Schedule[[#This Row],[Invoice '#]],Invoices[Invoice '#],0)))</f>
        <v/>
      </c>
      <c r="E194" s="26" t="str">
        <f ca="1">IF(Schedule[[#This Row],[Invoice '#]]=0,"",INDEX(Invoices[Amount due],MATCH(Schedule[[#This Row],[Invoice '#]],Invoices[Invoice '#],0)))</f>
        <v/>
      </c>
      <c r="F194" s="26" t="str">
        <f ca="1">IF(Schedule[[#This Row],[Invoice '#]]=0,"",_xlfn.IFNA(Schedule[[#This Row],[Original Amt Due]]-SUMIF(Payments[Invoice '#],Schedule[[#This Row],[Invoice '#]],Payments[Amount Paid]),Schedule[[#This Row],[Original Amt Due]]))</f>
        <v/>
      </c>
      <c r="H194" s="29"/>
      <c r="I194" s="30"/>
      <c r="J194" s="30"/>
    </row>
    <row r="195" spans="2:10" ht="14.1" customHeight="1" x14ac:dyDescent="0.2">
      <c r="B195" s="17" t="str" cm="1">
        <f t="array" ref="B195">IFERROR(SMALL(Invoices[Due Date],ROW(192:192)),"")</f>
        <v/>
      </c>
      <c r="C195" s="25" cm="1">
        <f t="array" aca="1" ref="C195" ca="1">INDEX(Invoices[Invoice '#],SMALL(IF(Invoices[Due Date]=Schedule[[#This Row],[Due Date]],ROW(Invoices[Due Date])-ROW(INDEX(Invoices[Due Date],1,1))+1),COUNTIF(Schedule[Due Date],Schedule[[#This Row],[Due Date]])-COUNTIF(INDIRECT("B3:B"&amp;ROW()-1),Schedule[[#This Row],[Due Date]])))</f>
        <v>0</v>
      </c>
      <c r="D195" s="16" t="str">
        <f ca="1">IF(Schedule[[#This Row],[Invoice '#]]=0,"",INDEX(Invoices[Vendor/Supplier],MATCH(Schedule[[#This Row],[Invoice '#]],Invoices[Invoice '#],0)))</f>
        <v/>
      </c>
      <c r="E195" s="26" t="str">
        <f ca="1">IF(Schedule[[#This Row],[Invoice '#]]=0,"",INDEX(Invoices[Amount due],MATCH(Schedule[[#This Row],[Invoice '#]],Invoices[Invoice '#],0)))</f>
        <v/>
      </c>
      <c r="F195" s="26" t="str">
        <f ca="1">IF(Schedule[[#This Row],[Invoice '#]]=0,"",_xlfn.IFNA(Schedule[[#This Row],[Original Amt Due]]-SUMIF(Payments[Invoice '#],Schedule[[#This Row],[Invoice '#]],Payments[Amount Paid]),Schedule[[#This Row],[Original Amt Due]]))</f>
        <v/>
      </c>
      <c r="H195" s="29"/>
      <c r="I195" s="30"/>
      <c r="J195" s="30"/>
    </row>
    <row r="196" spans="2:10" ht="14.1" customHeight="1" x14ac:dyDescent="0.2">
      <c r="B196" s="17" t="str" cm="1">
        <f t="array" ref="B196">IFERROR(SMALL(Invoices[Due Date],ROW(193:193)),"")</f>
        <v/>
      </c>
      <c r="C196" s="25" cm="1">
        <f t="array" aca="1" ref="C196" ca="1">INDEX(Invoices[Invoice '#],SMALL(IF(Invoices[Due Date]=Schedule[[#This Row],[Due Date]],ROW(Invoices[Due Date])-ROW(INDEX(Invoices[Due Date],1,1))+1),COUNTIF(Schedule[Due Date],Schedule[[#This Row],[Due Date]])-COUNTIF(INDIRECT("B3:B"&amp;ROW()-1),Schedule[[#This Row],[Due Date]])))</f>
        <v>0</v>
      </c>
      <c r="D196" s="16" t="str">
        <f ca="1">IF(Schedule[[#This Row],[Invoice '#]]=0,"",INDEX(Invoices[Vendor/Supplier],MATCH(Schedule[[#This Row],[Invoice '#]],Invoices[Invoice '#],0)))</f>
        <v/>
      </c>
      <c r="E196" s="26" t="str">
        <f ca="1">IF(Schedule[[#This Row],[Invoice '#]]=0,"",INDEX(Invoices[Amount due],MATCH(Schedule[[#This Row],[Invoice '#]],Invoices[Invoice '#],0)))</f>
        <v/>
      </c>
      <c r="F196" s="26" t="str">
        <f ca="1">IF(Schedule[[#This Row],[Invoice '#]]=0,"",_xlfn.IFNA(Schedule[[#This Row],[Original Amt Due]]-SUMIF(Payments[Invoice '#],Schedule[[#This Row],[Invoice '#]],Payments[Amount Paid]),Schedule[[#This Row],[Original Amt Due]]))</f>
        <v/>
      </c>
      <c r="H196" s="29"/>
      <c r="I196" s="30"/>
      <c r="J196" s="30"/>
    </row>
    <row r="197" spans="2:10" ht="14.1" customHeight="1" x14ac:dyDescent="0.2">
      <c r="B197" s="17" t="str" cm="1">
        <f t="array" ref="B197">IFERROR(SMALL(Invoices[Due Date],ROW(194:194)),"")</f>
        <v/>
      </c>
      <c r="C197" s="25" cm="1">
        <f t="array" aca="1" ref="C197" ca="1">INDEX(Invoices[Invoice '#],SMALL(IF(Invoices[Due Date]=Schedule[[#This Row],[Due Date]],ROW(Invoices[Due Date])-ROW(INDEX(Invoices[Due Date],1,1))+1),COUNTIF(Schedule[Due Date],Schedule[[#This Row],[Due Date]])-COUNTIF(INDIRECT("B3:B"&amp;ROW()-1),Schedule[[#This Row],[Due Date]])))</f>
        <v>0</v>
      </c>
      <c r="D197" s="16" t="str">
        <f ca="1">IF(Schedule[[#This Row],[Invoice '#]]=0,"",INDEX(Invoices[Vendor/Supplier],MATCH(Schedule[[#This Row],[Invoice '#]],Invoices[Invoice '#],0)))</f>
        <v/>
      </c>
      <c r="E197" s="26" t="str">
        <f ca="1">IF(Schedule[[#This Row],[Invoice '#]]=0,"",INDEX(Invoices[Amount due],MATCH(Schedule[[#This Row],[Invoice '#]],Invoices[Invoice '#],0)))</f>
        <v/>
      </c>
      <c r="F197" s="26" t="str">
        <f ca="1">IF(Schedule[[#This Row],[Invoice '#]]=0,"",_xlfn.IFNA(Schedule[[#This Row],[Original Amt Due]]-SUMIF(Payments[Invoice '#],Schedule[[#This Row],[Invoice '#]],Payments[Amount Paid]),Schedule[[#This Row],[Original Amt Due]]))</f>
        <v/>
      </c>
      <c r="H197" s="29"/>
      <c r="I197" s="30"/>
      <c r="J197" s="30"/>
    </row>
    <row r="198" spans="2:10" ht="14.1" customHeight="1" x14ac:dyDescent="0.2">
      <c r="B198" s="17" t="str" cm="1">
        <f t="array" ref="B198">IFERROR(SMALL(Invoices[Due Date],ROW(195:195)),"")</f>
        <v/>
      </c>
      <c r="C198" s="25" cm="1">
        <f t="array" aca="1" ref="C198" ca="1">INDEX(Invoices[Invoice '#],SMALL(IF(Invoices[Due Date]=Schedule[[#This Row],[Due Date]],ROW(Invoices[Due Date])-ROW(INDEX(Invoices[Due Date],1,1))+1),COUNTIF(Schedule[Due Date],Schedule[[#This Row],[Due Date]])-COUNTIF(INDIRECT("B3:B"&amp;ROW()-1),Schedule[[#This Row],[Due Date]])))</f>
        <v>0</v>
      </c>
      <c r="D198" s="16" t="str">
        <f ca="1">IF(Schedule[[#This Row],[Invoice '#]]=0,"",INDEX(Invoices[Vendor/Supplier],MATCH(Schedule[[#This Row],[Invoice '#]],Invoices[Invoice '#],0)))</f>
        <v/>
      </c>
      <c r="E198" s="26" t="str">
        <f ca="1">IF(Schedule[[#This Row],[Invoice '#]]=0,"",INDEX(Invoices[Amount due],MATCH(Schedule[[#This Row],[Invoice '#]],Invoices[Invoice '#],0)))</f>
        <v/>
      </c>
      <c r="F198" s="26" t="str">
        <f ca="1">IF(Schedule[[#This Row],[Invoice '#]]=0,"",_xlfn.IFNA(Schedule[[#This Row],[Original Amt Due]]-SUMIF(Payments[Invoice '#],Schedule[[#This Row],[Invoice '#]],Payments[Amount Paid]),Schedule[[#This Row],[Original Amt Due]]))</f>
        <v/>
      </c>
      <c r="H198" s="29"/>
      <c r="I198" s="30"/>
      <c r="J198" s="30"/>
    </row>
    <row r="199" spans="2:10" ht="14.1" customHeight="1" x14ac:dyDescent="0.2">
      <c r="B199" s="17" t="str" cm="1">
        <f t="array" ref="B199">IFERROR(SMALL(Invoices[Due Date],ROW(196:196)),"")</f>
        <v/>
      </c>
      <c r="C199" s="25" cm="1">
        <f t="array" aca="1" ref="C199" ca="1">INDEX(Invoices[Invoice '#],SMALL(IF(Invoices[Due Date]=Schedule[[#This Row],[Due Date]],ROW(Invoices[Due Date])-ROW(INDEX(Invoices[Due Date],1,1))+1),COUNTIF(Schedule[Due Date],Schedule[[#This Row],[Due Date]])-COUNTIF(INDIRECT("B3:B"&amp;ROW()-1),Schedule[[#This Row],[Due Date]])))</f>
        <v>0</v>
      </c>
      <c r="D199" s="16" t="str">
        <f ca="1">IF(Schedule[[#This Row],[Invoice '#]]=0,"",INDEX(Invoices[Vendor/Supplier],MATCH(Schedule[[#This Row],[Invoice '#]],Invoices[Invoice '#],0)))</f>
        <v/>
      </c>
      <c r="E199" s="26" t="str">
        <f ca="1">IF(Schedule[[#This Row],[Invoice '#]]=0,"",INDEX(Invoices[Amount due],MATCH(Schedule[[#This Row],[Invoice '#]],Invoices[Invoice '#],0)))</f>
        <v/>
      </c>
      <c r="F199" s="26" t="str">
        <f ca="1">IF(Schedule[[#This Row],[Invoice '#]]=0,"",_xlfn.IFNA(Schedule[[#This Row],[Original Amt Due]]-SUMIF(Payments[Invoice '#],Schedule[[#This Row],[Invoice '#]],Payments[Amount Paid]),Schedule[[#This Row],[Original Amt Due]]))</f>
        <v/>
      </c>
      <c r="H199" s="29"/>
      <c r="I199" s="30"/>
      <c r="J199" s="30"/>
    </row>
    <row r="200" spans="2:10" ht="14.1" customHeight="1" x14ac:dyDescent="0.2">
      <c r="B200" s="17" t="str" cm="1">
        <f t="array" ref="B200">IFERROR(SMALL(Invoices[Due Date],ROW(197:197)),"")</f>
        <v/>
      </c>
      <c r="C200" s="25" cm="1">
        <f t="array" aca="1" ref="C200" ca="1">INDEX(Invoices[Invoice '#],SMALL(IF(Invoices[Due Date]=Schedule[[#This Row],[Due Date]],ROW(Invoices[Due Date])-ROW(INDEX(Invoices[Due Date],1,1))+1),COUNTIF(Schedule[Due Date],Schedule[[#This Row],[Due Date]])-COUNTIF(INDIRECT("B3:B"&amp;ROW()-1),Schedule[[#This Row],[Due Date]])))</f>
        <v>0</v>
      </c>
      <c r="D200" s="16" t="str">
        <f ca="1">IF(Schedule[[#This Row],[Invoice '#]]=0,"",INDEX(Invoices[Vendor/Supplier],MATCH(Schedule[[#This Row],[Invoice '#]],Invoices[Invoice '#],0)))</f>
        <v/>
      </c>
      <c r="E200" s="26" t="str">
        <f ca="1">IF(Schedule[[#This Row],[Invoice '#]]=0,"",INDEX(Invoices[Amount due],MATCH(Schedule[[#This Row],[Invoice '#]],Invoices[Invoice '#],0)))</f>
        <v/>
      </c>
      <c r="F200" s="26" t="str">
        <f ca="1">IF(Schedule[[#This Row],[Invoice '#]]=0,"",_xlfn.IFNA(Schedule[[#This Row],[Original Amt Due]]-SUMIF(Payments[Invoice '#],Schedule[[#This Row],[Invoice '#]],Payments[Amount Paid]),Schedule[[#This Row],[Original Amt Due]]))</f>
        <v/>
      </c>
      <c r="H200" s="29"/>
      <c r="I200" s="30"/>
      <c r="J200" s="30"/>
    </row>
    <row r="201" spans="2:10" ht="14.1" customHeight="1" x14ac:dyDescent="0.2">
      <c r="B201" s="17" t="str" cm="1">
        <f t="array" ref="B201">IFERROR(SMALL(Invoices[Due Date],ROW(198:198)),"")</f>
        <v/>
      </c>
      <c r="C201" s="25" cm="1">
        <f t="array" aca="1" ref="C201" ca="1">INDEX(Invoices[Invoice '#],SMALL(IF(Invoices[Due Date]=Schedule[[#This Row],[Due Date]],ROW(Invoices[Due Date])-ROW(INDEX(Invoices[Due Date],1,1))+1),COUNTIF(Schedule[Due Date],Schedule[[#This Row],[Due Date]])-COUNTIF(INDIRECT("B3:B"&amp;ROW()-1),Schedule[[#This Row],[Due Date]])))</f>
        <v>0</v>
      </c>
      <c r="D201" s="16" t="str">
        <f ca="1">IF(Schedule[[#This Row],[Invoice '#]]=0,"",INDEX(Invoices[Vendor/Supplier],MATCH(Schedule[[#This Row],[Invoice '#]],Invoices[Invoice '#],0)))</f>
        <v/>
      </c>
      <c r="E201" s="26" t="str">
        <f ca="1">IF(Schedule[[#This Row],[Invoice '#]]=0,"",INDEX(Invoices[Amount due],MATCH(Schedule[[#This Row],[Invoice '#]],Invoices[Invoice '#],0)))</f>
        <v/>
      </c>
      <c r="F201" s="26" t="str">
        <f ca="1">IF(Schedule[[#This Row],[Invoice '#]]=0,"",_xlfn.IFNA(Schedule[[#This Row],[Original Amt Due]]-SUMIF(Payments[Invoice '#],Schedule[[#This Row],[Invoice '#]],Payments[Amount Paid]),Schedule[[#This Row],[Original Amt Due]]))</f>
        <v/>
      </c>
      <c r="H201" s="29"/>
      <c r="I201" s="30"/>
      <c r="J201" s="30"/>
    </row>
    <row r="202" spans="2:10" ht="14.1" customHeight="1" x14ac:dyDescent="0.2">
      <c r="B202" s="17" t="str" cm="1">
        <f t="array" ref="B202">IFERROR(SMALL(Invoices[Due Date],ROW(199:199)),"")</f>
        <v/>
      </c>
      <c r="C202" s="25" cm="1">
        <f t="array" aca="1" ref="C202" ca="1">INDEX(Invoices[Invoice '#],SMALL(IF(Invoices[Due Date]=Schedule[[#This Row],[Due Date]],ROW(Invoices[Due Date])-ROW(INDEX(Invoices[Due Date],1,1))+1),COUNTIF(Schedule[Due Date],Schedule[[#This Row],[Due Date]])-COUNTIF(INDIRECT("B3:B"&amp;ROW()-1),Schedule[[#This Row],[Due Date]])))</f>
        <v>0</v>
      </c>
      <c r="D202" s="16" t="str">
        <f ca="1">IF(Schedule[[#This Row],[Invoice '#]]=0,"",INDEX(Invoices[Vendor/Supplier],MATCH(Schedule[[#This Row],[Invoice '#]],Invoices[Invoice '#],0)))</f>
        <v/>
      </c>
      <c r="E202" s="26" t="str">
        <f ca="1">IF(Schedule[[#This Row],[Invoice '#]]=0,"",INDEX(Invoices[Amount due],MATCH(Schedule[[#This Row],[Invoice '#]],Invoices[Invoice '#],0)))</f>
        <v/>
      </c>
      <c r="F202" s="26" t="str">
        <f ca="1">IF(Schedule[[#This Row],[Invoice '#]]=0,"",_xlfn.IFNA(Schedule[[#This Row],[Original Amt Due]]-SUMIF(Payments[Invoice '#],Schedule[[#This Row],[Invoice '#]],Payments[Amount Paid]),Schedule[[#This Row],[Original Amt Due]]))</f>
        <v/>
      </c>
      <c r="H202" s="29"/>
      <c r="I202" s="30"/>
      <c r="J202" s="30"/>
    </row>
    <row r="203" spans="2:10" ht="14.1" customHeight="1" x14ac:dyDescent="0.2">
      <c r="B203" s="17" t="str" cm="1">
        <f t="array" ref="B203">IFERROR(SMALL(Invoices[Due Date],ROW(200:200)),"")</f>
        <v/>
      </c>
      <c r="C203" s="25" cm="1">
        <f t="array" aca="1" ref="C203" ca="1">INDEX(Invoices[Invoice '#],SMALL(IF(Invoices[Due Date]=Schedule[[#This Row],[Due Date]],ROW(Invoices[Due Date])-ROW(INDEX(Invoices[Due Date],1,1))+1),COUNTIF(Schedule[Due Date],Schedule[[#This Row],[Due Date]])-COUNTIF(INDIRECT("B3:B"&amp;ROW()-1),Schedule[[#This Row],[Due Date]])))</f>
        <v>0</v>
      </c>
      <c r="D203" s="16" t="str">
        <f ca="1">IF(Schedule[[#This Row],[Invoice '#]]=0,"",INDEX(Invoices[Vendor/Supplier],MATCH(Schedule[[#This Row],[Invoice '#]],Invoices[Invoice '#],0)))</f>
        <v/>
      </c>
      <c r="E203" s="26" t="str">
        <f ca="1">IF(Schedule[[#This Row],[Invoice '#]]=0,"",INDEX(Invoices[Amount due],MATCH(Schedule[[#This Row],[Invoice '#]],Invoices[Invoice '#],0)))</f>
        <v/>
      </c>
      <c r="F203" s="26" t="str">
        <f ca="1">IF(Schedule[[#This Row],[Invoice '#]]=0,"",_xlfn.IFNA(Schedule[[#This Row],[Original Amt Due]]-SUMIF(Payments[Invoice '#],Schedule[[#This Row],[Invoice '#]],Payments[Amount Paid]),Schedule[[#This Row],[Original Amt Due]]))</f>
        <v/>
      </c>
      <c r="H203" s="29"/>
      <c r="I203" s="30"/>
      <c r="J203" s="30"/>
    </row>
    <row r="204" spans="2:10" ht="14.1" customHeight="1" x14ac:dyDescent="0.2">
      <c r="B204" s="17" t="str" cm="1">
        <f t="array" ref="B204">IFERROR(SMALL(Invoices[Due Date],ROW(201:201)),"")</f>
        <v/>
      </c>
      <c r="C204" s="25" cm="1">
        <f t="array" aca="1" ref="C204" ca="1">INDEX(Invoices[Invoice '#],SMALL(IF(Invoices[Due Date]=Schedule[[#This Row],[Due Date]],ROW(Invoices[Due Date])-ROW(INDEX(Invoices[Due Date],1,1))+1),COUNTIF(Schedule[Due Date],Schedule[[#This Row],[Due Date]])-COUNTIF(INDIRECT("B3:B"&amp;ROW()-1),Schedule[[#This Row],[Due Date]])))</f>
        <v>0</v>
      </c>
      <c r="D204" s="16" t="str">
        <f ca="1">IF(Schedule[[#This Row],[Invoice '#]]=0,"",INDEX(Invoices[Vendor/Supplier],MATCH(Schedule[[#This Row],[Invoice '#]],Invoices[Invoice '#],0)))</f>
        <v/>
      </c>
      <c r="E204" s="26" t="str">
        <f ca="1">IF(Schedule[[#This Row],[Invoice '#]]=0,"",INDEX(Invoices[Amount due],MATCH(Schedule[[#This Row],[Invoice '#]],Invoices[Invoice '#],0)))</f>
        <v/>
      </c>
      <c r="F204" s="26" t="str">
        <f ca="1">IF(Schedule[[#This Row],[Invoice '#]]=0,"",_xlfn.IFNA(Schedule[[#This Row],[Original Amt Due]]-SUMIF(Payments[Invoice '#],Schedule[[#This Row],[Invoice '#]],Payments[Amount Paid]),Schedule[[#This Row],[Original Amt Due]]))</f>
        <v/>
      </c>
      <c r="H204" s="29"/>
      <c r="I204" s="30"/>
      <c r="J204" s="30"/>
    </row>
    <row r="205" spans="2:10" ht="14.1" customHeight="1" x14ac:dyDescent="0.2">
      <c r="B205" s="17" t="str" cm="1">
        <f t="array" ref="B205">IFERROR(SMALL(Invoices[Due Date],ROW(202:202)),"")</f>
        <v/>
      </c>
      <c r="C205" s="25" cm="1">
        <f t="array" aca="1" ref="C205" ca="1">INDEX(Invoices[Invoice '#],SMALL(IF(Invoices[Due Date]=Schedule[[#This Row],[Due Date]],ROW(Invoices[Due Date])-ROW(INDEX(Invoices[Due Date],1,1))+1),COUNTIF(Schedule[Due Date],Schedule[[#This Row],[Due Date]])-COUNTIF(INDIRECT("B3:B"&amp;ROW()-1),Schedule[[#This Row],[Due Date]])))</f>
        <v>0</v>
      </c>
      <c r="D205" s="16" t="str">
        <f ca="1">IF(Schedule[[#This Row],[Invoice '#]]=0,"",INDEX(Invoices[Vendor/Supplier],MATCH(Schedule[[#This Row],[Invoice '#]],Invoices[Invoice '#],0)))</f>
        <v/>
      </c>
      <c r="E205" s="26" t="str">
        <f ca="1">IF(Schedule[[#This Row],[Invoice '#]]=0,"",INDEX(Invoices[Amount due],MATCH(Schedule[[#This Row],[Invoice '#]],Invoices[Invoice '#],0)))</f>
        <v/>
      </c>
      <c r="F205" s="26" t="str">
        <f ca="1">IF(Schedule[[#This Row],[Invoice '#]]=0,"",_xlfn.IFNA(Schedule[[#This Row],[Original Amt Due]]-SUMIF(Payments[Invoice '#],Schedule[[#This Row],[Invoice '#]],Payments[Amount Paid]),Schedule[[#This Row],[Original Amt Due]]))</f>
        <v/>
      </c>
      <c r="H205" s="29"/>
      <c r="I205" s="30"/>
      <c r="J205" s="30"/>
    </row>
    <row r="206" spans="2:10" ht="14.1" customHeight="1" x14ac:dyDescent="0.2">
      <c r="B206" s="17" t="str" cm="1">
        <f t="array" ref="B206">IFERROR(SMALL(Invoices[Due Date],ROW(203:203)),"")</f>
        <v/>
      </c>
      <c r="C206" s="25" cm="1">
        <f t="array" aca="1" ref="C206" ca="1">INDEX(Invoices[Invoice '#],SMALL(IF(Invoices[Due Date]=Schedule[[#This Row],[Due Date]],ROW(Invoices[Due Date])-ROW(INDEX(Invoices[Due Date],1,1))+1),COUNTIF(Schedule[Due Date],Schedule[[#This Row],[Due Date]])-COUNTIF(INDIRECT("B3:B"&amp;ROW()-1),Schedule[[#This Row],[Due Date]])))</f>
        <v>0</v>
      </c>
      <c r="D206" s="16" t="str">
        <f ca="1">IF(Schedule[[#This Row],[Invoice '#]]=0,"",INDEX(Invoices[Vendor/Supplier],MATCH(Schedule[[#This Row],[Invoice '#]],Invoices[Invoice '#],0)))</f>
        <v/>
      </c>
      <c r="E206" s="26" t="str">
        <f ca="1">IF(Schedule[[#This Row],[Invoice '#]]=0,"",INDEX(Invoices[Amount due],MATCH(Schedule[[#This Row],[Invoice '#]],Invoices[Invoice '#],0)))</f>
        <v/>
      </c>
      <c r="F206" s="26" t="str">
        <f ca="1">IF(Schedule[[#This Row],[Invoice '#]]=0,"",_xlfn.IFNA(Schedule[[#This Row],[Original Amt Due]]-SUMIF(Payments[Invoice '#],Schedule[[#This Row],[Invoice '#]],Payments[Amount Paid]),Schedule[[#This Row],[Original Amt Due]]))</f>
        <v/>
      </c>
      <c r="H206" s="29"/>
      <c r="I206" s="30"/>
      <c r="J206" s="30"/>
    </row>
    <row r="207" spans="2:10" ht="14.1" customHeight="1" x14ac:dyDescent="0.2">
      <c r="B207" s="17" t="str" cm="1">
        <f t="array" ref="B207">IFERROR(SMALL(Invoices[Due Date],ROW(204:204)),"")</f>
        <v/>
      </c>
      <c r="C207" s="25" cm="1">
        <f t="array" aca="1" ref="C207" ca="1">INDEX(Invoices[Invoice '#],SMALL(IF(Invoices[Due Date]=Schedule[[#This Row],[Due Date]],ROW(Invoices[Due Date])-ROW(INDEX(Invoices[Due Date],1,1))+1),COUNTIF(Schedule[Due Date],Schedule[[#This Row],[Due Date]])-COUNTIF(INDIRECT("B3:B"&amp;ROW()-1),Schedule[[#This Row],[Due Date]])))</f>
        <v>0</v>
      </c>
      <c r="D207" s="16" t="str">
        <f ca="1">IF(Schedule[[#This Row],[Invoice '#]]=0,"",INDEX(Invoices[Vendor/Supplier],MATCH(Schedule[[#This Row],[Invoice '#]],Invoices[Invoice '#],0)))</f>
        <v/>
      </c>
      <c r="E207" s="26" t="str">
        <f ca="1">IF(Schedule[[#This Row],[Invoice '#]]=0,"",INDEX(Invoices[Amount due],MATCH(Schedule[[#This Row],[Invoice '#]],Invoices[Invoice '#],0)))</f>
        <v/>
      </c>
      <c r="F207" s="26" t="str">
        <f ca="1">IF(Schedule[[#This Row],[Invoice '#]]=0,"",_xlfn.IFNA(Schedule[[#This Row],[Original Amt Due]]-SUMIF(Payments[Invoice '#],Schedule[[#This Row],[Invoice '#]],Payments[Amount Paid]),Schedule[[#This Row],[Original Amt Due]]))</f>
        <v/>
      </c>
      <c r="H207" s="29"/>
      <c r="I207" s="30"/>
      <c r="J207" s="30"/>
    </row>
    <row r="208" spans="2:10" ht="14.1" customHeight="1" x14ac:dyDescent="0.2">
      <c r="B208" s="17" t="str" cm="1">
        <f t="array" ref="B208">IFERROR(SMALL(Invoices[Due Date],ROW(205:205)),"")</f>
        <v/>
      </c>
      <c r="C208" s="25" cm="1">
        <f t="array" aca="1" ref="C208" ca="1">INDEX(Invoices[Invoice '#],SMALL(IF(Invoices[Due Date]=Schedule[[#This Row],[Due Date]],ROW(Invoices[Due Date])-ROW(INDEX(Invoices[Due Date],1,1))+1),COUNTIF(Schedule[Due Date],Schedule[[#This Row],[Due Date]])-COUNTIF(INDIRECT("B3:B"&amp;ROW()-1),Schedule[[#This Row],[Due Date]])))</f>
        <v>0</v>
      </c>
      <c r="D208" s="16" t="str">
        <f ca="1">IF(Schedule[[#This Row],[Invoice '#]]=0,"",INDEX(Invoices[Vendor/Supplier],MATCH(Schedule[[#This Row],[Invoice '#]],Invoices[Invoice '#],0)))</f>
        <v/>
      </c>
      <c r="E208" s="26" t="str">
        <f ca="1">IF(Schedule[[#This Row],[Invoice '#]]=0,"",INDEX(Invoices[Amount due],MATCH(Schedule[[#This Row],[Invoice '#]],Invoices[Invoice '#],0)))</f>
        <v/>
      </c>
      <c r="F208" s="26" t="str">
        <f ca="1">IF(Schedule[[#This Row],[Invoice '#]]=0,"",_xlfn.IFNA(Schedule[[#This Row],[Original Amt Due]]-SUMIF(Payments[Invoice '#],Schedule[[#This Row],[Invoice '#]],Payments[Amount Paid]),Schedule[[#This Row],[Original Amt Due]]))</f>
        <v/>
      </c>
      <c r="H208" s="29"/>
      <c r="I208" s="30"/>
      <c r="J208" s="30"/>
    </row>
    <row r="209" spans="2:10" ht="14.1" customHeight="1" x14ac:dyDescent="0.2">
      <c r="B209" s="17" t="str" cm="1">
        <f t="array" ref="B209">IFERROR(SMALL(Invoices[Due Date],ROW(206:206)),"")</f>
        <v/>
      </c>
      <c r="C209" s="25" cm="1">
        <f t="array" aca="1" ref="C209" ca="1">INDEX(Invoices[Invoice '#],SMALL(IF(Invoices[Due Date]=Schedule[[#This Row],[Due Date]],ROW(Invoices[Due Date])-ROW(INDEX(Invoices[Due Date],1,1))+1),COUNTIF(Schedule[Due Date],Schedule[[#This Row],[Due Date]])-COUNTIF(INDIRECT("B3:B"&amp;ROW()-1),Schedule[[#This Row],[Due Date]])))</f>
        <v>0</v>
      </c>
      <c r="D209" s="16" t="str">
        <f ca="1">IF(Schedule[[#This Row],[Invoice '#]]=0,"",INDEX(Invoices[Vendor/Supplier],MATCH(Schedule[[#This Row],[Invoice '#]],Invoices[Invoice '#],0)))</f>
        <v/>
      </c>
      <c r="E209" s="26" t="str">
        <f ca="1">IF(Schedule[[#This Row],[Invoice '#]]=0,"",INDEX(Invoices[Amount due],MATCH(Schedule[[#This Row],[Invoice '#]],Invoices[Invoice '#],0)))</f>
        <v/>
      </c>
      <c r="F209" s="26" t="str">
        <f ca="1">IF(Schedule[[#This Row],[Invoice '#]]=0,"",_xlfn.IFNA(Schedule[[#This Row],[Original Amt Due]]-SUMIF(Payments[Invoice '#],Schedule[[#This Row],[Invoice '#]],Payments[Amount Paid]),Schedule[[#This Row],[Original Amt Due]]))</f>
        <v/>
      </c>
      <c r="H209" s="29"/>
      <c r="I209" s="30"/>
      <c r="J209" s="30"/>
    </row>
    <row r="210" spans="2:10" ht="14.1" customHeight="1" x14ac:dyDescent="0.2">
      <c r="B210" s="17" t="str" cm="1">
        <f t="array" ref="B210">IFERROR(SMALL(Invoices[Due Date],ROW(207:207)),"")</f>
        <v/>
      </c>
      <c r="C210" s="25" cm="1">
        <f t="array" aca="1" ref="C210" ca="1">INDEX(Invoices[Invoice '#],SMALL(IF(Invoices[Due Date]=Schedule[[#This Row],[Due Date]],ROW(Invoices[Due Date])-ROW(INDEX(Invoices[Due Date],1,1))+1),COUNTIF(Schedule[Due Date],Schedule[[#This Row],[Due Date]])-COUNTIF(INDIRECT("B3:B"&amp;ROW()-1),Schedule[[#This Row],[Due Date]])))</f>
        <v>0</v>
      </c>
      <c r="D210" s="16" t="str">
        <f ca="1">IF(Schedule[[#This Row],[Invoice '#]]=0,"",INDEX(Invoices[Vendor/Supplier],MATCH(Schedule[[#This Row],[Invoice '#]],Invoices[Invoice '#],0)))</f>
        <v/>
      </c>
      <c r="E210" s="26" t="str">
        <f ca="1">IF(Schedule[[#This Row],[Invoice '#]]=0,"",INDEX(Invoices[Amount due],MATCH(Schedule[[#This Row],[Invoice '#]],Invoices[Invoice '#],0)))</f>
        <v/>
      </c>
      <c r="F210" s="26" t="str">
        <f ca="1">IF(Schedule[[#This Row],[Invoice '#]]=0,"",_xlfn.IFNA(Schedule[[#This Row],[Original Amt Due]]-SUMIF(Payments[Invoice '#],Schedule[[#This Row],[Invoice '#]],Payments[Amount Paid]),Schedule[[#This Row],[Original Amt Due]]))</f>
        <v/>
      </c>
      <c r="H210" s="29"/>
      <c r="I210" s="30"/>
      <c r="J210" s="30"/>
    </row>
    <row r="211" spans="2:10" ht="14.1" customHeight="1" x14ac:dyDescent="0.2">
      <c r="B211" s="17" t="str" cm="1">
        <f t="array" ref="B211">IFERROR(SMALL(Invoices[Due Date],ROW(208:208)),"")</f>
        <v/>
      </c>
      <c r="C211" s="25" cm="1">
        <f t="array" aca="1" ref="C211" ca="1">INDEX(Invoices[Invoice '#],SMALL(IF(Invoices[Due Date]=Schedule[[#This Row],[Due Date]],ROW(Invoices[Due Date])-ROW(INDEX(Invoices[Due Date],1,1))+1),COUNTIF(Schedule[Due Date],Schedule[[#This Row],[Due Date]])-COUNTIF(INDIRECT("B3:B"&amp;ROW()-1),Schedule[[#This Row],[Due Date]])))</f>
        <v>0</v>
      </c>
      <c r="D211" s="16" t="str">
        <f ca="1">IF(Schedule[[#This Row],[Invoice '#]]=0,"",INDEX(Invoices[Vendor/Supplier],MATCH(Schedule[[#This Row],[Invoice '#]],Invoices[Invoice '#],0)))</f>
        <v/>
      </c>
      <c r="E211" s="26" t="str">
        <f ca="1">IF(Schedule[[#This Row],[Invoice '#]]=0,"",INDEX(Invoices[Amount due],MATCH(Schedule[[#This Row],[Invoice '#]],Invoices[Invoice '#],0)))</f>
        <v/>
      </c>
      <c r="F211" s="26" t="str">
        <f ca="1">IF(Schedule[[#This Row],[Invoice '#]]=0,"",_xlfn.IFNA(Schedule[[#This Row],[Original Amt Due]]-SUMIF(Payments[Invoice '#],Schedule[[#This Row],[Invoice '#]],Payments[Amount Paid]),Schedule[[#This Row],[Original Amt Due]]))</f>
        <v/>
      </c>
      <c r="H211" s="29"/>
      <c r="I211" s="30"/>
      <c r="J211" s="30"/>
    </row>
    <row r="212" spans="2:10" ht="14.1" customHeight="1" x14ac:dyDescent="0.2">
      <c r="B212" s="17" t="str" cm="1">
        <f t="array" ref="B212">IFERROR(SMALL(Invoices[Due Date],ROW(209:209)),"")</f>
        <v/>
      </c>
      <c r="C212" s="25" cm="1">
        <f t="array" aca="1" ref="C212" ca="1">INDEX(Invoices[Invoice '#],SMALL(IF(Invoices[Due Date]=Schedule[[#This Row],[Due Date]],ROW(Invoices[Due Date])-ROW(INDEX(Invoices[Due Date],1,1))+1),COUNTIF(Schedule[Due Date],Schedule[[#This Row],[Due Date]])-COUNTIF(INDIRECT("B3:B"&amp;ROW()-1),Schedule[[#This Row],[Due Date]])))</f>
        <v>0</v>
      </c>
      <c r="D212" s="16" t="str">
        <f ca="1">IF(Schedule[[#This Row],[Invoice '#]]=0,"",INDEX(Invoices[Vendor/Supplier],MATCH(Schedule[[#This Row],[Invoice '#]],Invoices[Invoice '#],0)))</f>
        <v/>
      </c>
      <c r="E212" s="26" t="str">
        <f ca="1">IF(Schedule[[#This Row],[Invoice '#]]=0,"",INDEX(Invoices[Amount due],MATCH(Schedule[[#This Row],[Invoice '#]],Invoices[Invoice '#],0)))</f>
        <v/>
      </c>
      <c r="F212" s="26" t="str">
        <f ca="1">IF(Schedule[[#This Row],[Invoice '#]]=0,"",_xlfn.IFNA(Schedule[[#This Row],[Original Amt Due]]-SUMIF(Payments[Invoice '#],Schedule[[#This Row],[Invoice '#]],Payments[Amount Paid]),Schedule[[#This Row],[Original Amt Due]]))</f>
        <v/>
      </c>
      <c r="H212" s="29"/>
      <c r="I212" s="30"/>
      <c r="J212" s="30"/>
    </row>
    <row r="213" spans="2:10" ht="14.1" customHeight="1" x14ac:dyDescent="0.2">
      <c r="B213" s="17" t="str" cm="1">
        <f t="array" ref="B213">IFERROR(SMALL(Invoices[Due Date],ROW(210:210)),"")</f>
        <v/>
      </c>
      <c r="C213" s="25" cm="1">
        <f t="array" aca="1" ref="C213" ca="1">INDEX(Invoices[Invoice '#],SMALL(IF(Invoices[Due Date]=Schedule[[#This Row],[Due Date]],ROW(Invoices[Due Date])-ROW(INDEX(Invoices[Due Date],1,1))+1),COUNTIF(Schedule[Due Date],Schedule[[#This Row],[Due Date]])-COUNTIF(INDIRECT("B3:B"&amp;ROW()-1),Schedule[[#This Row],[Due Date]])))</f>
        <v>0</v>
      </c>
      <c r="D213" s="16" t="str">
        <f ca="1">IF(Schedule[[#This Row],[Invoice '#]]=0,"",INDEX(Invoices[Vendor/Supplier],MATCH(Schedule[[#This Row],[Invoice '#]],Invoices[Invoice '#],0)))</f>
        <v/>
      </c>
      <c r="E213" s="26" t="str">
        <f ca="1">IF(Schedule[[#This Row],[Invoice '#]]=0,"",INDEX(Invoices[Amount due],MATCH(Schedule[[#This Row],[Invoice '#]],Invoices[Invoice '#],0)))</f>
        <v/>
      </c>
      <c r="F213" s="26" t="str">
        <f ca="1">IF(Schedule[[#This Row],[Invoice '#]]=0,"",_xlfn.IFNA(Schedule[[#This Row],[Original Amt Due]]-SUMIF(Payments[Invoice '#],Schedule[[#This Row],[Invoice '#]],Payments[Amount Paid]),Schedule[[#This Row],[Original Amt Due]]))</f>
        <v/>
      </c>
      <c r="H213" s="29"/>
      <c r="I213" s="30"/>
      <c r="J213" s="30"/>
    </row>
    <row r="214" spans="2:10" ht="14.1" customHeight="1" x14ac:dyDescent="0.2">
      <c r="B214" s="17" t="str" cm="1">
        <f t="array" ref="B214">IFERROR(SMALL(Invoices[Due Date],ROW(211:211)),"")</f>
        <v/>
      </c>
      <c r="C214" s="25" cm="1">
        <f t="array" aca="1" ref="C214" ca="1">INDEX(Invoices[Invoice '#],SMALL(IF(Invoices[Due Date]=Schedule[[#This Row],[Due Date]],ROW(Invoices[Due Date])-ROW(INDEX(Invoices[Due Date],1,1))+1),COUNTIF(Schedule[Due Date],Schedule[[#This Row],[Due Date]])-COUNTIF(INDIRECT("B3:B"&amp;ROW()-1),Schedule[[#This Row],[Due Date]])))</f>
        <v>0</v>
      </c>
      <c r="D214" s="16" t="str">
        <f ca="1">IF(Schedule[[#This Row],[Invoice '#]]=0,"",INDEX(Invoices[Vendor/Supplier],MATCH(Schedule[[#This Row],[Invoice '#]],Invoices[Invoice '#],0)))</f>
        <v/>
      </c>
      <c r="E214" s="26" t="str">
        <f ca="1">IF(Schedule[[#This Row],[Invoice '#]]=0,"",INDEX(Invoices[Amount due],MATCH(Schedule[[#This Row],[Invoice '#]],Invoices[Invoice '#],0)))</f>
        <v/>
      </c>
      <c r="F214" s="26" t="str">
        <f ca="1">IF(Schedule[[#This Row],[Invoice '#]]=0,"",_xlfn.IFNA(Schedule[[#This Row],[Original Amt Due]]-SUMIF(Payments[Invoice '#],Schedule[[#This Row],[Invoice '#]],Payments[Amount Paid]),Schedule[[#This Row],[Original Amt Due]]))</f>
        <v/>
      </c>
      <c r="H214" s="29"/>
      <c r="I214" s="30"/>
      <c r="J214" s="30"/>
    </row>
    <row r="215" spans="2:10" ht="14.1" customHeight="1" x14ac:dyDescent="0.2">
      <c r="B215" s="17" t="str" cm="1">
        <f t="array" ref="B215">IFERROR(SMALL(Invoices[Due Date],ROW(212:212)),"")</f>
        <v/>
      </c>
      <c r="C215" s="25" cm="1">
        <f t="array" aca="1" ref="C215" ca="1">INDEX(Invoices[Invoice '#],SMALL(IF(Invoices[Due Date]=Schedule[[#This Row],[Due Date]],ROW(Invoices[Due Date])-ROW(INDEX(Invoices[Due Date],1,1))+1),COUNTIF(Schedule[Due Date],Schedule[[#This Row],[Due Date]])-COUNTIF(INDIRECT("B3:B"&amp;ROW()-1),Schedule[[#This Row],[Due Date]])))</f>
        <v>0</v>
      </c>
      <c r="D215" s="16" t="str">
        <f ca="1">IF(Schedule[[#This Row],[Invoice '#]]=0,"",INDEX(Invoices[Vendor/Supplier],MATCH(Schedule[[#This Row],[Invoice '#]],Invoices[Invoice '#],0)))</f>
        <v/>
      </c>
      <c r="E215" s="26" t="str">
        <f ca="1">IF(Schedule[[#This Row],[Invoice '#]]=0,"",INDEX(Invoices[Amount due],MATCH(Schedule[[#This Row],[Invoice '#]],Invoices[Invoice '#],0)))</f>
        <v/>
      </c>
      <c r="F215" s="26" t="str">
        <f ca="1">IF(Schedule[[#This Row],[Invoice '#]]=0,"",_xlfn.IFNA(Schedule[[#This Row],[Original Amt Due]]-SUMIF(Payments[Invoice '#],Schedule[[#This Row],[Invoice '#]],Payments[Amount Paid]),Schedule[[#This Row],[Original Amt Due]]))</f>
        <v/>
      </c>
      <c r="H215" s="29"/>
      <c r="I215" s="30"/>
      <c r="J215" s="30"/>
    </row>
    <row r="216" spans="2:10" ht="14.1" customHeight="1" x14ac:dyDescent="0.2">
      <c r="B216" s="17" t="str" cm="1">
        <f t="array" ref="B216">IFERROR(SMALL(Invoices[Due Date],ROW(213:213)),"")</f>
        <v/>
      </c>
      <c r="C216" s="25" cm="1">
        <f t="array" aca="1" ref="C216" ca="1">INDEX(Invoices[Invoice '#],SMALL(IF(Invoices[Due Date]=Schedule[[#This Row],[Due Date]],ROW(Invoices[Due Date])-ROW(INDEX(Invoices[Due Date],1,1))+1),COUNTIF(Schedule[Due Date],Schedule[[#This Row],[Due Date]])-COUNTIF(INDIRECT("B3:B"&amp;ROW()-1),Schedule[[#This Row],[Due Date]])))</f>
        <v>0</v>
      </c>
      <c r="D216" s="16" t="str">
        <f ca="1">IF(Schedule[[#This Row],[Invoice '#]]=0,"",INDEX(Invoices[Vendor/Supplier],MATCH(Schedule[[#This Row],[Invoice '#]],Invoices[Invoice '#],0)))</f>
        <v/>
      </c>
      <c r="E216" s="26" t="str">
        <f ca="1">IF(Schedule[[#This Row],[Invoice '#]]=0,"",INDEX(Invoices[Amount due],MATCH(Schedule[[#This Row],[Invoice '#]],Invoices[Invoice '#],0)))</f>
        <v/>
      </c>
      <c r="F216" s="26" t="str">
        <f ca="1">IF(Schedule[[#This Row],[Invoice '#]]=0,"",_xlfn.IFNA(Schedule[[#This Row],[Original Amt Due]]-SUMIF(Payments[Invoice '#],Schedule[[#This Row],[Invoice '#]],Payments[Amount Paid]),Schedule[[#This Row],[Original Amt Due]]))</f>
        <v/>
      </c>
      <c r="H216" s="29"/>
      <c r="I216" s="30"/>
      <c r="J216" s="30"/>
    </row>
    <row r="217" spans="2:10" ht="14.1" customHeight="1" x14ac:dyDescent="0.2">
      <c r="B217" s="17" t="str" cm="1">
        <f t="array" ref="B217">IFERROR(SMALL(Invoices[Due Date],ROW(214:214)),"")</f>
        <v/>
      </c>
      <c r="C217" s="25" cm="1">
        <f t="array" aca="1" ref="C217" ca="1">INDEX(Invoices[Invoice '#],SMALL(IF(Invoices[Due Date]=Schedule[[#This Row],[Due Date]],ROW(Invoices[Due Date])-ROW(INDEX(Invoices[Due Date],1,1))+1),COUNTIF(Schedule[Due Date],Schedule[[#This Row],[Due Date]])-COUNTIF(INDIRECT("B3:B"&amp;ROW()-1),Schedule[[#This Row],[Due Date]])))</f>
        <v>0</v>
      </c>
      <c r="D217" s="16" t="str">
        <f ca="1">IF(Schedule[[#This Row],[Invoice '#]]=0,"",INDEX(Invoices[Vendor/Supplier],MATCH(Schedule[[#This Row],[Invoice '#]],Invoices[Invoice '#],0)))</f>
        <v/>
      </c>
      <c r="E217" s="26" t="str">
        <f ca="1">IF(Schedule[[#This Row],[Invoice '#]]=0,"",INDEX(Invoices[Amount due],MATCH(Schedule[[#This Row],[Invoice '#]],Invoices[Invoice '#],0)))</f>
        <v/>
      </c>
      <c r="F217" s="26" t="str">
        <f ca="1">IF(Schedule[[#This Row],[Invoice '#]]=0,"",_xlfn.IFNA(Schedule[[#This Row],[Original Amt Due]]-SUMIF(Payments[Invoice '#],Schedule[[#This Row],[Invoice '#]],Payments[Amount Paid]),Schedule[[#This Row],[Original Amt Due]]))</f>
        <v/>
      </c>
      <c r="H217" s="29"/>
      <c r="I217" s="30"/>
      <c r="J217" s="30"/>
    </row>
    <row r="218" spans="2:10" ht="14.1" customHeight="1" x14ac:dyDescent="0.2">
      <c r="B218" s="17" t="str" cm="1">
        <f t="array" ref="B218">IFERROR(SMALL(Invoices[Due Date],ROW(215:215)),"")</f>
        <v/>
      </c>
      <c r="C218" s="25" cm="1">
        <f t="array" aca="1" ref="C218" ca="1">INDEX(Invoices[Invoice '#],SMALL(IF(Invoices[Due Date]=Schedule[[#This Row],[Due Date]],ROW(Invoices[Due Date])-ROW(INDEX(Invoices[Due Date],1,1))+1),COUNTIF(Schedule[Due Date],Schedule[[#This Row],[Due Date]])-COUNTIF(INDIRECT("B3:B"&amp;ROW()-1),Schedule[[#This Row],[Due Date]])))</f>
        <v>0</v>
      </c>
      <c r="D218" s="16" t="str">
        <f ca="1">IF(Schedule[[#This Row],[Invoice '#]]=0,"",INDEX(Invoices[Vendor/Supplier],MATCH(Schedule[[#This Row],[Invoice '#]],Invoices[Invoice '#],0)))</f>
        <v/>
      </c>
      <c r="E218" s="26" t="str">
        <f ca="1">IF(Schedule[[#This Row],[Invoice '#]]=0,"",INDEX(Invoices[Amount due],MATCH(Schedule[[#This Row],[Invoice '#]],Invoices[Invoice '#],0)))</f>
        <v/>
      </c>
      <c r="F218" s="26" t="str">
        <f ca="1">IF(Schedule[[#This Row],[Invoice '#]]=0,"",_xlfn.IFNA(Schedule[[#This Row],[Original Amt Due]]-SUMIF(Payments[Invoice '#],Schedule[[#This Row],[Invoice '#]],Payments[Amount Paid]),Schedule[[#This Row],[Original Amt Due]]))</f>
        <v/>
      </c>
      <c r="H218" s="29"/>
      <c r="I218" s="30"/>
      <c r="J218" s="30"/>
    </row>
    <row r="219" spans="2:10" ht="14.1" customHeight="1" x14ac:dyDescent="0.2">
      <c r="B219" s="17" t="str" cm="1">
        <f t="array" ref="B219">IFERROR(SMALL(Invoices[Due Date],ROW(216:216)),"")</f>
        <v/>
      </c>
      <c r="C219" s="25" cm="1">
        <f t="array" aca="1" ref="C219" ca="1">INDEX(Invoices[Invoice '#],SMALL(IF(Invoices[Due Date]=Schedule[[#This Row],[Due Date]],ROW(Invoices[Due Date])-ROW(INDEX(Invoices[Due Date],1,1))+1),COUNTIF(Schedule[Due Date],Schedule[[#This Row],[Due Date]])-COUNTIF(INDIRECT("B3:B"&amp;ROW()-1),Schedule[[#This Row],[Due Date]])))</f>
        <v>0</v>
      </c>
      <c r="D219" s="16" t="str">
        <f ca="1">IF(Schedule[[#This Row],[Invoice '#]]=0,"",INDEX(Invoices[Vendor/Supplier],MATCH(Schedule[[#This Row],[Invoice '#]],Invoices[Invoice '#],0)))</f>
        <v/>
      </c>
      <c r="E219" s="26" t="str">
        <f ca="1">IF(Schedule[[#This Row],[Invoice '#]]=0,"",INDEX(Invoices[Amount due],MATCH(Schedule[[#This Row],[Invoice '#]],Invoices[Invoice '#],0)))</f>
        <v/>
      </c>
      <c r="F219" s="26" t="str">
        <f ca="1">IF(Schedule[[#This Row],[Invoice '#]]=0,"",_xlfn.IFNA(Schedule[[#This Row],[Original Amt Due]]-SUMIF(Payments[Invoice '#],Schedule[[#This Row],[Invoice '#]],Payments[Amount Paid]),Schedule[[#This Row],[Original Amt Due]]))</f>
        <v/>
      </c>
      <c r="H219" s="29"/>
      <c r="I219" s="30"/>
      <c r="J219" s="30"/>
    </row>
    <row r="220" spans="2:10" ht="14.1" customHeight="1" x14ac:dyDescent="0.2">
      <c r="B220" s="17" t="str" cm="1">
        <f t="array" ref="B220">IFERROR(SMALL(Invoices[Due Date],ROW(217:217)),"")</f>
        <v/>
      </c>
      <c r="C220" s="25" cm="1">
        <f t="array" aca="1" ref="C220" ca="1">INDEX(Invoices[Invoice '#],SMALL(IF(Invoices[Due Date]=Schedule[[#This Row],[Due Date]],ROW(Invoices[Due Date])-ROW(INDEX(Invoices[Due Date],1,1))+1),COUNTIF(Schedule[Due Date],Schedule[[#This Row],[Due Date]])-COUNTIF(INDIRECT("B3:B"&amp;ROW()-1),Schedule[[#This Row],[Due Date]])))</f>
        <v>0</v>
      </c>
      <c r="D220" s="16" t="str">
        <f ca="1">IF(Schedule[[#This Row],[Invoice '#]]=0,"",INDEX(Invoices[Vendor/Supplier],MATCH(Schedule[[#This Row],[Invoice '#]],Invoices[Invoice '#],0)))</f>
        <v/>
      </c>
      <c r="E220" s="26" t="str">
        <f ca="1">IF(Schedule[[#This Row],[Invoice '#]]=0,"",INDEX(Invoices[Amount due],MATCH(Schedule[[#This Row],[Invoice '#]],Invoices[Invoice '#],0)))</f>
        <v/>
      </c>
      <c r="F220" s="26" t="str">
        <f ca="1">IF(Schedule[[#This Row],[Invoice '#]]=0,"",_xlfn.IFNA(Schedule[[#This Row],[Original Amt Due]]-SUMIF(Payments[Invoice '#],Schedule[[#This Row],[Invoice '#]],Payments[Amount Paid]),Schedule[[#This Row],[Original Amt Due]]))</f>
        <v/>
      </c>
      <c r="H220" s="29"/>
      <c r="I220" s="30"/>
      <c r="J220" s="30"/>
    </row>
    <row r="221" spans="2:10" ht="14.1" customHeight="1" x14ac:dyDescent="0.2">
      <c r="B221" s="17" t="str" cm="1">
        <f t="array" ref="B221">IFERROR(SMALL(Invoices[Due Date],ROW(218:218)),"")</f>
        <v/>
      </c>
      <c r="C221" s="25" cm="1">
        <f t="array" aca="1" ref="C221" ca="1">INDEX(Invoices[Invoice '#],SMALL(IF(Invoices[Due Date]=Schedule[[#This Row],[Due Date]],ROW(Invoices[Due Date])-ROW(INDEX(Invoices[Due Date],1,1))+1),COUNTIF(Schedule[Due Date],Schedule[[#This Row],[Due Date]])-COUNTIF(INDIRECT("B3:B"&amp;ROW()-1),Schedule[[#This Row],[Due Date]])))</f>
        <v>0</v>
      </c>
      <c r="D221" s="16" t="str">
        <f ca="1">IF(Schedule[[#This Row],[Invoice '#]]=0,"",INDEX(Invoices[Vendor/Supplier],MATCH(Schedule[[#This Row],[Invoice '#]],Invoices[Invoice '#],0)))</f>
        <v/>
      </c>
      <c r="E221" s="26" t="str">
        <f ca="1">IF(Schedule[[#This Row],[Invoice '#]]=0,"",INDEX(Invoices[Amount due],MATCH(Schedule[[#This Row],[Invoice '#]],Invoices[Invoice '#],0)))</f>
        <v/>
      </c>
      <c r="F221" s="26" t="str">
        <f ca="1">IF(Schedule[[#This Row],[Invoice '#]]=0,"",_xlfn.IFNA(Schedule[[#This Row],[Original Amt Due]]-SUMIF(Payments[Invoice '#],Schedule[[#This Row],[Invoice '#]],Payments[Amount Paid]),Schedule[[#This Row],[Original Amt Due]]))</f>
        <v/>
      </c>
      <c r="H221" s="29"/>
      <c r="I221" s="30"/>
      <c r="J221" s="30"/>
    </row>
    <row r="222" spans="2:10" ht="14.1" customHeight="1" x14ac:dyDescent="0.2">
      <c r="B222" s="17" t="str" cm="1">
        <f t="array" ref="B222">IFERROR(SMALL(Invoices[Due Date],ROW(219:219)),"")</f>
        <v/>
      </c>
      <c r="C222" s="25" cm="1">
        <f t="array" aca="1" ref="C222" ca="1">INDEX(Invoices[Invoice '#],SMALL(IF(Invoices[Due Date]=Schedule[[#This Row],[Due Date]],ROW(Invoices[Due Date])-ROW(INDEX(Invoices[Due Date],1,1))+1),COUNTIF(Schedule[Due Date],Schedule[[#This Row],[Due Date]])-COUNTIF(INDIRECT("B3:B"&amp;ROW()-1),Schedule[[#This Row],[Due Date]])))</f>
        <v>0</v>
      </c>
      <c r="D222" s="16" t="str">
        <f ca="1">IF(Schedule[[#This Row],[Invoice '#]]=0,"",INDEX(Invoices[Vendor/Supplier],MATCH(Schedule[[#This Row],[Invoice '#]],Invoices[Invoice '#],0)))</f>
        <v/>
      </c>
      <c r="E222" s="26" t="str">
        <f ca="1">IF(Schedule[[#This Row],[Invoice '#]]=0,"",INDEX(Invoices[Amount due],MATCH(Schedule[[#This Row],[Invoice '#]],Invoices[Invoice '#],0)))</f>
        <v/>
      </c>
      <c r="F222" s="26" t="str">
        <f ca="1">IF(Schedule[[#This Row],[Invoice '#]]=0,"",_xlfn.IFNA(Schedule[[#This Row],[Original Amt Due]]-SUMIF(Payments[Invoice '#],Schedule[[#This Row],[Invoice '#]],Payments[Amount Paid]),Schedule[[#This Row],[Original Amt Due]]))</f>
        <v/>
      </c>
      <c r="H222" s="29"/>
      <c r="I222" s="30"/>
      <c r="J222" s="30"/>
    </row>
    <row r="223" spans="2:10" ht="14.1" customHeight="1" x14ac:dyDescent="0.2">
      <c r="B223" s="17" t="str" cm="1">
        <f t="array" ref="B223">IFERROR(SMALL(Invoices[Due Date],ROW(220:220)),"")</f>
        <v/>
      </c>
      <c r="C223" s="25" cm="1">
        <f t="array" aca="1" ref="C223" ca="1">INDEX(Invoices[Invoice '#],SMALL(IF(Invoices[Due Date]=Schedule[[#This Row],[Due Date]],ROW(Invoices[Due Date])-ROW(INDEX(Invoices[Due Date],1,1))+1),COUNTIF(Schedule[Due Date],Schedule[[#This Row],[Due Date]])-COUNTIF(INDIRECT("B3:B"&amp;ROW()-1),Schedule[[#This Row],[Due Date]])))</f>
        <v>0</v>
      </c>
      <c r="D223" s="16" t="str">
        <f ca="1">IF(Schedule[[#This Row],[Invoice '#]]=0,"",INDEX(Invoices[Vendor/Supplier],MATCH(Schedule[[#This Row],[Invoice '#]],Invoices[Invoice '#],0)))</f>
        <v/>
      </c>
      <c r="E223" s="26" t="str">
        <f ca="1">IF(Schedule[[#This Row],[Invoice '#]]=0,"",INDEX(Invoices[Amount due],MATCH(Schedule[[#This Row],[Invoice '#]],Invoices[Invoice '#],0)))</f>
        <v/>
      </c>
      <c r="F223" s="26" t="str">
        <f ca="1">IF(Schedule[[#This Row],[Invoice '#]]=0,"",_xlfn.IFNA(Schedule[[#This Row],[Original Amt Due]]-SUMIF(Payments[Invoice '#],Schedule[[#This Row],[Invoice '#]],Payments[Amount Paid]),Schedule[[#This Row],[Original Amt Due]]))</f>
        <v/>
      </c>
      <c r="H223" s="29"/>
      <c r="I223" s="30"/>
      <c r="J223" s="30"/>
    </row>
    <row r="224" spans="2:10" ht="14.1" customHeight="1" x14ac:dyDescent="0.2">
      <c r="B224" s="17" t="str" cm="1">
        <f t="array" ref="B224">IFERROR(SMALL(Invoices[Due Date],ROW(221:221)),"")</f>
        <v/>
      </c>
      <c r="C224" s="25" cm="1">
        <f t="array" aca="1" ref="C224" ca="1">INDEX(Invoices[Invoice '#],SMALL(IF(Invoices[Due Date]=Schedule[[#This Row],[Due Date]],ROW(Invoices[Due Date])-ROW(INDEX(Invoices[Due Date],1,1))+1),COUNTIF(Schedule[Due Date],Schedule[[#This Row],[Due Date]])-COUNTIF(INDIRECT("B3:B"&amp;ROW()-1),Schedule[[#This Row],[Due Date]])))</f>
        <v>0</v>
      </c>
      <c r="D224" s="16" t="str">
        <f ca="1">IF(Schedule[[#This Row],[Invoice '#]]=0,"",INDEX(Invoices[Vendor/Supplier],MATCH(Schedule[[#This Row],[Invoice '#]],Invoices[Invoice '#],0)))</f>
        <v/>
      </c>
      <c r="E224" s="26" t="str">
        <f ca="1">IF(Schedule[[#This Row],[Invoice '#]]=0,"",INDEX(Invoices[Amount due],MATCH(Schedule[[#This Row],[Invoice '#]],Invoices[Invoice '#],0)))</f>
        <v/>
      </c>
      <c r="F224" s="26" t="str">
        <f ca="1">IF(Schedule[[#This Row],[Invoice '#]]=0,"",_xlfn.IFNA(Schedule[[#This Row],[Original Amt Due]]-SUMIF(Payments[Invoice '#],Schedule[[#This Row],[Invoice '#]],Payments[Amount Paid]),Schedule[[#This Row],[Original Amt Due]]))</f>
        <v/>
      </c>
      <c r="H224" s="29"/>
      <c r="I224" s="30"/>
      <c r="J224" s="30"/>
    </row>
    <row r="225" spans="2:10" ht="14.1" customHeight="1" x14ac:dyDescent="0.2">
      <c r="B225" s="17" t="str" cm="1">
        <f t="array" ref="B225">IFERROR(SMALL(Invoices[Due Date],ROW(222:222)),"")</f>
        <v/>
      </c>
      <c r="C225" s="25" cm="1">
        <f t="array" aca="1" ref="C225" ca="1">INDEX(Invoices[Invoice '#],SMALL(IF(Invoices[Due Date]=Schedule[[#This Row],[Due Date]],ROW(Invoices[Due Date])-ROW(INDEX(Invoices[Due Date],1,1))+1),COUNTIF(Schedule[Due Date],Schedule[[#This Row],[Due Date]])-COUNTIF(INDIRECT("B3:B"&amp;ROW()-1),Schedule[[#This Row],[Due Date]])))</f>
        <v>0</v>
      </c>
      <c r="D225" s="16" t="str">
        <f ca="1">IF(Schedule[[#This Row],[Invoice '#]]=0,"",INDEX(Invoices[Vendor/Supplier],MATCH(Schedule[[#This Row],[Invoice '#]],Invoices[Invoice '#],0)))</f>
        <v/>
      </c>
      <c r="E225" s="26" t="str">
        <f ca="1">IF(Schedule[[#This Row],[Invoice '#]]=0,"",INDEX(Invoices[Amount due],MATCH(Schedule[[#This Row],[Invoice '#]],Invoices[Invoice '#],0)))</f>
        <v/>
      </c>
      <c r="F225" s="26" t="str">
        <f ca="1">IF(Schedule[[#This Row],[Invoice '#]]=0,"",_xlfn.IFNA(Schedule[[#This Row],[Original Amt Due]]-SUMIF(Payments[Invoice '#],Schedule[[#This Row],[Invoice '#]],Payments[Amount Paid]),Schedule[[#This Row],[Original Amt Due]]))</f>
        <v/>
      </c>
      <c r="H225" s="29"/>
      <c r="I225" s="30"/>
      <c r="J225" s="30"/>
    </row>
    <row r="226" spans="2:10" ht="14.1" customHeight="1" x14ac:dyDescent="0.2">
      <c r="B226" s="17" t="str" cm="1">
        <f t="array" ref="B226">IFERROR(SMALL(Invoices[Due Date],ROW(223:223)),"")</f>
        <v/>
      </c>
      <c r="C226" s="25" cm="1">
        <f t="array" aca="1" ref="C226" ca="1">INDEX(Invoices[Invoice '#],SMALL(IF(Invoices[Due Date]=Schedule[[#This Row],[Due Date]],ROW(Invoices[Due Date])-ROW(INDEX(Invoices[Due Date],1,1))+1),COUNTIF(Schedule[Due Date],Schedule[[#This Row],[Due Date]])-COUNTIF(INDIRECT("B3:B"&amp;ROW()-1),Schedule[[#This Row],[Due Date]])))</f>
        <v>0</v>
      </c>
      <c r="D226" s="16" t="str">
        <f ca="1">IF(Schedule[[#This Row],[Invoice '#]]=0,"",INDEX(Invoices[Vendor/Supplier],MATCH(Schedule[[#This Row],[Invoice '#]],Invoices[Invoice '#],0)))</f>
        <v/>
      </c>
      <c r="E226" s="26" t="str">
        <f ca="1">IF(Schedule[[#This Row],[Invoice '#]]=0,"",INDEX(Invoices[Amount due],MATCH(Schedule[[#This Row],[Invoice '#]],Invoices[Invoice '#],0)))</f>
        <v/>
      </c>
      <c r="F226" s="26" t="str">
        <f ca="1">IF(Schedule[[#This Row],[Invoice '#]]=0,"",_xlfn.IFNA(Schedule[[#This Row],[Original Amt Due]]-SUMIF(Payments[Invoice '#],Schedule[[#This Row],[Invoice '#]],Payments[Amount Paid]),Schedule[[#This Row],[Original Amt Due]]))</f>
        <v/>
      </c>
      <c r="H226" s="29"/>
      <c r="I226" s="30"/>
      <c r="J226" s="30"/>
    </row>
    <row r="227" spans="2:10" ht="14.1" customHeight="1" x14ac:dyDescent="0.2">
      <c r="B227" s="17" t="str" cm="1">
        <f t="array" ref="B227">IFERROR(SMALL(Invoices[Due Date],ROW(224:224)),"")</f>
        <v/>
      </c>
      <c r="C227" s="25" cm="1">
        <f t="array" aca="1" ref="C227" ca="1">INDEX(Invoices[Invoice '#],SMALL(IF(Invoices[Due Date]=Schedule[[#This Row],[Due Date]],ROW(Invoices[Due Date])-ROW(INDEX(Invoices[Due Date],1,1))+1),COUNTIF(Schedule[Due Date],Schedule[[#This Row],[Due Date]])-COUNTIF(INDIRECT("B3:B"&amp;ROW()-1),Schedule[[#This Row],[Due Date]])))</f>
        <v>0</v>
      </c>
      <c r="D227" s="16" t="str">
        <f ca="1">IF(Schedule[[#This Row],[Invoice '#]]=0,"",INDEX(Invoices[Vendor/Supplier],MATCH(Schedule[[#This Row],[Invoice '#]],Invoices[Invoice '#],0)))</f>
        <v/>
      </c>
      <c r="E227" s="26" t="str">
        <f ca="1">IF(Schedule[[#This Row],[Invoice '#]]=0,"",INDEX(Invoices[Amount due],MATCH(Schedule[[#This Row],[Invoice '#]],Invoices[Invoice '#],0)))</f>
        <v/>
      </c>
      <c r="F227" s="26" t="str">
        <f ca="1">IF(Schedule[[#This Row],[Invoice '#]]=0,"",_xlfn.IFNA(Schedule[[#This Row],[Original Amt Due]]-SUMIF(Payments[Invoice '#],Schedule[[#This Row],[Invoice '#]],Payments[Amount Paid]),Schedule[[#This Row],[Original Amt Due]]))</f>
        <v/>
      </c>
      <c r="H227" s="29"/>
      <c r="I227" s="30"/>
      <c r="J227" s="30"/>
    </row>
    <row r="228" spans="2:10" ht="14.1" customHeight="1" x14ac:dyDescent="0.2">
      <c r="B228" s="17" t="str" cm="1">
        <f t="array" ref="B228">IFERROR(SMALL(Invoices[Due Date],ROW(225:225)),"")</f>
        <v/>
      </c>
      <c r="C228" s="25" cm="1">
        <f t="array" aca="1" ref="C228" ca="1">INDEX(Invoices[Invoice '#],SMALL(IF(Invoices[Due Date]=Schedule[[#This Row],[Due Date]],ROW(Invoices[Due Date])-ROW(INDEX(Invoices[Due Date],1,1))+1),COUNTIF(Schedule[Due Date],Schedule[[#This Row],[Due Date]])-COUNTIF(INDIRECT("B3:B"&amp;ROW()-1),Schedule[[#This Row],[Due Date]])))</f>
        <v>0</v>
      </c>
      <c r="D228" s="16" t="str">
        <f ca="1">IF(Schedule[[#This Row],[Invoice '#]]=0,"",INDEX(Invoices[Vendor/Supplier],MATCH(Schedule[[#This Row],[Invoice '#]],Invoices[Invoice '#],0)))</f>
        <v/>
      </c>
      <c r="E228" s="26" t="str">
        <f ca="1">IF(Schedule[[#This Row],[Invoice '#]]=0,"",INDEX(Invoices[Amount due],MATCH(Schedule[[#This Row],[Invoice '#]],Invoices[Invoice '#],0)))</f>
        <v/>
      </c>
      <c r="F228" s="26" t="str">
        <f ca="1">IF(Schedule[[#This Row],[Invoice '#]]=0,"",_xlfn.IFNA(Schedule[[#This Row],[Original Amt Due]]-SUMIF(Payments[Invoice '#],Schedule[[#This Row],[Invoice '#]],Payments[Amount Paid]),Schedule[[#This Row],[Original Amt Due]]))</f>
        <v/>
      </c>
      <c r="H228" s="29"/>
      <c r="I228" s="30"/>
      <c r="J228" s="30"/>
    </row>
    <row r="229" spans="2:10" ht="14.1" customHeight="1" x14ac:dyDescent="0.2">
      <c r="B229" s="17" t="str" cm="1">
        <f t="array" ref="B229">IFERROR(SMALL(Invoices[Due Date],ROW(226:226)),"")</f>
        <v/>
      </c>
      <c r="C229" s="25" cm="1">
        <f t="array" aca="1" ref="C229" ca="1">INDEX(Invoices[Invoice '#],SMALL(IF(Invoices[Due Date]=Schedule[[#This Row],[Due Date]],ROW(Invoices[Due Date])-ROW(INDEX(Invoices[Due Date],1,1))+1),COUNTIF(Schedule[Due Date],Schedule[[#This Row],[Due Date]])-COUNTIF(INDIRECT("B3:B"&amp;ROW()-1),Schedule[[#This Row],[Due Date]])))</f>
        <v>0</v>
      </c>
      <c r="D229" s="16" t="str">
        <f ca="1">IF(Schedule[[#This Row],[Invoice '#]]=0,"",INDEX(Invoices[Vendor/Supplier],MATCH(Schedule[[#This Row],[Invoice '#]],Invoices[Invoice '#],0)))</f>
        <v/>
      </c>
      <c r="E229" s="26" t="str">
        <f ca="1">IF(Schedule[[#This Row],[Invoice '#]]=0,"",INDEX(Invoices[Amount due],MATCH(Schedule[[#This Row],[Invoice '#]],Invoices[Invoice '#],0)))</f>
        <v/>
      </c>
      <c r="F229" s="26" t="str">
        <f ca="1">IF(Schedule[[#This Row],[Invoice '#]]=0,"",_xlfn.IFNA(Schedule[[#This Row],[Original Amt Due]]-SUMIF(Payments[Invoice '#],Schedule[[#This Row],[Invoice '#]],Payments[Amount Paid]),Schedule[[#This Row],[Original Amt Due]]))</f>
        <v/>
      </c>
      <c r="H229" s="29"/>
      <c r="I229" s="30"/>
      <c r="J229" s="30"/>
    </row>
    <row r="230" spans="2:10" ht="14.1" customHeight="1" x14ac:dyDescent="0.2">
      <c r="B230" s="17" t="str" cm="1">
        <f t="array" ref="B230">IFERROR(SMALL(Invoices[Due Date],ROW(227:227)),"")</f>
        <v/>
      </c>
      <c r="C230" s="25" cm="1">
        <f t="array" aca="1" ref="C230" ca="1">INDEX(Invoices[Invoice '#],SMALL(IF(Invoices[Due Date]=Schedule[[#This Row],[Due Date]],ROW(Invoices[Due Date])-ROW(INDEX(Invoices[Due Date],1,1))+1),COUNTIF(Schedule[Due Date],Schedule[[#This Row],[Due Date]])-COUNTIF(INDIRECT("B3:B"&amp;ROW()-1),Schedule[[#This Row],[Due Date]])))</f>
        <v>0</v>
      </c>
      <c r="D230" s="16" t="str">
        <f ca="1">IF(Schedule[[#This Row],[Invoice '#]]=0,"",INDEX(Invoices[Vendor/Supplier],MATCH(Schedule[[#This Row],[Invoice '#]],Invoices[Invoice '#],0)))</f>
        <v/>
      </c>
      <c r="E230" s="26" t="str">
        <f ca="1">IF(Schedule[[#This Row],[Invoice '#]]=0,"",INDEX(Invoices[Amount due],MATCH(Schedule[[#This Row],[Invoice '#]],Invoices[Invoice '#],0)))</f>
        <v/>
      </c>
      <c r="F230" s="26" t="str">
        <f ca="1">IF(Schedule[[#This Row],[Invoice '#]]=0,"",_xlfn.IFNA(Schedule[[#This Row],[Original Amt Due]]-SUMIF(Payments[Invoice '#],Schedule[[#This Row],[Invoice '#]],Payments[Amount Paid]),Schedule[[#This Row],[Original Amt Due]]))</f>
        <v/>
      </c>
      <c r="H230" s="29"/>
      <c r="I230" s="30"/>
      <c r="J230" s="30"/>
    </row>
    <row r="231" spans="2:10" ht="14.1" customHeight="1" x14ac:dyDescent="0.2">
      <c r="B231" s="17" t="str" cm="1">
        <f t="array" ref="B231">IFERROR(SMALL(Invoices[Due Date],ROW(228:228)),"")</f>
        <v/>
      </c>
      <c r="C231" s="25" cm="1">
        <f t="array" aca="1" ref="C231" ca="1">INDEX(Invoices[Invoice '#],SMALL(IF(Invoices[Due Date]=Schedule[[#This Row],[Due Date]],ROW(Invoices[Due Date])-ROW(INDEX(Invoices[Due Date],1,1))+1),COUNTIF(Schedule[Due Date],Schedule[[#This Row],[Due Date]])-COUNTIF(INDIRECT("B3:B"&amp;ROW()-1),Schedule[[#This Row],[Due Date]])))</f>
        <v>0</v>
      </c>
      <c r="D231" s="16" t="str">
        <f ca="1">IF(Schedule[[#This Row],[Invoice '#]]=0,"",INDEX(Invoices[Vendor/Supplier],MATCH(Schedule[[#This Row],[Invoice '#]],Invoices[Invoice '#],0)))</f>
        <v/>
      </c>
      <c r="E231" s="26" t="str">
        <f ca="1">IF(Schedule[[#This Row],[Invoice '#]]=0,"",INDEX(Invoices[Amount due],MATCH(Schedule[[#This Row],[Invoice '#]],Invoices[Invoice '#],0)))</f>
        <v/>
      </c>
      <c r="F231" s="26" t="str">
        <f ca="1">IF(Schedule[[#This Row],[Invoice '#]]=0,"",_xlfn.IFNA(Schedule[[#This Row],[Original Amt Due]]-SUMIF(Payments[Invoice '#],Schedule[[#This Row],[Invoice '#]],Payments[Amount Paid]),Schedule[[#This Row],[Original Amt Due]]))</f>
        <v/>
      </c>
      <c r="H231" s="29"/>
      <c r="I231" s="30"/>
      <c r="J231" s="30"/>
    </row>
    <row r="232" spans="2:10" ht="14.1" customHeight="1" x14ac:dyDescent="0.2">
      <c r="B232" s="17" t="str" cm="1">
        <f t="array" ref="B232">IFERROR(SMALL(Invoices[Due Date],ROW(229:229)),"")</f>
        <v/>
      </c>
      <c r="C232" s="25" cm="1">
        <f t="array" aca="1" ref="C232" ca="1">INDEX(Invoices[Invoice '#],SMALL(IF(Invoices[Due Date]=Schedule[[#This Row],[Due Date]],ROW(Invoices[Due Date])-ROW(INDEX(Invoices[Due Date],1,1))+1),COUNTIF(Schedule[Due Date],Schedule[[#This Row],[Due Date]])-COUNTIF(INDIRECT("B3:B"&amp;ROW()-1),Schedule[[#This Row],[Due Date]])))</f>
        <v>0</v>
      </c>
      <c r="D232" s="16" t="str">
        <f ca="1">IF(Schedule[[#This Row],[Invoice '#]]=0,"",INDEX(Invoices[Vendor/Supplier],MATCH(Schedule[[#This Row],[Invoice '#]],Invoices[Invoice '#],0)))</f>
        <v/>
      </c>
      <c r="E232" s="26" t="str">
        <f ca="1">IF(Schedule[[#This Row],[Invoice '#]]=0,"",INDEX(Invoices[Amount due],MATCH(Schedule[[#This Row],[Invoice '#]],Invoices[Invoice '#],0)))</f>
        <v/>
      </c>
      <c r="F232" s="26" t="str">
        <f ca="1">IF(Schedule[[#This Row],[Invoice '#]]=0,"",_xlfn.IFNA(Schedule[[#This Row],[Original Amt Due]]-SUMIF(Payments[Invoice '#],Schedule[[#This Row],[Invoice '#]],Payments[Amount Paid]),Schedule[[#This Row],[Original Amt Due]]))</f>
        <v/>
      </c>
      <c r="H232" s="29"/>
      <c r="I232" s="30"/>
      <c r="J232" s="30"/>
    </row>
    <row r="233" spans="2:10" ht="14.1" customHeight="1" x14ac:dyDescent="0.2">
      <c r="B233" s="17" t="str" cm="1">
        <f t="array" ref="B233">IFERROR(SMALL(Invoices[Due Date],ROW(230:230)),"")</f>
        <v/>
      </c>
      <c r="C233" s="25" cm="1">
        <f t="array" aca="1" ref="C233" ca="1">INDEX(Invoices[Invoice '#],SMALL(IF(Invoices[Due Date]=Schedule[[#This Row],[Due Date]],ROW(Invoices[Due Date])-ROW(INDEX(Invoices[Due Date],1,1))+1),COUNTIF(Schedule[Due Date],Schedule[[#This Row],[Due Date]])-COUNTIF(INDIRECT("B3:B"&amp;ROW()-1),Schedule[[#This Row],[Due Date]])))</f>
        <v>0</v>
      </c>
      <c r="D233" s="16" t="str">
        <f ca="1">IF(Schedule[[#This Row],[Invoice '#]]=0,"",INDEX(Invoices[Vendor/Supplier],MATCH(Schedule[[#This Row],[Invoice '#]],Invoices[Invoice '#],0)))</f>
        <v/>
      </c>
      <c r="E233" s="26" t="str">
        <f ca="1">IF(Schedule[[#This Row],[Invoice '#]]=0,"",INDEX(Invoices[Amount due],MATCH(Schedule[[#This Row],[Invoice '#]],Invoices[Invoice '#],0)))</f>
        <v/>
      </c>
      <c r="F233" s="26" t="str">
        <f ca="1">IF(Schedule[[#This Row],[Invoice '#]]=0,"",_xlfn.IFNA(Schedule[[#This Row],[Original Amt Due]]-SUMIF(Payments[Invoice '#],Schedule[[#This Row],[Invoice '#]],Payments[Amount Paid]),Schedule[[#This Row],[Original Amt Due]]))</f>
        <v/>
      </c>
      <c r="H233" s="29"/>
      <c r="I233" s="30"/>
      <c r="J233" s="30"/>
    </row>
    <row r="234" spans="2:10" ht="14.1" customHeight="1" x14ac:dyDescent="0.2">
      <c r="B234" s="17" t="str" cm="1">
        <f t="array" ref="B234">IFERROR(SMALL(Invoices[Due Date],ROW(231:231)),"")</f>
        <v/>
      </c>
      <c r="C234" s="25" cm="1">
        <f t="array" aca="1" ref="C234" ca="1">INDEX(Invoices[Invoice '#],SMALL(IF(Invoices[Due Date]=Schedule[[#This Row],[Due Date]],ROW(Invoices[Due Date])-ROW(INDEX(Invoices[Due Date],1,1))+1),COUNTIF(Schedule[Due Date],Schedule[[#This Row],[Due Date]])-COUNTIF(INDIRECT("B3:B"&amp;ROW()-1),Schedule[[#This Row],[Due Date]])))</f>
        <v>0</v>
      </c>
      <c r="D234" s="16" t="str">
        <f ca="1">IF(Schedule[[#This Row],[Invoice '#]]=0,"",INDEX(Invoices[Vendor/Supplier],MATCH(Schedule[[#This Row],[Invoice '#]],Invoices[Invoice '#],0)))</f>
        <v/>
      </c>
      <c r="E234" s="26" t="str">
        <f ca="1">IF(Schedule[[#This Row],[Invoice '#]]=0,"",INDEX(Invoices[Amount due],MATCH(Schedule[[#This Row],[Invoice '#]],Invoices[Invoice '#],0)))</f>
        <v/>
      </c>
      <c r="F234" s="26" t="str">
        <f ca="1">IF(Schedule[[#This Row],[Invoice '#]]=0,"",_xlfn.IFNA(Schedule[[#This Row],[Original Amt Due]]-SUMIF(Payments[Invoice '#],Schedule[[#This Row],[Invoice '#]],Payments[Amount Paid]),Schedule[[#This Row],[Original Amt Due]]))</f>
        <v/>
      </c>
      <c r="H234" s="29"/>
      <c r="I234" s="30"/>
      <c r="J234" s="30"/>
    </row>
    <row r="235" spans="2:10" ht="14.1" customHeight="1" x14ac:dyDescent="0.2">
      <c r="B235" s="17" t="str" cm="1">
        <f t="array" ref="B235">IFERROR(SMALL(Invoices[Due Date],ROW(232:232)),"")</f>
        <v/>
      </c>
      <c r="C235" s="25" cm="1">
        <f t="array" aca="1" ref="C235" ca="1">INDEX(Invoices[Invoice '#],SMALL(IF(Invoices[Due Date]=Schedule[[#This Row],[Due Date]],ROW(Invoices[Due Date])-ROW(INDEX(Invoices[Due Date],1,1))+1),COUNTIF(Schedule[Due Date],Schedule[[#This Row],[Due Date]])-COUNTIF(INDIRECT("B3:B"&amp;ROW()-1),Schedule[[#This Row],[Due Date]])))</f>
        <v>0</v>
      </c>
      <c r="D235" s="16" t="str">
        <f ca="1">IF(Schedule[[#This Row],[Invoice '#]]=0,"",INDEX(Invoices[Vendor/Supplier],MATCH(Schedule[[#This Row],[Invoice '#]],Invoices[Invoice '#],0)))</f>
        <v/>
      </c>
      <c r="E235" s="26" t="str">
        <f ca="1">IF(Schedule[[#This Row],[Invoice '#]]=0,"",INDEX(Invoices[Amount due],MATCH(Schedule[[#This Row],[Invoice '#]],Invoices[Invoice '#],0)))</f>
        <v/>
      </c>
      <c r="F235" s="26" t="str">
        <f ca="1">IF(Schedule[[#This Row],[Invoice '#]]=0,"",_xlfn.IFNA(Schedule[[#This Row],[Original Amt Due]]-SUMIF(Payments[Invoice '#],Schedule[[#This Row],[Invoice '#]],Payments[Amount Paid]),Schedule[[#This Row],[Original Amt Due]]))</f>
        <v/>
      </c>
      <c r="H235" s="29"/>
      <c r="I235" s="30"/>
      <c r="J235" s="30"/>
    </row>
    <row r="236" spans="2:10" ht="14.1" customHeight="1" x14ac:dyDescent="0.2">
      <c r="B236" s="17" t="str" cm="1">
        <f t="array" ref="B236">IFERROR(SMALL(Invoices[Due Date],ROW(233:233)),"")</f>
        <v/>
      </c>
      <c r="C236" s="25" cm="1">
        <f t="array" aca="1" ref="C236" ca="1">INDEX(Invoices[Invoice '#],SMALL(IF(Invoices[Due Date]=Schedule[[#This Row],[Due Date]],ROW(Invoices[Due Date])-ROW(INDEX(Invoices[Due Date],1,1))+1),COUNTIF(Schedule[Due Date],Schedule[[#This Row],[Due Date]])-COUNTIF(INDIRECT("B3:B"&amp;ROW()-1),Schedule[[#This Row],[Due Date]])))</f>
        <v>0</v>
      </c>
      <c r="D236" s="16" t="str">
        <f ca="1">IF(Schedule[[#This Row],[Invoice '#]]=0,"",INDEX(Invoices[Vendor/Supplier],MATCH(Schedule[[#This Row],[Invoice '#]],Invoices[Invoice '#],0)))</f>
        <v/>
      </c>
      <c r="E236" s="26" t="str">
        <f ca="1">IF(Schedule[[#This Row],[Invoice '#]]=0,"",INDEX(Invoices[Amount due],MATCH(Schedule[[#This Row],[Invoice '#]],Invoices[Invoice '#],0)))</f>
        <v/>
      </c>
      <c r="F236" s="26" t="str">
        <f ca="1">IF(Schedule[[#This Row],[Invoice '#]]=0,"",_xlfn.IFNA(Schedule[[#This Row],[Original Amt Due]]-SUMIF(Payments[Invoice '#],Schedule[[#This Row],[Invoice '#]],Payments[Amount Paid]),Schedule[[#This Row],[Original Amt Due]]))</f>
        <v/>
      </c>
      <c r="H236" s="29"/>
      <c r="I236" s="30"/>
      <c r="J236" s="30"/>
    </row>
    <row r="237" spans="2:10" ht="14.1" customHeight="1" x14ac:dyDescent="0.2">
      <c r="B237" s="17" t="str" cm="1">
        <f t="array" ref="B237">IFERROR(SMALL(Invoices[Due Date],ROW(234:234)),"")</f>
        <v/>
      </c>
      <c r="C237" s="25" cm="1">
        <f t="array" aca="1" ref="C237" ca="1">INDEX(Invoices[Invoice '#],SMALL(IF(Invoices[Due Date]=Schedule[[#This Row],[Due Date]],ROW(Invoices[Due Date])-ROW(INDEX(Invoices[Due Date],1,1))+1),COUNTIF(Schedule[Due Date],Schedule[[#This Row],[Due Date]])-COUNTIF(INDIRECT("B3:B"&amp;ROW()-1),Schedule[[#This Row],[Due Date]])))</f>
        <v>0</v>
      </c>
      <c r="D237" s="16" t="str">
        <f ca="1">IF(Schedule[[#This Row],[Invoice '#]]=0,"",INDEX(Invoices[Vendor/Supplier],MATCH(Schedule[[#This Row],[Invoice '#]],Invoices[Invoice '#],0)))</f>
        <v/>
      </c>
      <c r="E237" s="26" t="str">
        <f ca="1">IF(Schedule[[#This Row],[Invoice '#]]=0,"",INDEX(Invoices[Amount due],MATCH(Schedule[[#This Row],[Invoice '#]],Invoices[Invoice '#],0)))</f>
        <v/>
      </c>
      <c r="F237" s="26" t="str">
        <f ca="1">IF(Schedule[[#This Row],[Invoice '#]]=0,"",_xlfn.IFNA(Schedule[[#This Row],[Original Amt Due]]-SUMIF(Payments[Invoice '#],Schedule[[#This Row],[Invoice '#]],Payments[Amount Paid]),Schedule[[#This Row],[Original Amt Due]]))</f>
        <v/>
      </c>
      <c r="H237" s="29"/>
      <c r="I237" s="30"/>
      <c r="J237" s="30"/>
    </row>
    <row r="238" spans="2:10" ht="14.1" customHeight="1" x14ac:dyDescent="0.2">
      <c r="B238" s="17" t="str" cm="1">
        <f t="array" ref="B238">IFERROR(SMALL(Invoices[Due Date],ROW(235:235)),"")</f>
        <v/>
      </c>
      <c r="C238" s="25" cm="1">
        <f t="array" aca="1" ref="C238" ca="1">INDEX(Invoices[Invoice '#],SMALL(IF(Invoices[Due Date]=Schedule[[#This Row],[Due Date]],ROW(Invoices[Due Date])-ROW(INDEX(Invoices[Due Date],1,1))+1),COUNTIF(Schedule[Due Date],Schedule[[#This Row],[Due Date]])-COUNTIF(INDIRECT("B3:B"&amp;ROW()-1),Schedule[[#This Row],[Due Date]])))</f>
        <v>0</v>
      </c>
      <c r="D238" s="16" t="str">
        <f ca="1">IF(Schedule[[#This Row],[Invoice '#]]=0,"",INDEX(Invoices[Vendor/Supplier],MATCH(Schedule[[#This Row],[Invoice '#]],Invoices[Invoice '#],0)))</f>
        <v/>
      </c>
      <c r="E238" s="26" t="str">
        <f ca="1">IF(Schedule[[#This Row],[Invoice '#]]=0,"",INDEX(Invoices[Amount due],MATCH(Schedule[[#This Row],[Invoice '#]],Invoices[Invoice '#],0)))</f>
        <v/>
      </c>
      <c r="F238" s="26" t="str">
        <f ca="1">IF(Schedule[[#This Row],[Invoice '#]]=0,"",_xlfn.IFNA(Schedule[[#This Row],[Original Amt Due]]-SUMIF(Payments[Invoice '#],Schedule[[#This Row],[Invoice '#]],Payments[Amount Paid]),Schedule[[#This Row],[Original Amt Due]]))</f>
        <v/>
      </c>
      <c r="H238" s="29"/>
      <c r="I238" s="30"/>
      <c r="J238" s="30"/>
    </row>
    <row r="239" spans="2:10" ht="14.1" customHeight="1" x14ac:dyDescent="0.2">
      <c r="B239" s="17" t="str" cm="1">
        <f t="array" ref="B239">IFERROR(SMALL(Invoices[Due Date],ROW(236:236)),"")</f>
        <v/>
      </c>
      <c r="C239" s="25" cm="1">
        <f t="array" aca="1" ref="C239" ca="1">INDEX(Invoices[Invoice '#],SMALL(IF(Invoices[Due Date]=Schedule[[#This Row],[Due Date]],ROW(Invoices[Due Date])-ROW(INDEX(Invoices[Due Date],1,1))+1),COUNTIF(Schedule[Due Date],Schedule[[#This Row],[Due Date]])-COUNTIF(INDIRECT("B3:B"&amp;ROW()-1),Schedule[[#This Row],[Due Date]])))</f>
        <v>0</v>
      </c>
      <c r="D239" s="16" t="str">
        <f ca="1">IF(Schedule[[#This Row],[Invoice '#]]=0,"",INDEX(Invoices[Vendor/Supplier],MATCH(Schedule[[#This Row],[Invoice '#]],Invoices[Invoice '#],0)))</f>
        <v/>
      </c>
      <c r="E239" s="26" t="str">
        <f ca="1">IF(Schedule[[#This Row],[Invoice '#]]=0,"",INDEX(Invoices[Amount due],MATCH(Schedule[[#This Row],[Invoice '#]],Invoices[Invoice '#],0)))</f>
        <v/>
      </c>
      <c r="F239" s="26" t="str">
        <f ca="1">IF(Schedule[[#This Row],[Invoice '#]]=0,"",_xlfn.IFNA(Schedule[[#This Row],[Original Amt Due]]-SUMIF(Payments[Invoice '#],Schedule[[#This Row],[Invoice '#]],Payments[Amount Paid]),Schedule[[#This Row],[Original Amt Due]]))</f>
        <v/>
      </c>
      <c r="H239" s="29"/>
      <c r="I239" s="30"/>
      <c r="J239" s="30"/>
    </row>
    <row r="240" spans="2:10" ht="14.1" customHeight="1" x14ac:dyDescent="0.2">
      <c r="B240" s="17" t="str" cm="1">
        <f t="array" ref="B240">IFERROR(SMALL(Invoices[Due Date],ROW(237:237)),"")</f>
        <v/>
      </c>
      <c r="C240" s="25" cm="1">
        <f t="array" aca="1" ref="C240" ca="1">INDEX(Invoices[Invoice '#],SMALL(IF(Invoices[Due Date]=Schedule[[#This Row],[Due Date]],ROW(Invoices[Due Date])-ROW(INDEX(Invoices[Due Date],1,1))+1),COUNTIF(Schedule[Due Date],Schedule[[#This Row],[Due Date]])-COUNTIF(INDIRECT("B3:B"&amp;ROW()-1),Schedule[[#This Row],[Due Date]])))</f>
        <v>0</v>
      </c>
      <c r="D240" s="16" t="str">
        <f ca="1">IF(Schedule[[#This Row],[Invoice '#]]=0,"",INDEX(Invoices[Vendor/Supplier],MATCH(Schedule[[#This Row],[Invoice '#]],Invoices[Invoice '#],0)))</f>
        <v/>
      </c>
      <c r="E240" s="26" t="str">
        <f ca="1">IF(Schedule[[#This Row],[Invoice '#]]=0,"",INDEX(Invoices[Amount due],MATCH(Schedule[[#This Row],[Invoice '#]],Invoices[Invoice '#],0)))</f>
        <v/>
      </c>
      <c r="F240" s="26" t="str">
        <f ca="1">IF(Schedule[[#This Row],[Invoice '#]]=0,"",_xlfn.IFNA(Schedule[[#This Row],[Original Amt Due]]-SUMIF(Payments[Invoice '#],Schedule[[#This Row],[Invoice '#]],Payments[Amount Paid]),Schedule[[#This Row],[Original Amt Due]]))</f>
        <v/>
      </c>
      <c r="H240" s="29"/>
      <c r="I240" s="30"/>
      <c r="J240" s="30"/>
    </row>
    <row r="241" spans="2:10" ht="14.1" customHeight="1" x14ac:dyDescent="0.2">
      <c r="B241" s="17" t="str" cm="1">
        <f t="array" ref="B241">IFERROR(SMALL(Invoices[Due Date],ROW(238:238)),"")</f>
        <v/>
      </c>
      <c r="C241" s="25" cm="1">
        <f t="array" aca="1" ref="C241" ca="1">INDEX(Invoices[Invoice '#],SMALL(IF(Invoices[Due Date]=Schedule[[#This Row],[Due Date]],ROW(Invoices[Due Date])-ROW(INDEX(Invoices[Due Date],1,1))+1),COUNTIF(Schedule[Due Date],Schedule[[#This Row],[Due Date]])-COUNTIF(INDIRECT("B3:B"&amp;ROW()-1),Schedule[[#This Row],[Due Date]])))</f>
        <v>0</v>
      </c>
      <c r="D241" s="16" t="str">
        <f ca="1">IF(Schedule[[#This Row],[Invoice '#]]=0,"",INDEX(Invoices[Vendor/Supplier],MATCH(Schedule[[#This Row],[Invoice '#]],Invoices[Invoice '#],0)))</f>
        <v/>
      </c>
      <c r="E241" s="26" t="str">
        <f ca="1">IF(Schedule[[#This Row],[Invoice '#]]=0,"",INDEX(Invoices[Amount due],MATCH(Schedule[[#This Row],[Invoice '#]],Invoices[Invoice '#],0)))</f>
        <v/>
      </c>
      <c r="F241" s="26" t="str">
        <f ca="1">IF(Schedule[[#This Row],[Invoice '#]]=0,"",_xlfn.IFNA(Schedule[[#This Row],[Original Amt Due]]-SUMIF(Payments[Invoice '#],Schedule[[#This Row],[Invoice '#]],Payments[Amount Paid]),Schedule[[#This Row],[Original Amt Due]]))</f>
        <v/>
      </c>
      <c r="H241" s="29"/>
      <c r="I241" s="30"/>
      <c r="J241" s="30"/>
    </row>
    <row r="242" spans="2:10" ht="14.1" customHeight="1" x14ac:dyDescent="0.2">
      <c r="B242" s="17" t="str" cm="1">
        <f t="array" ref="B242">IFERROR(SMALL(Invoices[Due Date],ROW(239:239)),"")</f>
        <v/>
      </c>
      <c r="C242" s="25" cm="1">
        <f t="array" aca="1" ref="C242" ca="1">INDEX(Invoices[Invoice '#],SMALL(IF(Invoices[Due Date]=Schedule[[#This Row],[Due Date]],ROW(Invoices[Due Date])-ROW(INDEX(Invoices[Due Date],1,1))+1),COUNTIF(Schedule[Due Date],Schedule[[#This Row],[Due Date]])-COUNTIF(INDIRECT("B3:B"&amp;ROW()-1),Schedule[[#This Row],[Due Date]])))</f>
        <v>0</v>
      </c>
      <c r="D242" s="16" t="str">
        <f ca="1">IF(Schedule[[#This Row],[Invoice '#]]=0,"",INDEX(Invoices[Vendor/Supplier],MATCH(Schedule[[#This Row],[Invoice '#]],Invoices[Invoice '#],0)))</f>
        <v/>
      </c>
      <c r="E242" s="26" t="str">
        <f ca="1">IF(Schedule[[#This Row],[Invoice '#]]=0,"",INDEX(Invoices[Amount due],MATCH(Schedule[[#This Row],[Invoice '#]],Invoices[Invoice '#],0)))</f>
        <v/>
      </c>
      <c r="F242" s="26" t="str">
        <f ca="1">IF(Schedule[[#This Row],[Invoice '#]]=0,"",_xlfn.IFNA(Schedule[[#This Row],[Original Amt Due]]-SUMIF(Payments[Invoice '#],Schedule[[#This Row],[Invoice '#]],Payments[Amount Paid]),Schedule[[#This Row],[Original Amt Due]]))</f>
        <v/>
      </c>
      <c r="H242" s="29"/>
      <c r="I242" s="30"/>
      <c r="J242" s="30"/>
    </row>
    <row r="243" spans="2:10" ht="14.1" customHeight="1" x14ac:dyDescent="0.2">
      <c r="B243" s="17" t="str" cm="1">
        <f t="array" ref="B243">IFERROR(SMALL(Invoices[Due Date],ROW(240:240)),"")</f>
        <v/>
      </c>
      <c r="C243" s="25" cm="1">
        <f t="array" aca="1" ref="C243" ca="1">INDEX(Invoices[Invoice '#],SMALL(IF(Invoices[Due Date]=Schedule[[#This Row],[Due Date]],ROW(Invoices[Due Date])-ROW(INDEX(Invoices[Due Date],1,1))+1),COUNTIF(Schedule[Due Date],Schedule[[#This Row],[Due Date]])-COUNTIF(INDIRECT("B3:B"&amp;ROW()-1),Schedule[[#This Row],[Due Date]])))</f>
        <v>0</v>
      </c>
      <c r="D243" s="16" t="str">
        <f ca="1">IF(Schedule[[#This Row],[Invoice '#]]=0,"",INDEX(Invoices[Vendor/Supplier],MATCH(Schedule[[#This Row],[Invoice '#]],Invoices[Invoice '#],0)))</f>
        <v/>
      </c>
      <c r="E243" s="26" t="str">
        <f ca="1">IF(Schedule[[#This Row],[Invoice '#]]=0,"",INDEX(Invoices[Amount due],MATCH(Schedule[[#This Row],[Invoice '#]],Invoices[Invoice '#],0)))</f>
        <v/>
      </c>
      <c r="F243" s="26" t="str">
        <f ca="1">IF(Schedule[[#This Row],[Invoice '#]]=0,"",_xlfn.IFNA(Schedule[[#This Row],[Original Amt Due]]-SUMIF(Payments[Invoice '#],Schedule[[#This Row],[Invoice '#]],Payments[Amount Paid]),Schedule[[#This Row],[Original Amt Due]]))</f>
        <v/>
      </c>
      <c r="H243" s="29"/>
      <c r="I243" s="30"/>
      <c r="J243" s="30"/>
    </row>
    <row r="244" spans="2:10" ht="14.1" customHeight="1" x14ac:dyDescent="0.2">
      <c r="B244" s="17" t="str" cm="1">
        <f t="array" ref="B244">IFERROR(SMALL(Invoices[Due Date],ROW(241:241)),"")</f>
        <v/>
      </c>
      <c r="C244" s="25" cm="1">
        <f t="array" aca="1" ref="C244" ca="1">INDEX(Invoices[Invoice '#],SMALL(IF(Invoices[Due Date]=Schedule[[#This Row],[Due Date]],ROW(Invoices[Due Date])-ROW(INDEX(Invoices[Due Date],1,1))+1),COUNTIF(Schedule[Due Date],Schedule[[#This Row],[Due Date]])-COUNTIF(INDIRECT("B3:B"&amp;ROW()-1),Schedule[[#This Row],[Due Date]])))</f>
        <v>0</v>
      </c>
      <c r="D244" s="16" t="str">
        <f ca="1">IF(Schedule[[#This Row],[Invoice '#]]=0,"",INDEX(Invoices[Vendor/Supplier],MATCH(Schedule[[#This Row],[Invoice '#]],Invoices[Invoice '#],0)))</f>
        <v/>
      </c>
      <c r="E244" s="26" t="str">
        <f ca="1">IF(Schedule[[#This Row],[Invoice '#]]=0,"",INDEX(Invoices[Amount due],MATCH(Schedule[[#This Row],[Invoice '#]],Invoices[Invoice '#],0)))</f>
        <v/>
      </c>
      <c r="F244" s="26" t="str">
        <f ca="1">IF(Schedule[[#This Row],[Invoice '#]]=0,"",_xlfn.IFNA(Schedule[[#This Row],[Original Amt Due]]-SUMIF(Payments[Invoice '#],Schedule[[#This Row],[Invoice '#]],Payments[Amount Paid]),Schedule[[#This Row],[Original Amt Due]]))</f>
        <v/>
      </c>
      <c r="H244" s="29"/>
      <c r="I244" s="30"/>
      <c r="J244" s="30"/>
    </row>
    <row r="245" spans="2:10" ht="14.1" customHeight="1" x14ac:dyDescent="0.2">
      <c r="B245" s="17" t="str" cm="1">
        <f t="array" ref="B245">IFERROR(SMALL(Invoices[Due Date],ROW(242:242)),"")</f>
        <v/>
      </c>
      <c r="C245" s="25" cm="1">
        <f t="array" aca="1" ref="C245" ca="1">INDEX(Invoices[Invoice '#],SMALL(IF(Invoices[Due Date]=Schedule[[#This Row],[Due Date]],ROW(Invoices[Due Date])-ROW(INDEX(Invoices[Due Date],1,1))+1),COUNTIF(Schedule[Due Date],Schedule[[#This Row],[Due Date]])-COUNTIF(INDIRECT("B3:B"&amp;ROW()-1),Schedule[[#This Row],[Due Date]])))</f>
        <v>0</v>
      </c>
      <c r="D245" s="16" t="str">
        <f ca="1">IF(Schedule[[#This Row],[Invoice '#]]=0,"",INDEX(Invoices[Vendor/Supplier],MATCH(Schedule[[#This Row],[Invoice '#]],Invoices[Invoice '#],0)))</f>
        <v/>
      </c>
      <c r="E245" s="26" t="str">
        <f ca="1">IF(Schedule[[#This Row],[Invoice '#]]=0,"",INDEX(Invoices[Amount due],MATCH(Schedule[[#This Row],[Invoice '#]],Invoices[Invoice '#],0)))</f>
        <v/>
      </c>
      <c r="F245" s="26" t="str">
        <f ca="1">IF(Schedule[[#This Row],[Invoice '#]]=0,"",_xlfn.IFNA(Schedule[[#This Row],[Original Amt Due]]-SUMIF(Payments[Invoice '#],Schedule[[#This Row],[Invoice '#]],Payments[Amount Paid]),Schedule[[#This Row],[Original Amt Due]]))</f>
        <v/>
      </c>
      <c r="H245" s="29"/>
      <c r="I245" s="30"/>
      <c r="J245" s="30"/>
    </row>
    <row r="246" spans="2:10" ht="14.1" customHeight="1" x14ac:dyDescent="0.2">
      <c r="B246" s="17" t="str" cm="1">
        <f t="array" ref="B246">IFERROR(SMALL(Invoices[Due Date],ROW(243:243)),"")</f>
        <v/>
      </c>
      <c r="C246" s="25" cm="1">
        <f t="array" aca="1" ref="C246" ca="1">INDEX(Invoices[Invoice '#],SMALL(IF(Invoices[Due Date]=Schedule[[#This Row],[Due Date]],ROW(Invoices[Due Date])-ROW(INDEX(Invoices[Due Date],1,1))+1),COUNTIF(Schedule[Due Date],Schedule[[#This Row],[Due Date]])-COUNTIF(INDIRECT("B3:B"&amp;ROW()-1),Schedule[[#This Row],[Due Date]])))</f>
        <v>0</v>
      </c>
      <c r="D246" s="16" t="str">
        <f ca="1">IF(Schedule[[#This Row],[Invoice '#]]=0,"",INDEX(Invoices[Vendor/Supplier],MATCH(Schedule[[#This Row],[Invoice '#]],Invoices[Invoice '#],0)))</f>
        <v/>
      </c>
      <c r="E246" s="26" t="str">
        <f ca="1">IF(Schedule[[#This Row],[Invoice '#]]=0,"",INDEX(Invoices[Amount due],MATCH(Schedule[[#This Row],[Invoice '#]],Invoices[Invoice '#],0)))</f>
        <v/>
      </c>
      <c r="F246" s="26" t="str">
        <f ca="1">IF(Schedule[[#This Row],[Invoice '#]]=0,"",_xlfn.IFNA(Schedule[[#This Row],[Original Amt Due]]-SUMIF(Payments[Invoice '#],Schedule[[#This Row],[Invoice '#]],Payments[Amount Paid]),Schedule[[#This Row],[Original Amt Due]]))</f>
        <v/>
      </c>
      <c r="H246" s="29"/>
      <c r="I246" s="30"/>
      <c r="J246" s="30"/>
    </row>
    <row r="247" spans="2:10" ht="14.1" customHeight="1" x14ac:dyDescent="0.2">
      <c r="B247" s="17" t="str" cm="1">
        <f t="array" ref="B247">IFERROR(SMALL(Invoices[Due Date],ROW(244:244)),"")</f>
        <v/>
      </c>
      <c r="C247" s="25" cm="1">
        <f t="array" aca="1" ref="C247" ca="1">INDEX(Invoices[Invoice '#],SMALL(IF(Invoices[Due Date]=Schedule[[#This Row],[Due Date]],ROW(Invoices[Due Date])-ROW(INDEX(Invoices[Due Date],1,1))+1),COUNTIF(Schedule[Due Date],Schedule[[#This Row],[Due Date]])-COUNTIF(INDIRECT("B3:B"&amp;ROW()-1),Schedule[[#This Row],[Due Date]])))</f>
        <v>0</v>
      </c>
      <c r="D247" s="16" t="str">
        <f ca="1">IF(Schedule[[#This Row],[Invoice '#]]=0,"",INDEX(Invoices[Vendor/Supplier],MATCH(Schedule[[#This Row],[Invoice '#]],Invoices[Invoice '#],0)))</f>
        <v/>
      </c>
      <c r="E247" s="26" t="str">
        <f ca="1">IF(Schedule[[#This Row],[Invoice '#]]=0,"",INDEX(Invoices[Amount due],MATCH(Schedule[[#This Row],[Invoice '#]],Invoices[Invoice '#],0)))</f>
        <v/>
      </c>
      <c r="F247" s="26" t="str">
        <f ca="1">IF(Schedule[[#This Row],[Invoice '#]]=0,"",_xlfn.IFNA(Schedule[[#This Row],[Original Amt Due]]-SUMIF(Payments[Invoice '#],Schedule[[#This Row],[Invoice '#]],Payments[Amount Paid]),Schedule[[#This Row],[Original Amt Due]]))</f>
        <v/>
      </c>
      <c r="H247" s="29"/>
      <c r="I247" s="30"/>
      <c r="J247" s="30"/>
    </row>
    <row r="248" spans="2:10" ht="14.1" customHeight="1" x14ac:dyDescent="0.2">
      <c r="B248" s="17" t="str" cm="1">
        <f t="array" ref="B248">IFERROR(SMALL(Invoices[Due Date],ROW(245:245)),"")</f>
        <v/>
      </c>
      <c r="C248" s="25" cm="1">
        <f t="array" aca="1" ref="C248" ca="1">INDEX(Invoices[Invoice '#],SMALL(IF(Invoices[Due Date]=Schedule[[#This Row],[Due Date]],ROW(Invoices[Due Date])-ROW(INDEX(Invoices[Due Date],1,1))+1),COUNTIF(Schedule[Due Date],Schedule[[#This Row],[Due Date]])-COUNTIF(INDIRECT("B3:B"&amp;ROW()-1),Schedule[[#This Row],[Due Date]])))</f>
        <v>0</v>
      </c>
      <c r="D248" s="16" t="str">
        <f ca="1">IF(Schedule[[#This Row],[Invoice '#]]=0,"",INDEX(Invoices[Vendor/Supplier],MATCH(Schedule[[#This Row],[Invoice '#]],Invoices[Invoice '#],0)))</f>
        <v/>
      </c>
      <c r="E248" s="26" t="str">
        <f ca="1">IF(Schedule[[#This Row],[Invoice '#]]=0,"",INDEX(Invoices[Amount due],MATCH(Schedule[[#This Row],[Invoice '#]],Invoices[Invoice '#],0)))</f>
        <v/>
      </c>
      <c r="F248" s="26" t="str">
        <f ca="1">IF(Schedule[[#This Row],[Invoice '#]]=0,"",_xlfn.IFNA(Schedule[[#This Row],[Original Amt Due]]-SUMIF(Payments[Invoice '#],Schedule[[#This Row],[Invoice '#]],Payments[Amount Paid]),Schedule[[#This Row],[Original Amt Due]]))</f>
        <v/>
      </c>
      <c r="H248" s="29"/>
      <c r="I248" s="30"/>
      <c r="J248" s="30"/>
    </row>
    <row r="249" spans="2:10" ht="14.1" customHeight="1" x14ac:dyDescent="0.2">
      <c r="B249" s="17" t="str" cm="1">
        <f t="array" ref="B249">IFERROR(SMALL(Invoices[Due Date],ROW(246:246)),"")</f>
        <v/>
      </c>
      <c r="C249" s="25" cm="1">
        <f t="array" aca="1" ref="C249" ca="1">INDEX(Invoices[Invoice '#],SMALL(IF(Invoices[Due Date]=Schedule[[#This Row],[Due Date]],ROW(Invoices[Due Date])-ROW(INDEX(Invoices[Due Date],1,1))+1),COUNTIF(Schedule[Due Date],Schedule[[#This Row],[Due Date]])-COUNTIF(INDIRECT("B3:B"&amp;ROW()-1),Schedule[[#This Row],[Due Date]])))</f>
        <v>0</v>
      </c>
      <c r="D249" s="16" t="str">
        <f ca="1">IF(Schedule[[#This Row],[Invoice '#]]=0,"",INDEX(Invoices[Vendor/Supplier],MATCH(Schedule[[#This Row],[Invoice '#]],Invoices[Invoice '#],0)))</f>
        <v/>
      </c>
      <c r="E249" s="26" t="str">
        <f ca="1">IF(Schedule[[#This Row],[Invoice '#]]=0,"",INDEX(Invoices[Amount due],MATCH(Schedule[[#This Row],[Invoice '#]],Invoices[Invoice '#],0)))</f>
        <v/>
      </c>
      <c r="F249" s="26" t="str">
        <f ca="1">IF(Schedule[[#This Row],[Invoice '#]]=0,"",_xlfn.IFNA(Schedule[[#This Row],[Original Amt Due]]-SUMIF(Payments[Invoice '#],Schedule[[#This Row],[Invoice '#]],Payments[Amount Paid]),Schedule[[#This Row],[Original Amt Due]]))</f>
        <v/>
      </c>
      <c r="H249" s="29"/>
      <c r="I249" s="30"/>
      <c r="J249" s="30"/>
    </row>
    <row r="250" spans="2:10" ht="14.1" customHeight="1" x14ac:dyDescent="0.2">
      <c r="B250" s="17" t="str" cm="1">
        <f t="array" ref="B250">IFERROR(SMALL(Invoices[Due Date],ROW(247:247)),"")</f>
        <v/>
      </c>
      <c r="C250" s="25" cm="1">
        <f t="array" aca="1" ref="C250" ca="1">INDEX(Invoices[Invoice '#],SMALL(IF(Invoices[Due Date]=Schedule[[#This Row],[Due Date]],ROW(Invoices[Due Date])-ROW(INDEX(Invoices[Due Date],1,1))+1),COUNTIF(Schedule[Due Date],Schedule[[#This Row],[Due Date]])-COUNTIF(INDIRECT("B3:B"&amp;ROW()-1),Schedule[[#This Row],[Due Date]])))</f>
        <v>0</v>
      </c>
      <c r="D250" s="16" t="str">
        <f ca="1">IF(Schedule[[#This Row],[Invoice '#]]=0,"",INDEX(Invoices[Vendor/Supplier],MATCH(Schedule[[#This Row],[Invoice '#]],Invoices[Invoice '#],0)))</f>
        <v/>
      </c>
      <c r="E250" s="26" t="str">
        <f ca="1">IF(Schedule[[#This Row],[Invoice '#]]=0,"",INDEX(Invoices[Amount due],MATCH(Schedule[[#This Row],[Invoice '#]],Invoices[Invoice '#],0)))</f>
        <v/>
      </c>
      <c r="F250" s="26" t="str">
        <f ca="1">IF(Schedule[[#This Row],[Invoice '#]]=0,"",_xlfn.IFNA(Schedule[[#This Row],[Original Amt Due]]-SUMIF(Payments[Invoice '#],Schedule[[#This Row],[Invoice '#]],Payments[Amount Paid]),Schedule[[#This Row],[Original Amt Due]]))</f>
        <v/>
      </c>
      <c r="H250" s="29"/>
      <c r="I250" s="30"/>
      <c r="J250" s="30"/>
    </row>
    <row r="251" spans="2:10" ht="14.1" customHeight="1" x14ac:dyDescent="0.2">
      <c r="B251" s="17" t="str" cm="1">
        <f t="array" ref="B251">IFERROR(SMALL(Invoices[Due Date],ROW(248:248)),"")</f>
        <v/>
      </c>
      <c r="C251" s="25" cm="1">
        <f t="array" aca="1" ref="C251" ca="1">INDEX(Invoices[Invoice '#],SMALL(IF(Invoices[Due Date]=Schedule[[#This Row],[Due Date]],ROW(Invoices[Due Date])-ROW(INDEX(Invoices[Due Date],1,1))+1),COUNTIF(Schedule[Due Date],Schedule[[#This Row],[Due Date]])-COUNTIF(INDIRECT("B3:B"&amp;ROW()-1),Schedule[[#This Row],[Due Date]])))</f>
        <v>0</v>
      </c>
      <c r="D251" s="16" t="str">
        <f ca="1">IF(Schedule[[#This Row],[Invoice '#]]=0,"",INDEX(Invoices[Vendor/Supplier],MATCH(Schedule[[#This Row],[Invoice '#]],Invoices[Invoice '#],0)))</f>
        <v/>
      </c>
      <c r="E251" s="26" t="str">
        <f ca="1">IF(Schedule[[#This Row],[Invoice '#]]=0,"",INDEX(Invoices[Amount due],MATCH(Schedule[[#This Row],[Invoice '#]],Invoices[Invoice '#],0)))</f>
        <v/>
      </c>
      <c r="F251" s="26" t="str">
        <f ca="1">IF(Schedule[[#This Row],[Invoice '#]]=0,"",_xlfn.IFNA(Schedule[[#This Row],[Original Amt Due]]-SUMIF(Payments[Invoice '#],Schedule[[#This Row],[Invoice '#]],Payments[Amount Paid]),Schedule[[#This Row],[Original Amt Due]]))</f>
        <v/>
      </c>
      <c r="H251" s="29"/>
      <c r="I251" s="30"/>
      <c r="J251" s="30"/>
    </row>
    <row r="252" spans="2:10" ht="14.1" customHeight="1" x14ac:dyDescent="0.2">
      <c r="B252" s="17" t="str" cm="1">
        <f t="array" ref="B252">IFERROR(SMALL(Invoices[Due Date],ROW(249:249)),"")</f>
        <v/>
      </c>
      <c r="C252" s="25" cm="1">
        <f t="array" aca="1" ref="C252" ca="1">INDEX(Invoices[Invoice '#],SMALL(IF(Invoices[Due Date]=Schedule[[#This Row],[Due Date]],ROW(Invoices[Due Date])-ROW(INDEX(Invoices[Due Date],1,1))+1),COUNTIF(Schedule[Due Date],Schedule[[#This Row],[Due Date]])-COUNTIF(INDIRECT("B3:B"&amp;ROW()-1),Schedule[[#This Row],[Due Date]])))</f>
        <v>0</v>
      </c>
      <c r="D252" s="16" t="str">
        <f ca="1">IF(Schedule[[#This Row],[Invoice '#]]=0,"",INDEX(Invoices[Vendor/Supplier],MATCH(Schedule[[#This Row],[Invoice '#]],Invoices[Invoice '#],0)))</f>
        <v/>
      </c>
      <c r="E252" s="26" t="str">
        <f ca="1">IF(Schedule[[#This Row],[Invoice '#]]=0,"",INDEX(Invoices[Amount due],MATCH(Schedule[[#This Row],[Invoice '#]],Invoices[Invoice '#],0)))</f>
        <v/>
      </c>
      <c r="F252" s="26" t="str">
        <f ca="1">IF(Schedule[[#This Row],[Invoice '#]]=0,"",_xlfn.IFNA(Schedule[[#This Row],[Original Amt Due]]-SUMIF(Payments[Invoice '#],Schedule[[#This Row],[Invoice '#]],Payments[Amount Paid]),Schedule[[#This Row],[Original Amt Due]]))</f>
        <v/>
      </c>
      <c r="H252" s="29"/>
      <c r="I252" s="30"/>
      <c r="J252" s="30"/>
    </row>
    <row r="253" spans="2:10" ht="14.1" customHeight="1" x14ac:dyDescent="0.2">
      <c r="B253" s="17" t="str" cm="1">
        <f t="array" ref="B253">IFERROR(SMALL(Invoices[Due Date],ROW(250:250)),"")</f>
        <v/>
      </c>
      <c r="C253" s="25" cm="1">
        <f t="array" aca="1" ref="C253" ca="1">INDEX(Invoices[Invoice '#],SMALL(IF(Invoices[Due Date]=Schedule[[#This Row],[Due Date]],ROW(Invoices[Due Date])-ROW(INDEX(Invoices[Due Date],1,1))+1),COUNTIF(Schedule[Due Date],Schedule[[#This Row],[Due Date]])-COUNTIF(INDIRECT("B3:B"&amp;ROW()-1),Schedule[[#This Row],[Due Date]])))</f>
        <v>0</v>
      </c>
      <c r="D253" s="16" t="str">
        <f ca="1">IF(Schedule[[#This Row],[Invoice '#]]=0,"",INDEX(Invoices[Vendor/Supplier],MATCH(Schedule[[#This Row],[Invoice '#]],Invoices[Invoice '#],0)))</f>
        <v/>
      </c>
      <c r="E253" s="26" t="str">
        <f ca="1">IF(Schedule[[#This Row],[Invoice '#]]=0,"",INDEX(Invoices[Amount due],MATCH(Schedule[[#This Row],[Invoice '#]],Invoices[Invoice '#],0)))</f>
        <v/>
      </c>
      <c r="F253" s="26" t="str">
        <f ca="1">IF(Schedule[[#This Row],[Invoice '#]]=0,"",_xlfn.IFNA(Schedule[[#This Row],[Original Amt Due]]-SUMIF(Payments[Invoice '#],Schedule[[#This Row],[Invoice '#]],Payments[Amount Paid]),Schedule[[#This Row],[Original Amt Due]]))</f>
        <v/>
      </c>
      <c r="H253" s="29"/>
      <c r="I253" s="30"/>
      <c r="J253" s="30"/>
    </row>
    <row r="254" spans="2:10" ht="14.1" customHeight="1" x14ac:dyDescent="0.2">
      <c r="B254" s="17" t="str" cm="1">
        <f t="array" ref="B254">IFERROR(SMALL(Invoices[Due Date],ROW(251:251)),"")</f>
        <v/>
      </c>
      <c r="C254" s="25" cm="1">
        <f t="array" aca="1" ref="C254" ca="1">INDEX(Invoices[Invoice '#],SMALL(IF(Invoices[Due Date]=Schedule[[#This Row],[Due Date]],ROW(Invoices[Due Date])-ROW(INDEX(Invoices[Due Date],1,1))+1),COUNTIF(Schedule[Due Date],Schedule[[#This Row],[Due Date]])-COUNTIF(INDIRECT("B3:B"&amp;ROW()-1),Schedule[[#This Row],[Due Date]])))</f>
        <v>0</v>
      </c>
      <c r="D254" s="16" t="str">
        <f ca="1">IF(Schedule[[#This Row],[Invoice '#]]=0,"",INDEX(Invoices[Vendor/Supplier],MATCH(Schedule[[#This Row],[Invoice '#]],Invoices[Invoice '#],0)))</f>
        <v/>
      </c>
      <c r="E254" s="26" t="str">
        <f ca="1">IF(Schedule[[#This Row],[Invoice '#]]=0,"",INDEX(Invoices[Amount due],MATCH(Schedule[[#This Row],[Invoice '#]],Invoices[Invoice '#],0)))</f>
        <v/>
      </c>
      <c r="F254" s="26" t="str">
        <f ca="1">IF(Schedule[[#This Row],[Invoice '#]]=0,"",_xlfn.IFNA(Schedule[[#This Row],[Original Amt Due]]-SUMIF(Payments[Invoice '#],Schedule[[#This Row],[Invoice '#]],Payments[Amount Paid]),Schedule[[#This Row],[Original Amt Due]]))</f>
        <v/>
      </c>
      <c r="H254" s="29"/>
      <c r="I254" s="30"/>
      <c r="J254" s="30"/>
    </row>
    <row r="255" spans="2:10" ht="14.1" customHeight="1" x14ac:dyDescent="0.2">
      <c r="B255" s="17" t="str" cm="1">
        <f t="array" ref="B255">IFERROR(SMALL(Invoices[Due Date],ROW(252:252)),"")</f>
        <v/>
      </c>
      <c r="C255" s="25" cm="1">
        <f t="array" aca="1" ref="C255" ca="1">INDEX(Invoices[Invoice '#],SMALL(IF(Invoices[Due Date]=Schedule[[#This Row],[Due Date]],ROW(Invoices[Due Date])-ROW(INDEX(Invoices[Due Date],1,1))+1),COUNTIF(Schedule[Due Date],Schedule[[#This Row],[Due Date]])-COUNTIF(INDIRECT("B3:B"&amp;ROW()-1),Schedule[[#This Row],[Due Date]])))</f>
        <v>0</v>
      </c>
      <c r="D255" s="16" t="str">
        <f ca="1">IF(Schedule[[#This Row],[Invoice '#]]=0,"",INDEX(Invoices[Vendor/Supplier],MATCH(Schedule[[#This Row],[Invoice '#]],Invoices[Invoice '#],0)))</f>
        <v/>
      </c>
      <c r="E255" s="26" t="str">
        <f ca="1">IF(Schedule[[#This Row],[Invoice '#]]=0,"",INDEX(Invoices[Amount due],MATCH(Schedule[[#This Row],[Invoice '#]],Invoices[Invoice '#],0)))</f>
        <v/>
      </c>
      <c r="F255" s="26" t="str">
        <f ca="1">IF(Schedule[[#This Row],[Invoice '#]]=0,"",_xlfn.IFNA(Schedule[[#This Row],[Original Amt Due]]-SUMIF(Payments[Invoice '#],Schedule[[#This Row],[Invoice '#]],Payments[Amount Paid]),Schedule[[#This Row],[Original Amt Due]]))</f>
        <v/>
      </c>
      <c r="H255" s="29"/>
      <c r="I255" s="30"/>
      <c r="J255" s="30"/>
    </row>
    <row r="256" spans="2:10" ht="14.1" customHeight="1" x14ac:dyDescent="0.2">
      <c r="B256" s="17" t="str" cm="1">
        <f t="array" ref="B256">IFERROR(SMALL(Invoices[Due Date],ROW(253:253)),"")</f>
        <v/>
      </c>
      <c r="C256" s="25" cm="1">
        <f t="array" aca="1" ref="C256" ca="1">INDEX(Invoices[Invoice '#],SMALL(IF(Invoices[Due Date]=Schedule[[#This Row],[Due Date]],ROW(Invoices[Due Date])-ROW(INDEX(Invoices[Due Date],1,1))+1),COUNTIF(Schedule[Due Date],Schedule[[#This Row],[Due Date]])-COUNTIF(INDIRECT("B3:B"&amp;ROW()-1),Schedule[[#This Row],[Due Date]])))</f>
        <v>0</v>
      </c>
      <c r="D256" s="16" t="str">
        <f ca="1">IF(Schedule[[#This Row],[Invoice '#]]=0,"",INDEX(Invoices[Vendor/Supplier],MATCH(Schedule[[#This Row],[Invoice '#]],Invoices[Invoice '#],0)))</f>
        <v/>
      </c>
      <c r="E256" s="26" t="str">
        <f ca="1">IF(Schedule[[#This Row],[Invoice '#]]=0,"",INDEX(Invoices[Amount due],MATCH(Schedule[[#This Row],[Invoice '#]],Invoices[Invoice '#],0)))</f>
        <v/>
      </c>
      <c r="F256" s="26" t="str">
        <f ca="1">IF(Schedule[[#This Row],[Invoice '#]]=0,"",_xlfn.IFNA(Schedule[[#This Row],[Original Amt Due]]-SUMIF(Payments[Invoice '#],Schedule[[#This Row],[Invoice '#]],Payments[Amount Paid]),Schedule[[#This Row],[Original Amt Due]]))</f>
        <v/>
      </c>
      <c r="H256" s="29"/>
      <c r="I256" s="30"/>
      <c r="J256" s="30"/>
    </row>
    <row r="257" spans="2:10" ht="14.1" customHeight="1" x14ac:dyDescent="0.2">
      <c r="B257" s="17" t="str" cm="1">
        <f t="array" ref="B257">IFERROR(SMALL(Invoices[Due Date],ROW(254:254)),"")</f>
        <v/>
      </c>
      <c r="C257" s="25" cm="1">
        <f t="array" aca="1" ref="C257" ca="1">INDEX(Invoices[Invoice '#],SMALL(IF(Invoices[Due Date]=Schedule[[#This Row],[Due Date]],ROW(Invoices[Due Date])-ROW(INDEX(Invoices[Due Date],1,1))+1),COUNTIF(Schedule[Due Date],Schedule[[#This Row],[Due Date]])-COUNTIF(INDIRECT("B3:B"&amp;ROW()-1),Schedule[[#This Row],[Due Date]])))</f>
        <v>0</v>
      </c>
      <c r="D257" s="16" t="str">
        <f ca="1">IF(Schedule[[#This Row],[Invoice '#]]=0,"",INDEX(Invoices[Vendor/Supplier],MATCH(Schedule[[#This Row],[Invoice '#]],Invoices[Invoice '#],0)))</f>
        <v/>
      </c>
      <c r="E257" s="26" t="str">
        <f ca="1">IF(Schedule[[#This Row],[Invoice '#]]=0,"",INDEX(Invoices[Amount due],MATCH(Schedule[[#This Row],[Invoice '#]],Invoices[Invoice '#],0)))</f>
        <v/>
      </c>
      <c r="F257" s="26" t="str">
        <f ca="1">IF(Schedule[[#This Row],[Invoice '#]]=0,"",_xlfn.IFNA(Schedule[[#This Row],[Original Amt Due]]-SUMIF(Payments[Invoice '#],Schedule[[#This Row],[Invoice '#]],Payments[Amount Paid]),Schedule[[#This Row],[Original Amt Due]]))</f>
        <v/>
      </c>
      <c r="H257" s="29"/>
      <c r="I257" s="30"/>
      <c r="J257" s="30"/>
    </row>
    <row r="258" spans="2:10" ht="14.1" customHeight="1" x14ac:dyDescent="0.2">
      <c r="B258" s="17" t="str" cm="1">
        <f t="array" ref="B258">IFERROR(SMALL(Invoices[Due Date],ROW(255:255)),"")</f>
        <v/>
      </c>
      <c r="C258" s="25" cm="1">
        <f t="array" aca="1" ref="C258" ca="1">INDEX(Invoices[Invoice '#],SMALL(IF(Invoices[Due Date]=Schedule[[#This Row],[Due Date]],ROW(Invoices[Due Date])-ROW(INDEX(Invoices[Due Date],1,1))+1),COUNTIF(Schedule[Due Date],Schedule[[#This Row],[Due Date]])-COUNTIF(INDIRECT("B3:B"&amp;ROW()-1),Schedule[[#This Row],[Due Date]])))</f>
        <v>0</v>
      </c>
      <c r="D258" s="16" t="str">
        <f ca="1">IF(Schedule[[#This Row],[Invoice '#]]=0,"",INDEX(Invoices[Vendor/Supplier],MATCH(Schedule[[#This Row],[Invoice '#]],Invoices[Invoice '#],0)))</f>
        <v/>
      </c>
      <c r="E258" s="26" t="str">
        <f ca="1">IF(Schedule[[#This Row],[Invoice '#]]=0,"",INDEX(Invoices[Amount due],MATCH(Schedule[[#This Row],[Invoice '#]],Invoices[Invoice '#],0)))</f>
        <v/>
      </c>
      <c r="F258" s="26" t="str">
        <f ca="1">IF(Schedule[[#This Row],[Invoice '#]]=0,"",_xlfn.IFNA(Schedule[[#This Row],[Original Amt Due]]-SUMIF(Payments[Invoice '#],Schedule[[#This Row],[Invoice '#]],Payments[Amount Paid]),Schedule[[#This Row],[Original Amt Due]]))</f>
        <v/>
      </c>
      <c r="H258" s="29"/>
      <c r="I258" s="30"/>
      <c r="J258" s="30"/>
    </row>
    <row r="259" spans="2:10" ht="14.1" customHeight="1" x14ac:dyDescent="0.2">
      <c r="B259" s="17" t="str" cm="1">
        <f t="array" ref="B259">IFERROR(SMALL(Invoices[Due Date],ROW(256:256)),"")</f>
        <v/>
      </c>
      <c r="C259" s="25" cm="1">
        <f t="array" aca="1" ref="C259" ca="1">INDEX(Invoices[Invoice '#],SMALL(IF(Invoices[Due Date]=Schedule[[#This Row],[Due Date]],ROW(Invoices[Due Date])-ROW(INDEX(Invoices[Due Date],1,1))+1),COUNTIF(Schedule[Due Date],Schedule[[#This Row],[Due Date]])-COUNTIF(INDIRECT("B3:B"&amp;ROW()-1),Schedule[[#This Row],[Due Date]])))</f>
        <v>0</v>
      </c>
      <c r="D259" s="16" t="str">
        <f ca="1">IF(Schedule[[#This Row],[Invoice '#]]=0,"",INDEX(Invoices[Vendor/Supplier],MATCH(Schedule[[#This Row],[Invoice '#]],Invoices[Invoice '#],0)))</f>
        <v/>
      </c>
      <c r="E259" s="26" t="str">
        <f ca="1">IF(Schedule[[#This Row],[Invoice '#]]=0,"",INDEX(Invoices[Amount due],MATCH(Schedule[[#This Row],[Invoice '#]],Invoices[Invoice '#],0)))</f>
        <v/>
      </c>
      <c r="F259" s="26" t="str">
        <f ca="1">IF(Schedule[[#This Row],[Invoice '#]]=0,"",_xlfn.IFNA(Schedule[[#This Row],[Original Amt Due]]-SUMIF(Payments[Invoice '#],Schedule[[#This Row],[Invoice '#]],Payments[Amount Paid]),Schedule[[#This Row],[Original Amt Due]]))</f>
        <v/>
      </c>
      <c r="H259" s="29"/>
      <c r="I259" s="30"/>
      <c r="J259" s="30"/>
    </row>
    <row r="260" spans="2:10" ht="14.1" customHeight="1" x14ac:dyDescent="0.2">
      <c r="B260" s="17" t="str" cm="1">
        <f t="array" ref="B260">IFERROR(SMALL(Invoices[Due Date],ROW(257:257)),"")</f>
        <v/>
      </c>
      <c r="C260" s="25" cm="1">
        <f t="array" aca="1" ref="C260" ca="1">INDEX(Invoices[Invoice '#],SMALL(IF(Invoices[Due Date]=Schedule[[#This Row],[Due Date]],ROW(Invoices[Due Date])-ROW(INDEX(Invoices[Due Date],1,1))+1),COUNTIF(Schedule[Due Date],Schedule[[#This Row],[Due Date]])-COUNTIF(INDIRECT("B3:B"&amp;ROW()-1),Schedule[[#This Row],[Due Date]])))</f>
        <v>0</v>
      </c>
      <c r="D260" s="16" t="str">
        <f ca="1">IF(Schedule[[#This Row],[Invoice '#]]=0,"",INDEX(Invoices[Vendor/Supplier],MATCH(Schedule[[#This Row],[Invoice '#]],Invoices[Invoice '#],0)))</f>
        <v/>
      </c>
      <c r="E260" s="26" t="str">
        <f ca="1">IF(Schedule[[#This Row],[Invoice '#]]=0,"",INDEX(Invoices[Amount due],MATCH(Schedule[[#This Row],[Invoice '#]],Invoices[Invoice '#],0)))</f>
        <v/>
      </c>
      <c r="F260" s="26" t="str">
        <f ca="1">IF(Schedule[[#This Row],[Invoice '#]]=0,"",_xlfn.IFNA(Schedule[[#This Row],[Original Amt Due]]-SUMIF(Payments[Invoice '#],Schedule[[#This Row],[Invoice '#]],Payments[Amount Paid]),Schedule[[#This Row],[Original Amt Due]]))</f>
        <v/>
      </c>
      <c r="H260" s="29"/>
      <c r="I260" s="30"/>
      <c r="J260" s="30"/>
    </row>
    <row r="261" spans="2:10" ht="14.1" customHeight="1" x14ac:dyDescent="0.2">
      <c r="B261" s="17" t="str" cm="1">
        <f t="array" ref="B261">IFERROR(SMALL(Invoices[Due Date],ROW(258:258)),"")</f>
        <v/>
      </c>
      <c r="C261" s="25" cm="1">
        <f t="array" aca="1" ref="C261" ca="1">INDEX(Invoices[Invoice '#],SMALL(IF(Invoices[Due Date]=Schedule[[#This Row],[Due Date]],ROW(Invoices[Due Date])-ROW(INDEX(Invoices[Due Date],1,1))+1),COUNTIF(Schedule[Due Date],Schedule[[#This Row],[Due Date]])-COUNTIF(INDIRECT("B3:B"&amp;ROW()-1),Schedule[[#This Row],[Due Date]])))</f>
        <v>0</v>
      </c>
      <c r="D261" s="16" t="str">
        <f ca="1">IF(Schedule[[#This Row],[Invoice '#]]=0,"",INDEX(Invoices[Vendor/Supplier],MATCH(Schedule[[#This Row],[Invoice '#]],Invoices[Invoice '#],0)))</f>
        <v/>
      </c>
      <c r="E261" s="26" t="str">
        <f ca="1">IF(Schedule[[#This Row],[Invoice '#]]=0,"",INDEX(Invoices[Amount due],MATCH(Schedule[[#This Row],[Invoice '#]],Invoices[Invoice '#],0)))</f>
        <v/>
      </c>
      <c r="F261" s="26" t="str">
        <f ca="1">IF(Schedule[[#This Row],[Invoice '#]]=0,"",_xlfn.IFNA(Schedule[[#This Row],[Original Amt Due]]-SUMIF(Payments[Invoice '#],Schedule[[#This Row],[Invoice '#]],Payments[Amount Paid]),Schedule[[#This Row],[Original Amt Due]]))</f>
        <v/>
      </c>
      <c r="H261" s="29"/>
      <c r="I261" s="30"/>
      <c r="J261" s="30"/>
    </row>
    <row r="262" spans="2:10" ht="14.1" customHeight="1" x14ac:dyDescent="0.2">
      <c r="B262" s="17" t="str" cm="1">
        <f t="array" ref="B262">IFERROR(SMALL(Invoices[Due Date],ROW(259:259)),"")</f>
        <v/>
      </c>
      <c r="C262" s="25" cm="1">
        <f t="array" aca="1" ref="C262" ca="1">INDEX(Invoices[Invoice '#],SMALL(IF(Invoices[Due Date]=Schedule[[#This Row],[Due Date]],ROW(Invoices[Due Date])-ROW(INDEX(Invoices[Due Date],1,1))+1),COUNTIF(Schedule[Due Date],Schedule[[#This Row],[Due Date]])-COUNTIF(INDIRECT("B3:B"&amp;ROW()-1),Schedule[[#This Row],[Due Date]])))</f>
        <v>0</v>
      </c>
      <c r="D262" s="16" t="str">
        <f ca="1">IF(Schedule[[#This Row],[Invoice '#]]=0,"",INDEX(Invoices[Vendor/Supplier],MATCH(Schedule[[#This Row],[Invoice '#]],Invoices[Invoice '#],0)))</f>
        <v/>
      </c>
      <c r="E262" s="26" t="str">
        <f ca="1">IF(Schedule[[#This Row],[Invoice '#]]=0,"",INDEX(Invoices[Amount due],MATCH(Schedule[[#This Row],[Invoice '#]],Invoices[Invoice '#],0)))</f>
        <v/>
      </c>
      <c r="F262" s="26" t="str">
        <f ca="1">IF(Schedule[[#This Row],[Invoice '#]]=0,"",_xlfn.IFNA(Schedule[[#This Row],[Original Amt Due]]-SUMIF(Payments[Invoice '#],Schedule[[#This Row],[Invoice '#]],Payments[Amount Paid]),Schedule[[#This Row],[Original Amt Due]]))</f>
        <v/>
      </c>
      <c r="H262" s="29"/>
      <c r="I262" s="30"/>
      <c r="J262" s="30"/>
    </row>
    <row r="263" spans="2:10" ht="14.1" customHeight="1" x14ac:dyDescent="0.2">
      <c r="B263" s="17" t="str" cm="1">
        <f t="array" ref="B263">IFERROR(SMALL(Invoices[Due Date],ROW(260:260)),"")</f>
        <v/>
      </c>
      <c r="C263" s="25" cm="1">
        <f t="array" aca="1" ref="C263" ca="1">INDEX(Invoices[Invoice '#],SMALL(IF(Invoices[Due Date]=Schedule[[#This Row],[Due Date]],ROW(Invoices[Due Date])-ROW(INDEX(Invoices[Due Date],1,1))+1),COUNTIF(Schedule[Due Date],Schedule[[#This Row],[Due Date]])-COUNTIF(INDIRECT("B3:B"&amp;ROW()-1),Schedule[[#This Row],[Due Date]])))</f>
        <v>0</v>
      </c>
      <c r="D263" s="16" t="str">
        <f ca="1">IF(Schedule[[#This Row],[Invoice '#]]=0,"",INDEX(Invoices[Vendor/Supplier],MATCH(Schedule[[#This Row],[Invoice '#]],Invoices[Invoice '#],0)))</f>
        <v/>
      </c>
      <c r="E263" s="26" t="str">
        <f ca="1">IF(Schedule[[#This Row],[Invoice '#]]=0,"",INDEX(Invoices[Amount due],MATCH(Schedule[[#This Row],[Invoice '#]],Invoices[Invoice '#],0)))</f>
        <v/>
      </c>
      <c r="F263" s="26" t="str">
        <f ca="1">IF(Schedule[[#This Row],[Invoice '#]]=0,"",_xlfn.IFNA(Schedule[[#This Row],[Original Amt Due]]-SUMIF(Payments[Invoice '#],Schedule[[#This Row],[Invoice '#]],Payments[Amount Paid]),Schedule[[#This Row],[Original Amt Due]]))</f>
        <v/>
      </c>
      <c r="H263" s="29"/>
      <c r="I263" s="30"/>
      <c r="J263" s="30"/>
    </row>
    <row r="264" spans="2:10" ht="14.1" customHeight="1" x14ac:dyDescent="0.2">
      <c r="B264" s="17" t="str" cm="1">
        <f t="array" ref="B264">IFERROR(SMALL(Invoices[Due Date],ROW(261:261)),"")</f>
        <v/>
      </c>
      <c r="C264" s="25" cm="1">
        <f t="array" aca="1" ref="C264" ca="1">INDEX(Invoices[Invoice '#],SMALL(IF(Invoices[Due Date]=Schedule[[#This Row],[Due Date]],ROW(Invoices[Due Date])-ROW(INDEX(Invoices[Due Date],1,1))+1),COUNTIF(Schedule[Due Date],Schedule[[#This Row],[Due Date]])-COUNTIF(INDIRECT("B3:B"&amp;ROW()-1),Schedule[[#This Row],[Due Date]])))</f>
        <v>0</v>
      </c>
      <c r="D264" s="16" t="str">
        <f ca="1">IF(Schedule[[#This Row],[Invoice '#]]=0,"",INDEX(Invoices[Vendor/Supplier],MATCH(Schedule[[#This Row],[Invoice '#]],Invoices[Invoice '#],0)))</f>
        <v/>
      </c>
      <c r="E264" s="26" t="str">
        <f ca="1">IF(Schedule[[#This Row],[Invoice '#]]=0,"",INDEX(Invoices[Amount due],MATCH(Schedule[[#This Row],[Invoice '#]],Invoices[Invoice '#],0)))</f>
        <v/>
      </c>
      <c r="F264" s="26" t="str">
        <f ca="1">IF(Schedule[[#This Row],[Invoice '#]]=0,"",_xlfn.IFNA(Schedule[[#This Row],[Original Amt Due]]-SUMIF(Payments[Invoice '#],Schedule[[#This Row],[Invoice '#]],Payments[Amount Paid]),Schedule[[#This Row],[Original Amt Due]]))</f>
        <v/>
      </c>
      <c r="H264" s="29"/>
      <c r="I264" s="30"/>
      <c r="J264" s="30"/>
    </row>
    <row r="265" spans="2:10" ht="14.1" customHeight="1" x14ac:dyDescent="0.2">
      <c r="B265" s="17" t="str" cm="1">
        <f t="array" ref="B265">IFERROR(SMALL(Invoices[Due Date],ROW(262:262)),"")</f>
        <v/>
      </c>
      <c r="C265" s="25" cm="1">
        <f t="array" aca="1" ref="C265" ca="1">INDEX(Invoices[Invoice '#],SMALL(IF(Invoices[Due Date]=Schedule[[#This Row],[Due Date]],ROW(Invoices[Due Date])-ROW(INDEX(Invoices[Due Date],1,1))+1),COUNTIF(Schedule[Due Date],Schedule[[#This Row],[Due Date]])-COUNTIF(INDIRECT("B3:B"&amp;ROW()-1),Schedule[[#This Row],[Due Date]])))</f>
        <v>0</v>
      </c>
      <c r="D265" s="16" t="str">
        <f ca="1">IF(Schedule[[#This Row],[Invoice '#]]=0,"",INDEX(Invoices[Vendor/Supplier],MATCH(Schedule[[#This Row],[Invoice '#]],Invoices[Invoice '#],0)))</f>
        <v/>
      </c>
      <c r="E265" s="26" t="str">
        <f ca="1">IF(Schedule[[#This Row],[Invoice '#]]=0,"",INDEX(Invoices[Amount due],MATCH(Schedule[[#This Row],[Invoice '#]],Invoices[Invoice '#],0)))</f>
        <v/>
      </c>
      <c r="F265" s="26" t="str">
        <f ca="1">IF(Schedule[[#This Row],[Invoice '#]]=0,"",_xlfn.IFNA(Schedule[[#This Row],[Original Amt Due]]-SUMIF(Payments[Invoice '#],Schedule[[#This Row],[Invoice '#]],Payments[Amount Paid]),Schedule[[#This Row],[Original Amt Due]]))</f>
        <v/>
      </c>
      <c r="H265" s="29"/>
      <c r="I265" s="30"/>
      <c r="J265" s="30"/>
    </row>
    <row r="266" spans="2:10" ht="14.1" customHeight="1" x14ac:dyDescent="0.2">
      <c r="B266" s="17" t="str" cm="1">
        <f t="array" ref="B266">IFERROR(SMALL(Invoices[Due Date],ROW(263:263)),"")</f>
        <v/>
      </c>
      <c r="C266" s="25" cm="1">
        <f t="array" aca="1" ref="C266" ca="1">INDEX(Invoices[Invoice '#],SMALL(IF(Invoices[Due Date]=Schedule[[#This Row],[Due Date]],ROW(Invoices[Due Date])-ROW(INDEX(Invoices[Due Date],1,1))+1),COUNTIF(Schedule[Due Date],Schedule[[#This Row],[Due Date]])-COUNTIF(INDIRECT("B3:B"&amp;ROW()-1),Schedule[[#This Row],[Due Date]])))</f>
        <v>0</v>
      </c>
      <c r="D266" s="16" t="str">
        <f ca="1">IF(Schedule[[#This Row],[Invoice '#]]=0,"",INDEX(Invoices[Vendor/Supplier],MATCH(Schedule[[#This Row],[Invoice '#]],Invoices[Invoice '#],0)))</f>
        <v/>
      </c>
      <c r="E266" s="26" t="str">
        <f ca="1">IF(Schedule[[#This Row],[Invoice '#]]=0,"",INDEX(Invoices[Amount due],MATCH(Schedule[[#This Row],[Invoice '#]],Invoices[Invoice '#],0)))</f>
        <v/>
      </c>
      <c r="F266" s="26" t="str">
        <f ca="1">IF(Schedule[[#This Row],[Invoice '#]]=0,"",_xlfn.IFNA(Schedule[[#This Row],[Original Amt Due]]-SUMIF(Payments[Invoice '#],Schedule[[#This Row],[Invoice '#]],Payments[Amount Paid]),Schedule[[#This Row],[Original Amt Due]]))</f>
        <v/>
      </c>
      <c r="H266" s="29"/>
      <c r="I266" s="30"/>
      <c r="J266" s="30"/>
    </row>
    <row r="267" spans="2:10" ht="14.1" customHeight="1" x14ac:dyDescent="0.2">
      <c r="B267" s="17" t="str" cm="1">
        <f t="array" ref="B267">IFERROR(SMALL(Invoices[Due Date],ROW(264:264)),"")</f>
        <v/>
      </c>
      <c r="C267" s="25" cm="1">
        <f t="array" aca="1" ref="C267" ca="1">INDEX(Invoices[Invoice '#],SMALL(IF(Invoices[Due Date]=Schedule[[#This Row],[Due Date]],ROW(Invoices[Due Date])-ROW(INDEX(Invoices[Due Date],1,1))+1),COUNTIF(Schedule[Due Date],Schedule[[#This Row],[Due Date]])-COUNTIF(INDIRECT("B3:B"&amp;ROW()-1),Schedule[[#This Row],[Due Date]])))</f>
        <v>0</v>
      </c>
      <c r="D267" s="16" t="str">
        <f ca="1">IF(Schedule[[#This Row],[Invoice '#]]=0,"",INDEX(Invoices[Vendor/Supplier],MATCH(Schedule[[#This Row],[Invoice '#]],Invoices[Invoice '#],0)))</f>
        <v/>
      </c>
      <c r="E267" s="26" t="str">
        <f ca="1">IF(Schedule[[#This Row],[Invoice '#]]=0,"",INDEX(Invoices[Amount due],MATCH(Schedule[[#This Row],[Invoice '#]],Invoices[Invoice '#],0)))</f>
        <v/>
      </c>
      <c r="F267" s="26" t="str">
        <f ca="1">IF(Schedule[[#This Row],[Invoice '#]]=0,"",_xlfn.IFNA(Schedule[[#This Row],[Original Amt Due]]-SUMIF(Payments[Invoice '#],Schedule[[#This Row],[Invoice '#]],Payments[Amount Paid]),Schedule[[#This Row],[Original Amt Due]]))</f>
        <v/>
      </c>
      <c r="H267" s="29"/>
      <c r="I267" s="30"/>
      <c r="J267" s="30"/>
    </row>
    <row r="268" spans="2:10" ht="14.1" customHeight="1" x14ac:dyDescent="0.2">
      <c r="B268" s="17" t="str" cm="1">
        <f t="array" ref="B268">IFERROR(SMALL(Invoices[Due Date],ROW(265:265)),"")</f>
        <v/>
      </c>
      <c r="C268" s="25" cm="1">
        <f t="array" aca="1" ref="C268" ca="1">INDEX(Invoices[Invoice '#],SMALL(IF(Invoices[Due Date]=Schedule[[#This Row],[Due Date]],ROW(Invoices[Due Date])-ROW(INDEX(Invoices[Due Date],1,1))+1),COUNTIF(Schedule[Due Date],Schedule[[#This Row],[Due Date]])-COUNTIF(INDIRECT("B3:B"&amp;ROW()-1),Schedule[[#This Row],[Due Date]])))</f>
        <v>0</v>
      </c>
      <c r="D268" s="16" t="str">
        <f ca="1">IF(Schedule[[#This Row],[Invoice '#]]=0,"",INDEX(Invoices[Vendor/Supplier],MATCH(Schedule[[#This Row],[Invoice '#]],Invoices[Invoice '#],0)))</f>
        <v/>
      </c>
      <c r="E268" s="26" t="str">
        <f ca="1">IF(Schedule[[#This Row],[Invoice '#]]=0,"",INDEX(Invoices[Amount due],MATCH(Schedule[[#This Row],[Invoice '#]],Invoices[Invoice '#],0)))</f>
        <v/>
      </c>
      <c r="F268" s="26" t="str">
        <f ca="1">IF(Schedule[[#This Row],[Invoice '#]]=0,"",_xlfn.IFNA(Schedule[[#This Row],[Original Amt Due]]-SUMIF(Payments[Invoice '#],Schedule[[#This Row],[Invoice '#]],Payments[Amount Paid]),Schedule[[#This Row],[Original Amt Due]]))</f>
        <v/>
      </c>
      <c r="H268" s="29"/>
      <c r="I268" s="30"/>
      <c r="J268" s="30"/>
    </row>
    <row r="269" spans="2:10" ht="14.1" customHeight="1" x14ac:dyDescent="0.2">
      <c r="B269" s="17" t="str" cm="1">
        <f t="array" ref="B269">IFERROR(SMALL(Invoices[Due Date],ROW(266:266)),"")</f>
        <v/>
      </c>
      <c r="C269" s="25" cm="1">
        <f t="array" aca="1" ref="C269" ca="1">INDEX(Invoices[Invoice '#],SMALL(IF(Invoices[Due Date]=Schedule[[#This Row],[Due Date]],ROW(Invoices[Due Date])-ROW(INDEX(Invoices[Due Date],1,1))+1),COUNTIF(Schedule[Due Date],Schedule[[#This Row],[Due Date]])-COUNTIF(INDIRECT("B3:B"&amp;ROW()-1),Schedule[[#This Row],[Due Date]])))</f>
        <v>0</v>
      </c>
      <c r="D269" s="16" t="str">
        <f ca="1">IF(Schedule[[#This Row],[Invoice '#]]=0,"",INDEX(Invoices[Vendor/Supplier],MATCH(Schedule[[#This Row],[Invoice '#]],Invoices[Invoice '#],0)))</f>
        <v/>
      </c>
      <c r="E269" s="26" t="str">
        <f ca="1">IF(Schedule[[#This Row],[Invoice '#]]=0,"",INDEX(Invoices[Amount due],MATCH(Schedule[[#This Row],[Invoice '#]],Invoices[Invoice '#],0)))</f>
        <v/>
      </c>
      <c r="F269" s="26" t="str">
        <f ca="1">IF(Schedule[[#This Row],[Invoice '#]]=0,"",_xlfn.IFNA(Schedule[[#This Row],[Original Amt Due]]-SUMIF(Payments[Invoice '#],Schedule[[#This Row],[Invoice '#]],Payments[Amount Paid]),Schedule[[#This Row],[Original Amt Due]]))</f>
        <v/>
      </c>
      <c r="H269" s="29"/>
      <c r="I269" s="30"/>
      <c r="J269" s="30"/>
    </row>
    <row r="270" spans="2:10" ht="14.1" customHeight="1" x14ac:dyDescent="0.2">
      <c r="B270" s="17" t="str" cm="1">
        <f t="array" ref="B270">IFERROR(SMALL(Invoices[Due Date],ROW(267:267)),"")</f>
        <v/>
      </c>
      <c r="C270" s="25" cm="1">
        <f t="array" aca="1" ref="C270" ca="1">INDEX(Invoices[Invoice '#],SMALL(IF(Invoices[Due Date]=Schedule[[#This Row],[Due Date]],ROW(Invoices[Due Date])-ROW(INDEX(Invoices[Due Date],1,1))+1),COUNTIF(Schedule[Due Date],Schedule[[#This Row],[Due Date]])-COUNTIF(INDIRECT("B3:B"&amp;ROW()-1),Schedule[[#This Row],[Due Date]])))</f>
        <v>0</v>
      </c>
      <c r="D270" s="16" t="str">
        <f ca="1">IF(Schedule[[#This Row],[Invoice '#]]=0,"",INDEX(Invoices[Vendor/Supplier],MATCH(Schedule[[#This Row],[Invoice '#]],Invoices[Invoice '#],0)))</f>
        <v/>
      </c>
      <c r="E270" s="26" t="str">
        <f ca="1">IF(Schedule[[#This Row],[Invoice '#]]=0,"",INDEX(Invoices[Amount due],MATCH(Schedule[[#This Row],[Invoice '#]],Invoices[Invoice '#],0)))</f>
        <v/>
      </c>
      <c r="F270" s="26" t="str">
        <f ca="1">IF(Schedule[[#This Row],[Invoice '#]]=0,"",_xlfn.IFNA(Schedule[[#This Row],[Original Amt Due]]-SUMIF(Payments[Invoice '#],Schedule[[#This Row],[Invoice '#]],Payments[Amount Paid]),Schedule[[#This Row],[Original Amt Due]]))</f>
        <v/>
      </c>
      <c r="H270" s="29"/>
      <c r="I270" s="30"/>
      <c r="J270" s="30"/>
    </row>
    <row r="271" spans="2:10" ht="14.1" customHeight="1" x14ac:dyDescent="0.2">
      <c r="B271" s="17" t="str" cm="1">
        <f t="array" ref="B271">IFERROR(SMALL(Invoices[Due Date],ROW(268:268)),"")</f>
        <v/>
      </c>
      <c r="C271" s="25" cm="1">
        <f t="array" aca="1" ref="C271" ca="1">INDEX(Invoices[Invoice '#],SMALL(IF(Invoices[Due Date]=Schedule[[#This Row],[Due Date]],ROW(Invoices[Due Date])-ROW(INDEX(Invoices[Due Date],1,1))+1),COUNTIF(Schedule[Due Date],Schedule[[#This Row],[Due Date]])-COUNTIF(INDIRECT("B3:B"&amp;ROW()-1),Schedule[[#This Row],[Due Date]])))</f>
        <v>0</v>
      </c>
      <c r="D271" s="16" t="str">
        <f ca="1">IF(Schedule[[#This Row],[Invoice '#]]=0,"",INDEX(Invoices[Vendor/Supplier],MATCH(Schedule[[#This Row],[Invoice '#]],Invoices[Invoice '#],0)))</f>
        <v/>
      </c>
      <c r="E271" s="26" t="str">
        <f ca="1">IF(Schedule[[#This Row],[Invoice '#]]=0,"",INDEX(Invoices[Amount due],MATCH(Schedule[[#This Row],[Invoice '#]],Invoices[Invoice '#],0)))</f>
        <v/>
      </c>
      <c r="F271" s="26" t="str">
        <f ca="1">IF(Schedule[[#This Row],[Invoice '#]]=0,"",_xlfn.IFNA(Schedule[[#This Row],[Original Amt Due]]-SUMIF(Payments[Invoice '#],Schedule[[#This Row],[Invoice '#]],Payments[Amount Paid]),Schedule[[#This Row],[Original Amt Due]]))</f>
        <v/>
      </c>
      <c r="H271" s="29"/>
      <c r="I271" s="30"/>
      <c r="J271" s="30"/>
    </row>
    <row r="272" spans="2:10" ht="14.1" customHeight="1" x14ac:dyDescent="0.2">
      <c r="B272" s="17" t="str" cm="1">
        <f t="array" ref="B272">IFERROR(SMALL(Invoices[Due Date],ROW(269:269)),"")</f>
        <v/>
      </c>
      <c r="C272" s="25" cm="1">
        <f t="array" aca="1" ref="C272" ca="1">INDEX(Invoices[Invoice '#],SMALL(IF(Invoices[Due Date]=Schedule[[#This Row],[Due Date]],ROW(Invoices[Due Date])-ROW(INDEX(Invoices[Due Date],1,1))+1),COUNTIF(Schedule[Due Date],Schedule[[#This Row],[Due Date]])-COUNTIF(INDIRECT("B3:B"&amp;ROW()-1),Schedule[[#This Row],[Due Date]])))</f>
        <v>0</v>
      </c>
      <c r="D272" s="16" t="str">
        <f ca="1">IF(Schedule[[#This Row],[Invoice '#]]=0,"",INDEX(Invoices[Vendor/Supplier],MATCH(Schedule[[#This Row],[Invoice '#]],Invoices[Invoice '#],0)))</f>
        <v/>
      </c>
      <c r="E272" s="26" t="str">
        <f ca="1">IF(Schedule[[#This Row],[Invoice '#]]=0,"",INDEX(Invoices[Amount due],MATCH(Schedule[[#This Row],[Invoice '#]],Invoices[Invoice '#],0)))</f>
        <v/>
      </c>
      <c r="F272" s="26" t="str">
        <f ca="1">IF(Schedule[[#This Row],[Invoice '#]]=0,"",_xlfn.IFNA(Schedule[[#This Row],[Original Amt Due]]-SUMIF(Payments[Invoice '#],Schedule[[#This Row],[Invoice '#]],Payments[Amount Paid]),Schedule[[#This Row],[Original Amt Due]]))</f>
        <v/>
      </c>
      <c r="H272" s="29"/>
      <c r="I272" s="30"/>
      <c r="J272" s="30"/>
    </row>
    <row r="273" spans="2:10" ht="14.1" customHeight="1" x14ac:dyDescent="0.2">
      <c r="B273" s="17" t="str" cm="1">
        <f t="array" ref="B273">IFERROR(SMALL(Invoices[Due Date],ROW(270:270)),"")</f>
        <v/>
      </c>
      <c r="C273" s="25" cm="1">
        <f t="array" aca="1" ref="C273" ca="1">INDEX(Invoices[Invoice '#],SMALL(IF(Invoices[Due Date]=Schedule[[#This Row],[Due Date]],ROW(Invoices[Due Date])-ROW(INDEX(Invoices[Due Date],1,1))+1),COUNTIF(Schedule[Due Date],Schedule[[#This Row],[Due Date]])-COUNTIF(INDIRECT("B3:B"&amp;ROW()-1),Schedule[[#This Row],[Due Date]])))</f>
        <v>0</v>
      </c>
      <c r="D273" s="16" t="str">
        <f ca="1">IF(Schedule[[#This Row],[Invoice '#]]=0,"",INDEX(Invoices[Vendor/Supplier],MATCH(Schedule[[#This Row],[Invoice '#]],Invoices[Invoice '#],0)))</f>
        <v/>
      </c>
      <c r="E273" s="26" t="str">
        <f ca="1">IF(Schedule[[#This Row],[Invoice '#]]=0,"",INDEX(Invoices[Amount due],MATCH(Schedule[[#This Row],[Invoice '#]],Invoices[Invoice '#],0)))</f>
        <v/>
      </c>
      <c r="F273" s="26" t="str">
        <f ca="1">IF(Schedule[[#This Row],[Invoice '#]]=0,"",_xlfn.IFNA(Schedule[[#This Row],[Original Amt Due]]-SUMIF(Payments[Invoice '#],Schedule[[#This Row],[Invoice '#]],Payments[Amount Paid]),Schedule[[#This Row],[Original Amt Due]]))</f>
        <v/>
      </c>
      <c r="H273" s="29"/>
      <c r="I273" s="30"/>
      <c r="J273" s="30"/>
    </row>
    <row r="274" spans="2:10" ht="14.1" customHeight="1" x14ac:dyDescent="0.2">
      <c r="B274" s="17" t="str" cm="1">
        <f t="array" ref="B274">IFERROR(SMALL(Invoices[Due Date],ROW(271:271)),"")</f>
        <v/>
      </c>
      <c r="C274" s="25" cm="1">
        <f t="array" aca="1" ref="C274" ca="1">INDEX(Invoices[Invoice '#],SMALL(IF(Invoices[Due Date]=Schedule[[#This Row],[Due Date]],ROW(Invoices[Due Date])-ROW(INDEX(Invoices[Due Date],1,1))+1),COUNTIF(Schedule[Due Date],Schedule[[#This Row],[Due Date]])-COUNTIF(INDIRECT("B3:B"&amp;ROW()-1),Schedule[[#This Row],[Due Date]])))</f>
        <v>0</v>
      </c>
      <c r="D274" s="16" t="str">
        <f ca="1">IF(Schedule[[#This Row],[Invoice '#]]=0,"",INDEX(Invoices[Vendor/Supplier],MATCH(Schedule[[#This Row],[Invoice '#]],Invoices[Invoice '#],0)))</f>
        <v/>
      </c>
      <c r="E274" s="26" t="str">
        <f ca="1">IF(Schedule[[#This Row],[Invoice '#]]=0,"",INDEX(Invoices[Amount due],MATCH(Schedule[[#This Row],[Invoice '#]],Invoices[Invoice '#],0)))</f>
        <v/>
      </c>
      <c r="F274" s="26" t="str">
        <f ca="1">IF(Schedule[[#This Row],[Invoice '#]]=0,"",_xlfn.IFNA(Schedule[[#This Row],[Original Amt Due]]-SUMIF(Payments[Invoice '#],Schedule[[#This Row],[Invoice '#]],Payments[Amount Paid]),Schedule[[#This Row],[Original Amt Due]]))</f>
        <v/>
      </c>
      <c r="H274" s="29"/>
      <c r="I274" s="30"/>
      <c r="J274" s="30"/>
    </row>
    <row r="275" spans="2:10" ht="14.1" customHeight="1" x14ac:dyDescent="0.2">
      <c r="B275" s="17" t="str" cm="1">
        <f t="array" ref="B275">IFERROR(SMALL(Invoices[Due Date],ROW(272:272)),"")</f>
        <v/>
      </c>
      <c r="C275" s="25" cm="1">
        <f t="array" aca="1" ref="C275" ca="1">INDEX(Invoices[Invoice '#],SMALL(IF(Invoices[Due Date]=Schedule[[#This Row],[Due Date]],ROW(Invoices[Due Date])-ROW(INDEX(Invoices[Due Date],1,1))+1),COUNTIF(Schedule[Due Date],Schedule[[#This Row],[Due Date]])-COUNTIF(INDIRECT("B3:B"&amp;ROW()-1),Schedule[[#This Row],[Due Date]])))</f>
        <v>0</v>
      </c>
      <c r="D275" s="16" t="str">
        <f ca="1">IF(Schedule[[#This Row],[Invoice '#]]=0,"",INDEX(Invoices[Vendor/Supplier],MATCH(Schedule[[#This Row],[Invoice '#]],Invoices[Invoice '#],0)))</f>
        <v/>
      </c>
      <c r="E275" s="26" t="str">
        <f ca="1">IF(Schedule[[#This Row],[Invoice '#]]=0,"",INDEX(Invoices[Amount due],MATCH(Schedule[[#This Row],[Invoice '#]],Invoices[Invoice '#],0)))</f>
        <v/>
      </c>
      <c r="F275" s="26" t="str">
        <f ca="1">IF(Schedule[[#This Row],[Invoice '#]]=0,"",_xlfn.IFNA(Schedule[[#This Row],[Original Amt Due]]-SUMIF(Payments[Invoice '#],Schedule[[#This Row],[Invoice '#]],Payments[Amount Paid]),Schedule[[#This Row],[Original Amt Due]]))</f>
        <v/>
      </c>
      <c r="H275" s="29"/>
      <c r="I275" s="30"/>
      <c r="J275" s="30"/>
    </row>
    <row r="276" spans="2:10" ht="14.1" customHeight="1" x14ac:dyDescent="0.2">
      <c r="B276" s="17" t="str" cm="1">
        <f t="array" ref="B276">IFERROR(SMALL(Invoices[Due Date],ROW(273:273)),"")</f>
        <v/>
      </c>
      <c r="C276" s="25" cm="1">
        <f t="array" aca="1" ref="C276" ca="1">INDEX(Invoices[Invoice '#],SMALL(IF(Invoices[Due Date]=Schedule[[#This Row],[Due Date]],ROW(Invoices[Due Date])-ROW(INDEX(Invoices[Due Date],1,1))+1),COUNTIF(Schedule[Due Date],Schedule[[#This Row],[Due Date]])-COUNTIF(INDIRECT("B3:B"&amp;ROW()-1),Schedule[[#This Row],[Due Date]])))</f>
        <v>0</v>
      </c>
      <c r="D276" s="16" t="str">
        <f ca="1">IF(Schedule[[#This Row],[Invoice '#]]=0,"",INDEX(Invoices[Vendor/Supplier],MATCH(Schedule[[#This Row],[Invoice '#]],Invoices[Invoice '#],0)))</f>
        <v/>
      </c>
      <c r="E276" s="26" t="str">
        <f ca="1">IF(Schedule[[#This Row],[Invoice '#]]=0,"",INDEX(Invoices[Amount due],MATCH(Schedule[[#This Row],[Invoice '#]],Invoices[Invoice '#],0)))</f>
        <v/>
      </c>
      <c r="F276" s="26" t="str">
        <f ca="1">IF(Schedule[[#This Row],[Invoice '#]]=0,"",_xlfn.IFNA(Schedule[[#This Row],[Original Amt Due]]-SUMIF(Payments[Invoice '#],Schedule[[#This Row],[Invoice '#]],Payments[Amount Paid]),Schedule[[#This Row],[Original Amt Due]]))</f>
        <v/>
      </c>
      <c r="H276" s="29"/>
      <c r="I276" s="30"/>
      <c r="J276" s="30"/>
    </row>
    <row r="277" spans="2:10" ht="14.1" customHeight="1" x14ac:dyDescent="0.2">
      <c r="B277" s="17" t="str" cm="1">
        <f t="array" ref="B277">IFERROR(SMALL(Invoices[Due Date],ROW(274:274)),"")</f>
        <v/>
      </c>
      <c r="C277" s="25" cm="1">
        <f t="array" aca="1" ref="C277" ca="1">INDEX(Invoices[Invoice '#],SMALL(IF(Invoices[Due Date]=Schedule[[#This Row],[Due Date]],ROW(Invoices[Due Date])-ROW(INDEX(Invoices[Due Date],1,1))+1),COUNTIF(Schedule[Due Date],Schedule[[#This Row],[Due Date]])-COUNTIF(INDIRECT("B3:B"&amp;ROW()-1),Schedule[[#This Row],[Due Date]])))</f>
        <v>0</v>
      </c>
      <c r="D277" s="16" t="str">
        <f ca="1">IF(Schedule[[#This Row],[Invoice '#]]=0,"",INDEX(Invoices[Vendor/Supplier],MATCH(Schedule[[#This Row],[Invoice '#]],Invoices[Invoice '#],0)))</f>
        <v/>
      </c>
      <c r="E277" s="26" t="str">
        <f ca="1">IF(Schedule[[#This Row],[Invoice '#]]=0,"",INDEX(Invoices[Amount due],MATCH(Schedule[[#This Row],[Invoice '#]],Invoices[Invoice '#],0)))</f>
        <v/>
      </c>
      <c r="F277" s="26" t="str">
        <f ca="1">IF(Schedule[[#This Row],[Invoice '#]]=0,"",_xlfn.IFNA(Schedule[[#This Row],[Original Amt Due]]-SUMIF(Payments[Invoice '#],Schedule[[#This Row],[Invoice '#]],Payments[Amount Paid]),Schedule[[#This Row],[Original Amt Due]]))</f>
        <v/>
      </c>
      <c r="H277" s="29"/>
      <c r="I277" s="30"/>
      <c r="J277" s="30"/>
    </row>
    <row r="278" spans="2:10" ht="14.1" customHeight="1" x14ac:dyDescent="0.2">
      <c r="B278" s="17" t="str" cm="1">
        <f t="array" ref="B278">IFERROR(SMALL(Invoices[Due Date],ROW(275:275)),"")</f>
        <v/>
      </c>
      <c r="C278" s="25" cm="1">
        <f t="array" aca="1" ref="C278" ca="1">INDEX(Invoices[Invoice '#],SMALL(IF(Invoices[Due Date]=Schedule[[#This Row],[Due Date]],ROW(Invoices[Due Date])-ROW(INDEX(Invoices[Due Date],1,1))+1),COUNTIF(Schedule[Due Date],Schedule[[#This Row],[Due Date]])-COUNTIF(INDIRECT("B3:B"&amp;ROW()-1),Schedule[[#This Row],[Due Date]])))</f>
        <v>0</v>
      </c>
      <c r="D278" s="16" t="str">
        <f ca="1">IF(Schedule[[#This Row],[Invoice '#]]=0,"",INDEX(Invoices[Vendor/Supplier],MATCH(Schedule[[#This Row],[Invoice '#]],Invoices[Invoice '#],0)))</f>
        <v/>
      </c>
      <c r="E278" s="26" t="str">
        <f ca="1">IF(Schedule[[#This Row],[Invoice '#]]=0,"",INDEX(Invoices[Amount due],MATCH(Schedule[[#This Row],[Invoice '#]],Invoices[Invoice '#],0)))</f>
        <v/>
      </c>
      <c r="F278" s="26" t="str">
        <f ca="1">IF(Schedule[[#This Row],[Invoice '#]]=0,"",_xlfn.IFNA(Schedule[[#This Row],[Original Amt Due]]-SUMIF(Payments[Invoice '#],Schedule[[#This Row],[Invoice '#]],Payments[Amount Paid]),Schedule[[#This Row],[Original Amt Due]]))</f>
        <v/>
      </c>
      <c r="H278" s="29"/>
      <c r="I278" s="30"/>
      <c r="J278" s="30"/>
    </row>
    <row r="279" spans="2:10" ht="14.1" customHeight="1" x14ac:dyDescent="0.2">
      <c r="B279" s="17" t="str" cm="1">
        <f t="array" ref="B279">IFERROR(SMALL(Invoices[Due Date],ROW(276:276)),"")</f>
        <v/>
      </c>
      <c r="C279" s="25" cm="1">
        <f t="array" aca="1" ref="C279" ca="1">INDEX(Invoices[Invoice '#],SMALL(IF(Invoices[Due Date]=Schedule[[#This Row],[Due Date]],ROW(Invoices[Due Date])-ROW(INDEX(Invoices[Due Date],1,1))+1),COUNTIF(Schedule[Due Date],Schedule[[#This Row],[Due Date]])-COUNTIF(INDIRECT("B3:B"&amp;ROW()-1),Schedule[[#This Row],[Due Date]])))</f>
        <v>0</v>
      </c>
      <c r="D279" s="16" t="str">
        <f ca="1">IF(Schedule[[#This Row],[Invoice '#]]=0,"",INDEX(Invoices[Vendor/Supplier],MATCH(Schedule[[#This Row],[Invoice '#]],Invoices[Invoice '#],0)))</f>
        <v/>
      </c>
      <c r="E279" s="26" t="str">
        <f ca="1">IF(Schedule[[#This Row],[Invoice '#]]=0,"",INDEX(Invoices[Amount due],MATCH(Schedule[[#This Row],[Invoice '#]],Invoices[Invoice '#],0)))</f>
        <v/>
      </c>
      <c r="F279" s="26" t="str">
        <f ca="1">IF(Schedule[[#This Row],[Invoice '#]]=0,"",_xlfn.IFNA(Schedule[[#This Row],[Original Amt Due]]-SUMIF(Payments[Invoice '#],Schedule[[#This Row],[Invoice '#]],Payments[Amount Paid]),Schedule[[#This Row],[Original Amt Due]]))</f>
        <v/>
      </c>
      <c r="H279" s="29"/>
      <c r="I279" s="30"/>
      <c r="J279" s="30"/>
    </row>
    <row r="280" spans="2:10" ht="14.1" customHeight="1" x14ac:dyDescent="0.2">
      <c r="B280" s="17" t="str" cm="1">
        <f t="array" ref="B280">IFERROR(SMALL(Invoices[Due Date],ROW(277:277)),"")</f>
        <v/>
      </c>
      <c r="C280" s="25" cm="1">
        <f t="array" aca="1" ref="C280" ca="1">INDEX(Invoices[Invoice '#],SMALL(IF(Invoices[Due Date]=Schedule[[#This Row],[Due Date]],ROW(Invoices[Due Date])-ROW(INDEX(Invoices[Due Date],1,1))+1),COUNTIF(Schedule[Due Date],Schedule[[#This Row],[Due Date]])-COUNTIF(INDIRECT("B3:B"&amp;ROW()-1),Schedule[[#This Row],[Due Date]])))</f>
        <v>0</v>
      </c>
      <c r="D280" s="16" t="str">
        <f ca="1">IF(Schedule[[#This Row],[Invoice '#]]=0,"",INDEX(Invoices[Vendor/Supplier],MATCH(Schedule[[#This Row],[Invoice '#]],Invoices[Invoice '#],0)))</f>
        <v/>
      </c>
      <c r="E280" s="26" t="str">
        <f ca="1">IF(Schedule[[#This Row],[Invoice '#]]=0,"",INDEX(Invoices[Amount due],MATCH(Schedule[[#This Row],[Invoice '#]],Invoices[Invoice '#],0)))</f>
        <v/>
      </c>
      <c r="F280" s="26" t="str">
        <f ca="1">IF(Schedule[[#This Row],[Invoice '#]]=0,"",_xlfn.IFNA(Schedule[[#This Row],[Original Amt Due]]-SUMIF(Payments[Invoice '#],Schedule[[#This Row],[Invoice '#]],Payments[Amount Paid]),Schedule[[#This Row],[Original Amt Due]]))</f>
        <v/>
      </c>
      <c r="H280" s="29"/>
      <c r="I280" s="30"/>
      <c r="J280" s="30"/>
    </row>
    <row r="281" spans="2:10" ht="14.1" customHeight="1" x14ac:dyDescent="0.2">
      <c r="B281" s="17" t="str" cm="1">
        <f t="array" ref="B281">IFERROR(SMALL(Invoices[Due Date],ROW(278:278)),"")</f>
        <v/>
      </c>
      <c r="C281" s="25" cm="1">
        <f t="array" aca="1" ref="C281" ca="1">INDEX(Invoices[Invoice '#],SMALL(IF(Invoices[Due Date]=Schedule[[#This Row],[Due Date]],ROW(Invoices[Due Date])-ROW(INDEX(Invoices[Due Date],1,1))+1),COUNTIF(Schedule[Due Date],Schedule[[#This Row],[Due Date]])-COUNTIF(INDIRECT("B3:B"&amp;ROW()-1),Schedule[[#This Row],[Due Date]])))</f>
        <v>0</v>
      </c>
      <c r="D281" s="16" t="str">
        <f ca="1">IF(Schedule[[#This Row],[Invoice '#]]=0,"",INDEX(Invoices[Vendor/Supplier],MATCH(Schedule[[#This Row],[Invoice '#]],Invoices[Invoice '#],0)))</f>
        <v/>
      </c>
      <c r="E281" s="26" t="str">
        <f ca="1">IF(Schedule[[#This Row],[Invoice '#]]=0,"",INDEX(Invoices[Amount due],MATCH(Schedule[[#This Row],[Invoice '#]],Invoices[Invoice '#],0)))</f>
        <v/>
      </c>
      <c r="F281" s="26" t="str">
        <f ca="1">IF(Schedule[[#This Row],[Invoice '#]]=0,"",_xlfn.IFNA(Schedule[[#This Row],[Original Amt Due]]-SUMIF(Payments[Invoice '#],Schedule[[#This Row],[Invoice '#]],Payments[Amount Paid]),Schedule[[#This Row],[Original Amt Due]]))</f>
        <v/>
      </c>
      <c r="H281" s="29"/>
      <c r="I281" s="30"/>
      <c r="J281" s="30"/>
    </row>
    <row r="282" spans="2:10" ht="14.1" customHeight="1" x14ac:dyDescent="0.2">
      <c r="B282" s="17" t="str" cm="1">
        <f t="array" ref="B282">IFERROR(SMALL(Invoices[Due Date],ROW(279:279)),"")</f>
        <v/>
      </c>
      <c r="C282" s="25" cm="1">
        <f t="array" aca="1" ref="C282" ca="1">INDEX(Invoices[Invoice '#],SMALL(IF(Invoices[Due Date]=Schedule[[#This Row],[Due Date]],ROW(Invoices[Due Date])-ROW(INDEX(Invoices[Due Date],1,1))+1),COUNTIF(Schedule[Due Date],Schedule[[#This Row],[Due Date]])-COUNTIF(INDIRECT("B3:B"&amp;ROW()-1),Schedule[[#This Row],[Due Date]])))</f>
        <v>0</v>
      </c>
      <c r="D282" s="16" t="str">
        <f ca="1">IF(Schedule[[#This Row],[Invoice '#]]=0,"",INDEX(Invoices[Vendor/Supplier],MATCH(Schedule[[#This Row],[Invoice '#]],Invoices[Invoice '#],0)))</f>
        <v/>
      </c>
      <c r="E282" s="26" t="str">
        <f ca="1">IF(Schedule[[#This Row],[Invoice '#]]=0,"",INDEX(Invoices[Amount due],MATCH(Schedule[[#This Row],[Invoice '#]],Invoices[Invoice '#],0)))</f>
        <v/>
      </c>
      <c r="F282" s="26" t="str">
        <f ca="1">IF(Schedule[[#This Row],[Invoice '#]]=0,"",_xlfn.IFNA(Schedule[[#This Row],[Original Amt Due]]-SUMIF(Payments[Invoice '#],Schedule[[#This Row],[Invoice '#]],Payments[Amount Paid]),Schedule[[#This Row],[Original Amt Due]]))</f>
        <v/>
      </c>
      <c r="H282" s="29"/>
      <c r="I282" s="30"/>
      <c r="J282" s="30"/>
    </row>
    <row r="283" spans="2:10" ht="14.1" customHeight="1" x14ac:dyDescent="0.2">
      <c r="B283" s="17" t="str" cm="1">
        <f t="array" ref="B283">IFERROR(SMALL(Invoices[Due Date],ROW(280:280)),"")</f>
        <v/>
      </c>
      <c r="C283" s="25" cm="1">
        <f t="array" aca="1" ref="C283" ca="1">INDEX(Invoices[Invoice '#],SMALL(IF(Invoices[Due Date]=Schedule[[#This Row],[Due Date]],ROW(Invoices[Due Date])-ROW(INDEX(Invoices[Due Date],1,1))+1),COUNTIF(Schedule[Due Date],Schedule[[#This Row],[Due Date]])-COUNTIF(INDIRECT("B3:B"&amp;ROW()-1),Schedule[[#This Row],[Due Date]])))</f>
        <v>0</v>
      </c>
      <c r="D283" s="16" t="str">
        <f ca="1">IF(Schedule[[#This Row],[Invoice '#]]=0,"",INDEX(Invoices[Vendor/Supplier],MATCH(Schedule[[#This Row],[Invoice '#]],Invoices[Invoice '#],0)))</f>
        <v/>
      </c>
      <c r="E283" s="26" t="str">
        <f ca="1">IF(Schedule[[#This Row],[Invoice '#]]=0,"",INDEX(Invoices[Amount due],MATCH(Schedule[[#This Row],[Invoice '#]],Invoices[Invoice '#],0)))</f>
        <v/>
      </c>
      <c r="F283" s="26" t="str">
        <f ca="1">IF(Schedule[[#This Row],[Invoice '#]]=0,"",_xlfn.IFNA(Schedule[[#This Row],[Original Amt Due]]-SUMIF(Payments[Invoice '#],Schedule[[#This Row],[Invoice '#]],Payments[Amount Paid]),Schedule[[#This Row],[Original Amt Due]]))</f>
        <v/>
      </c>
      <c r="H283" s="29"/>
      <c r="I283" s="30"/>
      <c r="J283" s="30"/>
    </row>
    <row r="284" spans="2:10" ht="14.1" customHeight="1" x14ac:dyDescent="0.2">
      <c r="B284" s="17" t="str" cm="1">
        <f t="array" ref="B284">IFERROR(SMALL(Invoices[Due Date],ROW(281:281)),"")</f>
        <v/>
      </c>
      <c r="C284" s="25" cm="1">
        <f t="array" aca="1" ref="C284" ca="1">INDEX(Invoices[Invoice '#],SMALL(IF(Invoices[Due Date]=Schedule[[#This Row],[Due Date]],ROW(Invoices[Due Date])-ROW(INDEX(Invoices[Due Date],1,1))+1),COUNTIF(Schedule[Due Date],Schedule[[#This Row],[Due Date]])-COUNTIF(INDIRECT("B3:B"&amp;ROW()-1),Schedule[[#This Row],[Due Date]])))</f>
        <v>0</v>
      </c>
      <c r="D284" s="16" t="str">
        <f ca="1">IF(Schedule[[#This Row],[Invoice '#]]=0,"",INDEX(Invoices[Vendor/Supplier],MATCH(Schedule[[#This Row],[Invoice '#]],Invoices[Invoice '#],0)))</f>
        <v/>
      </c>
      <c r="E284" s="26" t="str">
        <f ca="1">IF(Schedule[[#This Row],[Invoice '#]]=0,"",INDEX(Invoices[Amount due],MATCH(Schedule[[#This Row],[Invoice '#]],Invoices[Invoice '#],0)))</f>
        <v/>
      </c>
      <c r="F284" s="26" t="str">
        <f ca="1">IF(Schedule[[#This Row],[Invoice '#]]=0,"",_xlfn.IFNA(Schedule[[#This Row],[Original Amt Due]]-SUMIF(Payments[Invoice '#],Schedule[[#This Row],[Invoice '#]],Payments[Amount Paid]),Schedule[[#This Row],[Original Amt Due]]))</f>
        <v/>
      </c>
      <c r="H284" s="29"/>
      <c r="I284" s="30"/>
      <c r="J284" s="30"/>
    </row>
    <row r="285" spans="2:10" ht="14.1" customHeight="1" x14ac:dyDescent="0.2">
      <c r="B285" s="17" t="str" cm="1">
        <f t="array" ref="B285">IFERROR(SMALL(Invoices[Due Date],ROW(282:282)),"")</f>
        <v/>
      </c>
      <c r="C285" s="25" cm="1">
        <f t="array" aca="1" ref="C285" ca="1">INDEX(Invoices[Invoice '#],SMALL(IF(Invoices[Due Date]=Schedule[[#This Row],[Due Date]],ROW(Invoices[Due Date])-ROW(INDEX(Invoices[Due Date],1,1))+1),COUNTIF(Schedule[Due Date],Schedule[[#This Row],[Due Date]])-COUNTIF(INDIRECT("B3:B"&amp;ROW()-1),Schedule[[#This Row],[Due Date]])))</f>
        <v>0</v>
      </c>
      <c r="D285" s="16" t="str">
        <f ca="1">IF(Schedule[[#This Row],[Invoice '#]]=0,"",INDEX(Invoices[Vendor/Supplier],MATCH(Schedule[[#This Row],[Invoice '#]],Invoices[Invoice '#],0)))</f>
        <v/>
      </c>
      <c r="E285" s="26" t="str">
        <f ca="1">IF(Schedule[[#This Row],[Invoice '#]]=0,"",INDEX(Invoices[Amount due],MATCH(Schedule[[#This Row],[Invoice '#]],Invoices[Invoice '#],0)))</f>
        <v/>
      </c>
      <c r="F285" s="26" t="str">
        <f ca="1">IF(Schedule[[#This Row],[Invoice '#]]=0,"",_xlfn.IFNA(Schedule[[#This Row],[Original Amt Due]]-SUMIF(Payments[Invoice '#],Schedule[[#This Row],[Invoice '#]],Payments[Amount Paid]),Schedule[[#This Row],[Original Amt Due]]))</f>
        <v/>
      </c>
      <c r="H285" s="29"/>
      <c r="I285" s="30"/>
      <c r="J285" s="30"/>
    </row>
    <row r="286" spans="2:10" ht="14.1" customHeight="1" x14ac:dyDescent="0.2">
      <c r="B286" s="17" t="str" cm="1">
        <f t="array" ref="B286">IFERROR(SMALL(Invoices[Due Date],ROW(283:283)),"")</f>
        <v/>
      </c>
      <c r="C286" s="25" cm="1">
        <f t="array" aca="1" ref="C286" ca="1">INDEX(Invoices[Invoice '#],SMALL(IF(Invoices[Due Date]=Schedule[[#This Row],[Due Date]],ROW(Invoices[Due Date])-ROW(INDEX(Invoices[Due Date],1,1))+1),COUNTIF(Schedule[Due Date],Schedule[[#This Row],[Due Date]])-COUNTIF(INDIRECT("B3:B"&amp;ROW()-1),Schedule[[#This Row],[Due Date]])))</f>
        <v>0</v>
      </c>
      <c r="D286" s="16" t="str">
        <f ca="1">IF(Schedule[[#This Row],[Invoice '#]]=0,"",INDEX(Invoices[Vendor/Supplier],MATCH(Schedule[[#This Row],[Invoice '#]],Invoices[Invoice '#],0)))</f>
        <v/>
      </c>
      <c r="E286" s="26" t="str">
        <f ca="1">IF(Schedule[[#This Row],[Invoice '#]]=0,"",INDEX(Invoices[Amount due],MATCH(Schedule[[#This Row],[Invoice '#]],Invoices[Invoice '#],0)))</f>
        <v/>
      </c>
      <c r="F286" s="26" t="str">
        <f ca="1">IF(Schedule[[#This Row],[Invoice '#]]=0,"",_xlfn.IFNA(Schedule[[#This Row],[Original Amt Due]]-SUMIF(Payments[Invoice '#],Schedule[[#This Row],[Invoice '#]],Payments[Amount Paid]),Schedule[[#This Row],[Original Amt Due]]))</f>
        <v/>
      </c>
      <c r="H286" s="29"/>
      <c r="I286" s="30"/>
      <c r="J286" s="30"/>
    </row>
    <row r="287" spans="2:10" ht="14.1" customHeight="1" x14ac:dyDescent="0.2">
      <c r="B287" s="17" t="str" cm="1">
        <f t="array" ref="B287">IFERROR(SMALL(Invoices[Due Date],ROW(284:284)),"")</f>
        <v/>
      </c>
      <c r="C287" s="25" cm="1">
        <f t="array" aca="1" ref="C287" ca="1">INDEX(Invoices[Invoice '#],SMALL(IF(Invoices[Due Date]=Schedule[[#This Row],[Due Date]],ROW(Invoices[Due Date])-ROW(INDEX(Invoices[Due Date],1,1))+1),COUNTIF(Schedule[Due Date],Schedule[[#This Row],[Due Date]])-COUNTIF(INDIRECT("B3:B"&amp;ROW()-1),Schedule[[#This Row],[Due Date]])))</f>
        <v>0</v>
      </c>
      <c r="D287" s="16" t="str">
        <f ca="1">IF(Schedule[[#This Row],[Invoice '#]]=0,"",INDEX(Invoices[Vendor/Supplier],MATCH(Schedule[[#This Row],[Invoice '#]],Invoices[Invoice '#],0)))</f>
        <v/>
      </c>
      <c r="E287" s="26" t="str">
        <f ca="1">IF(Schedule[[#This Row],[Invoice '#]]=0,"",INDEX(Invoices[Amount due],MATCH(Schedule[[#This Row],[Invoice '#]],Invoices[Invoice '#],0)))</f>
        <v/>
      </c>
      <c r="F287" s="26" t="str">
        <f ca="1">IF(Schedule[[#This Row],[Invoice '#]]=0,"",_xlfn.IFNA(Schedule[[#This Row],[Original Amt Due]]-SUMIF(Payments[Invoice '#],Schedule[[#This Row],[Invoice '#]],Payments[Amount Paid]),Schedule[[#This Row],[Original Amt Due]]))</f>
        <v/>
      </c>
      <c r="H287" s="29"/>
      <c r="I287" s="30"/>
      <c r="J287" s="30"/>
    </row>
    <row r="288" spans="2:10" ht="14.1" customHeight="1" x14ac:dyDescent="0.2">
      <c r="B288" s="17" t="str" cm="1">
        <f t="array" ref="B288">IFERROR(SMALL(Invoices[Due Date],ROW(285:285)),"")</f>
        <v/>
      </c>
      <c r="C288" s="25" cm="1">
        <f t="array" aca="1" ref="C288" ca="1">INDEX(Invoices[Invoice '#],SMALL(IF(Invoices[Due Date]=Schedule[[#This Row],[Due Date]],ROW(Invoices[Due Date])-ROW(INDEX(Invoices[Due Date],1,1))+1),COUNTIF(Schedule[Due Date],Schedule[[#This Row],[Due Date]])-COUNTIF(INDIRECT("B3:B"&amp;ROW()-1),Schedule[[#This Row],[Due Date]])))</f>
        <v>0</v>
      </c>
      <c r="D288" s="16" t="str">
        <f ca="1">IF(Schedule[[#This Row],[Invoice '#]]=0,"",INDEX(Invoices[Vendor/Supplier],MATCH(Schedule[[#This Row],[Invoice '#]],Invoices[Invoice '#],0)))</f>
        <v/>
      </c>
      <c r="E288" s="26" t="str">
        <f ca="1">IF(Schedule[[#This Row],[Invoice '#]]=0,"",INDEX(Invoices[Amount due],MATCH(Schedule[[#This Row],[Invoice '#]],Invoices[Invoice '#],0)))</f>
        <v/>
      </c>
      <c r="F288" s="26" t="str">
        <f ca="1">IF(Schedule[[#This Row],[Invoice '#]]=0,"",_xlfn.IFNA(Schedule[[#This Row],[Original Amt Due]]-SUMIF(Payments[Invoice '#],Schedule[[#This Row],[Invoice '#]],Payments[Amount Paid]),Schedule[[#This Row],[Original Amt Due]]))</f>
        <v/>
      </c>
      <c r="H288" s="29"/>
      <c r="I288" s="30"/>
      <c r="J288" s="30"/>
    </row>
    <row r="289" spans="2:10" ht="14.1" customHeight="1" x14ac:dyDescent="0.2">
      <c r="B289" s="17" t="str" cm="1">
        <f t="array" ref="B289">IFERROR(SMALL(Invoices[Due Date],ROW(286:286)),"")</f>
        <v/>
      </c>
      <c r="C289" s="25" cm="1">
        <f t="array" aca="1" ref="C289" ca="1">INDEX(Invoices[Invoice '#],SMALL(IF(Invoices[Due Date]=Schedule[[#This Row],[Due Date]],ROW(Invoices[Due Date])-ROW(INDEX(Invoices[Due Date],1,1))+1),COUNTIF(Schedule[Due Date],Schedule[[#This Row],[Due Date]])-COUNTIF(INDIRECT("B3:B"&amp;ROW()-1),Schedule[[#This Row],[Due Date]])))</f>
        <v>0</v>
      </c>
      <c r="D289" s="16" t="str">
        <f ca="1">IF(Schedule[[#This Row],[Invoice '#]]=0,"",INDEX(Invoices[Vendor/Supplier],MATCH(Schedule[[#This Row],[Invoice '#]],Invoices[Invoice '#],0)))</f>
        <v/>
      </c>
      <c r="E289" s="26" t="str">
        <f ca="1">IF(Schedule[[#This Row],[Invoice '#]]=0,"",INDEX(Invoices[Amount due],MATCH(Schedule[[#This Row],[Invoice '#]],Invoices[Invoice '#],0)))</f>
        <v/>
      </c>
      <c r="F289" s="26" t="str">
        <f ca="1">IF(Schedule[[#This Row],[Invoice '#]]=0,"",_xlfn.IFNA(Schedule[[#This Row],[Original Amt Due]]-SUMIF(Payments[Invoice '#],Schedule[[#This Row],[Invoice '#]],Payments[Amount Paid]),Schedule[[#This Row],[Original Amt Due]]))</f>
        <v/>
      </c>
      <c r="H289" s="29"/>
      <c r="I289" s="30"/>
      <c r="J289" s="30"/>
    </row>
    <row r="290" spans="2:10" ht="14.1" customHeight="1" x14ac:dyDescent="0.2">
      <c r="B290" s="17" t="str" cm="1">
        <f t="array" ref="B290">IFERROR(SMALL(Invoices[Due Date],ROW(287:287)),"")</f>
        <v/>
      </c>
      <c r="C290" s="25" cm="1">
        <f t="array" aca="1" ref="C290" ca="1">INDEX(Invoices[Invoice '#],SMALL(IF(Invoices[Due Date]=Schedule[[#This Row],[Due Date]],ROW(Invoices[Due Date])-ROW(INDEX(Invoices[Due Date],1,1))+1),COUNTIF(Schedule[Due Date],Schedule[[#This Row],[Due Date]])-COUNTIF(INDIRECT("B3:B"&amp;ROW()-1),Schedule[[#This Row],[Due Date]])))</f>
        <v>0</v>
      </c>
      <c r="D290" s="16" t="str">
        <f ca="1">IF(Schedule[[#This Row],[Invoice '#]]=0,"",INDEX(Invoices[Vendor/Supplier],MATCH(Schedule[[#This Row],[Invoice '#]],Invoices[Invoice '#],0)))</f>
        <v/>
      </c>
      <c r="E290" s="26" t="str">
        <f ca="1">IF(Schedule[[#This Row],[Invoice '#]]=0,"",INDEX(Invoices[Amount due],MATCH(Schedule[[#This Row],[Invoice '#]],Invoices[Invoice '#],0)))</f>
        <v/>
      </c>
      <c r="F290" s="26" t="str">
        <f ca="1">IF(Schedule[[#This Row],[Invoice '#]]=0,"",_xlfn.IFNA(Schedule[[#This Row],[Original Amt Due]]-SUMIF(Payments[Invoice '#],Schedule[[#This Row],[Invoice '#]],Payments[Amount Paid]),Schedule[[#This Row],[Original Amt Due]]))</f>
        <v/>
      </c>
      <c r="H290" s="29"/>
      <c r="I290" s="30"/>
      <c r="J290" s="30"/>
    </row>
    <row r="291" spans="2:10" ht="14.1" customHeight="1" x14ac:dyDescent="0.2">
      <c r="B291" s="17" t="str" cm="1">
        <f t="array" ref="B291">IFERROR(SMALL(Invoices[Due Date],ROW(288:288)),"")</f>
        <v/>
      </c>
      <c r="C291" s="25" cm="1">
        <f t="array" aca="1" ref="C291" ca="1">INDEX(Invoices[Invoice '#],SMALL(IF(Invoices[Due Date]=Schedule[[#This Row],[Due Date]],ROW(Invoices[Due Date])-ROW(INDEX(Invoices[Due Date],1,1))+1),COUNTIF(Schedule[Due Date],Schedule[[#This Row],[Due Date]])-COUNTIF(INDIRECT("B3:B"&amp;ROW()-1),Schedule[[#This Row],[Due Date]])))</f>
        <v>0</v>
      </c>
      <c r="D291" s="16" t="str">
        <f ca="1">IF(Schedule[[#This Row],[Invoice '#]]=0,"",INDEX(Invoices[Vendor/Supplier],MATCH(Schedule[[#This Row],[Invoice '#]],Invoices[Invoice '#],0)))</f>
        <v/>
      </c>
      <c r="E291" s="26" t="str">
        <f ca="1">IF(Schedule[[#This Row],[Invoice '#]]=0,"",INDEX(Invoices[Amount due],MATCH(Schedule[[#This Row],[Invoice '#]],Invoices[Invoice '#],0)))</f>
        <v/>
      </c>
      <c r="F291" s="26" t="str">
        <f ca="1">IF(Schedule[[#This Row],[Invoice '#]]=0,"",_xlfn.IFNA(Schedule[[#This Row],[Original Amt Due]]-SUMIF(Payments[Invoice '#],Schedule[[#This Row],[Invoice '#]],Payments[Amount Paid]),Schedule[[#This Row],[Original Amt Due]]))</f>
        <v/>
      </c>
      <c r="H291" s="29"/>
      <c r="I291" s="30"/>
      <c r="J291" s="30"/>
    </row>
    <row r="292" spans="2:10" ht="14.1" customHeight="1" x14ac:dyDescent="0.2">
      <c r="B292" s="17" t="str" cm="1">
        <f t="array" ref="B292">IFERROR(SMALL(Invoices[Due Date],ROW(289:289)),"")</f>
        <v/>
      </c>
      <c r="C292" s="25" cm="1">
        <f t="array" aca="1" ref="C292" ca="1">INDEX(Invoices[Invoice '#],SMALL(IF(Invoices[Due Date]=Schedule[[#This Row],[Due Date]],ROW(Invoices[Due Date])-ROW(INDEX(Invoices[Due Date],1,1))+1),COUNTIF(Schedule[Due Date],Schedule[[#This Row],[Due Date]])-COUNTIF(INDIRECT("B3:B"&amp;ROW()-1),Schedule[[#This Row],[Due Date]])))</f>
        <v>0</v>
      </c>
      <c r="D292" s="16" t="str">
        <f ca="1">IF(Schedule[[#This Row],[Invoice '#]]=0,"",INDEX(Invoices[Vendor/Supplier],MATCH(Schedule[[#This Row],[Invoice '#]],Invoices[Invoice '#],0)))</f>
        <v/>
      </c>
      <c r="E292" s="26" t="str">
        <f ca="1">IF(Schedule[[#This Row],[Invoice '#]]=0,"",INDEX(Invoices[Amount due],MATCH(Schedule[[#This Row],[Invoice '#]],Invoices[Invoice '#],0)))</f>
        <v/>
      </c>
      <c r="F292" s="26" t="str">
        <f ca="1">IF(Schedule[[#This Row],[Invoice '#]]=0,"",_xlfn.IFNA(Schedule[[#This Row],[Original Amt Due]]-SUMIF(Payments[Invoice '#],Schedule[[#This Row],[Invoice '#]],Payments[Amount Paid]),Schedule[[#This Row],[Original Amt Due]]))</f>
        <v/>
      </c>
      <c r="H292" s="29"/>
      <c r="I292" s="30"/>
      <c r="J292" s="30"/>
    </row>
    <row r="293" spans="2:10" ht="14.1" customHeight="1" x14ac:dyDescent="0.2">
      <c r="B293" s="17" t="str" cm="1">
        <f t="array" ref="B293">IFERROR(SMALL(Invoices[Due Date],ROW(290:290)),"")</f>
        <v/>
      </c>
      <c r="C293" s="25" cm="1">
        <f t="array" aca="1" ref="C293" ca="1">INDEX(Invoices[Invoice '#],SMALL(IF(Invoices[Due Date]=Schedule[[#This Row],[Due Date]],ROW(Invoices[Due Date])-ROW(INDEX(Invoices[Due Date],1,1))+1),COUNTIF(Schedule[Due Date],Schedule[[#This Row],[Due Date]])-COUNTIF(INDIRECT("B3:B"&amp;ROW()-1),Schedule[[#This Row],[Due Date]])))</f>
        <v>0</v>
      </c>
      <c r="D293" s="16" t="str">
        <f ca="1">IF(Schedule[[#This Row],[Invoice '#]]=0,"",INDEX(Invoices[Vendor/Supplier],MATCH(Schedule[[#This Row],[Invoice '#]],Invoices[Invoice '#],0)))</f>
        <v/>
      </c>
      <c r="E293" s="26" t="str">
        <f ca="1">IF(Schedule[[#This Row],[Invoice '#]]=0,"",INDEX(Invoices[Amount due],MATCH(Schedule[[#This Row],[Invoice '#]],Invoices[Invoice '#],0)))</f>
        <v/>
      </c>
      <c r="F293" s="26" t="str">
        <f ca="1">IF(Schedule[[#This Row],[Invoice '#]]=0,"",_xlfn.IFNA(Schedule[[#This Row],[Original Amt Due]]-SUMIF(Payments[Invoice '#],Schedule[[#This Row],[Invoice '#]],Payments[Amount Paid]),Schedule[[#This Row],[Original Amt Due]]))</f>
        <v/>
      </c>
      <c r="H293" s="29"/>
      <c r="I293" s="30"/>
      <c r="J293" s="30"/>
    </row>
    <row r="294" spans="2:10" ht="14.1" customHeight="1" x14ac:dyDescent="0.2">
      <c r="B294" s="17" t="str" cm="1">
        <f t="array" ref="B294">IFERROR(SMALL(Invoices[Due Date],ROW(291:291)),"")</f>
        <v/>
      </c>
      <c r="C294" s="25" cm="1">
        <f t="array" aca="1" ref="C294" ca="1">INDEX(Invoices[Invoice '#],SMALL(IF(Invoices[Due Date]=Schedule[[#This Row],[Due Date]],ROW(Invoices[Due Date])-ROW(INDEX(Invoices[Due Date],1,1))+1),COUNTIF(Schedule[Due Date],Schedule[[#This Row],[Due Date]])-COUNTIF(INDIRECT("B3:B"&amp;ROW()-1),Schedule[[#This Row],[Due Date]])))</f>
        <v>0</v>
      </c>
      <c r="D294" s="16" t="str">
        <f ca="1">IF(Schedule[[#This Row],[Invoice '#]]=0,"",INDEX(Invoices[Vendor/Supplier],MATCH(Schedule[[#This Row],[Invoice '#]],Invoices[Invoice '#],0)))</f>
        <v/>
      </c>
      <c r="E294" s="26" t="str">
        <f ca="1">IF(Schedule[[#This Row],[Invoice '#]]=0,"",INDEX(Invoices[Amount due],MATCH(Schedule[[#This Row],[Invoice '#]],Invoices[Invoice '#],0)))</f>
        <v/>
      </c>
      <c r="F294" s="26" t="str">
        <f ca="1">IF(Schedule[[#This Row],[Invoice '#]]=0,"",_xlfn.IFNA(Schedule[[#This Row],[Original Amt Due]]-SUMIF(Payments[Invoice '#],Schedule[[#This Row],[Invoice '#]],Payments[Amount Paid]),Schedule[[#This Row],[Original Amt Due]]))</f>
        <v/>
      </c>
      <c r="H294" s="29"/>
      <c r="I294" s="30"/>
      <c r="J294" s="30"/>
    </row>
    <row r="295" spans="2:10" ht="14.1" customHeight="1" x14ac:dyDescent="0.2">
      <c r="B295" s="17" t="str" cm="1">
        <f t="array" ref="B295">IFERROR(SMALL(Invoices[Due Date],ROW(292:292)),"")</f>
        <v/>
      </c>
      <c r="C295" s="25" cm="1">
        <f t="array" aca="1" ref="C295" ca="1">INDEX(Invoices[Invoice '#],SMALL(IF(Invoices[Due Date]=Schedule[[#This Row],[Due Date]],ROW(Invoices[Due Date])-ROW(INDEX(Invoices[Due Date],1,1))+1),COUNTIF(Schedule[Due Date],Schedule[[#This Row],[Due Date]])-COUNTIF(INDIRECT("B3:B"&amp;ROW()-1),Schedule[[#This Row],[Due Date]])))</f>
        <v>0</v>
      </c>
      <c r="D295" s="16" t="str">
        <f ca="1">IF(Schedule[[#This Row],[Invoice '#]]=0,"",INDEX(Invoices[Vendor/Supplier],MATCH(Schedule[[#This Row],[Invoice '#]],Invoices[Invoice '#],0)))</f>
        <v/>
      </c>
      <c r="E295" s="26" t="str">
        <f ca="1">IF(Schedule[[#This Row],[Invoice '#]]=0,"",INDEX(Invoices[Amount due],MATCH(Schedule[[#This Row],[Invoice '#]],Invoices[Invoice '#],0)))</f>
        <v/>
      </c>
      <c r="F295" s="26" t="str">
        <f ca="1">IF(Schedule[[#This Row],[Invoice '#]]=0,"",_xlfn.IFNA(Schedule[[#This Row],[Original Amt Due]]-SUMIF(Payments[Invoice '#],Schedule[[#This Row],[Invoice '#]],Payments[Amount Paid]),Schedule[[#This Row],[Original Amt Due]]))</f>
        <v/>
      </c>
      <c r="H295" s="29"/>
      <c r="I295" s="30"/>
      <c r="J295" s="30"/>
    </row>
    <row r="296" spans="2:10" ht="14.1" customHeight="1" x14ac:dyDescent="0.2">
      <c r="B296" s="17" t="str" cm="1">
        <f t="array" ref="B296">IFERROR(SMALL(Invoices[Due Date],ROW(293:293)),"")</f>
        <v/>
      </c>
      <c r="C296" s="25" cm="1">
        <f t="array" aca="1" ref="C296" ca="1">INDEX(Invoices[Invoice '#],SMALL(IF(Invoices[Due Date]=Schedule[[#This Row],[Due Date]],ROW(Invoices[Due Date])-ROW(INDEX(Invoices[Due Date],1,1))+1),COUNTIF(Schedule[Due Date],Schedule[[#This Row],[Due Date]])-COUNTIF(INDIRECT("B3:B"&amp;ROW()-1),Schedule[[#This Row],[Due Date]])))</f>
        <v>0</v>
      </c>
      <c r="D296" s="16" t="str">
        <f ca="1">IF(Schedule[[#This Row],[Invoice '#]]=0,"",INDEX(Invoices[Vendor/Supplier],MATCH(Schedule[[#This Row],[Invoice '#]],Invoices[Invoice '#],0)))</f>
        <v/>
      </c>
      <c r="E296" s="26" t="str">
        <f ca="1">IF(Schedule[[#This Row],[Invoice '#]]=0,"",INDEX(Invoices[Amount due],MATCH(Schedule[[#This Row],[Invoice '#]],Invoices[Invoice '#],0)))</f>
        <v/>
      </c>
      <c r="F296" s="26" t="str">
        <f ca="1">IF(Schedule[[#This Row],[Invoice '#]]=0,"",_xlfn.IFNA(Schedule[[#This Row],[Original Amt Due]]-SUMIF(Payments[Invoice '#],Schedule[[#This Row],[Invoice '#]],Payments[Amount Paid]),Schedule[[#This Row],[Original Amt Due]]))</f>
        <v/>
      </c>
      <c r="H296" s="29"/>
      <c r="I296" s="30"/>
      <c r="J296" s="30"/>
    </row>
    <row r="297" spans="2:10" ht="14.1" customHeight="1" x14ac:dyDescent="0.2">
      <c r="B297" s="17" t="str" cm="1">
        <f t="array" ref="B297">IFERROR(SMALL(Invoices[Due Date],ROW(294:294)),"")</f>
        <v/>
      </c>
      <c r="C297" s="25" cm="1">
        <f t="array" aca="1" ref="C297" ca="1">INDEX(Invoices[Invoice '#],SMALL(IF(Invoices[Due Date]=Schedule[[#This Row],[Due Date]],ROW(Invoices[Due Date])-ROW(INDEX(Invoices[Due Date],1,1))+1),COUNTIF(Schedule[Due Date],Schedule[[#This Row],[Due Date]])-COUNTIF(INDIRECT("B3:B"&amp;ROW()-1),Schedule[[#This Row],[Due Date]])))</f>
        <v>0</v>
      </c>
      <c r="D297" s="16" t="str">
        <f ca="1">IF(Schedule[[#This Row],[Invoice '#]]=0,"",INDEX(Invoices[Vendor/Supplier],MATCH(Schedule[[#This Row],[Invoice '#]],Invoices[Invoice '#],0)))</f>
        <v/>
      </c>
      <c r="E297" s="26" t="str">
        <f ca="1">IF(Schedule[[#This Row],[Invoice '#]]=0,"",INDEX(Invoices[Amount due],MATCH(Schedule[[#This Row],[Invoice '#]],Invoices[Invoice '#],0)))</f>
        <v/>
      </c>
      <c r="F297" s="26" t="str">
        <f ca="1">IF(Schedule[[#This Row],[Invoice '#]]=0,"",_xlfn.IFNA(Schedule[[#This Row],[Original Amt Due]]-SUMIF(Payments[Invoice '#],Schedule[[#This Row],[Invoice '#]],Payments[Amount Paid]),Schedule[[#This Row],[Original Amt Due]]))</f>
        <v/>
      </c>
      <c r="H297" s="29"/>
      <c r="I297" s="30"/>
      <c r="J297" s="30"/>
    </row>
    <row r="298" spans="2:10" ht="14.1" customHeight="1" x14ac:dyDescent="0.2">
      <c r="B298" s="17" t="str" cm="1">
        <f t="array" ref="B298">IFERROR(SMALL(Invoices[Due Date],ROW(295:295)),"")</f>
        <v/>
      </c>
      <c r="C298" s="25" cm="1">
        <f t="array" aca="1" ref="C298" ca="1">INDEX(Invoices[Invoice '#],SMALL(IF(Invoices[Due Date]=Schedule[[#This Row],[Due Date]],ROW(Invoices[Due Date])-ROW(INDEX(Invoices[Due Date],1,1))+1),COUNTIF(Schedule[Due Date],Schedule[[#This Row],[Due Date]])-COUNTIF(INDIRECT("B3:B"&amp;ROW()-1),Schedule[[#This Row],[Due Date]])))</f>
        <v>0</v>
      </c>
      <c r="D298" s="16" t="str">
        <f ca="1">IF(Schedule[[#This Row],[Invoice '#]]=0,"",INDEX(Invoices[Vendor/Supplier],MATCH(Schedule[[#This Row],[Invoice '#]],Invoices[Invoice '#],0)))</f>
        <v/>
      </c>
      <c r="E298" s="26" t="str">
        <f ca="1">IF(Schedule[[#This Row],[Invoice '#]]=0,"",INDEX(Invoices[Amount due],MATCH(Schedule[[#This Row],[Invoice '#]],Invoices[Invoice '#],0)))</f>
        <v/>
      </c>
      <c r="F298" s="26" t="str">
        <f ca="1">IF(Schedule[[#This Row],[Invoice '#]]=0,"",_xlfn.IFNA(Schedule[[#This Row],[Original Amt Due]]-SUMIF(Payments[Invoice '#],Schedule[[#This Row],[Invoice '#]],Payments[Amount Paid]),Schedule[[#This Row],[Original Amt Due]]))</f>
        <v/>
      </c>
      <c r="H298" s="29"/>
      <c r="I298" s="30"/>
      <c r="J298" s="30"/>
    </row>
    <row r="299" spans="2:10" ht="14.1" customHeight="1" x14ac:dyDescent="0.2">
      <c r="B299" s="17" t="str" cm="1">
        <f t="array" ref="B299">IFERROR(SMALL(Invoices[Due Date],ROW(296:296)),"")</f>
        <v/>
      </c>
      <c r="C299" s="25" cm="1">
        <f t="array" aca="1" ref="C299" ca="1">INDEX(Invoices[Invoice '#],SMALL(IF(Invoices[Due Date]=Schedule[[#This Row],[Due Date]],ROW(Invoices[Due Date])-ROW(INDEX(Invoices[Due Date],1,1))+1),COUNTIF(Schedule[Due Date],Schedule[[#This Row],[Due Date]])-COUNTIF(INDIRECT("B3:B"&amp;ROW()-1),Schedule[[#This Row],[Due Date]])))</f>
        <v>0</v>
      </c>
      <c r="D299" s="16" t="str">
        <f ca="1">IF(Schedule[[#This Row],[Invoice '#]]=0,"",INDEX(Invoices[Vendor/Supplier],MATCH(Schedule[[#This Row],[Invoice '#]],Invoices[Invoice '#],0)))</f>
        <v/>
      </c>
      <c r="E299" s="26" t="str">
        <f ca="1">IF(Schedule[[#This Row],[Invoice '#]]=0,"",INDEX(Invoices[Amount due],MATCH(Schedule[[#This Row],[Invoice '#]],Invoices[Invoice '#],0)))</f>
        <v/>
      </c>
      <c r="F299" s="26" t="str">
        <f ca="1">IF(Schedule[[#This Row],[Invoice '#]]=0,"",_xlfn.IFNA(Schedule[[#This Row],[Original Amt Due]]-SUMIF(Payments[Invoice '#],Schedule[[#This Row],[Invoice '#]],Payments[Amount Paid]),Schedule[[#This Row],[Original Amt Due]]))</f>
        <v/>
      </c>
      <c r="H299" s="29"/>
      <c r="I299" s="30"/>
      <c r="J299" s="30"/>
    </row>
    <row r="300" spans="2:10" ht="14.1" customHeight="1" x14ac:dyDescent="0.2">
      <c r="B300" s="17" t="str" cm="1">
        <f t="array" ref="B300">IFERROR(SMALL(Invoices[Due Date],ROW(297:297)),"")</f>
        <v/>
      </c>
      <c r="C300" s="25" cm="1">
        <f t="array" aca="1" ref="C300" ca="1">INDEX(Invoices[Invoice '#],SMALL(IF(Invoices[Due Date]=Schedule[[#This Row],[Due Date]],ROW(Invoices[Due Date])-ROW(INDEX(Invoices[Due Date],1,1))+1),COUNTIF(Schedule[Due Date],Schedule[[#This Row],[Due Date]])-COUNTIF(INDIRECT("B3:B"&amp;ROW()-1),Schedule[[#This Row],[Due Date]])))</f>
        <v>0</v>
      </c>
      <c r="D300" s="16" t="str">
        <f ca="1">IF(Schedule[[#This Row],[Invoice '#]]=0,"",INDEX(Invoices[Vendor/Supplier],MATCH(Schedule[[#This Row],[Invoice '#]],Invoices[Invoice '#],0)))</f>
        <v/>
      </c>
      <c r="E300" s="26" t="str">
        <f ca="1">IF(Schedule[[#This Row],[Invoice '#]]=0,"",INDEX(Invoices[Amount due],MATCH(Schedule[[#This Row],[Invoice '#]],Invoices[Invoice '#],0)))</f>
        <v/>
      </c>
      <c r="F300" s="26" t="str">
        <f ca="1">IF(Schedule[[#This Row],[Invoice '#]]=0,"",_xlfn.IFNA(Schedule[[#This Row],[Original Amt Due]]-SUMIF(Payments[Invoice '#],Schedule[[#This Row],[Invoice '#]],Payments[Amount Paid]),Schedule[[#This Row],[Original Amt Due]]))</f>
        <v/>
      </c>
      <c r="H300" s="29"/>
      <c r="I300" s="30"/>
      <c r="J300" s="30"/>
    </row>
    <row r="301" spans="2:10" ht="14.1" customHeight="1" x14ac:dyDescent="0.2">
      <c r="B301" s="17" t="str" cm="1">
        <f t="array" ref="B301">IFERROR(SMALL(Invoices[Due Date],ROW(298:298)),"")</f>
        <v/>
      </c>
      <c r="C301" s="25" cm="1">
        <f t="array" aca="1" ref="C301" ca="1">INDEX(Invoices[Invoice '#],SMALL(IF(Invoices[Due Date]=Schedule[[#This Row],[Due Date]],ROW(Invoices[Due Date])-ROW(INDEX(Invoices[Due Date],1,1))+1),COUNTIF(Schedule[Due Date],Schedule[[#This Row],[Due Date]])-COUNTIF(INDIRECT("B3:B"&amp;ROW()-1),Schedule[[#This Row],[Due Date]])))</f>
        <v>0</v>
      </c>
      <c r="D301" s="16" t="str">
        <f ca="1">IF(Schedule[[#This Row],[Invoice '#]]=0,"",INDEX(Invoices[Vendor/Supplier],MATCH(Schedule[[#This Row],[Invoice '#]],Invoices[Invoice '#],0)))</f>
        <v/>
      </c>
      <c r="E301" s="26" t="str">
        <f ca="1">IF(Schedule[[#This Row],[Invoice '#]]=0,"",INDEX(Invoices[Amount due],MATCH(Schedule[[#This Row],[Invoice '#]],Invoices[Invoice '#],0)))</f>
        <v/>
      </c>
      <c r="F301" s="26" t="str">
        <f ca="1">IF(Schedule[[#This Row],[Invoice '#]]=0,"",_xlfn.IFNA(Schedule[[#This Row],[Original Amt Due]]-SUMIF(Payments[Invoice '#],Schedule[[#This Row],[Invoice '#]],Payments[Amount Paid]),Schedule[[#This Row],[Original Amt Due]]))</f>
        <v/>
      </c>
      <c r="H301" s="29"/>
      <c r="I301" s="30"/>
      <c r="J301" s="30"/>
    </row>
    <row r="302" spans="2:10" ht="14.1" customHeight="1" x14ac:dyDescent="0.2">
      <c r="B302" s="17" t="str" cm="1">
        <f t="array" ref="B302">IFERROR(SMALL(Invoices[Due Date],ROW(299:299)),"")</f>
        <v/>
      </c>
      <c r="C302" s="25" cm="1">
        <f t="array" aca="1" ref="C302" ca="1">INDEX(Invoices[Invoice '#],SMALL(IF(Invoices[Due Date]=Schedule[[#This Row],[Due Date]],ROW(Invoices[Due Date])-ROW(INDEX(Invoices[Due Date],1,1))+1),COUNTIF(Schedule[Due Date],Schedule[[#This Row],[Due Date]])-COUNTIF(INDIRECT("B3:B"&amp;ROW()-1),Schedule[[#This Row],[Due Date]])))</f>
        <v>0</v>
      </c>
      <c r="D302" s="16" t="str">
        <f ca="1">IF(Schedule[[#This Row],[Invoice '#]]=0,"",INDEX(Invoices[Vendor/Supplier],MATCH(Schedule[[#This Row],[Invoice '#]],Invoices[Invoice '#],0)))</f>
        <v/>
      </c>
      <c r="E302" s="26" t="str">
        <f ca="1">IF(Schedule[[#This Row],[Invoice '#]]=0,"",INDEX(Invoices[Amount due],MATCH(Schedule[[#This Row],[Invoice '#]],Invoices[Invoice '#],0)))</f>
        <v/>
      </c>
      <c r="F302" s="26" t="str">
        <f ca="1">IF(Schedule[[#This Row],[Invoice '#]]=0,"",_xlfn.IFNA(Schedule[[#This Row],[Original Amt Due]]-SUMIF(Payments[Invoice '#],Schedule[[#This Row],[Invoice '#]],Payments[Amount Paid]),Schedule[[#This Row],[Original Amt Due]]))</f>
        <v/>
      </c>
      <c r="H302" s="29"/>
      <c r="I302" s="30"/>
      <c r="J302" s="30"/>
    </row>
    <row r="303" spans="2:10" ht="14.1" customHeight="1" x14ac:dyDescent="0.2">
      <c r="B303" s="17" t="str" cm="1">
        <f t="array" ref="B303">IFERROR(SMALL(Invoices[Due Date],ROW(300:300)),"")</f>
        <v/>
      </c>
      <c r="C303" s="25" cm="1">
        <f t="array" aca="1" ref="C303" ca="1">INDEX(Invoices[Invoice '#],SMALL(IF(Invoices[Due Date]=Schedule[[#This Row],[Due Date]],ROW(Invoices[Due Date])-ROW(INDEX(Invoices[Due Date],1,1))+1),COUNTIF(Schedule[Due Date],Schedule[[#This Row],[Due Date]])-COUNTIF(INDIRECT("B3:B"&amp;ROW()-1),Schedule[[#This Row],[Due Date]])))</f>
        <v>0</v>
      </c>
      <c r="D303" s="16" t="str">
        <f ca="1">IF(Schedule[[#This Row],[Invoice '#]]=0,"",INDEX(Invoices[Vendor/Supplier],MATCH(Schedule[[#This Row],[Invoice '#]],Invoices[Invoice '#],0)))</f>
        <v/>
      </c>
      <c r="E303" s="26" t="str">
        <f ca="1">IF(Schedule[[#This Row],[Invoice '#]]=0,"",INDEX(Invoices[Amount due],MATCH(Schedule[[#This Row],[Invoice '#]],Invoices[Invoice '#],0)))</f>
        <v/>
      </c>
      <c r="F303" s="26" t="str">
        <f ca="1">IF(Schedule[[#This Row],[Invoice '#]]=0,"",_xlfn.IFNA(Schedule[[#This Row],[Original Amt Due]]-SUMIF(Payments[Invoice '#],Schedule[[#This Row],[Invoice '#]],Payments[Amount Paid]),Schedule[[#This Row],[Original Amt Due]]))</f>
        <v/>
      </c>
      <c r="H303" s="29"/>
      <c r="I303" s="30"/>
      <c r="J303" s="30"/>
    </row>
    <row r="304" spans="2:10" ht="14.1" customHeight="1" x14ac:dyDescent="0.2">
      <c r="B304" s="17" t="str" cm="1">
        <f t="array" ref="B304">IFERROR(SMALL(Invoices[Due Date],ROW(301:301)),"")</f>
        <v/>
      </c>
      <c r="C304" s="25" cm="1">
        <f t="array" aca="1" ref="C304" ca="1">INDEX(Invoices[Invoice '#],SMALL(IF(Invoices[Due Date]=Schedule[[#This Row],[Due Date]],ROW(Invoices[Due Date])-ROW(INDEX(Invoices[Due Date],1,1))+1),COUNTIF(Schedule[Due Date],Schedule[[#This Row],[Due Date]])-COUNTIF(INDIRECT("B3:B"&amp;ROW()-1),Schedule[[#This Row],[Due Date]])))</f>
        <v>0</v>
      </c>
      <c r="D304" s="16" t="str">
        <f ca="1">IF(Schedule[[#This Row],[Invoice '#]]=0,"",INDEX(Invoices[Vendor/Supplier],MATCH(Schedule[[#This Row],[Invoice '#]],Invoices[Invoice '#],0)))</f>
        <v/>
      </c>
      <c r="E304" s="26" t="str">
        <f ca="1">IF(Schedule[[#This Row],[Invoice '#]]=0,"",INDEX(Invoices[Amount due],MATCH(Schedule[[#This Row],[Invoice '#]],Invoices[Invoice '#],0)))</f>
        <v/>
      </c>
      <c r="F304" s="26" t="str">
        <f ca="1">IF(Schedule[[#This Row],[Invoice '#]]=0,"",_xlfn.IFNA(Schedule[[#This Row],[Original Amt Due]]-SUMIF(Payments[Invoice '#],Schedule[[#This Row],[Invoice '#]],Payments[Amount Paid]),Schedule[[#This Row],[Original Amt Due]]))</f>
        <v/>
      </c>
      <c r="H304" s="29"/>
      <c r="I304" s="30"/>
      <c r="J304" s="30"/>
    </row>
    <row r="305" spans="2:10" ht="14.1" customHeight="1" x14ac:dyDescent="0.2">
      <c r="B305" s="17" t="str" cm="1">
        <f t="array" ref="B305">IFERROR(SMALL(Invoices[Due Date],ROW(302:302)),"")</f>
        <v/>
      </c>
      <c r="C305" s="25" cm="1">
        <f t="array" aca="1" ref="C305" ca="1">INDEX(Invoices[Invoice '#],SMALL(IF(Invoices[Due Date]=Schedule[[#This Row],[Due Date]],ROW(Invoices[Due Date])-ROW(INDEX(Invoices[Due Date],1,1))+1),COUNTIF(Schedule[Due Date],Schedule[[#This Row],[Due Date]])-COUNTIF(INDIRECT("B3:B"&amp;ROW()-1),Schedule[[#This Row],[Due Date]])))</f>
        <v>0</v>
      </c>
      <c r="D305" s="16" t="str">
        <f ca="1">IF(Schedule[[#This Row],[Invoice '#]]=0,"",INDEX(Invoices[Vendor/Supplier],MATCH(Schedule[[#This Row],[Invoice '#]],Invoices[Invoice '#],0)))</f>
        <v/>
      </c>
      <c r="E305" s="26" t="str">
        <f ca="1">IF(Schedule[[#This Row],[Invoice '#]]=0,"",INDEX(Invoices[Amount due],MATCH(Schedule[[#This Row],[Invoice '#]],Invoices[Invoice '#],0)))</f>
        <v/>
      </c>
      <c r="F305" s="26" t="str">
        <f ca="1">IF(Schedule[[#This Row],[Invoice '#]]=0,"",_xlfn.IFNA(Schedule[[#This Row],[Original Amt Due]]-SUMIF(Payments[Invoice '#],Schedule[[#This Row],[Invoice '#]],Payments[Amount Paid]),Schedule[[#This Row],[Original Amt Due]]))</f>
        <v/>
      </c>
      <c r="H305" s="29"/>
      <c r="I305" s="30"/>
      <c r="J305" s="30"/>
    </row>
    <row r="306" spans="2:10" ht="14.1" customHeight="1" x14ac:dyDescent="0.2">
      <c r="B306" s="17" t="str" cm="1">
        <f t="array" ref="B306">IFERROR(SMALL(Invoices[Due Date],ROW(303:303)),"")</f>
        <v/>
      </c>
      <c r="C306" s="25" cm="1">
        <f t="array" aca="1" ref="C306" ca="1">INDEX(Invoices[Invoice '#],SMALL(IF(Invoices[Due Date]=Schedule[[#This Row],[Due Date]],ROW(Invoices[Due Date])-ROW(INDEX(Invoices[Due Date],1,1))+1),COUNTIF(Schedule[Due Date],Schedule[[#This Row],[Due Date]])-COUNTIF(INDIRECT("B3:B"&amp;ROW()-1),Schedule[[#This Row],[Due Date]])))</f>
        <v>0</v>
      </c>
      <c r="D306" s="16" t="str">
        <f ca="1">IF(Schedule[[#This Row],[Invoice '#]]=0,"",INDEX(Invoices[Vendor/Supplier],MATCH(Schedule[[#This Row],[Invoice '#]],Invoices[Invoice '#],0)))</f>
        <v/>
      </c>
      <c r="E306" s="26" t="str">
        <f ca="1">IF(Schedule[[#This Row],[Invoice '#]]=0,"",INDEX(Invoices[Amount due],MATCH(Schedule[[#This Row],[Invoice '#]],Invoices[Invoice '#],0)))</f>
        <v/>
      </c>
      <c r="F306" s="26" t="str">
        <f ca="1">IF(Schedule[[#This Row],[Invoice '#]]=0,"",_xlfn.IFNA(Schedule[[#This Row],[Original Amt Due]]-SUMIF(Payments[Invoice '#],Schedule[[#This Row],[Invoice '#]],Payments[Amount Paid]),Schedule[[#This Row],[Original Amt Due]]))</f>
        <v/>
      </c>
      <c r="H306" s="29"/>
      <c r="I306" s="30"/>
      <c r="J306" s="30"/>
    </row>
    <row r="307" spans="2:10" ht="14.1" customHeight="1" x14ac:dyDescent="0.2">
      <c r="B307" s="17" t="str" cm="1">
        <f t="array" ref="B307">IFERROR(SMALL(Invoices[Due Date],ROW(304:304)),"")</f>
        <v/>
      </c>
      <c r="C307" s="25" cm="1">
        <f t="array" aca="1" ref="C307" ca="1">INDEX(Invoices[Invoice '#],SMALL(IF(Invoices[Due Date]=Schedule[[#This Row],[Due Date]],ROW(Invoices[Due Date])-ROW(INDEX(Invoices[Due Date],1,1))+1),COUNTIF(Schedule[Due Date],Schedule[[#This Row],[Due Date]])-COUNTIF(INDIRECT("B3:B"&amp;ROW()-1),Schedule[[#This Row],[Due Date]])))</f>
        <v>0</v>
      </c>
      <c r="D307" s="16" t="str">
        <f ca="1">IF(Schedule[[#This Row],[Invoice '#]]=0,"",INDEX(Invoices[Vendor/Supplier],MATCH(Schedule[[#This Row],[Invoice '#]],Invoices[Invoice '#],0)))</f>
        <v/>
      </c>
      <c r="E307" s="26" t="str">
        <f ca="1">IF(Schedule[[#This Row],[Invoice '#]]=0,"",INDEX(Invoices[Amount due],MATCH(Schedule[[#This Row],[Invoice '#]],Invoices[Invoice '#],0)))</f>
        <v/>
      </c>
      <c r="F307" s="26" t="str">
        <f ca="1">IF(Schedule[[#This Row],[Invoice '#]]=0,"",_xlfn.IFNA(Schedule[[#This Row],[Original Amt Due]]-SUMIF(Payments[Invoice '#],Schedule[[#This Row],[Invoice '#]],Payments[Amount Paid]),Schedule[[#This Row],[Original Amt Due]]))</f>
        <v/>
      </c>
      <c r="H307" s="29"/>
      <c r="I307" s="30"/>
      <c r="J307" s="30"/>
    </row>
    <row r="308" spans="2:10" ht="14.1" customHeight="1" x14ac:dyDescent="0.2">
      <c r="B308" s="17" t="str" cm="1">
        <f t="array" ref="B308">IFERROR(SMALL(Invoices[Due Date],ROW(305:305)),"")</f>
        <v/>
      </c>
      <c r="C308" s="25" cm="1">
        <f t="array" aca="1" ref="C308" ca="1">INDEX(Invoices[Invoice '#],SMALL(IF(Invoices[Due Date]=Schedule[[#This Row],[Due Date]],ROW(Invoices[Due Date])-ROW(INDEX(Invoices[Due Date],1,1))+1),COUNTIF(Schedule[Due Date],Schedule[[#This Row],[Due Date]])-COUNTIF(INDIRECT("B3:B"&amp;ROW()-1),Schedule[[#This Row],[Due Date]])))</f>
        <v>0</v>
      </c>
      <c r="D308" s="16" t="str">
        <f ca="1">IF(Schedule[[#This Row],[Invoice '#]]=0,"",INDEX(Invoices[Vendor/Supplier],MATCH(Schedule[[#This Row],[Invoice '#]],Invoices[Invoice '#],0)))</f>
        <v/>
      </c>
      <c r="E308" s="26" t="str">
        <f ca="1">IF(Schedule[[#This Row],[Invoice '#]]=0,"",INDEX(Invoices[Amount due],MATCH(Schedule[[#This Row],[Invoice '#]],Invoices[Invoice '#],0)))</f>
        <v/>
      </c>
      <c r="F308" s="26" t="str">
        <f ca="1">IF(Schedule[[#This Row],[Invoice '#]]=0,"",_xlfn.IFNA(Schedule[[#This Row],[Original Amt Due]]-SUMIF(Payments[Invoice '#],Schedule[[#This Row],[Invoice '#]],Payments[Amount Paid]),Schedule[[#This Row],[Original Amt Due]]))</f>
        <v/>
      </c>
      <c r="H308" s="29"/>
      <c r="I308" s="30"/>
      <c r="J308" s="30"/>
    </row>
    <row r="309" spans="2:10" ht="14.1" customHeight="1" x14ac:dyDescent="0.2">
      <c r="B309" s="17" t="str" cm="1">
        <f t="array" ref="B309">IFERROR(SMALL(Invoices[Due Date],ROW(306:306)),"")</f>
        <v/>
      </c>
      <c r="C309" s="25" cm="1">
        <f t="array" aca="1" ref="C309" ca="1">INDEX(Invoices[Invoice '#],SMALL(IF(Invoices[Due Date]=Schedule[[#This Row],[Due Date]],ROW(Invoices[Due Date])-ROW(INDEX(Invoices[Due Date],1,1))+1),COUNTIF(Schedule[Due Date],Schedule[[#This Row],[Due Date]])-COUNTIF(INDIRECT("B3:B"&amp;ROW()-1),Schedule[[#This Row],[Due Date]])))</f>
        <v>0</v>
      </c>
      <c r="D309" s="16" t="str">
        <f ca="1">IF(Schedule[[#This Row],[Invoice '#]]=0,"",INDEX(Invoices[Vendor/Supplier],MATCH(Schedule[[#This Row],[Invoice '#]],Invoices[Invoice '#],0)))</f>
        <v/>
      </c>
      <c r="E309" s="26" t="str">
        <f ca="1">IF(Schedule[[#This Row],[Invoice '#]]=0,"",INDEX(Invoices[Amount due],MATCH(Schedule[[#This Row],[Invoice '#]],Invoices[Invoice '#],0)))</f>
        <v/>
      </c>
      <c r="F309" s="26" t="str">
        <f ca="1">IF(Schedule[[#This Row],[Invoice '#]]=0,"",_xlfn.IFNA(Schedule[[#This Row],[Original Amt Due]]-SUMIF(Payments[Invoice '#],Schedule[[#This Row],[Invoice '#]],Payments[Amount Paid]),Schedule[[#This Row],[Original Amt Due]]))</f>
        <v/>
      </c>
      <c r="H309" s="29"/>
      <c r="I309" s="30"/>
      <c r="J309" s="30"/>
    </row>
    <row r="310" spans="2:10" ht="14.1" customHeight="1" x14ac:dyDescent="0.2">
      <c r="B310" s="17" t="str" cm="1">
        <f t="array" ref="B310">IFERROR(SMALL(Invoices[Due Date],ROW(307:307)),"")</f>
        <v/>
      </c>
      <c r="C310" s="25" cm="1">
        <f t="array" aca="1" ref="C310" ca="1">INDEX(Invoices[Invoice '#],SMALL(IF(Invoices[Due Date]=Schedule[[#This Row],[Due Date]],ROW(Invoices[Due Date])-ROW(INDEX(Invoices[Due Date],1,1))+1),COUNTIF(Schedule[Due Date],Schedule[[#This Row],[Due Date]])-COUNTIF(INDIRECT("B3:B"&amp;ROW()-1),Schedule[[#This Row],[Due Date]])))</f>
        <v>0</v>
      </c>
      <c r="D310" s="16" t="str">
        <f ca="1">IF(Schedule[[#This Row],[Invoice '#]]=0,"",INDEX(Invoices[Vendor/Supplier],MATCH(Schedule[[#This Row],[Invoice '#]],Invoices[Invoice '#],0)))</f>
        <v/>
      </c>
      <c r="E310" s="26" t="str">
        <f ca="1">IF(Schedule[[#This Row],[Invoice '#]]=0,"",INDEX(Invoices[Amount due],MATCH(Schedule[[#This Row],[Invoice '#]],Invoices[Invoice '#],0)))</f>
        <v/>
      </c>
      <c r="F310" s="26" t="str">
        <f ca="1">IF(Schedule[[#This Row],[Invoice '#]]=0,"",_xlfn.IFNA(Schedule[[#This Row],[Original Amt Due]]-SUMIF(Payments[Invoice '#],Schedule[[#This Row],[Invoice '#]],Payments[Amount Paid]),Schedule[[#This Row],[Original Amt Due]]))</f>
        <v/>
      </c>
      <c r="H310" s="29"/>
      <c r="I310" s="30"/>
      <c r="J310" s="30"/>
    </row>
    <row r="311" spans="2:10" ht="14.1" customHeight="1" x14ac:dyDescent="0.2">
      <c r="B311" s="17" t="str" cm="1">
        <f t="array" ref="B311">IFERROR(SMALL(Invoices[Due Date],ROW(308:308)),"")</f>
        <v/>
      </c>
      <c r="C311" s="25" cm="1">
        <f t="array" aca="1" ref="C311" ca="1">INDEX(Invoices[Invoice '#],SMALL(IF(Invoices[Due Date]=Schedule[[#This Row],[Due Date]],ROW(Invoices[Due Date])-ROW(INDEX(Invoices[Due Date],1,1))+1),COUNTIF(Schedule[Due Date],Schedule[[#This Row],[Due Date]])-COUNTIF(INDIRECT("B3:B"&amp;ROW()-1),Schedule[[#This Row],[Due Date]])))</f>
        <v>0</v>
      </c>
      <c r="D311" s="16" t="str">
        <f ca="1">IF(Schedule[[#This Row],[Invoice '#]]=0,"",INDEX(Invoices[Vendor/Supplier],MATCH(Schedule[[#This Row],[Invoice '#]],Invoices[Invoice '#],0)))</f>
        <v/>
      </c>
      <c r="E311" s="26" t="str">
        <f ca="1">IF(Schedule[[#This Row],[Invoice '#]]=0,"",INDEX(Invoices[Amount due],MATCH(Schedule[[#This Row],[Invoice '#]],Invoices[Invoice '#],0)))</f>
        <v/>
      </c>
      <c r="F311" s="26" t="str">
        <f ca="1">IF(Schedule[[#This Row],[Invoice '#]]=0,"",_xlfn.IFNA(Schedule[[#This Row],[Original Amt Due]]-SUMIF(Payments[Invoice '#],Schedule[[#This Row],[Invoice '#]],Payments[Amount Paid]),Schedule[[#This Row],[Original Amt Due]]))</f>
        <v/>
      </c>
      <c r="H311" s="29"/>
      <c r="I311" s="30"/>
      <c r="J311" s="30"/>
    </row>
    <row r="312" spans="2:10" ht="14.1" customHeight="1" x14ac:dyDescent="0.2">
      <c r="B312" s="17" t="str" cm="1">
        <f t="array" ref="B312">IFERROR(SMALL(Invoices[Due Date],ROW(309:309)),"")</f>
        <v/>
      </c>
      <c r="C312" s="25" cm="1">
        <f t="array" aca="1" ref="C312" ca="1">INDEX(Invoices[Invoice '#],SMALL(IF(Invoices[Due Date]=Schedule[[#This Row],[Due Date]],ROW(Invoices[Due Date])-ROW(INDEX(Invoices[Due Date],1,1))+1),COUNTIF(Schedule[Due Date],Schedule[[#This Row],[Due Date]])-COUNTIF(INDIRECT("B3:B"&amp;ROW()-1),Schedule[[#This Row],[Due Date]])))</f>
        <v>0</v>
      </c>
      <c r="D312" s="16" t="str">
        <f ca="1">IF(Schedule[[#This Row],[Invoice '#]]=0,"",INDEX(Invoices[Vendor/Supplier],MATCH(Schedule[[#This Row],[Invoice '#]],Invoices[Invoice '#],0)))</f>
        <v/>
      </c>
      <c r="E312" s="26" t="str">
        <f ca="1">IF(Schedule[[#This Row],[Invoice '#]]=0,"",INDEX(Invoices[Amount due],MATCH(Schedule[[#This Row],[Invoice '#]],Invoices[Invoice '#],0)))</f>
        <v/>
      </c>
      <c r="F312" s="26" t="str">
        <f ca="1">IF(Schedule[[#This Row],[Invoice '#]]=0,"",_xlfn.IFNA(Schedule[[#This Row],[Original Amt Due]]-SUMIF(Payments[Invoice '#],Schedule[[#This Row],[Invoice '#]],Payments[Amount Paid]),Schedule[[#This Row],[Original Amt Due]]))</f>
        <v/>
      </c>
      <c r="H312" s="29"/>
      <c r="I312" s="30"/>
      <c r="J312" s="30"/>
    </row>
    <row r="313" spans="2:10" ht="14.1" customHeight="1" x14ac:dyDescent="0.2">
      <c r="B313" s="17" t="str" cm="1">
        <f t="array" ref="B313">IFERROR(SMALL(Invoices[Due Date],ROW(310:310)),"")</f>
        <v/>
      </c>
      <c r="C313" s="25" cm="1">
        <f t="array" aca="1" ref="C313" ca="1">INDEX(Invoices[Invoice '#],SMALL(IF(Invoices[Due Date]=Schedule[[#This Row],[Due Date]],ROW(Invoices[Due Date])-ROW(INDEX(Invoices[Due Date],1,1))+1),COUNTIF(Schedule[Due Date],Schedule[[#This Row],[Due Date]])-COUNTIF(INDIRECT("B3:B"&amp;ROW()-1),Schedule[[#This Row],[Due Date]])))</f>
        <v>0</v>
      </c>
      <c r="D313" s="16" t="str">
        <f ca="1">IF(Schedule[[#This Row],[Invoice '#]]=0,"",INDEX(Invoices[Vendor/Supplier],MATCH(Schedule[[#This Row],[Invoice '#]],Invoices[Invoice '#],0)))</f>
        <v/>
      </c>
      <c r="E313" s="26" t="str">
        <f ca="1">IF(Schedule[[#This Row],[Invoice '#]]=0,"",INDEX(Invoices[Amount due],MATCH(Schedule[[#This Row],[Invoice '#]],Invoices[Invoice '#],0)))</f>
        <v/>
      </c>
      <c r="F313" s="26" t="str">
        <f ca="1">IF(Schedule[[#This Row],[Invoice '#]]=0,"",_xlfn.IFNA(Schedule[[#This Row],[Original Amt Due]]-SUMIF(Payments[Invoice '#],Schedule[[#This Row],[Invoice '#]],Payments[Amount Paid]),Schedule[[#This Row],[Original Amt Due]]))</f>
        <v/>
      </c>
      <c r="H313" s="29"/>
      <c r="I313" s="30"/>
      <c r="J313" s="30"/>
    </row>
    <row r="314" spans="2:10" ht="14.1" customHeight="1" x14ac:dyDescent="0.2">
      <c r="B314" s="17" t="str" cm="1">
        <f t="array" ref="B314">IFERROR(SMALL(Invoices[Due Date],ROW(311:311)),"")</f>
        <v/>
      </c>
      <c r="C314" s="25" cm="1">
        <f t="array" aca="1" ref="C314" ca="1">INDEX(Invoices[Invoice '#],SMALL(IF(Invoices[Due Date]=Schedule[[#This Row],[Due Date]],ROW(Invoices[Due Date])-ROW(INDEX(Invoices[Due Date],1,1))+1),COUNTIF(Schedule[Due Date],Schedule[[#This Row],[Due Date]])-COUNTIF(INDIRECT("B3:B"&amp;ROW()-1),Schedule[[#This Row],[Due Date]])))</f>
        <v>0</v>
      </c>
      <c r="D314" s="16" t="str">
        <f ca="1">IF(Schedule[[#This Row],[Invoice '#]]=0,"",INDEX(Invoices[Vendor/Supplier],MATCH(Schedule[[#This Row],[Invoice '#]],Invoices[Invoice '#],0)))</f>
        <v/>
      </c>
      <c r="E314" s="26" t="str">
        <f ca="1">IF(Schedule[[#This Row],[Invoice '#]]=0,"",INDEX(Invoices[Amount due],MATCH(Schedule[[#This Row],[Invoice '#]],Invoices[Invoice '#],0)))</f>
        <v/>
      </c>
      <c r="F314" s="26" t="str">
        <f ca="1">IF(Schedule[[#This Row],[Invoice '#]]=0,"",_xlfn.IFNA(Schedule[[#This Row],[Original Amt Due]]-SUMIF(Payments[Invoice '#],Schedule[[#This Row],[Invoice '#]],Payments[Amount Paid]),Schedule[[#This Row],[Original Amt Due]]))</f>
        <v/>
      </c>
      <c r="H314" s="29"/>
      <c r="I314" s="30"/>
      <c r="J314" s="30"/>
    </row>
    <row r="315" spans="2:10" ht="14.1" customHeight="1" x14ac:dyDescent="0.2">
      <c r="B315" s="17" t="str" cm="1">
        <f t="array" ref="B315">IFERROR(SMALL(Invoices[Due Date],ROW(312:312)),"")</f>
        <v/>
      </c>
      <c r="C315" s="25" cm="1">
        <f t="array" aca="1" ref="C315" ca="1">INDEX(Invoices[Invoice '#],SMALL(IF(Invoices[Due Date]=Schedule[[#This Row],[Due Date]],ROW(Invoices[Due Date])-ROW(INDEX(Invoices[Due Date],1,1))+1),COUNTIF(Schedule[Due Date],Schedule[[#This Row],[Due Date]])-COUNTIF(INDIRECT("B3:B"&amp;ROW()-1),Schedule[[#This Row],[Due Date]])))</f>
        <v>0</v>
      </c>
      <c r="D315" s="16" t="str">
        <f ca="1">IF(Schedule[[#This Row],[Invoice '#]]=0,"",INDEX(Invoices[Vendor/Supplier],MATCH(Schedule[[#This Row],[Invoice '#]],Invoices[Invoice '#],0)))</f>
        <v/>
      </c>
      <c r="E315" s="26" t="str">
        <f ca="1">IF(Schedule[[#This Row],[Invoice '#]]=0,"",INDEX(Invoices[Amount due],MATCH(Schedule[[#This Row],[Invoice '#]],Invoices[Invoice '#],0)))</f>
        <v/>
      </c>
      <c r="F315" s="26" t="str">
        <f ca="1">IF(Schedule[[#This Row],[Invoice '#]]=0,"",_xlfn.IFNA(Schedule[[#This Row],[Original Amt Due]]-SUMIF(Payments[Invoice '#],Schedule[[#This Row],[Invoice '#]],Payments[Amount Paid]),Schedule[[#This Row],[Original Amt Due]]))</f>
        <v/>
      </c>
      <c r="H315" s="29"/>
      <c r="I315" s="30"/>
      <c r="J315" s="30"/>
    </row>
    <row r="316" spans="2:10" ht="14.1" customHeight="1" x14ac:dyDescent="0.2">
      <c r="B316" s="17" t="str" cm="1">
        <f t="array" ref="B316">IFERROR(SMALL(Invoices[Due Date],ROW(313:313)),"")</f>
        <v/>
      </c>
      <c r="C316" s="25" cm="1">
        <f t="array" aca="1" ref="C316" ca="1">INDEX(Invoices[Invoice '#],SMALL(IF(Invoices[Due Date]=Schedule[[#This Row],[Due Date]],ROW(Invoices[Due Date])-ROW(INDEX(Invoices[Due Date],1,1))+1),COUNTIF(Schedule[Due Date],Schedule[[#This Row],[Due Date]])-COUNTIF(INDIRECT("B3:B"&amp;ROW()-1),Schedule[[#This Row],[Due Date]])))</f>
        <v>0</v>
      </c>
      <c r="D316" s="16" t="str">
        <f ca="1">IF(Schedule[[#This Row],[Invoice '#]]=0,"",INDEX(Invoices[Vendor/Supplier],MATCH(Schedule[[#This Row],[Invoice '#]],Invoices[Invoice '#],0)))</f>
        <v/>
      </c>
      <c r="E316" s="26" t="str">
        <f ca="1">IF(Schedule[[#This Row],[Invoice '#]]=0,"",INDEX(Invoices[Amount due],MATCH(Schedule[[#This Row],[Invoice '#]],Invoices[Invoice '#],0)))</f>
        <v/>
      </c>
      <c r="F316" s="26" t="str">
        <f ca="1">IF(Schedule[[#This Row],[Invoice '#]]=0,"",_xlfn.IFNA(Schedule[[#This Row],[Original Amt Due]]-SUMIF(Payments[Invoice '#],Schedule[[#This Row],[Invoice '#]],Payments[Amount Paid]),Schedule[[#This Row],[Original Amt Due]]))</f>
        <v/>
      </c>
      <c r="H316" s="29"/>
      <c r="I316" s="30"/>
      <c r="J316" s="30"/>
    </row>
    <row r="317" spans="2:10" ht="14.1" customHeight="1" x14ac:dyDescent="0.2">
      <c r="B317" s="17" t="str" cm="1">
        <f t="array" ref="B317">IFERROR(SMALL(Invoices[Due Date],ROW(314:314)),"")</f>
        <v/>
      </c>
      <c r="C317" s="25" cm="1">
        <f t="array" aca="1" ref="C317" ca="1">INDEX(Invoices[Invoice '#],SMALL(IF(Invoices[Due Date]=Schedule[[#This Row],[Due Date]],ROW(Invoices[Due Date])-ROW(INDEX(Invoices[Due Date],1,1))+1),COUNTIF(Schedule[Due Date],Schedule[[#This Row],[Due Date]])-COUNTIF(INDIRECT("B3:B"&amp;ROW()-1),Schedule[[#This Row],[Due Date]])))</f>
        <v>0</v>
      </c>
      <c r="D317" s="16" t="str">
        <f ca="1">IF(Schedule[[#This Row],[Invoice '#]]=0,"",INDEX(Invoices[Vendor/Supplier],MATCH(Schedule[[#This Row],[Invoice '#]],Invoices[Invoice '#],0)))</f>
        <v/>
      </c>
      <c r="E317" s="26" t="str">
        <f ca="1">IF(Schedule[[#This Row],[Invoice '#]]=0,"",INDEX(Invoices[Amount due],MATCH(Schedule[[#This Row],[Invoice '#]],Invoices[Invoice '#],0)))</f>
        <v/>
      </c>
      <c r="F317" s="26" t="str">
        <f ca="1">IF(Schedule[[#This Row],[Invoice '#]]=0,"",_xlfn.IFNA(Schedule[[#This Row],[Original Amt Due]]-SUMIF(Payments[Invoice '#],Schedule[[#This Row],[Invoice '#]],Payments[Amount Paid]),Schedule[[#This Row],[Original Amt Due]]))</f>
        <v/>
      </c>
      <c r="H317" s="29"/>
      <c r="I317" s="30"/>
      <c r="J317" s="30"/>
    </row>
    <row r="318" spans="2:10" ht="14.1" customHeight="1" x14ac:dyDescent="0.2">
      <c r="B318" s="17" t="str" cm="1">
        <f t="array" ref="B318">IFERROR(SMALL(Invoices[Due Date],ROW(315:315)),"")</f>
        <v/>
      </c>
      <c r="C318" s="25" cm="1">
        <f t="array" aca="1" ref="C318" ca="1">INDEX(Invoices[Invoice '#],SMALL(IF(Invoices[Due Date]=Schedule[[#This Row],[Due Date]],ROW(Invoices[Due Date])-ROW(INDEX(Invoices[Due Date],1,1))+1),COUNTIF(Schedule[Due Date],Schedule[[#This Row],[Due Date]])-COUNTIF(INDIRECT("B3:B"&amp;ROW()-1),Schedule[[#This Row],[Due Date]])))</f>
        <v>0</v>
      </c>
      <c r="D318" s="16" t="str">
        <f ca="1">IF(Schedule[[#This Row],[Invoice '#]]=0,"",INDEX(Invoices[Vendor/Supplier],MATCH(Schedule[[#This Row],[Invoice '#]],Invoices[Invoice '#],0)))</f>
        <v/>
      </c>
      <c r="E318" s="26" t="str">
        <f ca="1">IF(Schedule[[#This Row],[Invoice '#]]=0,"",INDEX(Invoices[Amount due],MATCH(Schedule[[#This Row],[Invoice '#]],Invoices[Invoice '#],0)))</f>
        <v/>
      </c>
      <c r="F318" s="26" t="str">
        <f ca="1">IF(Schedule[[#This Row],[Invoice '#]]=0,"",_xlfn.IFNA(Schedule[[#This Row],[Original Amt Due]]-SUMIF(Payments[Invoice '#],Schedule[[#This Row],[Invoice '#]],Payments[Amount Paid]),Schedule[[#This Row],[Original Amt Due]]))</f>
        <v/>
      </c>
      <c r="H318" s="29"/>
      <c r="I318" s="30"/>
      <c r="J318" s="30"/>
    </row>
    <row r="319" spans="2:10" ht="14.1" customHeight="1" x14ac:dyDescent="0.2">
      <c r="B319" s="17" t="str" cm="1">
        <f t="array" ref="B319">IFERROR(SMALL(Invoices[Due Date],ROW(316:316)),"")</f>
        <v/>
      </c>
      <c r="C319" s="25" cm="1">
        <f t="array" aca="1" ref="C319" ca="1">INDEX(Invoices[Invoice '#],SMALL(IF(Invoices[Due Date]=Schedule[[#This Row],[Due Date]],ROW(Invoices[Due Date])-ROW(INDEX(Invoices[Due Date],1,1))+1),COUNTIF(Schedule[Due Date],Schedule[[#This Row],[Due Date]])-COUNTIF(INDIRECT("B3:B"&amp;ROW()-1),Schedule[[#This Row],[Due Date]])))</f>
        <v>0</v>
      </c>
      <c r="D319" s="16" t="str">
        <f ca="1">IF(Schedule[[#This Row],[Invoice '#]]=0,"",INDEX(Invoices[Vendor/Supplier],MATCH(Schedule[[#This Row],[Invoice '#]],Invoices[Invoice '#],0)))</f>
        <v/>
      </c>
      <c r="E319" s="26" t="str">
        <f ca="1">IF(Schedule[[#This Row],[Invoice '#]]=0,"",INDEX(Invoices[Amount due],MATCH(Schedule[[#This Row],[Invoice '#]],Invoices[Invoice '#],0)))</f>
        <v/>
      </c>
      <c r="F319" s="26" t="str">
        <f ca="1">IF(Schedule[[#This Row],[Invoice '#]]=0,"",_xlfn.IFNA(Schedule[[#This Row],[Original Amt Due]]-SUMIF(Payments[Invoice '#],Schedule[[#This Row],[Invoice '#]],Payments[Amount Paid]),Schedule[[#This Row],[Original Amt Due]]))</f>
        <v/>
      </c>
      <c r="H319" s="29"/>
      <c r="I319" s="30"/>
      <c r="J319" s="30"/>
    </row>
    <row r="320" spans="2:10" ht="14.1" customHeight="1" x14ac:dyDescent="0.2">
      <c r="B320" s="17" t="str" cm="1">
        <f t="array" ref="B320">IFERROR(SMALL(Invoices[Due Date],ROW(317:317)),"")</f>
        <v/>
      </c>
      <c r="C320" s="25" cm="1">
        <f t="array" aca="1" ref="C320" ca="1">INDEX(Invoices[Invoice '#],SMALL(IF(Invoices[Due Date]=Schedule[[#This Row],[Due Date]],ROW(Invoices[Due Date])-ROW(INDEX(Invoices[Due Date],1,1))+1),COUNTIF(Schedule[Due Date],Schedule[[#This Row],[Due Date]])-COUNTIF(INDIRECT("B3:B"&amp;ROW()-1),Schedule[[#This Row],[Due Date]])))</f>
        <v>0</v>
      </c>
      <c r="D320" s="16" t="str">
        <f ca="1">IF(Schedule[[#This Row],[Invoice '#]]=0,"",INDEX(Invoices[Vendor/Supplier],MATCH(Schedule[[#This Row],[Invoice '#]],Invoices[Invoice '#],0)))</f>
        <v/>
      </c>
      <c r="E320" s="26" t="str">
        <f ca="1">IF(Schedule[[#This Row],[Invoice '#]]=0,"",INDEX(Invoices[Amount due],MATCH(Schedule[[#This Row],[Invoice '#]],Invoices[Invoice '#],0)))</f>
        <v/>
      </c>
      <c r="F320" s="26" t="str">
        <f ca="1">IF(Schedule[[#This Row],[Invoice '#]]=0,"",_xlfn.IFNA(Schedule[[#This Row],[Original Amt Due]]-SUMIF(Payments[Invoice '#],Schedule[[#This Row],[Invoice '#]],Payments[Amount Paid]),Schedule[[#This Row],[Original Amt Due]]))</f>
        <v/>
      </c>
      <c r="H320" s="29"/>
      <c r="I320" s="30"/>
      <c r="J320" s="30"/>
    </row>
    <row r="321" spans="2:10" ht="14.1" customHeight="1" x14ac:dyDescent="0.2">
      <c r="B321" s="17" t="str" cm="1">
        <f t="array" ref="B321">IFERROR(SMALL(Invoices[Due Date],ROW(318:318)),"")</f>
        <v/>
      </c>
      <c r="C321" s="25" cm="1">
        <f t="array" aca="1" ref="C321" ca="1">INDEX(Invoices[Invoice '#],SMALL(IF(Invoices[Due Date]=Schedule[[#This Row],[Due Date]],ROW(Invoices[Due Date])-ROW(INDEX(Invoices[Due Date],1,1))+1),COUNTIF(Schedule[Due Date],Schedule[[#This Row],[Due Date]])-COUNTIF(INDIRECT("B3:B"&amp;ROW()-1),Schedule[[#This Row],[Due Date]])))</f>
        <v>0</v>
      </c>
      <c r="D321" s="16" t="str">
        <f ca="1">IF(Schedule[[#This Row],[Invoice '#]]=0,"",INDEX(Invoices[Vendor/Supplier],MATCH(Schedule[[#This Row],[Invoice '#]],Invoices[Invoice '#],0)))</f>
        <v/>
      </c>
      <c r="E321" s="26" t="str">
        <f ca="1">IF(Schedule[[#This Row],[Invoice '#]]=0,"",INDEX(Invoices[Amount due],MATCH(Schedule[[#This Row],[Invoice '#]],Invoices[Invoice '#],0)))</f>
        <v/>
      </c>
      <c r="F321" s="26" t="str">
        <f ca="1">IF(Schedule[[#This Row],[Invoice '#]]=0,"",_xlfn.IFNA(Schedule[[#This Row],[Original Amt Due]]-SUMIF(Payments[Invoice '#],Schedule[[#This Row],[Invoice '#]],Payments[Amount Paid]),Schedule[[#This Row],[Original Amt Due]]))</f>
        <v/>
      </c>
      <c r="H321" s="29"/>
      <c r="I321" s="30"/>
      <c r="J321" s="30"/>
    </row>
    <row r="322" spans="2:10" ht="14.1" customHeight="1" x14ac:dyDescent="0.2">
      <c r="B322" s="17" t="str" cm="1">
        <f t="array" ref="B322">IFERROR(SMALL(Invoices[Due Date],ROW(319:319)),"")</f>
        <v/>
      </c>
      <c r="C322" s="25" cm="1">
        <f t="array" aca="1" ref="C322" ca="1">INDEX(Invoices[Invoice '#],SMALL(IF(Invoices[Due Date]=Schedule[[#This Row],[Due Date]],ROW(Invoices[Due Date])-ROW(INDEX(Invoices[Due Date],1,1))+1),COUNTIF(Schedule[Due Date],Schedule[[#This Row],[Due Date]])-COUNTIF(INDIRECT("B3:B"&amp;ROW()-1),Schedule[[#This Row],[Due Date]])))</f>
        <v>0</v>
      </c>
      <c r="D322" s="16" t="str">
        <f ca="1">IF(Schedule[[#This Row],[Invoice '#]]=0,"",INDEX(Invoices[Vendor/Supplier],MATCH(Schedule[[#This Row],[Invoice '#]],Invoices[Invoice '#],0)))</f>
        <v/>
      </c>
      <c r="E322" s="26" t="str">
        <f ca="1">IF(Schedule[[#This Row],[Invoice '#]]=0,"",INDEX(Invoices[Amount due],MATCH(Schedule[[#This Row],[Invoice '#]],Invoices[Invoice '#],0)))</f>
        <v/>
      </c>
      <c r="F322" s="26" t="str">
        <f ca="1">IF(Schedule[[#This Row],[Invoice '#]]=0,"",_xlfn.IFNA(Schedule[[#This Row],[Original Amt Due]]-SUMIF(Payments[Invoice '#],Schedule[[#This Row],[Invoice '#]],Payments[Amount Paid]),Schedule[[#This Row],[Original Amt Due]]))</f>
        <v/>
      </c>
      <c r="H322" s="29"/>
      <c r="I322" s="30"/>
      <c r="J322" s="30"/>
    </row>
    <row r="323" spans="2:10" ht="14.1" customHeight="1" x14ac:dyDescent="0.2">
      <c r="B323" s="17" t="str" cm="1">
        <f t="array" ref="B323">IFERROR(SMALL(Invoices[Due Date],ROW(320:320)),"")</f>
        <v/>
      </c>
      <c r="C323" s="25" cm="1">
        <f t="array" aca="1" ref="C323" ca="1">INDEX(Invoices[Invoice '#],SMALL(IF(Invoices[Due Date]=Schedule[[#This Row],[Due Date]],ROW(Invoices[Due Date])-ROW(INDEX(Invoices[Due Date],1,1))+1),COUNTIF(Schedule[Due Date],Schedule[[#This Row],[Due Date]])-COUNTIF(INDIRECT("B3:B"&amp;ROW()-1),Schedule[[#This Row],[Due Date]])))</f>
        <v>0</v>
      </c>
      <c r="D323" s="16" t="str">
        <f ca="1">IF(Schedule[[#This Row],[Invoice '#]]=0,"",INDEX(Invoices[Vendor/Supplier],MATCH(Schedule[[#This Row],[Invoice '#]],Invoices[Invoice '#],0)))</f>
        <v/>
      </c>
      <c r="E323" s="26" t="str">
        <f ca="1">IF(Schedule[[#This Row],[Invoice '#]]=0,"",INDEX(Invoices[Amount due],MATCH(Schedule[[#This Row],[Invoice '#]],Invoices[Invoice '#],0)))</f>
        <v/>
      </c>
      <c r="F323" s="26" t="str">
        <f ca="1">IF(Schedule[[#This Row],[Invoice '#]]=0,"",_xlfn.IFNA(Schedule[[#This Row],[Original Amt Due]]-SUMIF(Payments[Invoice '#],Schedule[[#This Row],[Invoice '#]],Payments[Amount Paid]),Schedule[[#This Row],[Original Amt Due]]))</f>
        <v/>
      </c>
      <c r="H323" s="29"/>
      <c r="I323" s="30"/>
      <c r="J323" s="30"/>
    </row>
    <row r="324" spans="2:10" ht="14.1" customHeight="1" x14ac:dyDescent="0.2">
      <c r="B324" s="17" t="str" cm="1">
        <f t="array" ref="B324">IFERROR(SMALL(Invoices[Due Date],ROW(321:321)),"")</f>
        <v/>
      </c>
      <c r="C324" s="25" cm="1">
        <f t="array" aca="1" ref="C324" ca="1">INDEX(Invoices[Invoice '#],SMALL(IF(Invoices[Due Date]=Schedule[[#This Row],[Due Date]],ROW(Invoices[Due Date])-ROW(INDEX(Invoices[Due Date],1,1))+1),COUNTIF(Schedule[Due Date],Schedule[[#This Row],[Due Date]])-COUNTIF(INDIRECT("B3:B"&amp;ROW()-1),Schedule[[#This Row],[Due Date]])))</f>
        <v>0</v>
      </c>
      <c r="D324" s="16" t="str">
        <f ca="1">IF(Schedule[[#This Row],[Invoice '#]]=0,"",INDEX(Invoices[Vendor/Supplier],MATCH(Schedule[[#This Row],[Invoice '#]],Invoices[Invoice '#],0)))</f>
        <v/>
      </c>
      <c r="E324" s="26" t="str">
        <f ca="1">IF(Schedule[[#This Row],[Invoice '#]]=0,"",INDEX(Invoices[Amount due],MATCH(Schedule[[#This Row],[Invoice '#]],Invoices[Invoice '#],0)))</f>
        <v/>
      </c>
      <c r="F324" s="26" t="str">
        <f ca="1">IF(Schedule[[#This Row],[Invoice '#]]=0,"",_xlfn.IFNA(Schedule[[#This Row],[Original Amt Due]]-SUMIF(Payments[Invoice '#],Schedule[[#This Row],[Invoice '#]],Payments[Amount Paid]),Schedule[[#This Row],[Original Amt Due]]))</f>
        <v/>
      </c>
      <c r="H324" s="29"/>
      <c r="I324" s="30"/>
      <c r="J324" s="30"/>
    </row>
    <row r="325" spans="2:10" ht="14.1" customHeight="1" x14ac:dyDescent="0.2">
      <c r="B325" s="17" t="str" cm="1">
        <f t="array" ref="B325">IFERROR(SMALL(Invoices[Due Date],ROW(322:322)),"")</f>
        <v/>
      </c>
      <c r="C325" s="25" cm="1">
        <f t="array" aca="1" ref="C325" ca="1">INDEX(Invoices[Invoice '#],SMALL(IF(Invoices[Due Date]=Schedule[[#This Row],[Due Date]],ROW(Invoices[Due Date])-ROW(INDEX(Invoices[Due Date],1,1))+1),COUNTIF(Schedule[Due Date],Schedule[[#This Row],[Due Date]])-COUNTIF(INDIRECT("B3:B"&amp;ROW()-1),Schedule[[#This Row],[Due Date]])))</f>
        <v>0</v>
      </c>
      <c r="D325" s="16" t="str">
        <f ca="1">IF(Schedule[[#This Row],[Invoice '#]]=0,"",INDEX(Invoices[Vendor/Supplier],MATCH(Schedule[[#This Row],[Invoice '#]],Invoices[Invoice '#],0)))</f>
        <v/>
      </c>
      <c r="E325" s="26" t="str">
        <f ca="1">IF(Schedule[[#This Row],[Invoice '#]]=0,"",INDEX(Invoices[Amount due],MATCH(Schedule[[#This Row],[Invoice '#]],Invoices[Invoice '#],0)))</f>
        <v/>
      </c>
      <c r="F325" s="26" t="str">
        <f ca="1">IF(Schedule[[#This Row],[Invoice '#]]=0,"",_xlfn.IFNA(Schedule[[#This Row],[Original Amt Due]]-SUMIF(Payments[Invoice '#],Schedule[[#This Row],[Invoice '#]],Payments[Amount Paid]),Schedule[[#This Row],[Original Amt Due]]))</f>
        <v/>
      </c>
      <c r="H325" s="29"/>
      <c r="I325" s="30"/>
      <c r="J325" s="30"/>
    </row>
    <row r="326" spans="2:10" ht="14.1" customHeight="1" x14ac:dyDescent="0.2">
      <c r="B326" s="17" t="str" cm="1">
        <f t="array" ref="B326">IFERROR(SMALL(Invoices[Due Date],ROW(323:323)),"")</f>
        <v/>
      </c>
      <c r="C326" s="25" cm="1">
        <f t="array" aca="1" ref="C326" ca="1">INDEX(Invoices[Invoice '#],SMALL(IF(Invoices[Due Date]=Schedule[[#This Row],[Due Date]],ROW(Invoices[Due Date])-ROW(INDEX(Invoices[Due Date],1,1))+1),COUNTIF(Schedule[Due Date],Schedule[[#This Row],[Due Date]])-COUNTIF(INDIRECT("B3:B"&amp;ROW()-1),Schedule[[#This Row],[Due Date]])))</f>
        <v>0</v>
      </c>
      <c r="D326" s="16" t="str">
        <f ca="1">IF(Schedule[[#This Row],[Invoice '#]]=0,"",INDEX(Invoices[Vendor/Supplier],MATCH(Schedule[[#This Row],[Invoice '#]],Invoices[Invoice '#],0)))</f>
        <v/>
      </c>
      <c r="E326" s="26" t="str">
        <f ca="1">IF(Schedule[[#This Row],[Invoice '#]]=0,"",INDEX(Invoices[Amount due],MATCH(Schedule[[#This Row],[Invoice '#]],Invoices[Invoice '#],0)))</f>
        <v/>
      </c>
      <c r="F326" s="26" t="str">
        <f ca="1">IF(Schedule[[#This Row],[Invoice '#]]=0,"",_xlfn.IFNA(Schedule[[#This Row],[Original Amt Due]]-SUMIF(Payments[Invoice '#],Schedule[[#This Row],[Invoice '#]],Payments[Amount Paid]),Schedule[[#This Row],[Original Amt Due]]))</f>
        <v/>
      </c>
      <c r="H326" s="29"/>
      <c r="I326" s="30"/>
      <c r="J326" s="30"/>
    </row>
    <row r="327" spans="2:10" ht="14.1" customHeight="1" x14ac:dyDescent="0.2">
      <c r="B327" s="17" t="str" cm="1">
        <f t="array" ref="B327">IFERROR(SMALL(Invoices[Due Date],ROW(324:324)),"")</f>
        <v/>
      </c>
      <c r="C327" s="25" cm="1">
        <f t="array" aca="1" ref="C327" ca="1">INDEX(Invoices[Invoice '#],SMALL(IF(Invoices[Due Date]=Schedule[[#This Row],[Due Date]],ROW(Invoices[Due Date])-ROW(INDEX(Invoices[Due Date],1,1))+1),COUNTIF(Schedule[Due Date],Schedule[[#This Row],[Due Date]])-COUNTIF(INDIRECT("B3:B"&amp;ROW()-1),Schedule[[#This Row],[Due Date]])))</f>
        <v>0</v>
      </c>
      <c r="D327" s="16" t="str">
        <f ca="1">IF(Schedule[[#This Row],[Invoice '#]]=0,"",INDEX(Invoices[Vendor/Supplier],MATCH(Schedule[[#This Row],[Invoice '#]],Invoices[Invoice '#],0)))</f>
        <v/>
      </c>
      <c r="E327" s="26" t="str">
        <f ca="1">IF(Schedule[[#This Row],[Invoice '#]]=0,"",INDEX(Invoices[Amount due],MATCH(Schedule[[#This Row],[Invoice '#]],Invoices[Invoice '#],0)))</f>
        <v/>
      </c>
      <c r="F327" s="26" t="str">
        <f ca="1">IF(Schedule[[#This Row],[Invoice '#]]=0,"",_xlfn.IFNA(Schedule[[#This Row],[Original Amt Due]]-SUMIF(Payments[Invoice '#],Schedule[[#This Row],[Invoice '#]],Payments[Amount Paid]),Schedule[[#This Row],[Original Amt Due]]))</f>
        <v/>
      </c>
      <c r="H327" s="29"/>
      <c r="I327" s="30"/>
      <c r="J327" s="30"/>
    </row>
    <row r="328" spans="2:10" ht="14.1" customHeight="1" x14ac:dyDescent="0.2">
      <c r="B328" s="17" t="str" cm="1">
        <f t="array" ref="B328">IFERROR(SMALL(Invoices[Due Date],ROW(325:325)),"")</f>
        <v/>
      </c>
      <c r="C328" s="25" cm="1">
        <f t="array" aca="1" ref="C328" ca="1">INDEX(Invoices[Invoice '#],SMALL(IF(Invoices[Due Date]=Schedule[[#This Row],[Due Date]],ROW(Invoices[Due Date])-ROW(INDEX(Invoices[Due Date],1,1))+1),COUNTIF(Schedule[Due Date],Schedule[[#This Row],[Due Date]])-COUNTIF(INDIRECT("B3:B"&amp;ROW()-1),Schedule[[#This Row],[Due Date]])))</f>
        <v>0</v>
      </c>
      <c r="D328" s="16" t="str">
        <f ca="1">IF(Schedule[[#This Row],[Invoice '#]]=0,"",INDEX(Invoices[Vendor/Supplier],MATCH(Schedule[[#This Row],[Invoice '#]],Invoices[Invoice '#],0)))</f>
        <v/>
      </c>
      <c r="E328" s="26" t="str">
        <f ca="1">IF(Schedule[[#This Row],[Invoice '#]]=0,"",INDEX(Invoices[Amount due],MATCH(Schedule[[#This Row],[Invoice '#]],Invoices[Invoice '#],0)))</f>
        <v/>
      </c>
      <c r="F328" s="26" t="str">
        <f ca="1">IF(Schedule[[#This Row],[Invoice '#]]=0,"",_xlfn.IFNA(Schedule[[#This Row],[Original Amt Due]]-SUMIF(Payments[Invoice '#],Schedule[[#This Row],[Invoice '#]],Payments[Amount Paid]),Schedule[[#This Row],[Original Amt Due]]))</f>
        <v/>
      </c>
      <c r="H328" s="29"/>
      <c r="I328" s="30"/>
      <c r="J328" s="30"/>
    </row>
    <row r="329" spans="2:10" ht="14.1" customHeight="1" x14ac:dyDescent="0.2">
      <c r="B329" s="17" t="str" cm="1">
        <f t="array" ref="B329">IFERROR(SMALL(Invoices[Due Date],ROW(326:326)),"")</f>
        <v/>
      </c>
      <c r="C329" s="25" cm="1">
        <f t="array" aca="1" ref="C329" ca="1">INDEX(Invoices[Invoice '#],SMALL(IF(Invoices[Due Date]=Schedule[[#This Row],[Due Date]],ROW(Invoices[Due Date])-ROW(INDEX(Invoices[Due Date],1,1))+1),COUNTIF(Schedule[Due Date],Schedule[[#This Row],[Due Date]])-COUNTIF(INDIRECT("B3:B"&amp;ROW()-1),Schedule[[#This Row],[Due Date]])))</f>
        <v>0</v>
      </c>
      <c r="D329" s="16" t="str">
        <f ca="1">IF(Schedule[[#This Row],[Invoice '#]]=0,"",INDEX(Invoices[Vendor/Supplier],MATCH(Schedule[[#This Row],[Invoice '#]],Invoices[Invoice '#],0)))</f>
        <v/>
      </c>
      <c r="E329" s="26" t="str">
        <f ca="1">IF(Schedule[[#This Row],[Invoice '#]]=0,"",INDEX(Invoices[Amount due],MATCH(Schedule[[#This Row],[Invoice '#]],Invoices[Invoice '#],0)))</f>
        <v/>
      </c>
      <c r="F329" s="26" t="str">
        <f ca="1">IF(Schedule[[#This Row],[Invoice '#]]=0,"",_xlfn.IFNA(Schedule[[#This Row],[Original Amt Due]]-SUMIF(Payments[Invoice '#],Schedule[[#This Row],[Invoice '#]],Payments[Amount Paid]),Schedule[[#This Row],[Original Amt Due]]))</f>
        <v/>
      </c>
      <c r="H329" s="29"/>
      <c r="I329" s="30"/>
      <c r="J329" s="30"/>
    </row>
    <row r="330" spans="2:10" ht="14.1" customHeight="1" x14ac:dyDescent="0.2">
      <c r="B330" s="17" t="str" cm="1">
        <f t="array" ref="B330">IFERROR(SMALL(Invoices[Due Date],ROW(327:327)),"")</f>
        <v/>
      </c>
      <c r="C330" s="25" cm="1">
        <f t="array" aca="1" ref="C330" ca="1">INDEX(Invoices[Invoice '#],SMALL(IF(Invoices[Due Date]=Schedule[[#This Row],[Due Date]],ROW(Invoices[Due Date])-ROW(INDEX(Invoices[Due Date],1,1))+1),COUNTIF(Schedule[Due Date],Schedule[[#This Row],[Due Date]])-COUNTIF(INDIRECT("B3:B"&amp;ROW()-1),Schedule[[#This Row],[Due Date]])))</f>
        <v>0</v>
      </c>
      <c r="D330" s="16" t="str">
        <f ca="1">IF(Schedule[[#This Row],[Invoice '#]]=0,"",INDEX(Invoices[Vendor/Supplier],MATCH(Schedule[[#This Row],[Invoice '#]],Invoices[Invoice '#],0)))</f>
        <v/>
      </c>
      <c r="E330" s="26" t="str">
        <f ca="1">IF(Schedule[[#This Row],[Invoice '#]]=0,"",INDEX(Invoices[Amount due],MATCH(Schedule[[#This Row],[Invoice '#]],Invoices[Invoice '#],0)))</f>
        <v/>
      </c>
      <c r="F330" s="26" t="str">
        <f ca="1">IF(Schedule[[#This Row],[Invoice '#]]=0,"",_xlfn.IFNA(Schedule[[#This Row],[Original Amt Due]]-SUMIF(Payments[Invoice '#],Schedule[[#This Row],[Invoice '#]],Payments[Amount Paid]),Schedule[[#This Row],[Original Amt Due]]))</f>
        <v/>
      </c>
      <c r="H330" s="29"/>
      <c r="I330" s="30"/>
      <c r="J330" s="30"/>
    </row>
    <row r="331" spans="2:10" ht="14.1" customHeight="1" x14ac:dyDescent="0.2">
      <c r="B331" s="17" t="str" cm="1">
        <f t="array" ref="B331">IFERROR(SMALL(Invoices[Due Date],ROW(328:328)),"")</f>
        <v/>
      </c>
      <c r="C331" s="25" cm="1">
        <f t="array" aca="1" ref="C331" ca="1">INDEX(Invoices[Invoice '#],SMALL(IF(Invoices[Due Date]=Schedule[[#This Row],[Due Date]],ROW(Invoices[Due Date])-ROW(INDEX(Invoices[Due Date],1,1))+1),COUNTIF(Schedule[Due Date],Schedule[[#This Row],[Due Date]])-COUNTIF(INDIRECT("B3:B"&amp;ROW()-1),Schedule[[#This Row],[Due Date]])))</f>
        <v>0</v>
      </c>
      <c r="D331" s="16" t="str">
        <f ca="1">IF(Schedule[[#This Row],[Invoice '#]]=0,"",INDEX(Invoices[Vendor/Supplier],MATCH(Schedule[[#This Row],[Invoice '#]],Invoices[Invoice '#],0)))</f>
        <v/>
      </c>
      <c r="E331" s="26" t="str">
        <f ca="1">IF(Schedule[[#This Row],[Invoice '#]]=0,"",INDEX(Invoices[Amount due],MATCH(Schedule[[#This Row],[Invoice '#]],Invoices[Invoice '#],0)))</f>
        <v/>
      </c>
      <c r="F331" s="26" t="str">
        <f ca="1">IF(Schedule[[#This Row],[Invoice '#]]=0,"",_xlfn.IFNA(Schedule[[#This Row],[Original Amt Due]]-SUMIF(Payments[Invoice '#],Schedule[[#This Row],[Invoice '#]],Payments[Amount Paid]),Schedule[[#This Row],[Original Amt Due]]))</f>
        <v/>
      </c>
      <c r="H331" s="29"/>
      <c r="I331" s="30"/>
      <c r="J331" s="30"/>
    </row>
    <row r="332" spans="2:10" ht="14.1" customHeight="1" x14ac:dyDescent="0.2">
      <c r="B332" s="17" t="str" cm="1">
        <f t="array" ref="B332">IFERROR(SMALL(Invoices[Due Date],ROW(329:329)),"")</f>
        <v/>
      </c>
      <c r="C332" s="25" cm="1">
        <f t="array" aca="1" ref="C332" ca="1">INDEX(Invoices[Invoice '#],SMALL(IF(Invoices[Due Date]=Schedule[[#This Row],[Due Date]],ROW(Invoices[Due Date])-ROW(INDEX(Invoices[Due Date],1,1))+1),COUNTIF(Schedule[Due Date],Schedule[[#This Row],[Due Date]])-COUNTIF(INDIRECT("B3:B"&amp;ROW()-1),Schedule[[#This Row],[Due Date]])))</f>
        <v>0</v>
      </c>
      <c r="D332" s="16" t="str">
        <f ca="1">IF(Schedule[[#This Row],[Invoice '#]]=0,"",INDEX(Invoices[Vendor/Supplier],MATCH(Schedule[[#This Row],[Invoice '#]],Invoices[Invoice '#],0)))</f>
        <v/>
      </c>
      <c r="E332" s="26" t="str">
        <f ca="1">IF(Schedule[[#This Row],[Invoice '#]]=0,"",INDEX(Invoices[Amount due],MATCH(Schedule[[#This Row],[Invoice '#]],Invoices[Invoice '#],0)))</f>
        <v/>
      </c>
      <c r="F332" s="26" t="str">
        <f ca="1">IF(Schedule[[#This Row],[Invoice '#]]=0,"",_xlfn.IFNA(Schedule[[#This Row],[Original Amt Due]]-SUMIF(Payments[Invoice '#],Schedule[[#This Row],[Invoice '#]],Payments[Amount Paid]),Schedule[[#This Row],[Original Amt Due]]))</f>
        <v/>
      </c>
      <c r="H332" s="29"/>
      <c r="I332" s="30"/>
      <c r="J332" s="30"/>
    </row>
    <row r="333" spans="2:10" ht="14.1" customHeight="1" x14ac:dyDescent="0.2">
      <c r="B333" s="17" t="str" cm="1">
        <f t="array" ref="B333">IFERROR(SMALL(Invoices[Due Date],ROW(330:330)),"")</f>
        <v/>
      </c>
      <c r="C333" s="25" cm="1">
        <f t="array" aca="1" ref="C333" ca="1">INDEX(Invoices[Invoice '#],SMALL(IF(Invoices[Due Date]=Schedule[[#This Row],[Due Date]],ROW(Invoices[Due Date])-ROW(INDEX(Invoices[Due Date],1,1))+1),COUNTIF(Schedule[Due Date],Schedule[[#This Row],[Due Date]])-COUNTIF(INDIRECT("B3:B"&amp;ROW()-1),Schedule[[#This Row],[Due Date]])))</f>
        <v>0</v>
      </c>
      <c r="D333" s="16" t="str">
        <f ca="1">IF(Schedule[[#This Row],[Invoice '#]]=0,"",INDEX(Invoices[Vendor/Supplier],MATCH(Schedule[[#This Row],[Invoice '#]],Invoices[Invoice '#],0)))</f>
        <v/>
      </c>
      <c r="E333" s="26" t="str">
        <f ca="1">IF(Schedule[[#This Row],[Invoice '#]]=0,"",INDEX(Invoices[Amount due],MATCH(Schedule[[#This Row],[Invoice '#]],Invoices[Invoice '#],0)))</f>
        <v/>
      </c>
      <c r="F333" s="26" t="str">
        <f ca="1">IF(Schedule[[#This Row],[Invoice '#]]=0,"",_xlfn.IFNA(Schedule[[#This Row],[Original Amt Due]]-SUMIF(Payments[Invoice '#],Schedule[[#This Row],[Invoice '#]],Payments[Amount Paid]),Schedule[[#This Row],[Original Amt Due]]))</f>
        <v/>
      </c>
      <c r="H333" s="29"/>
      <c r="I333" s="30"/>
      <c r="J333" s="30"/>
    </row>
    <row r="334" spans="2:10" ht="14.1" customHeight="1" x14ac:dyDescent="0.2">
      <c r="B334" s="17" t="str" cm="1">
        <f t="array" ref="B334">IFERROR(SMALL(Invoices[Due Date],ROW(331:331)),"")</f>
        <v/>
      </c>
      <c r="C334" s="25" cm="1">
        <f t="array" aca="1" ref="C334" ca="1">INDEX(Invoices[Invoice '#],SMALL(IF(Invoices[Due Date]=Schedule[[#This Row],[Due Date]],ROW(Invoices[Due Date])-ROW(INDEX(Invoices[Due Date],1,1))+1),COUNTIF(Schedule[Due Date],Schedule[[#This Row],[Due Date]])-COUNTIF(INDIRECT("B3:B"&amp;ROW()-1),Schedule[[#This Row],[Due Date]])))</f>
        <v>0</v>
      </c>
      <c r="D334" s="16" t="str">
        <f ca="1">IF(Schedule[[#This Row],[Invoice '#]]=0,"",INDEX(Invoices[Vendor/Supplier],MATCH(Schedule[[#This Row],[Invoice '#]],Invoices[Invoice '#],0)))</f>
        <v/>
      </c>
      <c r="E334" s="26" t="str">
        <f ca="1">IF(Schedule[[#This Row],[Invoice '#]]=0,"",INDEX(Invoices[Amount due],MATCH(Schedule[[#This Row],[Invoice '#]],Invoices[Invoice '#],0)))</f>
        <v/>
      </c>
      <c r="F334" s="26" t="str">
        <f ca="1">IF(Schedule[[#This Row],[Invoice '#]]=0,"",_xlfn.IFNA(Schedule[[#This Row],[Original Amt Due]]-SUMIF(Payments[Invoice '#],Schedule[[#This Row],[Invoice '#]],Payments[Amount Paid]),Schedule[[#This Row],[Original Amt Due]]))</f>
        <v/>
      </c>
      <c r="H334" s="29"/>
      <c r="I334" s="30"/>
      <c r="J334" s="30"/>
    </row>
    <row r="335" spans="2:10" ht="14.1" customHeight="1" x14ac:dyDescent="0.2">
      <c r="B335" s="17" t="str" cm="1">
        <f t="array" ref="B335">IFERROR(SMALL(Invoices[Due Date],ROW(332:332)),"")</f>
        <v/>
      </c>
      <c r="C335" s="25" cm="1">
        <f t="array" aca="1" ref="C335" ca="1">INDEX(Invoices[Invoice '#],SMALL(IF(Invoices[Due Date]=Schedule[[#This Row],[Due Date]],ROW(Invoices[Due Date])-ROW(INDEX(Invoices[Due Date],1,1))+1),COUNTIF(Schedule[Due Date],Schedule[[#This Row],[Due Date]])-COUNTIF(INDIRECT("B3:B"&amp;ROW()-1),Schedule[[#This Row],[Due Date]])))</f>
        <v>0</v>
      </c>
      <c r="D335" s="16" t="str">
        <f ca="1">IF(Schedule[[#This Row],[Invoice '#]]=0,"",INDEX(Invoices[Vendor/Supplier],MATCH(Schedule[[#This Row],[Invoice '#]],Invoices[Invoice '#],0)))</f>
        <v/>
      </c>
      <c r="E335" s="26" t="str">
        <f ca="1">IF(Schedule[[#This Row],[Invoice '#]]=0,"",INDEX(Invoices[Amount due],MATCH(Schedule[[#This Row],[Invoice '#]],Invoices[Invoice '#],0)))</f>
        <v/>
      </c>
      <c r="F335" s="26" t="str">
        <f ca="1">IF(Schedule[[#This Row],[Invoice '#]]=0,"",_xlfn.IFNA(Schedule[[#This Row],[Original Amt Due]]-SUMIF(Payments[Invoice '#],Schedule[[#This Row],[Invoice '#]],Payments[Amount Paid]),Schedule[[#This Row],[Original Amt Due]]))</f>
        <v/>
      </c>
      <c r="H335" s="29"/>
      <c r="I335" s="30"/>
      <c r="J335" s="30"/>
    </row>
    <row r="336" spans="2:10" ht="14.1" customHeight="1" x14ac:dyDescent="0.2">
      <c r="B336" s="17" t="str" cm="1">
        <f t="array" ref="B336">IFERROR(SMALL(Invoices[Due Date],ROW(333:333)),"")</f>
        <v/>
      </c>
      <c r="C336" s="25" cm="1">
        <f t="array" aca="1" ref="C336" ca="1">INDEX(Invoices[Invoice '#],SMALL(IF(Invoices[Due Date]=Schedule[[#This Row],[Due Date]],ROW(Invoices[Due Date])-ROW(INDEX(Invoices[Due Date],1,1))+1),COUNTIF(Schedule[Due Date],Schedule[[#This Row],[Due Date]])-COUNTIF(INDIRECT("B3:B"&amp;ROW()-1),Schedule[[#This Row],[Due Date]])))</f>
        <v>0</v>
      </c>
      <c r="D336" s="16" t="str">
        <f ca="1">IF(Schedule[[#This Row],[Invoice '#]]=0,"",INDEX(Invoices[Vendor/Supplier],MATCH(Schedule[[#This Row],[Invoice '#]],Invoices[Invoice '#],0)))</f>
        <v/>
      </c>
      <c r="E336" s="26" t="str">
        <f ca="1">IF(Schedule[[#This Row],[Invoice '#]]=0,"",INDEX(Invoices[Amount due],MATCH(Schedule[[#This Row],[Invoice '#]],Invoices[Invoice '#],0)))</f>
        <v/>
      </c>
      <c r="F336" s="26" t="str">
        <f ca="1">IF(Schedule[[#This Row],[Invoice '#]]=0,"",_xlfn.IFNA(Schedule[[#This Row],[Original Amt Due]]-SUMIF(Payments[Invoice '#],Schedule[[#This Row],[Invoice '#]],Payments[Amount Paid]),Schedule[[#This Row],[Original Amt Due]]))</f>
        <v/>
      </c>
      <c r="H336" s="29"/>
      <c r="I336" s="30"/>
      <c r="J336" s="30"/>
    </row>
    <row r="337" spans="2:10" ht="14.1" customHeight="1" x14ac:dyDescent="0.2">
      <c r="B337" s="17" t="str" cm="1">
        <f t="array" ref="B337">IFERROR(SMALL(Invoices[Due Date],ROW(334:334)),"")</f>
        <v/>
      </c>
      <c r="C337" s="25" cm="1">
        <f t="array" aca="1" ref="C337" ca="1">INDEX(Invoices[Invoice '#],SMALL(IF(Invoices[Due Date]=Schedule[[#This Row],[Due Date]],ROW(Invoices[Due Date])-ROW(INDEX(Invoices[Due Date],1,1))+1),COUNTIF(Schedule[Due Date],Schedule[[#This Row],[Due Date]])-COUNTIF(INDIRECT("B3:B"&amp;ROW()-1),Schedule[[#This Row],[Due Date]])))</f>
        <v>0</v>
      </c>
      <c r="D337" s="16" t="str">
        <f ca="1">IF(Schedule[[#This Row],[Invoice '#]]=0,"",INDEX(Invoices[Vendor/Supplier],MATCH(Schedule[[#This Row],[Invoice '#]],Invoices[Invoice '#],0)))</f>
        <v/>
      </c>
      <c r="E337" s="26" t="str">
        <f ca="1">IF(Schedule[[#This Row],[Invoice '#]]=0,"",INDEX(Invoices[Amount due],MATCH(Schedule[[#This Row],[Invoice '#]],Invoices[Invoice '#],0)))</f>
        <v/>
      </c>
      <c r="F337" s="26" t="str">
        <f ca="1">IF(Schedule[[#This Row],[Invoice '#]]=0,"",_xlfn.IFNA(Schedule[[#This Row],[Original Amt Due]]-SUMIF(Payments[Invoice '#],Schedule[[#This Row],[Invoice '#]],Payments[Amount Paid]),Schedule[[#This Row],[Original Amt Due]]))</f>
        <v/>
      </c>
      <c r="H337" s="29"/>
      <c r="I337" s="30"/>
      <c r="J337" s="30"/>
    </row>
    <row r="338" spans="2:10" ht="14.1" customHeight="1" x14ac:dyDescent="0.2">
      <c r="B338" s="17" t="str" cm="1">
        <f t="array" ref="B338">IFERROR(SMALL(Invoices[Due Date],ROW(335:335)),"")</f>
        <v/>
      </c>
      <c r="C338" s="25" cm="1">
        <f t="array" aca="1" ref="C338" ca="1">INDEX(Invoices[Invoice '#],SMALL(IF(Invoices[Due Date]=Schedule[[#This Row],[Due Date]],ROW(Invoices[Due Date])-ROW(INDEX(Invoices[Due Date],1,1))+1),COUNTIF(Schedule[Due Date],Schedule[[#This Row],[Due Date]])-COUNTIF(INDIRECT("B3:B"&amp;ROW()-1),Schedule[[#This Row],[Due Date]])))</f>
        <v>0</v>
      </c>
      <c r="D338" s="16" t="str">
        <f ca="1">IF(Schedule[[#This Row],[Invoice '#]]=0,"",INDEX(Invoices[Vendor/Supplier],MATCH(Schedule[[#This Row],[Invoice '#]],Invoices[Invoice '#],0)))</f>
        <v/>
      </c>
      <c r="E338" s="26" t="str">
        <f ca="1">IF(Schedule[[#This Row],[Invoice '#]]=0,"",INDEX(Invoices[Amount due],MATCH(Schedule[[#This Row],[Invoice '#]],Invoices[Invoice '#],0)))</f>
        <v/>
      </c>
      <c r="F338" s="26" t="str">
        <f ca="1">IF(Schedule[[#This Row],[Invoice '#]]=0,"",_xlfn.IFNA(Schedule[[#This Row],[Original Amt Due]]-SUMIF(Payments[Invoice '#],Schedule[[#This Row],[Invoice '#]],Payments[Amount Paid]),Schedule[[#This Row],[Original Amt Due]]))</f>
        <v/>
      </c>
      <c r="H338" s="29"/>
      <c r="I338" s="30"/>
      <c r="J338" s="30"/>
    </row>
    <row r="339" spans="2:10" ht="14.1" customHeight="1" x14ac:dyDescent="0.2">
      <c r="B339" s="17" t="str" cm="1">
        <f t="array" ref="B339">IFERROR(SMALL(Invoices[Due Date],ROW(336:336)),"")</f>
        <v/>
      </c>
      <c r="C339" s="25" cm="1">
        <f t="array" aca="1" ref="C339" ca="1">INDEX(Invoices[Invoice '#],SMALL(IF(Invoices[Due Date]=Schedule[[#This Row],[Due Date]],ROW(Invoices[Due Date])-ROW(INDEX(Invoices[Due Date],1,1))+1),COUNTIF(Schedule[Due Date],Schedule[[#This Row],[Due Date]])-COUNTIF(INDIRECT("B3:B"&amp;ROW()-1),Schedule[[#This Row],[Due Date]])))</f>
        <v>0</v>
      </c>
      <c r="D339" s="16" t="str">
        <f ca="1">IF(Schedule[[#This Row],[Invoice '#]]=0,"",INDEX(Invoices[Vendor/Supplier],MATCH(Schedule[[#This Row],[Invoice '#]],Invoices[Invoice '#],0)))</f>
        <v/>
      </c>
      <c r="E339" s="26" t="str">
        <f ca="1">IF(Schedule[[#This Row],[Invoice '#]]=0,"",INDEX(Invoices[Amount due],MATCH(Schedule[[#This Row],[Invoice '#]],Invoices[Invoice '#],0)))</f>
        <v/>
      </c>
      <c r="F339" s="26" t="str">
        <f ca="1">IF(Schedule[[#This Row],[Invoice '#]]=0,"",_xlfn.IFNA(Schedule[[#This Row],[Original Amt Due]]-SUMIF(Payments[Invoice '#],Schedule[[#This Row],[Invoice '#]],Payments[Amount Paid]),Schedule[[#This Row],[Original Amt Due]]))</f>
        <v/>
      </c>
      <c r="H339" s="29"/>
      <c r="I339" s="30"/>
      <c r="J339" s="30"/>
    </row>
    <row r="340" spans="2:10" ht="14.1" customHeight="1" x14ac:dyDescent="0.2">
      <c r="B340" s="17" t="str" cm="1">
        <f t="array" ref="B340">IFERROR(SMALL(Invoices[Due Date],ROW(337:337)),"")</f>
        <v/>
      </c>
      <c r="C340" s="25" cm="1">
        <f t="array" aca="1" ref="C340" ca="1">INDEX(Invoices[Invoice '#],SMALL(IF(Invoices[Due Date]=Schedule[[#This Row],[Due Date]],ROW(Invoices[Due Date])-ROW(INDEX(Invoices[Due Date],1,1))+1),COUNTIF(Schedule[Due Date],Schedule[[#This Row],[Due Date]])-COUNTIF(INDIRECT("B3:B"&amp;ROW()-1),Schedule[[#This Row],[Due Date]])))</f>
        <v>0</v>
      </c>
      <c r="D340" s="16" t="str">
        <f ca="1">IF(Schedule[[#This Row],[Invoice '#]]=0,"",INDEX(Invoices[Vendor/Supplier],MATCH(Schedule[[#This Row],[Invoice '#]],Invoices[Invoice '#],0)))</f>
        <v/>
      </c>
      <c r="E340" s="26" t="str">
        <f ca="1">IF(Schedule[[#This Row],[Invoice '#]]=0,"",INDEX(Invoices[Amount due],MATCH(Schedule[[#This Row],[Invoice '#]],Invoices[Invoice '#],0)))</f>
        <v/>
      </c>
      <c r="F340" s="26" t="str">
        <f ca="1">IF(Schedule[[#This Row],[Invoice '#]]=0,"",_xlfn.IFNA(Schedule[[#This Row],[Original Amt Due]]-SUMIF(Payments[Invoice '#],Schedule[[#This Row],[Invoice '#]],Payments[Amount Paid]),Schedule[[#This Row],[Original Amt Due]]))</f>
        <v/>
      </c>
      <c r="H340" s="29"/>
      <c r="I340" s="30"/>
      <c r="J340" s="30"/>
    </row>
    <row r="341" spans="2:10" ht="14.1" customHeight="1" x14ac:dyDescent="0.2">
      <c r="B341" s="17" t="str" cm="1">
        <f t="array" ref="B341">IFERROR(SMALL(Invoices[Due Date],ROW(338:338)),"")</f>
        <v/>
      </c>
      <c r="C341" s="25" cm="1">
        <f t="array" aca="1" ref="C341" ca="1">INDEX(Invoices[Invoice '#],SMALL(IF(Invoices[Due Date]=Schedule[[#This Row],[Due Date]],ROW(Invoices[Due Date])-ROW(INDEX(Invoices[Due Date],1,1))+1),COUNTIF(Schedule[Due Date],Schedule[[#This Row],[Due Date]])-COUNTIF(INDIRECT("B3:B"&amp;ROW()-1),Schedule[[#This Row],[Due Date]])))</f>
        <v>0</v>
      </c>
      <c r="D341" s="16" t="str">
        <f ca="1">IF(Schedule[[#This Row],[Invoice '#]]=0,"",INDEX(Invoices[Vendor/Supplier],MATCH(Schedule[[#This Row],[Invoice '#]],Invoices[Invoice '#],0)))</f>
        <v/>
      </c>
      <c r="E341" s="26" t="str">
        <f ca="1">IF(Schedule[[#This Row],[Invoice '#]]=0,"",INDEX(Invoices[Amount due],MATCH(Schedule[[#This Row],[Invoice '#]],Invoices[Invoice '#],0)))</f>
        <v/>
      </c>
      <c r="F341" s="26" t="str">
        <f ca="1">IF(Schedule[[#This Row],[Invoice '#]]=0,"",_xlfn.IFNA(Schedule[[#This Row],[Original Amt Due]]-SUMIF(Payments[Invoice '#],Schedule[[#This Row],[Invoice '#]],Payments[Amount Paid]),Schedule[[#This Row],[Original Amt Due]]))</f>
        <v/>
      </c>
      <c r="H341" s="29"/>
      <c r="I341" s="30"/>
      <c r="J341" s="30"/>
    </row>
    <row r="342" spans="2:10" ht="14.1" customHeight="1" x14ac:dyDescent="0.2">
      <c r="B342" s="17" t="str" cm="1">
        <f t="array" ref="B342">IFERROR(SMALL(Invoices[Due Date],ROW(339:339)),"")</f>
        <v/>
      </c>
      <c r="C342" s="25" cm="1">
        <f t="array" aca="1" ref="C342" ca="1">INDEX(Invoices[Invoice '#],SMALL(IF(Invoices[Due Date]=Schedule[[#This Row],[Due Date]],ROW(Invoices[Due Date])-ROW(INDEX(Invoices[Due Date],1,1))+1),COUNTIF(Schedule[Due Date],Schedule[[#This Row],[Due Date]])-COUNTIF(INDIRECT("B3:B"&amp;ROW()-1),Schedule[[#This Row],[Due Date]])))</f>
        <v>0</v>
      </c>
      <c r="D342" s="16" t="str">
        <f ca="1">IF(Schedule[[#This Row],[Invoice '#]]=0,"",INDEX(Invoices[Vendor/Supplier],MATCH(Schedule[[#This Row],[Invoice '#]],Invoices[Invoice '#],0)))</f>
        <v/>
      </c>
      <c r="E342" s="26" t="str">
        <f ca="1">IF(Schedule[[#This Row],[Invoice '#]]=0,"",INDEX(Invoices[Amount due],MATCH(Schedule[[#This Row],[Invoice '#]],Invoices[Invoice '#],0)))</f>
        <v/>
      </c>
      <c r="F342" s="26" t="str">
        <f ca="1">IF(Schedule[[#This Row],[Invoice '#]]=0,"",_xlfn.IFNA(Schedule[[#This Row],[Original Amt Due]]-SUMIF(Payments[Invoice '#],Schedule[[#This Row],[Invoice '#]],Payments[Amount Paid]),Schedule[[#This Row],[Original Amt Due]]))</f>
        <v/>
      </c>
      <c r="H342" s="29"/>
      <c r="I342" s="30"/>
      <c r="J342" s="30"/>
    </row>
    <row r="343" spans="2:10" ht="14.1" customHeight="1" x14ac:dyDescent="0.2">
      <c r="B343" s="17" t="str" cm="1">
        <f t="array" ref="B343">IFERROR(SMALL(Invoices[Due Date],ROW(340:340)),"")</f>
        <v/>
      </c>
      <c r="C343" s="25" cm="1">
        <f t="array" aca="1" ref="C343" ca="1">INDEX(Invoices[Invoice '#],SMALL(IF(Invoices[Due Date]=Schedule[[#This Row],[Due Date]],ROW(Invoices[Due Date])-ROW(INDEX(Invoices[Due Date],1,1))+1),COUNTIF(Schedule[Due Date],Schedule[[#This Row],[Due Date]])-COUNTIF(INDIRECT("B3:B"&amp;ROW()-1),Schedule[[#This Row],[Due Date]])))</f>
        <v>0</v>
      </c>
      <c r="D343" s="16" t="str">
        <f ca="1">IF(Schedule[[#This Row],[Invoice '#]]=0,"",INDEX(Invoices[Vendor/Supplier],MATCH(Schedule[[#This Row],[Invoice '#]],Invoices[Invoice '#],0)))</f>
        <v/>
      </c>
      <c r="E343" s="26" t="str">
        <f ca="1">IF(Schedule[[#This Row],[Invoice '#]]=0,"",INDEX(Invoices[Amount due],MATCH(Schedule[[#This Row],[Invoice '#]],Invoices[Invoice '#],0)))</f>
        <v/>
      </c>
      <c r="F343" s="26" t="str">
        <f ca="1">IF(Schedule[[#This Row],[Invoice '#]]=0,"",_xlfn.IFNA(Schedule[[#This Row],[Original Amt Due]]-SUMIF(Payments[Invoice '#],Schedule[[#This Row],[Invoice '#]],Payments[Amount Paid]),Schedule[[#This Row],[Original Amt Due]]))</f>
        <v/>
      </c>
      <c r="H343" s="29"/>
      <c r="I343" s="30"/>
      <c r="J343" s="30"/>
    </row>
    <row r="344" spans="2:10" ht="14.1" customHeight="1" x14ac:dyDescent="0.2">
      <c r="B344" s="17" t="str" cm="1">
        <f t="array" ref="B344">IFERROR(SMALL(Invoices[Due Date],ROW(341:341)),"")</f>
        <v/>
      </c>
      <c r="C344" s="25" cm="1">
        <f t="array" aca="1" ref="C344" ca="1">INDEX(Invoices[Invoice '#],SMALL(IF(Invoices[Due Date]=Schedule[[#This Row],[Due Date]],ROW(Invoices[Due Date])-ROW(INDEX(Invoices[Due Date],1,1))+1),COUNTIF(Schedule[Due Date],Schedule[[#This Row],[Due Date]])-COUNTIF(INDIRECT("B3:B"&amp;ROW()-1),Schedule[[#This Row],[Due Date]])))</f>
        <v>0</v>
      </c>
      <c r="D344" s="16" t="str">
        <f ca="1">IF(Schedule[[#This Row],[Invoice '#]]=0,"",INDEX(Invoices[Vendor/Supplier],MATCH(Schedule[[#This Row],[Invoice '#]],Invoices[Invoice '#],0)))</f>
        <v/>
      </c>
      <c r="E344" s="26" t="str">
        <f ca="1">IF(Schedule[[#This Row],[Invoice '#]]=0,"",INDEX(Invoices[Amount due],MATCH(Schedule[[#This Row],[Invoice '#]],Invoices[Invoice '#],0)))</f>
        <v/>
      </c>
      <c r="F344" s="26" t="str">
        <f ca="1">IF(Schedule[[#This Row],[Invoice '#]]=0,"",_xlfn.IFNA(Schedule[[#This Row],[Original Amt Due]]-SUMIF(Payments[Invoice '#],Schedule[[#This Row],[Invoice '#]],Payments[Amount Paid]),Schedule[[#This Row],[Original Amt Due]]))</f>
        <v/>
      </c>
      <c r="H344" s="29"/>
      <c r="I344" s="30"/>
      <c r="J344" s="30"/>
    </row>
    <row r="345" spans="2:10" ht="14.1" customHeight="1" x14ac:dyDescent="0.2">
      <c r="B345" s="17" t="str" cm="1">
        <f t="array" ref="B345">IFERROR(SMALL(Invoices[Due Date],ROW(342:342)),"")</f>
        <v/>
      </c>
      <c r="C345" s="25" cm="1">
        <f t="array" aca="1" ref="C345" ca="1">INDEX(Invoices[Invoice '#],SMALL(IF(Invoices[Due Date]=Schedule[[#This Row],[Due Date]],ROW(Invoices[Due Date])-ROW(INDEX(Invoices[Due Date],1,1))+1),COUNTIF(Schedule[Due Date],Schedule[[#This Row],[Due Date]])-COUNTIF(INDIRECT("B3:B"&amp;ROW()-1),Schedule[[#This Row],[Due Date]])))</f>
        <v>0</v>
      </c>
      <c r="D345" s="16" t="str">
        <f ca="1">IF(Schedule[[#This Row],[Invoice '#]]=0,"",INDEX(Invoices[Vendor/Supplier],MATCH(Schedule[[#This Row],[Invoice '#]],Invoices[Invoice '#],0)))</f>
        <v/>
      </c>
      <c r="E345" s="26" t="str">
        <f ca="1">IF(Schedule[[#This Row],[Invoice '#]]=0,"",INDEX(Invoices[Amount due],MATCH(Schedule[[#This Row],[Invoice '#]],Invoices[Invoice '#],0)))</f>
        <v/>
      </c>
      <c r="F345" s="26" t="str">
        <f ca="1">IF(Schedule[[#This Row],[Invoice '#]]=0,"",_xlfn.IFNA(Schedule[[#This Row],[Original Amt Due]]-SUMIF(Payments[Invoice '#],Schedule[[#This Row],[Invoice '#]],Payments[Amount Paid]),Schedule[[#This Row],[Original Amt Due]]))</f>
        <v/>
      </c>
      <c r="H345" s="29"/>
      <c r="I345" s="30"/>
      <c r="J345" s="30"/>
    </row>
    <row r="346" spans="2:10" ht="14.1" customHeight="1" x14ac:dyDescent="0.2">
      <c r="B346" s="17" t="str" cm="1">
        <f t="array" ref="B346">IFERROR(SMALL(Invoices[Due Date],ROW(343:343)),"")</f>
        <v/>
      </c>
      <c r="C346" s="25" cm="1">
        <f t="array" aca="1" ref="C346" ca="1">INDEX(Invoices[Invoice '#],SMALL(IF(Invoices[Due Date]=Schedule[[#This Row],[Due Date]],ROW(Invoices[Due Date])-ROW(INDEX(Invoices[Due Date],1,1))+1),COUNTIF(Schedule[Due Date],Schedule[[#This Row],[Due Date]])-COUNTIF(INDIRECT("B3:B"&amp;ROW()-1),Schedule[[#This Row],[Due Date]])))</f>
        <v>0</v>
      </c>
      <c r="D346" s="16" t="str">
        <f ca="1">IF(Schedule[[#This Row],[Invoice '#]]=0,"",INDEX(Invoices[Vendor/Supplier],MATCH(Schedule[[#This Row],[Invoice '#]],Invoices[Invoice '#],0)))</f>
        <v/>
      </c>
      <c r="E346" s="26" t="str">
        <f ca="1">IF(Schedule[[#This Row],[Invoice '#]]=0,"",INDEX(Invoices[Amount due],MATCH(Schedule[[#This Row],[Invoice '#]],Invoices[Invoice '#],0)))</f>
        <v/>
      </c>
      <c r="F346" s="26" t="str">
        <f ca="1">IF(Schedule[[#This Row],[Invoice '#]]=0,"",_xlfn.IFNA(Schedule[[#This Row],[Original Amt Due]]-SUMIF(Payments[Invoice '#],Schedule[[#This Row],[Invoice '#]],Payments[Amount Paid]),Schedule[[#This Row],[Original Amt Due]]))</f>
        <v/>
      </c>
      <c r="H346" s="29"/>
      <c r="I346" s="30"/>
      <c r="J346" s="30"/>
    </row>
    <row r="347" spans="2:10" ht="14.1" customHeight="1" x14ac:dyDescent="0.2">
      <c r="B347" s="17" t="str" cm="1">
        <f t="array" ref="B347">IFERROR(SMALL(Invoices[Due Date],ROW(344:344)),"")</f>
        <v/>
      </c>
      <c r="C347" s="25" cm="1">
        <f t="array" aca="1" ref="C347" ca="1">INDEX(Invoices[Invoice '#],SMALL(IF(Invoices[Due Date]=Schedule[[#This Row],[Due Date]],ROW(Invoices[Due Date])-ROW(INDEX(Invoices[Due Date],1,1))+1),COUNTIF(Schedule[Due Date],Schedule[[#This Row],[Due Date]])-COUNTIF(INDIRECT("B3:B"&amp;ROW()-1),Schedule[[#This Row],[Due Date]])))</f>
        <v>0</v>
      </c>
      <c r="D347" s="16" t="str">
        <f ca="1">IF(Schedule[[#This Row],[Invoice '#]]=0,"",INDEX(Invoices[Vendor/Supplier],MATCH(Schedule[[#This Row],[Invoice '#]],Invoices[Invoice '#],0)))</f>
        <v/>
      </c>
      <c r="E347" s="26" t="str">
        <f ca="1">IF(Schedule[[#This Row],[Invoice '#]]=0,"",INDEX(Invoices[Amount due],MATCH(Schedule[[#This Row],[Invoice '#]],Invoices[Invoice '#],0)))</f>
        <v/>
      </c>
      <c r="F347" s="26" t="str">
        <f ca="1">IF(Schedule[[#This Row],[Invoice '#]]=0,"",_xlfn.IFNA(Schedule[[#This Row],[Original Amt Due]]-SUMIF(Payments[Invoice '#],Schedule[[#This Row],[Invoice '#]],Payments[Amount Paid]),Schedule[[#This Row],[Original Amt Due]]))</f>
        <v/>
      </c>
      <c r="H347" s="29"/>
      <c r="I347" s="30"/>
      <c r="J347" s="30"/>
    </row>
    <row r="348" spans="2:10" ht="14.1" customHeight="1" x14ac:dyDescent="0.2">
      <c r="B348" s="17" t="str" cm="1">
        <f t="array" ref="B348">IFERROR(SMALL(Invoices[Due Date],ROW(345:345)),"")</f>
        <v/>
      </c>
      <c r="C348" s="25" cm="1">
        <f t="array" aca="1" ref="C348" ca="1">INDEX(Invoices[Invoice '#],SMALL(IF(Invoices[Due Date]=Schedule[[#This Row],[Due Date]],ROW(Invoices[Due Date])-ROW(INDEX(Invoices[Due Date],1,1))+1),COUNTIF(Schedule[Due Date],Schedule[[#This Row],[Due Date]])-COUNTIF(INDIRECT("B3:B"&amp;ROW()-1),Schedule[[#This Row],[Due Date]])))</f>
        <v>0</v>
      </c>
      <c r="D348" s="16" t="str">
        <f ca="1">IF(Schedule[[#This Row],[Invoice '#]]=0,"",INDEX(Invoices[Vendor/Supplier],MATCH(Schedule[[#This Row],[Invoice '#]],Invoices[Invoice '#],0)))</f>
        <v/>
      </c>
      <c r="E348" s="26" t="str">
        <f ca="1">IF(Schedule[[#This Row],[Invoice '#]]=0,"",INDEX(Invoices[Amount due],MATCH(Schedule[[#This Row],[Invoice '#]],Invoices[Invoice '#],0)))</f>
        <v/>
      </c>
      <c r="F348" s="26" t="str">
        <f ca="1">IF(Schedule[[#This Row],[Invoice '#]]=0,"",_xlfn.IFNA(Schedule[[#This Row],[Original Amt Due]]-SUMIF(Payments[Invoice '#],Schedule[[#This Row],[Invoice '#]],Payments[Amount Paid]),Schedule[[#This Row],[Original Amt Due]]))</f>
        <v/>
      </c>
      <c r="H348" s="29"/>
      <c r="I348" s="30"/>
      <c r="J348" s="30"/>
    </row>
    <row r="349" spans="2:10" ht="14.1" customHeight="1" x14ac:dyDescent="0.2">
      <c r="B349" s="17" t="str" cm="1">
        <f t="array" ref="B349">IFERROR(SMALL(Invoices[Due Date],ROW(346:346)),"")</f>
        <v/>
      </c>
      <c r="C349" s="25" cm="1">
        <f t="array" aca="1" ref="C349" ca="1">INDEX(Invoices[Invoice '#],SMALL(IF(Invoices[Due Date]=Schedule[[#This Row],[Due Date]],ROW(Invoices[Due Date])-ROW(INDEX(Invoices[Due Date],1,1))+1),COUNTIF(Schedule[Due Date],Schedule[[#This Row],[Due Date]])-COUNTIF(INDIRECT("B3:B"&amp;ROW()-1),Schedule[[#This Row],[Due Date]])))</f>
        <v>0</v>
      </c>
      <c r="D349" s="16" t="str">
        <f ca="1">IF(Schedule[[#This Row],[Invoice '#]]=0,"",INDEX(Invoices[Vendor/Supplier],MATCH(Schedule[[#This Row],[Invoice '#]],Invoices[Invoice '#],0)))</f>
        <v/>
      </c>
      <c r="E349" s="26" t="str">
        <f ca="1">IF(Schedule[[#This Row],[Invoice '#]]=0,"",INDEX(Invoices[Amount due],MATCH(Schedule[[#This Row],[Invoice '#]],Invoices[Invoice '#],0)))</f>
        <v/>
      </c>
      <c r="F349" s="26" t="str">
        <f ca="1">IF(Schedule[[#This Row],[Invoice '#]]=0,"",_xlfn.IFNA(Schedule[[#This Row],[Original Amt Due]]-SUMIF(Payments[Invoice '#],Schedule[[#This Row],[Invoice '#]],Payments[Amount Paid]),Schedule[[#This Row],[Original Amt Due]]))</f>
        <v/>
      </c>
      <c r="H349" s="29"/>
      <c r="I349" s="30"/>
      <c r="J349" s="30"/>
    </row>
    <row r="350" spans="2:10" ht="14.1" customHeight="1" x14ac:dyDescent="0.2">
      <c r="B350" s="17" t="str" cm="1">
        <f t="array" ref="B350">IFERROR(SMALL(Invoices[Due Date],ROW(347:347)),"")</f>
        <v/>
      </c>
      <c r="C350" s="25" cm="1">
        <f t="array" aca="1" ref="C350" ca="1">INDEX(Invoices[Invoice '#],SMALL(IF(Invoices[Due Date]=Schedule[[#This Row],[Due Date]],ROW(Invoices[Due Date])-ROW(INDEX(Invoices[Due Date],1,1))+1),COUNTIF(Schedule[Due Date],Schedule[[#This Row],[Due Date]])-COUNTIF(INDIRECT("B3:B"&amp;ROW()-1),Schedule[[#This Row],[Due Date]])))</f>
        <v>0</v>
      </c>
      <c r="D350" s="16" t="str">
        <f ca="1">IF(Schedule[[#This Row],[Invoice '#]]=0,"",INDEX(Invoices[Vendor/Supplier],MATCH(Schedule[[#This Row],[Invoice '#]],Invoices[Invoice '#],0)))</f>
        <v/>
      </c>
      <c r="E350" s="26" t="str">
        <f ca="1">IF(Schedule[[#This Row],[Invoice '#]]=0,"",INDEX(Invoices[Amount due],MATCH(Schedule[[#This Row],[Invoice '#]],Invoices[Invoice '#],0)))</f>
        <v/>
      </c>
      <c r="F350" s="26" t="str">
        <f ca="1">IF(Schedule[[#This Row],[Invoice '#]]=0,"",_xlfn.IFNA(Schedule[[#This Row],[Original Amt Due]]-SUMIF(Payments[Invoice '#],Schedule[[#This Row],[Invoice '#]],Payments[Amount Paid]),Schedule[[#This Row],[Original Amt Due]]))</f>
        <v/>
      </c>
      <c r="H350" s="29"/>
      <c r="I350" s="30"/>
      <c r="J350" s="30"/>
    </row>
    <row r="351" spans="2:10" ht="14.1" customHeight="1" x14ac:dyDescent="0.2">
      <c r="B351" s="17" t="str" cm="1">
        <f t="array" ref="B351">IFERROR(SMALL(Invoices[Due Date],ROW(348:348)),"")</f>
        <v/>
      </c>
      <c r="C351" s="25" cm="1">
        <f t="array" aca="1" ref="C351" ca="1">INDEX(Invoices[Invoice '#],SMALL(IF(Invoices[Due Date]=Schedule[[#This Row],[Due Date]],ROW(Invoices[Due Date])-ROW(INDEX(Invoices[Due Date],1,1))+1),COUNTIF(Schedule[Due Date],Schedule[[#This Row],[Due Date]])-COUNTIF(INDIRECT("B3:B"&amp;ROW()-1),Schedule[[#This Row],[Due Date]])))</f>
        <v>0</v>
      </c>
      <c r="D351" s="16" t="str">
        <f ca="1">IF(Schedule[[#This Row],[Invoice '#]]=0,"",INDEX(Invoices[Vendor/Supplier],MATCH(Schedule[[#This Row],[Invoice '#]],Invoices[Invoice '#],0)))</f>
        <v/>
      </c>
      <c r="E351" s="26" t="str">
        <f ca="1">IF(Schedule[[#This Row],[Invoice '#]]=0,"",INDEX(Invoices[Amount due],MATCH(Schedule[[#This Row],[Invoice '#]],Invoices[Invoice '#],0)))</f>
        <v/>
      </c>
      <c r="F351" s="26" t="str">
        <f ca="1">IF(Schedule[[#This Row],[Invoice '#]]=0,"",_xlfn.IFNA(Schedule[[#This Row],[Original Amt Due]]-SUMIF(Payments[Invoice '#],Schedule[[#This Row],[Invoice '#]],Payments[Amount Paid]),Schedule[[#This Row],[Original Amt Due]]))</f>
        <v/>
      </c>
      <c r="H351" s="29"/>
      <c r="I351" s="30"/>
      <c r="J351" s="30"/>
    </row>
    <row r="352" spans="2:10" ht="14.1" customHeight="1" x14ac:dyDescent="0.2">
      <c r="B352" s="17" t="str" cm="1">
        <f t="array" ref="B352">IFERROR(SMALL(Invoices[Due Date],ROW(349:349)),"")</f>
        <v/>
      </c>
      <c r="C352" s="25" cm="1">
        <f t="array" aca="1" ref="C352" ca="1">INDEX(Invoices[Invoice '#],SMALL(IF(Invoices[Due Date]=Schedule[[#This Row],[Due Date]],ROW(Invoices[Due Date])-ROW(INDEX(Invoices[Due Date],1,1))+1),COUNTIF(Schedule[Due Date],Schedule[[#This Row],[Due Date]])-COUNTIF(INDIRECT("B3:B"&amp;ROW()-1),Schedule[[#This Row],[Due Date]])))</f>
        <v>0</v>
      </c>
      <c r="D352" s="16" t="str">
        <f ca="1">IF(Schedule[[#This Row],[Invoice '#]]=0,"",INDEX(Invoices[Vendor/Supplier],MATCH(Schedule[[#This Row],[Invoice '#]],Invoices[Invoice '#],0)))</f>
        <v/>
      </c>
      <c r="E352" s="26" t="str">
        <f ca="1">IF(Schedule[[#This Row],[Invoice '#]]=0,"",INDEX(Invoices[Amount due],MATCH(Schedule[[#This Row],[Invoice '#]],Invoices[Invoice '#],0)))</f>
        <v/>
      </c>
      <c r="F352" s="26" t="str">
        <f ca="1">IF(Schedule[[#This Row],[Invoice '#]]=0,"",_xlfn.IFNA(Schedule[[#This Row],[Original Amt Due]]-SUMIF(Payments[Invoice '#],Schedule[[#This Row],[Invoice '#]],Payments[Amount Paid]),Schedule[[#This Row],[Original Amt Due]]))</f>
        <v/>
      </c>
      <c r="H352" s="29"/>
      <c r="I352" s="30"/>
      <c r="J352" s="30"/>
    </row>
    <row r="353" spans="2:10" ht="14.1" customHeight="1" x14ac:dyDescent="0.2">
      <c r="B353" s="17" t="str" cm="1">
        <f t="array" ref="B353">IFERROR(SMALL(Invoices[Due Date],ROW(350:350)),"")</f>
        <v/>
      </c>
      <c r="C353" s="25" cm="1">
        <f t="array" aca="1" ref="C353" ca="1">INDEX(Invoices[Invoice '#],SMALL(IF(Invoices[Due Date]=Schedule[[#This Row],[Due Date]],ROW(Invoices[Due Date])-ROW(INDEX(Invoices[Due Date],1,1))+1),COUNTIF(Schedule[Due Date],Schedule[[#This Row],[Due Date]])-COUNTIF(INDIRECT("B3:B"&amp;ROW()-1),Schedule[[#This Row],[Due Date]])))</f>
        <v>0</v>
      </c>
      <c r="D353" s="16" t="str">
        <f ca="1">IF(Schedule[[#This Row],[Invoice '#]]=0,"",INDEX(Invoices[Vendor/Supplier],MATCH(Schedule[[#This Row],[Invoice '#]],Invoices[Invoice '#],0)))</f>
        <v/>
      </c>
      <c r="E353" s="26" t="str">
        <f ca="1">IF(Schedule[[#This Row],[Invoice '#]]=0,"",INDEX(Invoices[Amount due],MATCH(Schedule[[#This Row],[Invoice '#]],Invoices[Invoice '#],0)))</f>
        <v/>
      </c>
      <c r="F353" s="26" t="str">
        <f ca="1">IF(Schedule[[#This Row],[Invoice '#]]=0,"",_xlfn.IFNA(Schedule[[#This Row],[Original Amt Due]]-SUMIF(Payments[Invoice '#],Schedule[[#This Row],[Invoice '#]],Payments[Amount Paid]),Schedule[[#This Row],[Original Amt Due]]))</f>
        <v/>
      </c>
      <c r="H353" s="29"/>
      <c r="I353" s="30"/>
      <c r="J353" s="30"/>
    </row>
    <row r="354" spans="2:10" ht="14.1" customHeight="1" x14ac:dyDescent="0.2">
      <c r="B354" s="17" t="str" cm="1">
        <f t="array" ref="B354">IFERROR(SMALL(Invoices[Due Date],ROW(351:351)),"")</f>
        <v/>
      </c>
      <c r="C354" s="25" cm="1">
        <f t="array" aca="1" ref="C354" ca="1">INDEX(Invoices[Invoice '#],SMALL(IF(Invoices[Due Date]=Schedule[[#This Row],[Due Date]],ROW(Invoices[Due Date])-ROW(INDEX(Invoices[Due Date],1,1))+1),COUNTIF(Schedule[Due Date],Schedule[[#This Row],[Due Date]])-COUNTIF(INDIRECT("B3:B"&amp;ROW()-1),Schedule[[#This Row],[Due Date]])))</f>
        <v>0</v>
      </c>
      <c r="D354" s="16" t="str">
        <f ca="1">IF(Schedule[[#This Row],[Invoice '#]]=0,"",INDEX(Invoices[Vendor/Supplier],MATCH(Schedule[[#This Row],[Invoice '#]],Invoices[Invoice '#],0)))</f>
        <v/>
      </c>
      <c r="E354" s="26" t="str">
        <f ca="1">IF(Schedule[[#This Row],[Invoice '#]]=0,"",INDEX(Invoices[Amount due],MATCH(Schedule[[#This Row],[Invoice '#]],Invoices[Invoice '#],0)))</f>
        <v/>
      </c>
      <c r="F354" s="26" t="str">
        <f ca="1">IF(Schedule[[#This Row],[Invoice '#]]=0,"",_xlfn.IFNA(Schedule[[#This Row],[Original Amt Due]]-SUMIF(Payments[Invoice '#],Schedule[[#This Row],[Invoice '#]],Payments[Amount Paid]),Schedule[[#This Row],[Original Amt Due]]))</f>
        <v/>
      </c>
      <c r="H354" s="29"/>
      <c r="I354" s="30"/>
      <c r="J354" s="30"/>
    </row>
    <row r="355" spans="2:10" ht="14.1" customHeight="1" x14ac:dyDescent="0.2">
      <c r="B355" s="17" t="str" cm="1">
        <f t="array" ref="B355">IFERROR(SMALL(Invoices[Due Date],ROW(352:352)),"")</f>
        <v/>
      </c>
      <c r="C355" s="25" cm="1">
        <f t="array" aca="1" ref="C355" ca="1">INDEX(Invoices[Invoice '#],SMALL(IF(Invoices[Due Date]=Schedule[[#This Row],[Due Date]],ROW(Invoices[Due Date])-ROW(INDEX(Invoices[Due Date],1,1))+1),COUNTIF(Schedule[Due Date],Schedule[[#This Row],[Due Date]])-COUNTIF(INDIRECT("B3:B"&amp;ROW()-1),Schedule[[#This Row],[Due Date]])))</f>
        <v>0</v>
      </c>
      <c r="D355" s="16" t="str">
        <f ca="1">IF(Schedule[[#This Row],[Invoice '#]]=0,"",INDEX(Invoices[Vendor/Supplier],MATCH(Schedule[[#This Row],[Invoice '#]],Invoices[Invoice '#],0)))</f>
        <v/>
      </c>
      <c r="E355" s="26" t="str">
        <f ca="1">IF(Schedule[[#This Row],[Invoice '#]]=0,"",INDEX(Invoices[Amount due],MATCH(Schedule[[#This Row],[Invoice '#]],Invoices[Invoice '#],0)))</f>
        <v/>
      </c>
      <c r="F355" s="26" t="str">
        <f ca="1">IF(Schedule[[#This Row],[Invoice '#]]=0,"",_xlfn.IFNA(Schedule[[#This Row],[Original Amt Due]]-SUMIF(Payments[Invoice '#],Schedule[[#This Row],[Invoice '#]],Payments[Amount Paid]),Schedule[[#This Row],[Original Amt Due]]))</f>
        <v/>
      </c>
      <c r="H355" s="29"/>
      <c r="I355" s="30"/>
      <c r="J355" s="30"/>
    </row>
    <row r="356" spans="2:10" ht="14.1" customHeight="1" x14ac:dyDescent="0.2">
      <c r="B356" s="17" t="str" cm="1">
        <f t="array" ref="B356">IFERROR(SMALL(Invoices[Due Date],ROW(353:353)),"")</f>
        <v/>
      </c>
      <c r="C356" s="25" cm="1">
        <f t="array" aca="1" ref="C356" ca="1">INDEX(Invoices[Invoice '#],SMALL(IF(Invoices[Due Date]=Schedule[[#This Row],[Due Date]],ROW(Invoices[Due Date])-ROW(INDEX(Invoices[Due Date],1,1))+1),COUNTIF(Schedule[Due Date],Schedule[[#This Row],[Due Date]])-COUNTIF(INDIRECT("B3:B"&amp;ROW()-1),Schedule[[#This Row],[Due Date]])))</f>
        <v>0</v>
      </c>
      <c r="D356" s="16" t="str">
        <f ca="1">IF(Schedule[[#This Row],[Invoice '#]]=0,"",INDEX(Invoices[Vendor/Supplier],MATCH(Schedule[[#This Row],[Invoice '#]],Invoices[Invoice '#],0)))</f>
        <v/>
      </c>
      <c r="E356" s="26" t="str">
        <f ca="1">IF(Schedule[[#This Row],[Invoice '#]]=0,"",INDEX(Invoices[Amount due],MATCH(Schedule[[#This Row],[Invoice '#]],Invoices[Invoice '#],0)))</f>
        <v/>
      </c>
      <c r="F356" s="26" t="str">
        <f ca="1">IF(Schedule[[#This Row],[Invoice '#]]=0,"",_xlfn.IFNA(Schedule[[#This Row],[Original Amt Due]]-SUMIF(Payments[Invoice '#],Schedule[[#This Row],[Invoice '#]],Payments[Amount Paid]),Schedule[[#This Row],[Original Amt Due]]))</f>
        <v/>
      </c>
      <c r="H356" s="29"/>
      <c r="I356" s="30"/>
      <c r="J356" s="30"/>
    </row>
    <row r="357" spans="2:10" ht="14.1" customHeight="1" x14ac:dyDescent="0.2">
      <c r="B357" s="17" t="str" cm="1">
        <f t="array" ref="B357">IFERROR(SMALL(Invoices[Due Date],ROW(354:354)),"")</f>
        <v/>
      </c>
      <c r="C357" s="25" cm="1">
        <f t="array" aca="1" ref="C357" ca="1">INDEX(Invoices[Invoice '#],SMALL(IF(Invoices[Due Date]=Schedule[[#This Row],[Due Date]],ROW(Invoices[Due Date])-ROW(INDEX(Invoices[Due Date],1,1))+1),COUNTIF(Schedule[Due Date],Schedule[[#This Row],[Due Date]])-COUNTIF(INDIRECT("B3:B"&amp;ROW()-1),Schedule[[#This Row],[Due Date]])))</f>
        <v>0</v>
      </c>
      <c r="D357" s="16" t="str">
        <f ca="1">IF(Schedule[[#This Row],[Invoice '#]]=0,"",INDEX(Invoices[Vendor/Supplier],MATCH(Schedule[[#This Row],[Invoice '#]],Invoices[Invoice '#],0)))</f>
        <v/>
      </c>
      <c r="E357" s="26" t="str">
        <f ca="1">IF(Schedule[[#This Row],[Invoice '#]]=0,"",INDEX(Invoices[Amount due],MATCH(Schedule[[#This Row],[Invoice '#]],Invoices[Invoice '#],0)))</f>
        <v/>
      </c>
      <c r="F357" s="26" t="str">
        <f ca="1">IF(Schedule[[#This Row],[Invoice '#]]=0,"",_xlfn.IFNA(Schedule[[#This Row],[Original Amt Due]]-SUMIF(Payments[Invoice '#],Schedule[[#This Row],[Invoice '#]],Payments[Amount Paid]),Schedule[[#This Row],[Original Amt Due]]))</f>
        <v/>
      </c>
      <c r="H357" s="29"/>
      <c r="I357" s="30"/>
      <c r="J357" s="30"/>
    </row>
    <row r="358" spans="2:10" ht="14.1" customHeight="1" x14ac:dyDescent="0.2">
      <c r="B358" s="17" t="str" cm="1">
        <f t="array" ref="B358">IFERROR(SMALL(Invoices[Due Date],ROW(355:355)),"")</f>
        <v/>
      </c>
      <c r="C358" s="25" cm="1">
        <f t="array" aca="1" ref="C358" ca="1">INDEX(Invoices[Invoice '#],SMALL(IF(Invoices[Due Date]=Schedule[[#This Row],[Due Date]],ROW(Invoices[Due Date])-ROW(INDEX(Invoices[Due Date],1,1))+1),COUNTIF(Schedule[Due Date],Schedule[[#This Row],[Due Date]])-COUNTIF(INDIRECT("B3:B"&amp;ROW()-1),Schedule[[#This Row],[Due Date]])))</f>
        <v>0</v>
      </c>
      <c r="D358" s="16" t="str">
        <f ca="1">IF(Schedule[[#This Row],[Invoice '#]]=0,"",INDEX(Invoices[Vendor/Supplier],MATCH(Schedule[[#This Row],[Invoice '#]],Invoices[Invoice '#],0)))</f>
        <v/>
      </c>
      <c r="E358" s="26" t="str">
        <f ca="1">IF(Schedule[[#This Row],[Invoice '#]]=0,"",INDEX(Invoices[Amount due],MATCH(Schedule[[#This Row],[Invoice '#]],Invoices[Invoice '#],0)))</f>
        <v/>
      </c>
      <c r="F358" s="26" t="str">
        <f ca="1">IF(Schedule[[#This Row],[Invoice '#]]=0,"",_xlfn.IFNA(Schedule[[#This Row],[Original Amt Due]]-SUMIF(Payments[Invoice '#],Schedule[[#This Row],[Invoice '#]],Payments[Amount Paid]),Schedule[[#This Row],[Original Amt Due]]))</f>
        <v/>
      </c>
      <c r="H358" s="29"/>
      <c r="I358" s="30"/>
      <c r="J358" s="30"/>
    </row>
    <row r="359" spans="2:10" ht="14.1" customHeight="1" x14ac:dyDescent="0.2">
      <c r="B359" s="17" t="str" cm="1">
        <f t="array" ref="B359">IFERROR(SMALL(Invoices[Due Date],ROW(356:356)),"")</f>
        <v/>
      </c>
      <c r="C359" s="25" cm="1">
        <f t="array" aca="1" ref="C359" ca="1">INDEX(Invoices[Invoice '#],SMALL(IF(Invoices[Due Date]=Schedule[[#This Row],[Due Date]],ROW(Invoices[Due Date])-ROW(INDEX(Invoices[Due Date],1,1))+1),COUNTIF(Schedule[Due Date],Schedule[[#This Row],[Due Date]])-COUNTIF(INDIRECT("B3:B"&amp;ROW()-1),Schedule[[#This Row],[Due Date]])))</f>
        <v>0</v>
      </c>
      <c r="D359" s="16" t="str">
        <f ca="1">IF(Schedule[[#This Row],[Invoice '#]]=0,"",INDEX(Invoices[Vendor/Supplier],MATCH(Schedule[[#This Row],[Invoice '#]],Invoices[Invoice '#],0)))</f>
        <v/>
      </c>
      <c r="E359" s="26" t="str">
        <f ca="1">IF(Schedule[[#This Row],[Invoice '#]]=0,"",INDEX(Invoices[Amount due],MATCH(Schedule[[#This Row],[Invoice '#]],Invoices[Invoice '#],0)))</f>
        <v/>
      </c>
      <c r="F359" s="26" t="str">
        <f ca="1">IF(Schedule[[#This Row],[Invoice '#]]=0,"",_xlfn.IFNA(Schedule[[#This Row],[Original Amt Due]]-SUMIF(Payments[Invoice '#],Schedule[[#This Row],[Invoice '#]],Payments[Amount Paid]),Schedule[[#This Row],[Original Amt Due]]))</f>
        <v/>
      </c>
      <c r="H359" s="29"/>
      <c r="I359" s="30"/>
      <c r="J359" s="30"/>
    </row>
    <row r="360" spans="2:10" ht="14.1" customHeight="1" x14ac:dyDescent="0.2">
      <c r="B360" s="17" t="str" cm="1">
        <f t="array" ref="B360">IFERROR(SMALL(Invoices[Due Date],ROW(357:357)),"")</f>
        <v/>
      </c>
      <c r="C360" s="25" cm="1">
        <f t="array" aca="1" ref="C360" ca="1">INDEX(Invoices[Invoice '#],SMALL(IF(Invoices[Due Date]=Schedule[[#This Row],[Due Date]],ROW(Invoices[Due Date])-ROW(INDEX(Invoices[Due Date],1,1))+1),COUNTIF(Schedule[Due Date],Schedule[[#This Row],[Due Date]])-COUNTIF(INDIRECT("B3:B"&amp;ROW()-1),Schedule[[#This Row],[Due Date]])))</f>
        <v>0</v>
      </c>
      <c r="D360" s="16" t="str">
        <f ca="1">IF(Schedule[[#This Row],[Invoice '#]]=0,"",INDEX(Invoices[Vendor/Supplier],MATCH(Schedule[[#This Row],[Invoice '#]],Invoices[Invoice '#],0)))</f>
        <v/>
      </c>
      <c r="E360" s="26" t="str">
        <f ca="1">IF(Schedule[[#This Row],[Invoice '#]]=0,"",INDEX(Invoices[Amount due],MATCH(Schedule[[#This Row],[Invoice '#]],Invoices[Invoice '#],0)))</f>
        <v/>
      </c>
      <c r="F360" s="26" t="str">
        <f ca="1">IF(Schedule[[#This Row],[Invoice '#]]=0,"",_xlfn.IFNA(Schedule[[#This Row],[Original Amt Due]]-SUMIF(Payments[Invoice '#],Schedule[[#This Row],[Invoice '#]],Payments[Amount Paid]),Schedule[[#This Row],[Original Amt Due]]))</f>
        <v/>
      </c>
      <c r="H360" s="29"/>
      <c r="I360" s="30"/>
      <c r="J360" s="30"/>
    </row>
    <row r="361" spans="2:10" ht="14.1" customHeight="1" x14ac:dyDescent="0.2">
      <c r="B361" s="17" t="str" cm="1">
        <f t="array" ref="B361">IFERROR(SMALL(Invoices[Due Date],ROW(358:358)),"")</f>
        <v/>
      </c>
      <c r="C361" s="25" cm="1">
        <f t="array" aca="1" ref="C361" ca="1">INDEX(Invoices[Invoice '#],SMALL(IF(Invoices[Due Date]=Schedule[[#This Row],[Due Date]],ROW(Invoices[Due Date])-ROW(INDEX(Invoices[Due Date],1,1))+1),COUNTIF(Schedule[Due Date],Schedule[[#This Row],[Due Date]])-COUNTIF(INDIRECT("B3:B"&amp;ROW()-1),Schedule[[#This Row],[Due Date]])))</f>
        <v>0</v>
      </c>
      <c r="D361" s="16" t="str">
        <f ca="1">IF(Schedule[[#This Row],[Invoice '#]]=0,"",INDEX(Invoices[Vendor/Supplier],MATCH(Schedule[[#This Row],[Invoice '#]],Invoices[Invoice '#],0)))</f>
        <v/>
      </c>
      <c r="E361" s="26" t="str">
        <f ca="1">IF(Schedule[[#This Row],[Invoice '#]]=0,"",INDEX(Invoices[Amount due],MATCH(Schedule[[#This Row],[Invoice '#]],Invoices[Invoice '#],0)))</f>
        <v/>
      </c>
      <c r="F361" s="26" t="str">
        <f ca="1">IF(Schedule[[#This Row],[Invoice '#]]=0,"",_xlfn.IFNA(Schedule[[#This Row],[Original Amt Due]]-SUMIF(Payments[Invoice '#],Schedule[[#This Row],[Invoice '#]],Payments[Amount Paid]),Schedule[[#This Row],[Original Amt Due]]))</f>
        <v/>
      </c>
      <c r="H361" s="29"/>
      <c r="I361" s="30"/>
      <c r="J361" s="30"/>
    </row>
    <row r="362" spans="2:10" ht="14.1" customHeight="1" x14ac:dyDescent="0.2">
      <c r="B362" s="17" t="str" cm="1">
        <f t="array" ref="B362">IFERROR(SMALL(Invoices[Due Date],ROW(359:359)),"")</f>
        <v/>
      </c>
      <c r="C362" s="25" cm="1">
        <f t="array" aca="1" ref="C362" ca="1">INDEX(Invoices[Invoice '#],SMALL(IF(Invoices[Due Date]=Schedule[[#This Row],[Due Date]],ROW(Invoices[Due Date])-ROW(INDEX(Invoices[Due Date],1,1))+1),COUNTIF(Schedule[Due Date],Schedule[[#This Row],[Due Date]])-COUNTIF(INDIRECT("B3:B"&amp;ROW()-1),Schedule[[#This Row],[Due Date]])))</f>
        <v>0</v>
      </c>
      <c r="D362" s="16" t="str">
        <f ca="1">IF(Schedule[[#This Row],[Invoice '#]]=0,"",INDEX(Invoices[Vendor/Supplier],MATCH(Schedule[[#This Row],[Invoice '#]],Invoices[Invoice '#],0)))</f>
        <v/>
      </c>
      <c r="E362" s="26" t="str">
        <f ca="1">IF(Schedule[[#This Row],[Invoice '#]]=0,"",INDEX(Invoices[Amount due],MATCH(Schedule[[#This Row],[Invoice '#]],Invoices[Invoice '#],0)))</f>
        <v/>
      </c>
      <c r="F362" s="26" t="str">
        <f ca="1">IF(Schedule[[#This Row],[Invoice '#]]=0,"",_xlfn.IFNA(Schedule[[#This Row],[Original Amt Due]]-SUMIF(Payments[Invoice '#],Schedule[[#This Row],[Invoice '#]],Payments[Amount Paid]),Schedule[[#This Row],[Original Amt Due]]))</f>
        <v/>
      </c>
      <c r="H362" s="29"/>
      <c r="I362" s="30"/>
      <c r="J362" s="30"/>
    </row>
    <row r="363" spans="2:10" ht="14.1" customHeight="1" x14ac:dyDescent="0.2">
      <c r="B363" s="17" t="str" cm="1">
        <f t="array" ref="B363">IFERROR(SMALL(Invoices[Due Date],ROW(360:360)),"")</f>
        <v/>
      </c>
      <c r="C363" s="25" cm="1">
        <f t="array" aca="1" ref="C363" ca="1">INDEX(Invoices[Invoice '#],SMALL(IF(Invoices[Due Date]=Schedule[[#This Row],[Due Date]],ROW(Invoices[Due Date])-ROW(INDEX(Invoices[Due Date],1,1))+1),COUNTIF(Schedule[Due Date],Schedule[[#This Row],[Due Date]])-COUNTIF(INDIRECT("B3:B"&amp;ROW()-1),Schedule[[#This Row],[Due Date]])))</f>
        <v>0</v>
      </c>
      <c r="D363" s="16" t="str">
        <f ca="1">IF(Schedule[[#This Row],[Invoice '#]]=0,"",INDEX(Invoices[Vendor/Supplier],MATCH(Schedule[[#This Row],[Invoice '#]],Invoices[Invoice '#],0)))</f>
        <v/>
      </c>
      <c r="E363" s="26" t="str">
        <f ca="1">IF(Schedule[[#This Row],[Invoice '#]]=0,"",INDEX(Invoices[Amount due],MATCH(Schedule[[#This Row],[Invoice '#]],Invoices[Invoice '#],0)))</f>
        <v/>
      </c>
      <c r="F363" s="26" t="str">
        <f ca="1">IF(Schedule[[#This Row],[Invoice '#]]=0,"",_xlfn.IFNA(Schedule[[#This Row],[Original Amt Due]]-SUMIF(Payments[Invoice '#],Schedule[[#This Row],[Invoice '#]],Payments[Amount Paid]),Schedule[[#This Row],[Original Amt Due]]))</f>
        <v/>
      </c>
      <c r="H363" s="29"/>
      <c r="I363" s="30"/>
      <c r="J363" s="30"/>
    </row>
    <row r="364" spans="2:10" ht="14.1" customHeight="1" x14ac:dyDescent="0.2">
      <c r="B364" s="17" t="str" cm="1">
        <f t="array" ref="B364">IFERROR(SMALL(Invoices[Due Date],ROW(361:361)),"")</f>
        <v/>
      </c>
      <c r="C364" s="25" cm="1">
        <f t="array" aca="1" ref="C364" ca="1">INDEX(Invoices[Invoice '#],SMALL(IF(Invoices[Due Date]=Schedule[[#This Row],[Due Date]],ROW(Invoices[Due Date])-ROW(INDEX(Invoices[Due Date],1,1))+1),COUNTIF(Schedule[Due Date],Schedule[[#This Row],[Due Date]])-COUNTIF(INDIRECT("B3:B"&amp;ROW()-1),Schedule[[#This Row],[Due Date]])))</f>
        <v>0</v>
      </c>
      <c r="D364" s="16" t="str">
        <f ca="1">IF(Schedule[[#This Row],[Invoice '#]]=0,"",INDEX(Invoices[Vendor/Supplier],MATCH(Schedule[[#This Row],[Invoice '#]],Invoices[Invoice '#],0)))</f>
        <v/>
      </c>
      <c r="E364" s="26" t="str">
        <f ca="1">IF(Schedule[[#This Row],[Invoice '#]]=0,"",INDEX(Invoices[Amount due],MATCH(Schedule[[#This Row],[Invoice '#]],Invoices[Invoice '#],0)))</f>
        <v/>
      </c>
      <c r="F364" s="26" t="str">
        <f ca="1">IF(Schedule[[#This Row],[Invoice '#]]=0,"",_xlfn.IFNA(Schedule[[#This Row],[Original Amt Due]]-SUMIF(Payments[Invoice '#],Schedule[[#This Row],[Invoice '#]],Payments[Amount Paid]),Schedule[[#This Row],[Original Amt Due]]))</f>
        <v/>
      </c>
      <c r="H364" s="29"/>
      <c r="I364" s="30"/>
      <c r="J364" s="30"/>
    </row>
    <row r="365" spans="2:10" ht="14.1" customHeight="1" x14ac:dyDescent="0.2">
      <c r="B365" s="17" t="str" cm="1">
        <f t="array" ref="B365">IFERROR(SMALL(Invoices[Due Date],ROW(362:362)),"")</f>
        <v/>
      </c>
      <c r="C365" s="25" cm="1">
        <f t="array" aca="1" ref="C365" ca="1">INDEX(Invoices[Invoice '#],SMALL(IF(Invoices[Due Date]=Schedule[[#This Row],[Due Date]],ROW(Invoices[Due Date])-ROW(INDEX(Invoices[Due Date],1,1))+1),COUNTIF(Schedule[Due Date],Schedule[[#This Row],[Due Date]])-COUNTIF(INDIRECT("B3:B"&amp;ROW()-1),Schedule[[#This Row],[Due Date]])))</f>
        <v>0</v>
      </c>
      <c r="D365" s="16" t="str">
        <f ca="1">IF(Schedule[[#This Row],[Invoice '#]]=0,"",INDEX(Invoices[Vendor/Supplier],MATCH(Schedule[[#This Row],[Invoice '#]],Invoices[Invoice '#],0)))</f>
        <v/>
      </c>
      <c r="E365" s="26" t="str">
        <f ca="1">IF(Schedule[[#This Row],[Invoice '#]]=0,"",INDEX(Invoices[Amount due],MATCH(Schedule[[#This Row],[Invoice '#]],Invoices[Invoice '#],0)))</f>
        <v/>
      </c>
      <c r="F365" s="26" t="str">
        <f ca="1">IF(Schedule[[#This Row],[Invoice '#]]=0,"",_xlfn.IFNA(Schedule[[#This Row],[Original Amt Due]]-SUMIF(Payments[Invoice '#],Schedule[[#This Row],[Invoice '#]],Payments[Amount Paid]),Schedule[[#This Row],[Original Amt Due]]))</f>
        <v/>
      </c>
      <c r="H365" s="29"/>
      <c r="I365" s="30"/>
      <c r="J365" s="30"/>
    </row>
    <row r="366" spans="2:10" ht="14.1" customHeight="1" x14ac:dyDescent="0.2">
      <c r="B366" s="17" t="str" cm="1">
        <f t="array" ref="B366">IFERROR(SMALL(Invoices[Due Date],ROW(363:363)),"")</f>
        <v/>
      </c>
      <c r="C366" s="25" cm="1">
        <f t="array" aca="1" ref="C366" ca="1">INDEX(Invoices[Invoice '#],SMALL(IF(Invoices[Due Date]=Schedule[[#This Row],[Due Date]],ROW(Invoices[Due Date])-ROW(INDEX(Invoices[Due Date],1,1))+1),COUNTIF(Schedule[Due Date],Schedule[[#This Row],[Due Date]])-COUNTIF(INDIRECT("B3:B"&amp;ROW()-1),Schedule[[#This Row],[Due Date]])))</f>
        <v>0</v>
      </c>
      <c r="D366" s="16" t="str">
        <f ca="1">IF(Schedule[[#This Row],[Invoice '#]]=0,"",INDEX(Invoices[Vendor/Supplier],MATCH(Schedule[[#This Row],[Invoice '#]],Invoices[Invoice '#],0)))</f>
        <v/>
      </c>
      <c r="E366" s="26" t="str">
        <f ca="1">IF(Schedule[[#This Row],[Invoice '#]]=0,"",INDEX(Invoices[Amount due],MATCH(Schedule[[#This Row],[Invoice '#]],Invoices[Invoice '#],0)))</f>
        <v/>
      </c>
      <c r="F366" s="26" t="str">
        <f ca="1">IF(Schedule[[#This Row],[Invoice '#]]=0,"",_xlfn.IFNA(Schedule[[#This Row],[Original Amt Due]]-SUMIF(Payments[Invoice '#],Schedule[[#This Row],[Invoice '#]],Payments[Amount Paid]),Schedule[[#This Row],[Original Amt Due]]))</f>
        <v/>
      </c>
      <c r="H366" s="29"/>
      <c r="I366" s="30"/>
      <c r="J366" s="30"/>
    </row>
    <row r="367" spans="2:10" ht="14.1" customHeight="1" x14ac:dyDescent="0.2">
      <c r="B367" s="17" t="str" cm="1">
        <f t="array" ref="B367">IFERROR(SMALL(Invoices[Due Date],ROW(364:364)),"")</f>
        <v/>
      </c>
      <c r="C367" s="25" cm="1">
        <f t="array" aca="1" ref="C367" ca="1">INDEX(Invoices[Invoice '#],SMALL(IF(Invoices[Due Date]=Schedule[[#This Row],[Due Date]],ROW(Invoices[Due Date])-ROW(INDEX(Invoices[Due Date],1,1))+1),COUNTIF(Schedule[Due Date],Schedule[[#This Row],[Due Date]])-COUNTIF(INDIRECT("B3:B"&amp;ROW()-1),Schedule[[#This Row],[Due Date]])))</f>
        <v>0</v>
      </c>
      <c r="D367" s="16" t="str">
        <f ca="1">IF(Schedule[[#This Row],[Invoice '#]]=0,"",INDEX(Invoices[Vendor/Supplier],MATCH(Schedule[[#This Row],[Invoice '#]],Invoices[Invoice '#],0)))</f>
        <v/>
      </c>
      <c r="E367" s="26" t="str">
        <f ca="1">IF(Schedule[[#This Row],[Invoice '#]]=0,"",INDEX(Invoices[Amount due],MATCH(Schedule[[#This Row],[Invoice '#]],Invoices[Invoice '#],0)))</f>
        <v/>
      </c>
      <c r="F367" s="26" t="str">
        <f ca="1">IF(Schedule[[#This Row],[Invoice '#]]=0,"",_xlfn.IFNA(Schedule[[#This Row],[Original Amt Due]]-SUMIF(Payments[Invoice '#],Schedule[[#This Row],[Invoice '#]],Payments[Amount Paid]),Schedule[[#This Row],[Original Amt Due]]))</f>
        <v/>
      </c>
      <c r="H367" s="29"/>
      <c r="I367" s="30"/>
      <c r="J367" s="30"/>
    </row>
    <row r="368" spans="2:10" ht="14.1" customHeight="1" x14ac:dyDescent="0.2">
      <c r="B368" s="17" t="str" cm="1">
        <f t="array" ref="B368">IFERROR(SMALL(Invoices[Due Date],ROW(365:365)),"")</f>
        <v/>
      </c>
      <c r="C368" s="25" cm="1">
        <f t="array" aca="1" ref="C368" ca="1">INDEX(Invoices[Invoice '#],SMALL(IF(Invoices[Due Date]=Schedule[[#This Row],[Due Date]],ROW(Invoices[Due Date])-ROW(INDEX(Invoices[Due Date],1,1))+1),COUNTIF(Schedule[Due Date],Schedule[[#This Row],[Due Date]])-COUNTIF(INDIRECT("B3:B"&amp;ROW()-1),Schedule[[#This Row],[Due Date]])))</f>
        <v>0</v>
      </c>
      <c r="D368" s="16" t="str">
        <f ca="1">IF(Schedule[[#This Row],[Invoice '#]]=0,"",INDEX(Invoices[Vendor/Supplier],MATCH(Schedule[[#This Row],[Invoice '#]],Invoices[Invoice '#],0)))</f>
        <v/>
      </c>
      <c r="E368" s="26" t="str">
        <f ca="1">IF(Schedule[[#This Row],[Invoice '#]]=0,"",INDEX(Invoices[Amount due],MATCH(Schedule[[#This Row],[Invoice '#]],Invoices[Invoice '#],0)))</f>
        <v/>
      </c>
      <c r="F368" s="26" t="str">
        <f ca="1">IF(Schedule[[#This Row],[Invoice '#]]=0,"",_xlfn.IFNA(Schedule[[#This Row],[Original Amt Due]]-SUMIF(Payments[Invoice '#],Schedule[[#This Row],[Invoice '#]],Payments[Amount Paid]),Schedule[[#This Row],[Original Amt Due]]))</f>
        <v/>
      </c>
      <c r="H368" s="29"/>
      <c r="I368" s="30"/>
      <c r="J368" s="30"/>
    </row>
    <row r="369" spans="2:10" ht="14.1" customHeight="1" x14ac:dyDescent="0.2">
      <c r="B369" s="17" t="str" cm="1">
        <f t="array" ref="B369">IFERROR(SMALL(Invoices[Due Date],ROW(366:366)),"")</f>
        <v/>
      </c>
      <c r="C369" s="25" cm="1">
        <f t="array" aca="1" ref="C369" ca="1">INDEX(Invoices[Invoice '#],SMALL(IF(Invoices[Due Date]=Schedule[[#This Row],[Due Date]],ROW(Invoices[Due Date])-ROW(INDEX(Invoices[Due Date],1,1))+1),COUNTIF(Schedule[Due Date],Schedule[[#This Row],[Due Date]])-COUNTIF(INDIRECT("B3:B"&amp;ROW()-1),Schedule[[#This Row],[Due Date]])))</f>
        <v>0</v>
      </c>
      <c r="D369" s="16" t="str">
        <f ca="1">IF(Schedule[[#This Row],[Invoice '#]]=0,"",INDEX(Invoices[Vendor/Supplier],MATCH(Schedule[[#This Row],[Invoice '#]],Invoices[Invoice '#],0)))</f>
        <v/>
      </c>
      <c r="E369" s="26" t="str">
        <f ca="1">IF(Schedule[[#This Row],[Invoice '#]]=0,"",INDEX(Invoices[Amount due],MATCH(Schedule[[#This Row],[Invoice '#]],Invoices[Invoice '#],0)))</f>
        <v/>
      </c>
      <c r="F369" s="26" t="str">
        <f ca="1">IF(Schedule[[#This Row],[Invoice '#]]=0,"",_xlfn.IFNA(Schedule[[#This Row],[Original Amt Due]]-SUMIF(Payments[Invoice '#],Schedule[[#This Row],[Invoice '#]],Payments[Amount Paid]),Schedule[[#This Row],[Original Amt Due]]))</f>
        <v/>
      </c>
      <c r="H369" s="29"/>
      <c r="I369" s="30"/>
      <c r="J369" s="30"/>
    </row>
    <row r="370" spans="2:10" ht="14.1" customHeight="1" x14ac:dyDescent="0.2">
      <c r="B370" s="17" t="str" cm="1">
        <f t="array" ref="B370">IFERROR(SMALL(Invoices[Due Date],ROW(367:367)),"")</f>
        <v/>
      </c>
      <c r="C370" s="25" cm="1">
        <f t="array" aca="1" ref="C370" ca="1">INDEX(Invoices[Invoice '#],SMALL(IF(Invoices[Due Date]=Schedule[[#This Row],[Due Date]],ROW(Invoices[Due Date])-ROW(INDEX(Invoices[Due Date],1,1))+1),COUNTIF(Schedule[Due Date],Schedule[[#This Row],[Due Date]])-COUNTIF(INDIRECT("B3:B"&amp;ROW()-1),Schedule[[#This Row],[Due Date]])))</f>
        <v>0</v>
      </c>
      <c r="D370" s="16" t="str">
        <f ca="1">IF(Schedule[[#This Row],[Invoice '#]]=0,"",INDEX(Invoices[Vendor/Supplier],MATCH(Schedule[[#This Row],[Invoice '#]],Invoices[Invoice '#],0)))</f>
        <v/>
      </c>
      <c r="E370" s="26" t="str">
        <f ca="1">IF(Schedule[[#This Row],[Invoice '#]]=0,"",INDEX(Invoices[Amount due],MATCH(Schedule[[#This Row],[Invoice '#]],Invoices[Invoice '#],0)))</f>
        <v/>
      </c>
      <c r="F370" s="26" t="str">
        <f ca="1">IF(Schedule[[#This Row],[Invoice '#]]=0,"",_xlfn.IFNA(Schedule[[#This Row],[Original Amt Due]]-SUMIF(Payments[Invoice '#],Schedule[[#This Row],[Invoice '#]],Payments[Amount Paid]),Schedule[[#This Row],[Original Amt Due]]))</f>
        <v/>
      </c>
      <c r="H370" s="29"/>
      <c r="I370" s="30"/>
      <c r="J370" s="30"/>
    </row>
    <row r="371" spans="2:10" ht="14.1" customHeight="1" x14ac:dyDescent="0.2">
      <c r="B371" s="17" t="str" cm="1">
        <f t="array" ref="B371">IFERROR(SMALL(Invoices[Due Date],ROW(368:368)),"")</f>
        <v/>
      </c>
      <c r="C371" s="25" cm="1">
        <f t="array" aca="1" ref="C371" ca="1">INDEX(Invoices[Invoice '#],SMALL(IF(Invoices[Due Date]=Schedule[[#This Row],[Due Date]],ROW(Invoices[Due Date])-ROW(INDEX(Invoices[Due Date],1,1))+1),COUNTIF(Schedule[Due Date],Schedule[[#This Row],[Due Date]])-COUNTIF(INDIRECT("B3:B"&amp;ROW()-1),Schedule[[#This Row],[Due Date]])))</f>
        <v>0</v>
      </c>
      <c r="D371" s="16" t="str">
        <f ca="1">IF(Schedule[[#This Row],[Invoice '#]]=0,"",INDEX(Invoices[Vendor/Supplier],MATCH(Schedule[[#This Row],[Invoice '#]],Invoices[Invoice '#],0)))</f>
        <v/>
      </c>
      <c r="E371" s="26" t="str">
        <f ca="1">IF(Schedule[[#This Row],[Invoice '#]]=0,"",INDEX(Invoices[Amount due],MATCH(Schedule[[#This Row],[Invoice '#]],Invoices[Invoice '#],0)))</f>
        <v/>
      </c>
      <c r="F371" s="26" t="str">
        <f ca="1">IF(Schedule[[#This Row],[Invoice '#]]=0,"",_xlfn.IFNA(Schedule[[#This Row],[Original Amt Due]]-SUMIF(Payments[Invoice '#],Schedule[[#This Row],[Invoice '#]],Payments[Amount Paid]),Schedule[[#This Row],[Original Amt Due]]))</f>
        <v/>
      </c>
      <c r="H371" s="29"/>
      <c r="I371" s="30"/>
      <c r="J371" s="30"/>
    </row>
    <row r="372" spans="2:10" ht="14.1" customHeight="1" x14ac:dyDescent="0.2">
      <c r="B372" s="17" t="str" cm="1">
        <f t="array" ref="B372">IFERROR(SMALL(Invoices[Due Date],ROW(369:369)),"")</f>
        <v/>
      </c>
      <c r="C372" s="25" cm="1">
        <f t="array" aca="1" ref="C372" ca="1">INDEX(Invoices[Invoice '#],SMALL(IF(Invoices[Due Date]=Schedule[[#This Row],[Due Date]],ROW(Invoices[Due Date])-ROW(INDEX(Invoices[Due Date],1,1))+1),COUNTIF(Schedule[Due Date],Schedule[[#This Row],[Due Date]])-COUNTIF(INDIRECT("B3:B"&amp;ROW()-1),Schedule[[#This Row],[Due Date]])))</f>
        <v>0</v>
      </c>
      <c r="D372" s="16" t="str">
        <f ca="1">IF(Schedule[[#This Row],[Invoice '#]]=0,"",INDEX(Invoices[Vendor/Supplier],MATCH(Schedule[[#This Row],[Invoice '#]],Invoices[Invoice '#],0)))</f>
        <v/>
      </c>
      <c r="E372" s="26" t="str">
        <f ca="1">IF(Schedule[[#This Row],[Invoice '#]]=0,"",INDEX(Invoices[Amount due],MATCH(Schedule[[#This Row],[Invoice '#]],Invoices[Invoice '#],0)))</f>
        <v/>
      </c>
      <c r="F372" s="26" t="str">
        <f ca="1">IF(Schedule[[#This Row],[Invoice '#]]=0,"",_xlfn.IFNA(Schedule[[#This Row],[Original Amt Due]]-SUMIF(Payments[Invoice '#],Schedule[[#This Row],[Invoice '#]],Payments[Amount Paid]),Schedule[[#This Row],[Original Amt Due]]))</f>
        <v/>
      </c>
      <c r="H372" s="29"/>
      <c r="I372" s="30"/>
      <c r="J372" s="30"/>
    </row>
    <row r="373" spans="2:10" ht="14.1" customHeight="1" x14ac:dyDescent="0.2">
      <c r="B373" s="17" t="str" cm="1">
        <f t="array" ref="B373">IFERROR(SMALL(Invoices[Due Date],ROW(370:370)),"")</f>
        <v/>
      </c>
      <c r="C373" s="25" cm="1">
        <f t="array" aca="1" ref="C373" ca="1">INDEX(Invoices[Invoice '#],SMALL(IF(Invoices[Due Date]=Schedule[[#This Row],[Due Date]],ROW(Invoices[Due Date])-ROW(INDEX(Invoices[Due Date],1,1))+1),COUNTIF(Schedule[Due Date],Schedule[[#This Row],[Due Date]])-COUNTIF(INDIRECT("B3:B"&amp;ROW()-1),Schedule[[#This Row],[Due Date]])))</f>
        <v>0</v>
      </c>
      <c r="D373" s="16" t="str">
        <f ca="1">IF(Schedule[[#This Row],[Invoice '#]]=0,"",INDEX(Invoices[Vendor/Supplier],MATCH(Schedule[[#This Row],[Invoice '#]],Invoices[Invoice '#],0)))</f>
        <v/>
      </c>
      <c r="E373" s="26" t="str">
        <f ca="1">IF(Schedule[[#This Row],[Invoice '#]]=0,"",INDEX(Invoices[Amount due],MATCH(Schedule[[#This Row],[Invoice '#]],Invoices[Invoice '#],0)))</f>
        <v/>
      </c>
      <c r="F373" s="26" t="str">
        <f ca="1">IF(Schedule[[#This Row],[Invoice '#]]=0,"",_xlfn.IFNA(Schedule[[#This Row],[Original Amt Due]]-SUMIF(Payments[Invoice '#],Schedule[[#This Row],[Invoice '#]],Payments[Amount Paid]),Schedule[[#This Row],[Original Amt Due]]))</f>
        <v/>
      </c>
      <c r="H373" s="29"/>
      <c r="I373" s="30"/>
      <c r="J373" s="30"/>
    </row>
    <row r="374" spans="2:10" ht="14.1" customHeight="1" x14ac:dyDescent="0.2">
      <c r="B374" s="17" t="str" cm="1">
        <f t="array" ref="B374">IFERROR(SMALL(Invoices[Due Date],ROW(371:371)),"")</f>
        <v/>
      </c>
      <c r="C374" s="25" cm="1">
        <f t="array" aca="1" ref="C374" ca="1">INDEX(Invoices[Invoice '#],SMALL(IF(Invoices[Due Date]=Schedule[[#This Row],[Due Date]],ROW(Invoices[Due Date])-ROW(INDEX(Invoices[Due Date],1,1))+1),COUNTIF(Schedule[Due Date],Schedule[[#This Row],[Due Date]])-COUNTIF(INDIRECT("B3:B"&amp;ROW()-1),Schedule[[#This Row],[Due Date]])))</f>
        <v>0</v>
      </c>
      <c r="D374" s="16" t="str">
        <f ca="1">IF(Schedule[[#This Row],[Invoice '#]]=0,"",INDEX(Invoices[Vendor/Supplier],MATCH(Schedule[[#This Row],[Invoice '#]],Invoices[Invoice '#],0)))</f>
        <v/>
      </c>
      <c r="E374" s="26" t="str">
        <f ca="1">IF(Schedule[[#This Row],[Invoice '#]]=0,"",INDEX(Invoices[Amount due],MATCH(Schedule[[#This Row],[Invoice '#]],Invoices[Invoice '#],0)))</f>
        <v/>
      </c>
      <c r="F374" s="26" t="str">
        <f ca="1">IF(Schedule[[#This Row],[Invoice '#]]=0,"",_xlfn.IFNA(Schedule[[#This Row],[Original Amt Due]]-SUMIF(Payments[Invoice '#],Schedule[[#This Row],[Invoice '#]],Payments[Amount Paid]),Schedule[[#This Row],[Original Amt Due]]))</f>
        <v/>
      </c>
      <c r="H374" s="29"/>
      <c r="I374" s="30"/>
      <c r="J374" s="30"/>
    </row>
    <row r="375" spans="2:10" ht="14.1" customHeight="1" x14ac:dyDescent="0.2">
      <c r="B375" s="17" t="str" cm="1">
        <f t="array" ref="B375">IFERROR(SMALL(Invoices[Due Date],ROW(372:372)),"")</f>
        <v/>
      </c>
      <c r="C375" s="25" cm="1">
        <f t="array" aca="1" ref="C375" ca="1">INDEX(Invoices[Invoice '#],SMALL(IF(Invoices[Due Date]=Schedule[[#This Row],[Due Date]],ROW(Invoices[Due Date])-ROW(INDEX(Invoices[Due Date],1,1))+1),COUNTIF(Schedule[Due Date],Schedule[[#This Row],[Due Date]])-COUNTIF(INDIRECT("B3:B"&amp;ROW()-1),Schedule[[#This Row],[Due Date]])))</f>
        <v>0</v>
      </c>
      <c r="D375" s="16" t="str">
        <f ca="1">IF(Schedule[[#This Row],[Invoice '#]]=0,"",INDEX(Invoices[Vendor/Supplier],MATCH(Schedule[[#This Row],[Invoice '#]],Invoices[Invoice '#],0)))</f>
        <v/>
      </c>
      <c r="E375" s="26" t="str">
        <f ca="1">IF(Schedule[[#This Row],[Invoice '#]]=0,"",INDEX(Invoices[Amount due],MATCH(Schedule[[#This Row],[Invoice '#]],Invoices[Invoice '#],0)))</f>
        <v/>
      </c>
      <c r="F375" s="26" t="str">
        <f ca="1">IF(Schedule[[#This Row],[Invoice '#]]=0,"",_xlfn.IFNA(Schedule[[#This Row],[Original Amt Due]]-SUMIF(Payments[Invoice '#],Schedule[[#This Row],[Invoice '#]],Payments[Amount Paid]),Schedule[[#This Row],[Original Amt Due]]))</f>
        <v/>
      </c>
      <c r="H375" s="29"/>
      <c r="I375" s="30"/>
      <c r="J375" s="30"/>
    </row>
    <row r="376" spans="2:10" ht="14.1" customHeight="1" x14ac:dyDescent="0.2">
      <c r="B376" s="17" t="str" cm="1">
        <f t="array" ref="B376">IFERROR(SMALL(Invoices[Due Date],ROW(373:373)),"")</f>
        <v/>
      </c>
      <c r="C376" s="25" cm="1">
        <f t="array" aca="1" ref="C376" ca="1">INDEX(Invoices[Invoice '#],SMALL(IF(Invoices[Due Date]=Schedule[[#This Row],[Due Date]],ROW(Invoices[Due Date])-ROW(INDEX(Invoices[Due Date],1,1))+1),COUNTIF(Schedule[Due Date],Schedule[[#This Row],[Due Date]])-COUNTIF(INDIRECT("B3:B"&amp;ROW()-1),Schedule[[#This Row],[Due Date]])))</f>
        <v>0</v>
      </c>
      <c r="D376" s="16" t="str">
        <f ca="1">IF(Schedule[[#This Row],[Invoice '#]]=0,"",INDEX(Invoices[Vendor/Supplier],MATCH(Schedule[[#This Row],[Invoice '#]],Invoices[Invoice '#],0)))</f>
        <v/>
      </c>
      <c r="E376" s="26" t="str">
        <f ca="1">IF(Schedule[[#This Row],[Invoice '#]]=0,"",INDEX(Invoices[Amount due],MATCH(Schedule[[#This Row],[Invoice '#]],Invoices[Invoice '#],0)))</f>
        <v/>
      </c>
      <c r="F376" s="26" t="str">
        <f ca="1">IF(Schedule[[#This Row],[Invoice '#]]=0,"",_xlfn.IFNA(Schedule[[#This Row],[Original Amt Due]]-SUMIF(Payments[Invoice '#],Schedule[[#This Row],[Invoice '#]],Payments[Amount Paid]),Schedule[[#This Row],[Original Amt Due]]))</f>
        <v/>
      </c>
      <c r="H376" s="29"/>
      <c r="I376" s="30"/>
      <c r="J376" s="30"/>
    </row>
    <row r="377" spans="2:10" ht="14.1" customHeight="1" x14ac:dyDescent="0.2">
      <c r="B377" s="17" t="str" cm="1">
        <f t="array" ref="B377">IFERROR(SMALL(Invoices[Due Date],ROW(374:374)),"")</f>
        <v/>
      </c>
      <c r="C377" s="25" cm="1">
        <f t="array" aca="1" ref="C377" ca="1">INDEX(Invoices[Invoice '#],SMALL(IF(Invoices[Due Date]=Schedule[[#This Row],[Due Date]],ROW(Invoices[Due Date])-ROW(INDEX(Invoices[Due Date],1,1))+1),COUNTIF(Schedule[Due Date],Schedule[[#This Row],[Due Date]])-COUNTIF(INDIRECT("B3:B"&amp;ROW()-1),Schedule[[#This Row],[Due Date]])))</f>
        <v>0</v>
      </c>
      <c r="D377" s="16" t="str">
        <f ca="1">IF(Schedule[[#This Row],[Invoice '#]]=0,"",INDEX(Invoices[Vendor/Supplier],MATCH(Schedule[[#This Row],[Invoice '#]],Invoices[Invoice '#],0)))</f>
        <v/>
      </c>
      <c r="E377" s="26" t="str">
        <f ca="1">IF(Schedule[[#This Row],[Invoice '#]]=0,"",INDEX(Invoices[Amount due],MATCH(Schedule[[#This Row],[Invoice '#]],Invoices[Invoice '#],0)))</f>
        <v/>
      </c>
      <c r="F377" s="26" t="str">
        <f ca="1">IF(Schedule[[#This Row],[Invoice '#]]=0,"",_xlfn.IFNA(Schedule[[#This Row],[Original Amt Due]]-SUMIF(Payments[Invoice '#],Schedule[[#This Row],[Invoice '#]],Payments[Amount Paid]),Schedule[[#This Row],[Original Amt Due]]))</f>
        <v/>
      </c>
      <c r="H377" s="29"/>
      <c r="I377" s="30"/>
      <c r="J377" s="30"/>
    </row>
    <row r="378" spans="2:10" ht="14.1" customHeight="1" x14ac:dyDescent="0.2">
      <c r="B378" s="17" t="str" cm="1">
        <f t="array" ref="B378">IFERROR(SMALL(Invoices[Due Date],ROW(375:375)),"")</f>
        <v/>
      </c>
      <c r="C378" s="25" cm="1">
        <f t="array" aca="1" ref="C378" ca="1">INDEX(Invoices[Invoice '#],SMALL(IF(Invoices[Due Date]=Schedule[[#This Row],[Due Date]],ROW(Invoices[Due Date])-ROW(INDEX(Invoices[Due Date],1,1))+1),COUNTIF(Schedule[Due Date],Schedule[[#This Row],[Due Date]])-COUNTIF(INDIRECT("B3:B"&amp;ROW()-1),Schedule[[#This Row],[Due Date]])))</f>
        <v>0</v>
      </c>
      <c r="D378" s="16" t="str">
        <f ca="1">IF(Schedule[[#This Row],[Invoice '#]]=0,"",INDEX(Invoices[Vendor/Supplier],MATCH(Schedule[[#This Row],[Invoice '#]],Invoices[Invoice '#],0)))</f>
        <v/>
      </c>
      <c r="E378" s="26" t="str">
        <f ca="1">IF(Schedule[[#This Row],[Invoice '#]]=0,"",INDEX(Invoices[Amount due],MATCH(Schedule[[#This Row],[Invoice '#]],Invoices[Invoice '#],0)))</f>
        <v/>
      </c>
      <c r="F378" s="26" t="str">
        <f ca="1">IF(Schedule[[#This Row],[Invoice '#]]=0,"",_xlfn.IFNA(Schedule[[#This Row],[Original Amt Due]]-SUMIF(Payments[Invoice '#],Schedule[[#This Row],[Invoice '#]],Payments[Amount Paid]),Schedule[[#This Row],[Original Amt Due]]))</f>
        <v/>
      </c>
      <c r="H378" s="29"/>
      <c r="I378" s="30"/>
      <c r="J378" s="30"/>
    </row>
    <row r="379" spans="2:10" ht="14.1" customHeight="1" x14ac:dyDescent="0.2">
      <c r="B379" s="17" t="str" cm="1">
        <f t="array" ref="B379">IFERROR(SMALL(Invoices[Due Date],ROW(376:376)),"")</f>
        <v/>
      </c>
      <c r="C379" s="25" cm="1">
        <f t="array" aca="1" ref="C379" ca="1">INDEX(Invoices[Invoice '#],SMALL(IF(Invoices[Due Date]=Schedule[[#This Row],[Due Date]],ROW(Invoices[Due Date])-ROW(INDEX(Invoices[Due Date],1,1))+1),COUNTIF(Schedule[Due Date],Schedule[[#This Row],[Due Date]])-COUNTIF(INDIRECT("B3:B"&amp;ROW()-1),Schedule[[#This Row],[Due Date]])))</f>
        <v>0</v>
      </c>
      <c r="D379" s="16" t="str">
        <f ca="1">IF(Schedule[[#This Row],[Invoice '#]]=0,"",INDEX(Invoices[Vendor/Supplier],MATCH(Schedule[[#This Row],[Invoice '#]],Invoices[Invoice '#],0)))</f>
        <v/>
      </c>
      <c r="E379" s="26" t="str">
        <f ca="1">IF(Schedule[[#This Row],[Invoice '#]]=0,"",INDEX(Invoices[Amount due],MATCH(Schedule[[#This Row],[Invoice '#]],Invoices[Invoice '#],0)))</f>
        <v/>
      </c>
      <c r="F379" s="26" t="str">
        <f ca="1">IF(Schedule[[#This Row],[Invoice '#]]=0,"",_xlfn.IFNA(Schedule[[#This Row],[Original Amt Due]]-SUMIF(Payments[Invoice '#],Schedule[[#This Row],[Invoice '#]],Payments[Amount Paid]),Schedule[[#This Row],[Original Amt Due]]))</f>
        <v/>
      </c>
      <c r="H379" s="29"/>
      <c r="I379" s="30"/>
      <c r="J379" s="30"/>
    </row>
    <row r="380" spans="2:10" ht="14.1" customHeight="1" x14ac:dyDescent="0.2">
      <c r="B380" s="17" t="str" cm="1">
        <f t="array" ref="B380">IFERROR(SMALL(Invoices[Due Date],ROW(377:377)),"")</f>
        <v/>
      </c>
      <c r="C380" s="25" cm="1">
        <f t="array" aca="1" ref="C380" ca="1">INDEX(Invoices[Invoice '#],SMALL(IF(Invoices[Due Date]=Schedule[[#This Row],[Due Date]],ROW(Invoices[Due Date])-ROW(INDEX(Invoices[Due Date],1,1))+1),COUNTIF(Schedule[Due Date],Schedule[[#This Row],[Due Date]])-COUNTIF(INDIRECT("B3:B"&amp;ROW()-1),Schedule[[#This Row],[Due Date]])))</f>
        <v>0</v>
      </c>
      <c r="D380" s="16" t="str">
        <f ca="1">IF(Schedule[[#This Row],[Invoice '#]]=0,"",INDEX(Invoices[Vendor/Supplier],MATCH(Schedule[[#This Row],[Invoice '#]],Invoices[Invoice '#],0)))</f>
        <v/>
      </c>
      <c r="E380" s="26" t="str">
        <f ca="1">IF(Schedule[[#This Row],[Invoice '#]]=0,"",INDEX(Invoices[Amount due],MATCH(Schedule[[#This Row],[Invoice '#]],Invoices[Invoice '#],0)))</f>
        <v/>
      </c>
      <c r="F380" s="26" t="str">
        <f ca="1">IF(Schedule[[#This Row],[Invoice '#]]=0,"",_xlfn.IFNA(Schedule[[#This Row],[Original Amt Due]]-SUMIF(Payments[Invoice '#],Schedule[[#This Row],[Invoice '#]],Payments[Amount Paid]),Schedule[[#This Row],[Original Amt Due]]))</f>
        <v/>
      </c>
      <c r="H380" s="29"/>
      <c r="I380" s="30"/>
      <c r="J380" s="30"/>
    </row>
    <row r="381" spans="2:10" ht="14.1" customHeight="1" x14ac:dyDescent="0.2">
      <c r="B381" s="17" t="str" cm="1">
        <f t="array" ref="B381">IFERROR(SMALL(Invoices[Due Date],ROW(378:378)),"")</f>
        <v/>
      </c>
      <c r="C381" s="25" cm="1">
        <f t="array" aca="1" ref="C381" ca="1">INDEX(Invoices[Invoice '#],SMALL(IF(Invoices[Due Date]=Schedule[[#This Row],[Due Date]],ROW(Invoices[Due Date])-ROW(INDEX(Invoices[Due Date],1,1))+1),COUNTIF(Schedule[Due Date],Schedule[[#This Row],[Due Date]])-COUNTIF(INDIRECT("B3:B"&amp;ROW()-1),Schedule[[#This Row],[Due Date]])))</f>
        <v>0</v>
      </c>
      <c r="D381" s="16" t="str">
        <f ca="1">IF(Schedule[[#This Row],[Invoice '#]]=0,"",INDEX(Invoices[Vendor/Supplier],MATCH(Schedule[[#This Row],[Invoice '#]],Invoices[Invoice '#],0)))</f>
        <v/>
      </c>
      <c r="E381" s="26" t="str">
        <f ca="1">IF(Schedule[[#This Row],[Invoice '#]]=0,"",INDEX(Invoices[Amount due],MATCH(Schedule[[#This Row],[Invoice '#]],Invoices[Invoice '#],0)))</f>
        <v/>
      </c>
      <c r="F381" s="26" t="str">
        <f ca="1">IF(Schedule[[#This Row],[Invoice '#]]=0,"",_xlfn.IFNA(Schedule[[#This Row],[Original Amt Due]]-SUMIF(Payments[Invoice '#],Schedule[[#This Row],[Invoice '#]],Payments[Amount Paid]),Schedule[[#This Row],[Original Amt Due]]))</f>
        <v/>
      </c>
      <c r="H381" s="29"/>
      <c r="I381" s="30"/>
      <c r="J381" s="30"/>
    </row>
    <row r="382" spans="2:10" ht="14.1" customHeight="1" x14ac:dyDescent="0.2">
      <c r="B382" s="17" t="str" cm="1">
        <f t="array" ref="B382">IFERROR(SMALL(Invoices[Due Date],ROW(379:379)),"")</f>
        <v/>
      </c>
      <c r="C382" s="25" cm="1">
        <f t="array" aca="1" ref="C382" ca="1">INDEX(Invoices[Invoice '#],SMALL(IF(Invoices[Due Date]=Schedule[[#This Row],[Due Date]],ROW(Invoices[Due Date])-ROW(INDEX(Invoices[Due Date],1,1))+1),COUNTIF(Schedule[Due Date],Schedule[[#This Row],[Due Date]])-COUNTIF(INDIRECT("B3:B"&amp;ROW()-1),Schedule[[#This Row],[Due Date]])))</f>
        <v>0</v>
      </c>
      <c r="D382" s="16" t="str">
        <f ca="1">IF(Schedule[[#This Row],[Invoice '#]]=0,"",INDEX(Invoices[Vendor/Supplier],MATCH(Schedule[[#This Row],[Invoice '#]],Invoices[Invoice '#],0)))</f>
        <v/>
      </c>
      <c r="E382" s="26" t="str">
        <f ca="1">IF(Schedule[[#This Row],[Invoice '#]]=0,"",INDEX(Invoices[Amount due],MATCH(Schedule[[#This Row],[Invoice '#]],Invoices[Invoice '#],0)))</f>
        <v/>
      </c>
      <c r="F382" s="26" t="str">
        <f ca="1">IF(Schedule[[#This Row],[Invoice '#]]=0,"",_xlfn.IFNA(Schedule[[#This Row],[Original Amt Due]]-SUMIF(Payments[Invoice '#],Schedule[[#This Row],[Invoice '#]],Payments[Amount Paid]),Schedule[[#This Row],[Original Amt Due]]))</f>
        <v/>
      </c>
      <c r="H382" s="29"/>
      <c r="I382" s="30"/>
      <c r="J382" s="30"/>
    </row>
    <row r="383" spans="2:10" ht="14.1" customHeight="1" x14ac:dyDescent="0.2">
      <c r="B383" s="17" t="str" cm="1">
        <f t="array" ref="B383">IFERROR(SMALL(Invoices[Due Date],ROW(380:380)),"")</f>
        <v/>
      </c>
      <c r="C383" s="25" cm="1">
        <f t="array" aca="1" ref="C383" ca="1">INDEX(Invoices[Invoice '#],SMALL(IF(Invoices[Due Date]=Schedule[[#This Row],[Due Date]],ROW(Invoices[Due Date])-ROW(INDEX(Invoices[Due Date],1,1))+1),COUNTIF(Schedule[Due Date],Schedule[[#This Row],[Due Date]])-COUNTIF(INDIRECT("B3:B"&amp;ROW()-1),Schedule[[#This Row],[Due Date]])))</f>
        <v>0</v>
      </c>
      <c r="D383" s="16" t="str">
        <f ca="1">IF(Schedule[[#This Row],[Invoice '#]]=0,"",INDEX(Invoices[Vendor/Supplier],MATCH(Schedule[[#This Row],[Invoice '#]],Invoices[Invoice '#],0)))</f>
        <v/>
      </c>
      <c r="E383" s="26" t="str">
        <f ca="1">IF(Schedule[[#This Row],[Invoice '#]]=0,"",INDEX(Invoices[Amount due],MATCH(Schedule[[#This Row],[Invoice '#]],Invoices[Invoice '#],0)))</f>
        <v/>
      </c>
      <c r="F383" s="26" t="str">
        <f ca="1">IF(Schedule[[#This Row],[Invoice '#]]=0,"",_xlfn.IFNA(Schedule[[#This Row],[Original Amt Due]]-SUMIF(Payments[Invoice '#],Schedule[[#This Row],[Invoice '#]],Payments[Amount Paid]),Schedule[[#This Row],[Original Amt Due]]))</f>
        <v/>
      </c>
      <c r="H383" s="29"/>
      <c r="I383" s="30"/>
      <c r="J383" s="30"/>
    </row>
    <row r="384" spans="2:10" ht="14.1" customHeight="1" x14ac:dyDescent="0.2">
      <c r="B384" s="17" t="str" cm="1">
        <f t="array" ref="B384">IFERROR(SMALL(Invoices[Due Date],ROW(381:381)),"")</f>
        <v/>
      </c>
      <c r="C384" s="25" cm="1">
        <f t="array" aca="1" ref="C384" ca="1">INDEX(Invoices[Invoice '#],SMALL(IF(Invoices[Due Date]=Schedule[[#This Row],[Due Date]],ROW(Invoices[Due Date])-ROW(INDEX(Invoices[Due Date],1,1))+1),COUNTIF(Schedule[Due Date],Schedule[[#This Row],[Due Date]])-COUNTIF(INDIRECT("B3:B"&amp;ROW()-1),Schedule[[#This Row],[Due Date]])))</f>
        <v>0</v>
      </c>
      <c r="D384" s="16" t="str">
        <f ca="1">IF(Schedule[[#This Row],[Invoice '#]]=0,"",INDEX(Invoices[Vendor/Supplier],MATCH(Schedule[[#This Row],[Invoice '#]],Invoices[Invoice '#],0)))</f>
        <v/>
      </c>
      <c r="E384" s="26" t="str">
        <f ca="1">IF(Schedule[[#This Row],[Invoice '#]]=0,"",INDEX(Invoices[Amount due],MATCH(Schedule[[#This Row],[Invoice '#]],Invoices[Invoice '#],0)))</f>
        <v/>
      </c>
      <c r="F384" s="26" t="str">
        <f ca="1">IF(Schedule[[#This Row],[Invoice '#]]=0,"",_xlfn.IFNA(Schedule[[#This Row],[Original Amt Due]]-SUMIF(Payments[Invoice '#],Schedule[[#This Row],[Invoice '#]],Payments[Amount Paid]),Schedule[[#This Row],[Original Amt Due]]))</f>
        <v/>
      </c>
      <c r="H384" s="29"/>
      <c r="I384" s="30"/>
      <c r="J384" s="30"/>
    </row>
    <row r="385" spans="2:10" ht="14.1" customHeight="1" x14ac:dyDescent="0.2">
      <c r="B385" s="17" t="str" cm="1">
        <f t="array" ref="B385">IFERROR(SMALL(Invoices[Due Date],ROW(382:382)),"")</f>
        <v/>
      </c>
      <c r="C385" s="25" cm="1">
        <f t="array" aca="1" ref="C385" ca="1">INDEX(Invoices[Invoice '#],SMALL(IF(Invoices[Due Date]=Schedule[[#This Row],[Due Date]],ROW(Invoices[Due Date])-ROW(INDEX(Invoices[Due Date],1,1))+1),COUNTIF(Schedule[Due Date],Schedule[[#This Row],[Due Date]])-COUNTIF(INDIRECT("B3:B"&amp;ROW()-1),Schedule[[#This Row],[Due Date]])))</f>
        <v>0</v>
      </c>
      <c r="D385" s="16" t="str">
        <f ca="1">IF(Schedule[[#This Row],[Invoice '#]]=0,"",INDEX(Invoices[Vendor/Supplier],MATCH(Schedule[[#This Row],[Invoice '#]],Invoices[Invoice '#],0)))</f>
        <v/>
      </c>
      <c r="E385" s="26" t="str">
        <f ca="1">IF(Schedule[[#This Row],[Invoice '#]]=0,"",INDEX(Invoices[Amount due],MATCH(Schedule[[#This Row],[Invoice '#]],Invoices[Invoice '#],0)))</f>
        <v/>
      </c>
      <c r="F385" s="26" t="str">
        <f ca="1">IF(Schedule[[#This Row],[Invoice '#]]=0,"",_xlfn.IFNA(Schedule[[#This Row],[Original Amt Due]]-SUMIF(Payments[Invoice '#],Schedule[[#This Row],[Invoice '#]],Payments[Amount Paid]),Schedule[[#This Row],[Original Amt Due]]))</f>
        <v/>
      </c>
      <c r="H385" s="29"/>
      <c r="I385" s="30"/>
      <c r="J385" s="30"/>
    </row>
    <row r="386" spans="2:10" ht="14.1" customHeight="1" x14ac:dyDescent="0.2">
      <c r="B386" s="17" t="str" cm="1">
        <f t="array" ref="B386">IFERROR(SMALL(Invoices[Due Date],ROW(383:383)),"")</f>
        <v/>
      </c>
      <c r="C386" s="25" cm="1">
        <f t="array" aca="1" ref="C386" ca="1">INDEX(Invoices[Invoice '#],SMALL(IF(Invoices[Due Date]=Schedule[[#This Row],[Due Date]],ROW(Invoices[Due Date])-ROW(INDEX(Invoices[Due Date],1,1))+1),COUNTIF(Schedule[Due Date],Schedule[[#This Row],[Due Date]])-COUNTIF(INDIRECT("B3:B"&amp;ROW()-1),Schedule[[#This Row],[Due Date]])))</f>
        <v>0</v>
      </c>
      <c r="D386" s="16" t="str">
        <f ca="1">IF(Schedule[[#This Row],[Invoice '#]]=0,"",INDEX(Invoices[Vendor/Supplier],MATCH(Schedule[[#This Row],[Invoice '#]],Invoices[Invoice '#],0)))</f>
        <v/>
      </c>
      <c r="E386" s="26" t="str">
        <f ca="1">IF(Schedule[[#This Row],[Invoice '#]]=0,"",INDEX(Invoices[Amount due],MATCH(Schedule[[#This Row],[Invoice '#]],Invoices[Invoice '#],0)))</f>
        <v/>
      </c>
      <c r="F386" s="26" t="str">
        <f ca="1">IF(Schedule[[#This Row],[Invoice '#]]=0,"",_xlfn.IFNA(Schedule[[#This Row],[Original Amt Due]]-SUMIF(Payments[Invoice '#],Schedule[[#This Row],[Invoice '#]],Payments[Amount Paid]),Schedule[[#This Row],[Original Amt Due]]))</f>
        <v/>
      </c>
      <c r="H386" s="29"/>
      <c r="I386" s="30"/>
      <c r="J386" s="30"/>
    </row>
    <row r="387" spans="2:10" ht="14.1" customHeight="1" x14ac:dyDescent="0.2">
      <c r="B387" s="17" t="str" cm="1">
        <f t="array" ref="B387">IFERROR(SMALL(Invoices[Due Date],ROW(384:384)),"")</f>
        <v/>
      </c>
      <c r="C387" s="25" cm="1">
        <f t="array" aca="1" ref="C387" ca="1">INDEX(Invoices[Invoice '#],SMALL(IF(Invoices[Due Date]=Schedule[[#This Row],[Due Date]],ROW(Invoices[Due Date])-ROW(INDEX(Invoices[Due Date],1,1))+1),COUNTIF(Schedule[Due Date],Schedule[[#This Row],[Due Date]])-COUNTIF(INDIRECT("B3:B"&amp;ROW()-1),Schedule[[#This Row],[Due Date]])))</f>
        <v>0</v>
      </c>
      <c r="D387" s="16" t="str">
        <f ca="1">IF(Schedule[[#This Row],[Invoice '#]]=0,"",INDEX(Invoices[Vendor/Supplier],MATCH(Schedule[[#This Row],[Invoice '#]],Invoices[Invoice '#],0)))</f>
        <v/>
      </c>
      <c r="E387" s="26" t="str">
        <f ca="1">IF(Schedule[[#This Row],[Invoice '#]]=0,"",INDEX(Invoices[Amount due],MATCH(Schedule[[#This Row],[Invoice '#]],Invoices[Invoice '#],0)))</f>
        <v/>
      </c>
      <c r="F387" s="26" t="str">
        <f ca="1">IF(Schedule[[#This Row],[Invoice '#]]=0,"",_xlfn.IFNA(Schedule[[#This Row],[Original Amt Due]]-SUMIF(Payments[Invoice '#],Schedule[[#This Row],[Invoice '#]],Payments[Amount Paid]),Schedule[[#This Row],[Original Amt Due]]))</f>
        <v/>
      </c>
      <c r="H387" s="29"/>
      <c r="I387" s="30"/>
      <c r="J387" s="30"/>
    </row>
    <row r="388" spans="2:10" ht="14.1" customHeight="1" x14ac:dyDescent="0.2">
      <c r="B388" s="17" t="str" cm="1">
        <f t="array" ref="B388">IFERROR(SMALL(Invoices[Due Date],ROW(385:385)),"")</f>
        <v/>
      </c>
      <c r="C388" s="25" cm="1">
        <f t="array" aca="1" ref="C388" ca="1">INDEX(Invoices[Invoice '#],SMALL(IF(Invoices[Due Date]=Schedule[[#This Row],[Due Date]],ROW(Invoices[Due Date])-ROW(INDEX(Invoices[Due Date],1,1))+1),COUNTIF(Schedule[Due Date],Schedule[[#This Row],[Due Date]])-COUNTIF(INDIRECT("B3:B"&amp;ROW()-1),Schedule[[#This Row],[Due Date]])))</f>
        <v>0</v>
      </c>
      <c r="D388" s="16" t="str">
        <f ca="1">IF(Schedule[[#This Row],[Invoice '#]]=0,"",INDEX(Invoices[Vendor/Supplier],MATCH(Schedule[[#This Row],[Invoice '#]],Invoices[Invoice '#],0)))</f>
        <v/>
      </c>
      <c r="E388" s="26" t="str">
        <f ca="1">IF(Schedule[[#This Row],[Invoice '#]]=0,"",INDEX(Invoices[Amount due],MATCH(Schedule[[#This Row],[Invoice '#]],Invoices[Invoice '#],0)))</f>
        <v/>
      </c>
      <c r="F388" s="26" t="str">
        <f ca="1">IF(Schedule[[#This Row],[Invoice '#]]=0,"",_xlfn.IFNA(Schedule[[#This Row],[Original Amt Due]]-SUMIF(Payments[Invoice '#],Schedule[[#This Row],[Invoice '#]],Payments[Amount Paid]),Schedule[[#This Row],[Original Amt Due]]))</f>
        <v/>
      </c>
      <c r="H388" s="29"/>
      <c r="I388" s="30"/>
      <c r="J388" s="30"/>
    </row>
    <row r="389" spans="2:10" ht="14.1" customHeight="1" x14ac:dyDescent="0.2">
      <c r="B389" s="17" t="str" cm="1">
        <f t="array" ref="B389">IFERROR(SMALL(Invoices[Due Date],ROW(386:386)),"")</f>
        <v/>
      </c>
      <c r="C389" s="25" cm="1">
        <f t="array" aca="1" ref="C389" ca="1">INDEX(Invoices[Invoice '#],SMALL(IF(Invoices[Due Date]=Schedule[[#This Row],[Due Date]],ROW(Invoices[Due Date])-ROW(INDEX(Invoices[Due Date],1,1))+1),COUNTIF(Schedule[Due Date],Schedule[[#This Row],[Due Date]])-COUNTIF(INDIRECT("B3:B"&amp;ROW()-1),Schedule[[#This Row],[Due Date]])))</f>
        <v>0</v>
      </c>
      <c r="D389" s="16" t="str">
        <f ca="1">IF(Schedule[[#This Row],[Invoice '#]]=0,"",INDEX(Invoices[Vendor/Supplier],MATCH(Schedule[[#This Row],[Invoice '#]],Invoices[Invoice '#],0)))</f>
        <v/>
      </c>
      <c r="E389" s="26" t="str">
        <f ca="1">IF(Schedule[[#This Row],[Invoice '#]]=0,"",INDEX(Invoices[Amount due],MATCH(Schedule[[#This Row],[Invoice '#]],Invoices[Invoice '#],0)))</f>
        <v/>
      </c>
      <c r="F389" s="26" t="str">
        <f ca="1">IF(Schedule[[#This Row],[Invoice '#]]=0,"",_xlfn.IFNA(Schedule[[#This Row],[Original Amt Due]]-SUMIF(Payments[Invoice '#],Schedule[[#This Row],[Invoice '#]],Payments[Amount Paid]),Schedule[[#This Row],[Original Amt Due]]))</f>
        <v/>
      </c>
      <c r="H389" s="29"/>
      <c r="I389" s="30"/>
      <c r="J389" s="30"/>
    </row>
    <row r="390" spans="2:10" ht="14.1" customHeight="1" x14ac:dyDescent="0.2">
      <c r="B390" s="17" t="str" cm="1">
        <f t="array" ref="B390">IFERROR(SMALL(Invoices[Due Date],ROW(387:387)),"")</f>
        <v/>
      </c>
      <c r="C390" s="25" cm="1">
        <f t="array" aca="1" ref="C390" ca="1">INDEX(Invoices[Invoice '#],SMALL(IF(Invoices[Due Date]=Schedule[[#This Row],[Due Date]],ROW(Invoices[Due Date])-ROW(INDEX(Invoices[Due Date],1,1))+1),COUNTIF(Schedule[Due Date],Schedule[[#This Row],[Due Date]])-COUNTIF(INDIRECT("B3:B"&amp;ROW()-1),Schedule[[#This Row],[Due Date]])))</f>
        <v>0</v>
      </c>
      <c r="D390" s="16" t="str">
        <f ca="1">IF(Schedule[[#This Row],[Invoice '#]]=0,"",INDEX(Invoices[Vendor/Supplier],MATCH(Schedule[[#This Row],[Invoice '#]],Invoices[Invoice '#],0)))</f>
        <v/>
      </c>
      <c r="E390" s="26" t="str">
        <f ca="1">IF(Schedule[[#This Row],[Invoice '#]]=0,"",INDEX(Invoices[Amount due],MATCH(Schedule[[#This Row],[Invoice '#]],Invoices[Invoice '#],0)))</f>
        <v/>
      </c>
      <c r="F390" s="26" t="str">
        <f ca="1">IF(Schedule[[#This Row],[Invoice '#]]=0,"",_xlfn.IFNA(Schedule[[#This Row],[Original Amt Due]]-SUMIF(Payments[Invoice '#],Schedule[[#This Row],[Invoice '#]],Payments[Amount Paid]),Schedule[[#This Row],[Original Amt Due]]))</f>
        <v/>
      </c>
      <c r="H390" s="29"/>
      <c r="I390" s="30"/>
      <c r="J390" s="30"/>
    </row>
    <row r="391" spans="2:10" ht="14.1" customHeight="1" x14ac:dyDescent="0.2">
      <c r="B391" s="17" t="str" cm="1">
        <f t="array" ref="B391">IFERROR(SMALL(Invoices[Due Date],ROW(388:388)),"")</f>
        <v/>
      </c>
      <c r="C391" s="25" cm="1">
        <f t="array" aca="1" ref="C391" ca="1">INDEX(Invoices[Invoice '#],SMALL(IF(Invoices[Due Date]=Schedule[[#This Row],[Due Date]],ROW(Invoices[Due Date])-ROW(INDEX(Invoices[Due Date],1,1))+1),COUNTIF(Schedule[Due Date],Schedule[[#This Row],[Due Date]])-COUNTIF(INDIRECT("B3:B"&amp;ROW()-1),Schedule[[#This Row],[Due Date]])))</f>
        <v>0</v>
      </c>
      <c r="D391" s="16" t="str">
        <f ca="1">IF(Schedule[[#This Row],[Invoice '#]]=0,"",INDEX(Invoices[Vendor/Supplier],MATCH(Schedule[[#This Row],[Invoice '#]],Invoices[Invoice '#],0)))</f>
        <v/>
      </c>
      <c r="E391" s="26" t="str">
        <f ca="1">IF(Schedule[[#This Row],[Invoice '#]]=0,"",INDEX(Invoices[Amount due],MATCH(Schedule[[#This Row],[Invoice '#]],Invoices[Invoice '#],0)))</f>
        <v/>
      </c>
      <c r="F391" s="26" t="str">
        <f ca="1">IF(Schedule[[#This Row],[Invoice '#]]=0,"",_xlfn.IFNA(Schedule[[#This Row],[Original Amt Due]]-SUMIF(Payments[Invoice '#],Schedule[[#This Row],[Invoice '#]],Payments[Amount Paid]),Schedule[[#This Row],[Original Amt Due]]))</f>
        <v/>
      </c>
      <c r="H391" s="29"/>
      <c r="I391" s="30"/>
      <c r="J391" s="30"/>
    </row>
    <row r="392" spans="2:10" ht="14.1" customHeight="1" x14ac:dyDescent="0.2">
      <c r="B392" s="17" t="str" cm="1">
        <f t="array" ref="B392">IFERROR(SMALL(Invoices[Due Date],ROW(389:389)),"")</f>
        <v/>
      </c>
      <c r="C392" s="25" cm="1">
        <f t="array" aca="1" ref="C392" ca="1">INDEX(Invoices[Invoice '#],SMALL(IF(Invoices[Due Date]=Schedule[[#This Row],[Due Date]],ROW(Invoices[Due Date])-ROW(INDEX(Invoices[Due Date],1,1))+1),COUNTIF(Schedule[Due Date],Schedule[[#This Row],[Due Date]])-COUNTIF(INDIRECT("B3:B"&amp;ROW()-1),Schedule[[#This Row],[Due Date]])))</f>
        <v>0</v>
      </c>
      <c r="D392" s="16" t="str">
        <f ca="1">IF(Schedule[[#This Row],[Invoice '#]]=0,"",INDEX(Invoices[Vendor/Supplier],MATCH(Schedule[[#This Row],[Invoice '#]],Invoices[Invoice '#],0)))</f>
        <v/>
      </c>
      <c r="E392" s="26" t="str">
        <f ca="1">IF(Schedule[[#This Row],[Invoice '#]]=0,"",INDEX(Invoices[Amount due],MATCH(Schedule[[#This Row],[Invoice '#]],Invoices[Invoice '#],0)))</f>
        <v/>
      </c>
      <c r="F392" s="26" t="str">
        <f ca="1">IF(Schedule[[#This Row],[Invoice '#]]=0,"",_xlfn.IFNA(Schedule[[#This Row],[Original Amt Due]]-SUMIF(Payments[Invoice '#],Schedule[[#This Row],[Invoice '#]],Payments[Amount Paid]),Schedule[[#This Row],[Original Amt Due]]))</f>
        <v/>
      </c>
      <c r="H392" s="29"/>
      <c r="I392" s="30"/>
      <c r="J392" s="30"/>
    </row>
    <row r="393" spans="2:10" ht="14.1" customHeight="1" x14ac:dyDescent="0.2">
      <c r="B393" s="17" t="str" cm="1">
        <f t="array" ref="B393">IFERROR(SMALL(Invoices[Due Date],ROW(390:390)),"")</f>
        <v/>
      </c>
      <c r="C393" s="25" cm="1">
        <f t="array" aca="1" ref="C393" ca="1">INDEX(Invoices[Invoice '#],SMALL(IF(Invoices[Due Date]=Schedule[[#This Row],[Due Date]],ROW(Invoices[Due Date])-ROW(INDEX(Invoices[Due Date],1,1))+1),COUNTIF(Schedule[Due Date],Schedule[[#This Row],[Due Date]])-COUNTIF(INDIRECT("B3:B"&amp;ROW()-1),Schedule[[#This Row],[Due Date]])))</f>
        <v>0</v>
      </c>
      <c r="D393" s="16" t="str">
        <f ca="1">IF(Schedule[[#This Row],[Invoice '#]]=0,"",INDEX(Invoices[Vendor/Supplier],MATCH(Schedule[[#This Row],[Invoice '#]],Invoices[Invoice '#],0)))</f>
        <v/>
      </c>
      <c r="E393" s="26" t="str">
        <f ca="1">IF(Schedule[[#This Row],[Invoice '#]]=0,"",INDEX(Invoices[Amount due],MATCH(Schedule[[#This Row],[Invoice '#]],Invoices[Invoice '#],0)))</f>
        <v/>
      </c>
      <c r="F393" s="26" t="str">
        <f ca="1">IF(Schedule[[#This Row],[Invoice '#]]=0,"",_xlfn.IFNA(Schedule[[#This Row],[Original Amt Due]]-SUMIF(Payments[Invoice '#],Schedule[[#This Row],[Invoice '#]],Payments[Amount Paid]),Schedule[[#This Row],[Original Amt Due]]))</f>
        <v/>
      </c>
      <c r="H393" s="29"/>
      <c r="I393" s="30"/>
      <c r="J393" s="30"/>
    </row>
    <row r="394" spans="2:10" ht="14.1" customHeight="1" x14ac:dyDescent="0.2">
      <c r="B394" s="17" t="str" cm="1">
        <f t="array" ref="B394">IFERROR(SMALL(Invoices[Due Date],ROW(391:391)),"")</f>
        <v/>
      </c>
      <c r="C394" s="25" cm="1">
        <f t="array" aca="1" ref="C394" ca="1">INDEX(Invoices[Invoice '#],SMALL(IF(Invoices[Due Date]=Schedule[[#This Row],[Due Date]],ROW(Invoices[Due Date])-ROW(INDEX(Invoices[Due Date],1,1))+1),COUNTIF(Schedule[Due Date],Schedule[[#This Row],[Due Date]])-COUNTIF(INDIRECT("B3:B"&amp;ROW()-1),Schedule[[#This Row],[Due Date]])))</f>
        <v>0</v>
      </c>
      <c r="D394" s="16" t="str">
        <f ca="1">IF(Schedule[[#This Row],[Invoice '#]]=0,"",INDEX(Invoices[Vendor/Supplier],MATCH(Schedule[[#This Row],[Invoice '#]],Invoices[Invoice '#],0)))</f>
        <v/>
      </c>
      <c r="E394" s="26" t="str">
        <f ca="1">IF(Schedule[[#This Row],[Invoice '#]]=0,"",INDEX(Invoices[Amount due],MATCH(Schedule[[#This Row],[Invoice '#]],Invoices[Invoice '#],0)))</f>
        <v/>
      </c>
      <c r="F394" s="26" t="str">
        <f ca="1">IF(Schedule[[#This Row],[Invoice '#]]=0,"",_xlfn.IFNA(Schedule[[#This Row],[Original Amt Due]]-SUMIF(Payments[Invoice '#],Schedule[[#This Row],[Invoice '#]],Payments[Amount Paid]),Schedule[[#This Row],[Original Amt Due]]))</f>
        <v/>
      </c>
      <c r="H394" s="29"/>
      <c r="I394" s="30"/>
      <c r="J394" s="30"/>
    </row>
    <row r="395" spans="2:10" ht="14.1" customHeight="1" x14ac:dyDescent="0.2">
      <c r="B395" s="17" t="str" cm="1">
        <f t="array" ref="B395">IFERROR(SMALL(Invoices[Due Date],ROW(392:392)),"")</f>
        <v/>
      </c>
      <c r="C395" s="25" cm="1">
        <f t="array" aca="1" ref="C395" ca="1">INDEX(Invoices[Invoice '#],SMALL(IF(Invoices[Due Date]=Schedule[[#This Row],[Due Date]],ROW(Invoices[Due Date])-ROW(INDEX(Invoices[Due Date],1,1))+1),COUNTIF(Schedule[Due Date],Schedule[[#This Row],[Due Date]])-COUNTIF(INDIRECT("B3:B"&amp;ROW()-1),Schedule[[#This Row],[Due Date]])))</f>
        <v>0</v>
      </c>
      <c r="D395" s="16" t="str">
        <f ca="1">IF(Schedule[[#This Row],[Invoice '#]]=0,"",INDEX(Invoices[Vendor/Supplier],MATCH(Schedule[[#This Row],[Invoice '#]],Invoices[Invoice '#],0)))</f>
        <v/>
      </c>
      <c r="E395" s="26" t="str">
        <f ca="1">IF(Schedule[[#This Row],[Invoice '#]]=0,"",INDEX(Invoices[Amount due],MATCH(Schedule[[#This Row],[Invoice '#]],Invoices[Invoice '#],0)))</f>
        <v/>
      </c>
      <c r="F395" s="26" t="str">
        <f ca="1">IF(Schedule[[#This Row],[Invoice '#]]=0,"",_xlfn.IFNA(Schedule[[#This Row],[Original Amt Due]]-SUMIF(Payments[Invoice '#],Schedule[[#This Row],[Invoice '#]],Payments[Amount Paid]),Schedule[[#This Row],[Original Amt Due]]))</f>
        <v/>
      </c>
      <c r="H395" s="29"/>
      <c r="I395" s="30"/>
      <c r="J395" s="30"/>
    </row>
    <row r="396" spans="2:10" ht="14.1" customHeight="1" x14ac:dyDescent="0.2">
      <c r="B396" s="17" t="str" cm="1">
        <f t="array" ref="B396">IFERROR(SMALL(Invoices[Due Date],ROW(393:393)),"")</f>
        <v/>
      </c>
      <c r="C396" s="25" cm="1">
        <f t="array" aca="1" ref="C396" ca="1">INDEX(Invoices[Invoice '#],SMALL(IF(Invoices[Due Date]=Schedule[[#This Row],[Due Date]],ROW(Invoices[Due Date])-ROW(INDEX(Invoices[Due Date],1,1))+1),COUNTIF(Schedule[Due Date],Schedule[[#This Row],[Due Date]])-COUNTIF(INDIRECT("B3:B"&amp;ROW()-1),Schedule[[#This Row],[Due Date]])))</f>
        <v>0</v>
      </c>
      <c r="D396" s="16" t="str">
        <f ca="1">IF(Schedule[[#This Row],[Invoice '#]]=0,"",INDEX(Invoices[Vendor/Supplier],MATCH(Schedule[[#This Row],[Invoice '#]],Invoices[Invoice '#],0)))</f>
        <v/>
      </c>
      <c r="E396" s="26" t="str">
        <f ca="1">IF(Schedule[[#This Row],[Invoice '#]]=0,"",INDEX(Invoices[Amount due],MATCH(Schedule[[#This Row],[Invoice '#]],Invoices[Invoice '#],0)))</f>
        <v/>
      </c>
      <c r="F396" s="26" t="str">
        <f ca="1">IF(Schedule[[#This Row],[Invoice '#]]=0,"",_xlfn.IFNA(Schedule[[#This Row],[Original Amt Due]]-SUMIF(Payments[Invoice '#],Schedule[[#This Row],[Invoice '#]],Payments[Amount Paid]),Schedule[[#This Row],[Original Amt Due]]))</f>
        <v/>
      </c>
      <c r="H396" s="29"/>
      <c r="I396" s="30"/>
      <c r="J396" s="30"/>
    </row>
    <row r="397" spans="2:10" ht="14.1" customHeight="1" x14ac:dyDescent="0.2">
      <c r="B397" s="17" t="str" cm="1">
        <f t="array" ref="B397">IFERROR(SMALL(Invoices[Due Date],ROW(394:394)),"")</f>
        <v/>
      </c>
      <c r="C397" s="25" cm="1">
        <f t="array" aca="1" ref="C397" ca="1">INDEX(Invoices[Invoice '#],SMALL(IF(Invoices[Due Date]=Schedule[[#This Row],[Due Date]],ROW(Invoices[Due Date])-ROW(INDEX(Invoices[Due Date],1,1))+1),COUNTIF(Schedule[Due Date],Schedule[[#This Row],[Due Date]])-COUNTIF(INDIRECT("B3:B"&amp;ROW()-1),Schedule[[#This Row],[Due Date]])))</f>
        <v>0</v>
      </c>
      <c r="D397" s="16" t="str">
        <f ca="1">IF(Schedule[[#This Row],[Invoice '#]]=0,"",INDEX(Invoices[Vendor/Supplier],MATCH(Schedule[[#This Row],[Invoice '#]],Invoices[Invoice '#],0)))</f>
        <v/>
      </c>
      <c r="E397" s="26" t="str">
        <f ca="1">IF(Schedule[[#This Row],[Invoice '#]]=0,"",INDEX(Invoices[Amount due],MATCH(Schedule[[#This Row],[Invoice '#]],Invoices[Invoice '#],0)))</f>
        <v/>
      </c>
      <c r="F397" s="26" t="str">
        <f ca="1">IF(Schedule[[#This Row],[Invoice '#]]=0,"",_xlfn.IFNA(Schedule[[#This Row],[Original Amt Due]]-SUMIF(Payments[Invoice '#],Schedule[[#This Row],[Invoice '#]],Payments[Amount Paid]),Schedule[[#This Row],[Original Amt Due]]))</f>
        <v/>
      </c>
      <c r="H397" s="29"/>
      <c r="I397" s="30"/>
      <c r="J397" s="30"/>
    </row>
    <row r="398" spans="2:10" ht="14.1" customHeight="1" x14ac:dyDescent="0.2">
      <c r="B398" s="17" t="str" cm="1">
        <f t="array" ref="B398">IFERROR(SMALL(Invoices[Due Date],ROW(395:395)),"")</f>
        <v/>
      </c>
      <c r="C398" s="25" cm="1">
        <f t="array" aca="1" ref="C398" ca="1">INDEX(Invoices[Invoice '#],SMALL(IF(Invoices[Due Date]=Schedule[[#This Row],[Due Date]],ROW(Invoices[Due Date])-ROW(INDEX(Invoices[Due Date],1,1))+1),COUNTIF(Schedule[Due Date],Schedule[[#This Row],[Due Date]])-COUNTIF(INDIRECT("B3:B"&amp;ROW()-1),Schedule[[#This Row],[Due Date]])))</f>
        <v>0</v>
      </c>
      <c r="D398" s="16" t="str">
        <f ca="1">IF(Schedule[[#This Row],[Invoice '#]]=0,"",INDEX(Invoices[Vendor/Supplier],MATCH(Schedule[[#This Row],[Invoice '#]],Invoices[Invoice '#],0)))</f>
        <v/>
      </c>
      <c r="E398" s="26" t="str">
        <f ca="1">IF(Schedule[[#This Row],[Invoice '#]]=0,"",INDEX(Invoices[Amount due],MATCH(Schedule[[#This Row],[Invoice '#]],Invoices[Invoice '#],0)))</f>
        <v/>
      </c>
      <c r="F398" s="26" t="str">
        <f ca="1">IF(Schedule[[#This Row],[Invoice '#]]=0,"",_xlfn.IFNA(Schedule[[#This Row],[Original Amt Due]]-SUMIF(Payments[Invoice '#],Schedule[[#This Row],[Invoice '#]],Payments[Amount Paid]),Schedule[[#This Row],[Original Amt Due]]))</f>
        <v/>
      </c>
      <c r="H398" s="29"/>
      <c r="I398" s="30"/>
      <c r="J398" s="30"/>
    </row>
    <row r="399" spans="2:10" ht="14.1" customHeight="1" x14ac:dyDescent="0.2">
      <c r="B399" s="17" t="str" cm="1">
        <f t="array" ref="B399">IFERROR(SMALL(Invoices[Due Date],ROW(396:396)),"")</f>
        <v/>
      </c>
      <c r="C399" s="25" cm="1">
        <f t="array" aca="1" ref="C399" ca="1">INDEX(Invoices[Invoice '#],SMALL(IF(Invoices[Due Date]=Schedule[[#This Row],[Due Date]],ROW(Invoices[Due Date])-ROW(INDEX(Invoices[Due Date],1,1))+1),COUNTIF(Schedule[Due Date],Schedule[[#This Row],[Due Date]])-COUNTIF(INDIRECT("B3:B"&amp;ROW()-1),Schedule[[#This Row],[Due Date]])))</f>
        <v>0</v>
      </c>
      <c r="D399" s="16" t="str">
        <f ca="1">IF(Schedule[[#This Row],[Invoice '#]]=0,"",INDEX(Invoices[Vendor/Supplier],MATCH(Schedule[[#This Row],[Invoice '#]],Invoices[Invoice '#],0)))</f>
        <v/>
      </c>
      <c r="E399" s="26" t="str">
        <f ca="1">IF(Schedule[[#This Row],[Invoice '#]]=0,"",INDEX(Invoices[Amount due],MATCH(Schedule[[#This Row],[Invoice '#]],Invoices[Invoice '#],0)))</f>
        <v/>
      </c>
      <c r="F399" s="26" t="str">
        <f ca="1">IF(Schedule[[#This Row],[Invoice '#]]=0,"",_xlfn.IFNA(Schedule[[#This Row],[Original Amt Due]]-SUMIF(Payments[Invoice '#],Schedule[[#This Row],[Invoice '#]],Payments[Amount Paid]),Schedule[[#This Row],[Original Amt Due]]))</f>
        <v/>
      </c>
      <c r="H399" s="29"/>
      <c r="I399" s="30"/>
      <c r="J399" s="30"/>
    </row>
    <row r="400" spans="2:10" ht="14.1" customHeight="1" x14ac:dyDescent="0.2">
      <c r="B400" s="17" t="str" cm="1">
        <f t="array" ref="B400">IFERROR(SMALL(Invoices[Due Date],ROW(397:397)),"")</f>
        <v/>
      </c>
      <c r="C400" s="25" cm="1">
        <f t="array" aca="1" ref="C400" ca="1">INDEX(Invoices[Invoice '#],SMALL(IF(Invoices[Due Date]=Schedule[[#This Row],[Due Date]],ROW(Invoices[Due Date])-ROW(INDEX(Invoices[Due Date],1,1))+1),COUNTIF(Schedule[Due Date],Schedule[[#This Row],[Due Date]])-COUNTIF(INDIRECT("B3:B"&amp;ROW()-1),Schedule[[#This Row],[Due Date]])))</f>
        <v>0</v>
      </c>
      <c r="D400" s="16" t="str">
        <f ca="1">IF(Schedule[[#This Row],[Invoice '#]]=0,"",INDEX(Invoices[Vendor/Supplier],MATCH(Schedule[[#This Row],[Invoice '#]],Invoices[Invoice '#],0)))</f>
        <v/>
      </c>
      <c r="E400" s="26" t="str">
        <f ca="1">IF(Schedule[[#This Row],[Invoice '#]]=0,"",INDEX(Invoices[Amount due],MATCH(Schedule[[#This Row],[Invoice '#]],Invoices[Invoice '#],0)))</f>
        <v/>
      </c>
      <c r="F400" s="26" t="str">
        <f ca="1">IF(Schedule[[#This Row],[Invoice '#]]=0,"",_xlfn.IFNA(Schedule[[#This Row],[Original Amt Due]]-SUMIF(Payments[Invoice '#],Schedule[[#This Row],[Invoice '#]],Payments[Amount Paid]),Schedule[[#This Row],[Original Amt Due]]))</f>
        <v/>
      </c>
      <c r="H400" s="29"/>
      <c r="I400" s="30"/>
      <c r="J400" s="30"/>
    </row>
    <row r="401" spans="2:10" ht="14.1" customHeight="1" x14ac:dyDescent="0.2">
      <c r="B401" s="17" t="str" cm="1">
        <f t="array" ref="B401">IFERROR(SMALL(Invoices[Due Date],ROW(398:398)),"")</f>
        <v/>
      </c>
      <c r="C401" s="25" cm="1">
        <f t="array" aca="1" ref="C401" ca="1">INDEX(Invoices[Invoice '#],SMALL(IF(Invoices[Due Date]=Schedule[[#This Row],[Due Date]],ROW(Invoices[Due Date])-ROW(INDEX(Invoices[Due Date],1,1))+1),COUNTIF(Schedule[Due Date],Schedule[[#This Row],[Due Date]])-COUNTIF(INDIRECT("B3:B"&amp;ROW()-1),Schedule[[#This Row],[Due Date]])))</f>
        <v>0</v>
      </c>
      <c r="D401" s="16" t="str">
        <f ca="1">IF(Schedule[[#This Row],[Invoice '#]]=0,"",INDEX(Invoices[Vendor/Supplier],MATCH(Schedule[[#This Row],[Invoice '#]],Invoices[Invoice '#],0)))</f>
        <v/>
      </c>
      <c r="E401" s="26" t="str">
        <f ca="1">IF(Schedule[[#This Row],[Invoice '#]]=0,"",INDEX(Invoices[Amount due],MATCH(Schedule[[#This Row],[Invoice '#]],Invoices[Invoice '#],0)))</f>
        <v/>
      </c>
      <c r="F401" s="26" t="str">
        <f ca="1">IF(Schedule[[#This Row],[Invoice '#]]=0,"",_xlfn.IFNA(Schedule[[#This Row],[Original Amt Due]]-SUMIF(Payments[Invoice '#],Schedule[[#This Row],[Invoice '#]],Payments[Amount Paid]),Schedule[[#This Row],[Original Amt Due]]))</f>
        <v/>
      </c>
      <c r="H401" s="29"/>
      <c r="I401" s="30"/>
      <c r="J401" s="30"/>
    </row>
    <row r="402" spans="2:10" ht="14.1" customHeight="1" x14ac:dyDescent="0.2">
      <c r="B402" s="17" t="str" cm="1">
        <f t="array" ref="B402">IFERROR(SMALL(Invoices[Due Date],ROW(399:399)),"")</f>
        <v/>
      </c>
      <c r="C402" s="25" cm="1">
        <f t="array" aca="1" ref="C402" ca="1">INDEX(Invoices[Invoice '#],SMALL(IF(Invoices[Due Date]=Schedule[[#This Row],[Due Date]],ROW(Invoices[Due Date])-ROW(INDEX(Invoices[Due Date],1,1))+1),COUNTIF(Schedule[Due Date],Schedule[[#This Row],[Due Date]])-COUNTIF(INDIRECT("B3:B"&amp;ROW()-1),Schedule[[#This Row],[Due Date]])))</f>
        <v>0</v>
      </c>
      <c r="D402" s="16" t="str">
        <f ca="1">IF(Schedule[[#This Row],[Invoice '#]]=0,"",INDEX(Invoices[Vendor/Supplier],MATCH(Schedule[[#This Row],[Invoice '#]],Invoices[Invoice '#],0)))</f>
        <v/>
      </c>
      <c r="E402" s="26" t="str">
        <f ca="1">IF(Schedule[[#This Row],[Invoice '#]]=0,"",INDEX(Invoices[Amount due],MATCH(Schedule[[#This Row],[Invoice '#]],Invoices[Invoice '#],0)))</f>
        <v/>
      </c>
      <c r="F402" s="26" t="str">
        <f ca="1">IF(Schedule[[#This Row],[Invoice '#]]=0,"",_xlfn.IFNA(Schedule[[#This Row],[Original Amt Due]]-SUMIF(Payments[Invoice '#],Schedule[[#This Row],[Invoice '#]],Payments[Amount Paid]),Schedule[[#This Row],[Original Amt Due]]))</f>
        <v/>
      </c>
      <c r="H402" s="29"/>
      <c r="I402" s="30"/>
      <c r="J402" s="30"/>
    </row>
    <row r="403" spans="2:10" ht="14.1" customHeight="1" x14ac:dyDescent="0.2">
      <c r="B403" s="17" t="str" cm="1">
        <f t="array" ref="B403">IFERROR(SMALL(Invoices[Due Date],ROW(400:400)),"")</f>
        <v/>
      </c>
      <c r="C403" s="25" cm="1">
        <f t="array" aca="1" ref="C403" ca="1">INDEX(Invoices[Invoice '#],SMALL(IF(Invoices[Due Date]=Schedule[[#This Row],[Due Date]],ROW(Invoices[Due Date])-ROW(INDEX(Invoices[Due Date],1,1))+1),COUNTIF(Schedule[Due Date],Schedule[[#This Row],[Due Date]])-COUNTIF(INDIRECT("B3:B"&amp;ROW()-1),Schedule[[#This Row],[Due Date]])))</f>
        <v>0</v>
      </c>
      <c r="D403" s="16" t="str">
        <f ca="1">IF(Schedule[[#This Row],[Invoice '#]]=0,"",INDEX(Invoices[Vendor/Supplier],MATCH(Schedule[[#This Row],[Invoice '#]],Invoices[Invoice '#],0)))</f>
        <v/>
      </c>
      <c r="E403" s="26" t="str">
        <f ca="1">IF(Schedule[[#This Row],[Invoice '#]]=0,"",INDEX(Invoices[Amount due],MATCH(Schedule[[#This Row],[Invoice '#]],Invoices[Invoice '#],0)))</f>
        <v/>
      </c>
      <c r="F403" s="26" t="str">
        <f ca="1">IF(Schedule[[#This Row],[Invoice '#]]=0,"",_xlfn.IFNA(Schedule[[#This Row],[Original Amt Due]]-SUMIF(Payments[Invoice '#],Schedule[[#This Row],[Invoice '#]],Payments[Amount Paid]),Schedule[[#This Row],[Original Amt Due]]))</f>
        <v/>
      </c>
      <c r="H403" s="29"/>
      <c r="I403" s="30"/>
      <c r="J403" s="30"/>
    </row>
    <row r="404" spans="2:10" ht="14.1" customHeight="1" x14ac:dyDescent="0.2">
      <c r="B404" s="17" t="str" cm="1">
        <f t="array" ref="B404">IFERROR(SMALL(Invoices[Due Date],ROW(401:401)),"")</f>
        <v/>
      </c>
      <c r="C404" s="25" cm="1">
        <f t="array" aca="1" ref="C404" ca="1">INDEX(Invoices[Invoice '#],SMALL(IF(Invoices[Due Date]=Schedule[[#This Row],[Due Date]],ROW(Invoices[Due Date])-ROW(INDEX(Invoices[Due Date],1,1))+1),COUNTIF(Schedule[Due Date],Schedule[[#This Row],[Due Date]])-COUNTIF(INDIRECT("B3:B"&amp;ROW()-1),Schedule[[#This Row],[Due Date]])))</f>
        <v>0</v>
      </c>
      <c r="D404" s="16" t="str">
        <f ca="1">IF(Schedule[[#This Row],[Invoice '#]]=0,"",INDEX(Invoices[Vendor/Supplier],MATCH(Schedule[[#This Row],[Invoice '#]],Invoices[Invoice '#],0)))</f>
        <v/>
      </c>
      <c r="E404" s="26" t="str">
        <f ca="1">IF(Schedule[[#This Row],[Invoice '#]]=0,"",INDEX(Invoices[Amount due],MATCH(Schedule[[#This Row],[Invoice '#]],Invoices[Invoice '#],0)))</f>
        <v/>
      </c>
      <c r="F404" s="26" t="str">
        <f ca="1">IF(Schedule[[#This Row],[Invoice '#]]=0,"",_xlfn.IFNA(Schedule[[#This Row],[Original Amt Due]]-SUMIF(Payments[Invoice '#],Schedule[[#This Row],[Invoice '#]],Payments[Amount Paid]),Schedule[[#This Row],[Original Amt Due]]))</f>
        <v/>
      </c>
      <c r="H404" s="29"/>
      <c r="I404" s="30"/>
      <c r="J404" s="30"/>
    </row>
    <row r="405" spans="2:10" ht="14.1" customHeight="1" x14ac:dyDescent="0.2">
      <c r="B405" s="17" t="str" cm="1">
        <f t="array" ref="B405">IFERROR(SMALL(Invoices[Due Date],ROW(402:402)),"")</f>
        <v/>
      </c>
      <c r="C405" s="25" cm="1">
        <f t="array" aca="1" ref="C405" ca="1">INDEX(Invoices[Invoice '#],SMALL(IF(Invoices[Due Date]=Schedule[[#This Row],[Due Date]],ROW(Invoices[Due Date])-ROW(INDEX(Invoices[Due Date],1,1))+1),COUNTIF(Schedule[Due Date],Schedule[[#This Row],[Due Date]])-COUNTIF(INDIRECT("B3:B"&amp;ROW()-1),Schedule[[#This Row],[Due Date]])))</f>
        <v>0</v>
      </c>
      <c r="D405" s="16" t="str">
        <f ca="1">IF(Schedule[[#This Row],[Invoice '#]]=0,"",INDEX(Invoices[Vendor/Supplier],MATCH(Schedule[[#This Row],[Invoice '#]],Invoices[Invoice '#],0)))</f>
        <v/>
      </c>
      <c r="E405" s="26" t="str">
        <f ca="1">IF(Schedule[[#This Row],[Invoice '#]]=0,"",INDEX(Invoices[Amount due],MATCH(Schedule[[#This Row],[Invoice '#]],Invoices[Invoice '#],0)))</f>
        <v/>
      </c>
      <c r="F405" s="26" t="str">
        <f ca="1">IF(Schedule[[#This Row],[Invoice '#]]=0,"",_xlfn.IFNA(Schedule[[#This Row],[Original Amt Due]]-SUMIF(Payments[Invoice '#],Schedule[[#This Row],[Invoice '#]],Payments[Amount Paid]),Schedule[[#This Row],[Original Amt Due]]))</f>
        <v/>
      </c>
      <c r="H405" s="29"/>
      <c r="I405" s="30"/>
      <c r="J405" s="30"/>
    </row>
    <row r="406" spans="2:10" ht="14.1" customHeight="1" x14ac:dyDescent="0.2">
      <c r="B406" s="17" t="str" cm="1">
        <f t="array" ref="B406">IFERROR(SMALL(Invoices[Due Date],ROW(403:403)),"")</f>
        <v/>
      </c>
      <c r="C406" s="25" cm="1">
        <f t="array" aca="1" ref="C406" ca="1">INDEX(Invoices[Invoice '#],SMALL(IF(Invoices[Due Date]=Schedule[[#This Row],[Due Date]],ROW(Invoices[Due Date])-ROW(INDEX(Invoices[Due Date],1,1))+1),COUNTIF(Schedule[Due Date],Schedule[[#This Row],[Due Date]])-COUNTIF(INDIRECT("B3:B"&amp;ROW()-1),Schedule[[#This Row],[Due Date]])))</f>
        <v>0</v>
      </c>
      <c r="D406" s="16" t="str">
        <f ca="1">IF(Schedule[[#This Row],[Invoice '#]]=0,"",INDEX(Invoices[Vendor/Supplier],MATCH(Schedule[[#This Row],[Invoice '#]],Invoices[Invoice '#],0)))</f>
        <v/>
      </c>
      <c r="E406" s="26" t="str">
        <f ca="1">IF(Schedule[[#This Row],[Invoice '#]]=0,"",INDEX(Invoices[Amount due],MATCH(Schedule[[#This Row],[Invoice '#]],Invoices[Invoice '#],0)))</f>
        <v/>
      </c>
      <c r="F406" s="26" t="str">
        <f ca="1">IF(Schedule[[#This Row],[Invoice '#]]=0,"",_xlfn.IFNA(Schedule[[#This Row],[Original Amt Due]]-SUMIF(Payments[Invoice '#],Schedule[[#This Row],[Invoice '#]],Payments[Amount Paid]),Schedule[[#This Row],[Original Amt Due]]))</f>
        <v/>
      </c>
      <c r="H406" s="29"/>
      <c r="I406" s="30"/>
      <c r="J406" s="30"/>
    </row>
    <row r="407" spans="2:10" ht="14.1" customHeight="1" x14ac:dyDescent="0.2">
      <c r="B407" s="17" t="str" cm="1">
        <f t="array" ref="B407">IFERROR(SMALL(Invoices[Due Date],ROW(404:404)),"")</f>
        <v/>
      </c>
      <c r="C407" s="25" cm="1">
        <f t="array" aca="1" ref="C407" ca="1">INDEX(Invoices[Invoice '#],SMALL(IF(Invoices[Due Date]=Schedule[[#This Row],[Due Date]],ROW(Invoices[Due Date])-ROW(INDEX(Invoices[Due Date],1,1))+1),COUNTIF(Schedule[Due Date],Schedule[[#This Row],[Due Date]])-COUNTIF(INDIRECT("B3:B"&amp;ROW()-1),Schedule[[#This Row],[Due Date]])))</f>
        <v>0</v>
      </c>
      <c r="D407" s="16" t="str">
        <f ca="1">IF(Schedule[[#This Row],[Invoice '#]]=0,"",INDEX(Invoices[Vendor/Supplier],MATCH(Schedule[[#This Row],[Invoice '#]],Invoices[Invoice '#],0)))</f>
        <v/>
      </c>
      <c r="E407" s="26" t="str">
        <f ca="1">IF(Schedule[[#This Row],[Invoice '#]]=0,"",INDEX(Invoices[Amount due],MATCH(Schedule[[#This Row],[Invoice '#]],Invoices[Invoice '#],0)))</f>
        <v/>
      </c>
      <c r="F407" s="26" t="str">
        <f ca="1">IF(Schedule[[#This Row],[Invoice '#]]=0,"",_xlfn.IFNA(Schedule[[#This Row],[Original Amt Due]]-SUMIF(Payments[Invoice '#],Schedule[[#This Row],[Invoice '#]],Payments[Amount Paid]),Schedule[[#This Row],[Original Amt Due]]))</f>
        <v/>
      </c>
      <c r="H407" s="29"/>
      <c r="I407" s="30"/>
      <c r="J407" s="30"/>
    </row>
    <row r="408" spans="2:10" ht="14.1" customHeight="1" x14ac:dyDescent="0.2">
      <c r="B408" s="17" t="str" cm="1">
        <f t="array" ref="B408">IFERROR(SMALL(Invoices[Due Date],ROW(405:405)),"")</f>
        <v/>
      </c>
      <c r="C408" s="25" cm="1">
        <f t="array" aca="1" ref="C408" ca="1">INDEX(Invoices[Invoice '#],SMALL(IF(Invoices[Due Date]=Schedule[[#This Row],[Due Date]],ROW(Invoices[Due Date])-ROW(INDEX(Invoices[Due Date],1,1))+1),COUNTIF(Schedule[Due Date],Schedule[[#This Row],[Due Date]])-COUNTIF(INDIRECT("B3:B"&amp;ROW()-1),Schedule[[#This Row],[Due Date]])))</f>
        <v>0</v>
      </c>
      <c r="D408" s="16" t="str">
        <f ca="1">IF(Schedule[[#This Row],[Invoice '#]]=0,"",INDEX(Invoices[Vendor/Supplier],MATCH(Schedule[[#This Row],[Invoice '#]],Invoices[Invoice '#],0)))</f>
        <v/>
      </c>
      <c r="E408" s="26" t="str">
        <f ca="1">IF(Schedule[[#This Row],[Invoice '#]]=0,"",INDEX(Invoices[Amount due],MATCH(Schedule[[#This Row],[Invoice '#]],Invoices[Invoice '#],0)))</f>
        <v/>
      </c>
      <c r="F408" s="26" t="str">
        <f ca="1">IF(Schedule[[#This Row],[Invoice '#]]=0,"",_xlfn.IFNA(Schedule[[#This Row],[Original Amt Due]]-SUMIF(Payments[Invoice '#],Schedule[[#This Row],[Invoice '#]],Payments[Amount Paid]),Schedule[[#This Row],[Original Amt Due]]))</f>
        <v/>
      </c>
      <c r="H408" s="29"/>
      <c r="I408" s="30"/>
      <c r="J408" s="30"/>
    </row>
    <row r="409" spans="2:10" ht="14.1" customHeight="1" x14ac:dyDescent="0.2">
      <c r="B409" s="17" t="str" cm="1">
        <f t="array" ref="B409">IFERROR(SMALL(Invoices[Due Date],ROW(406:406)),"")</f>
        <v/>
      </c>
      <c r="C409" s="25" cm="1">
        <f t="array" aca="1" ref="C409" ca="1">INDEX(Invoices[Invoice '#],SMALL(IF(Invoices[Due Date]=Schedule[[#This Row],[Due Date]],ROW(Invoices[Due Date])-ROW(INDEX(Invoices[Due Date],1,1))+1),COUNTIF(Schedule[Due Date],Schedule[[#This Row],[Due Date]])-COUNTIF(INDIRECT("B3:B"&amp;ROW()-1),Schedule[[#This Row],[Due Date]])))</f>
        <v>0</v>
      </c>
      <c r="D409" s="16" t="str">
        <f ca="1">IF(Schedule[[#This Row],[Invoice '#]]=0,"",INDEX(Invoices[Vendor/Supplier],MATCH(Schedule[[#This Row],[Invoice '#]],Invoices[Invoice '#],0)))</f>
        <v/>
      </c>
      <c r="E409" s="26" t="str">
        <f ca="1">IF(Schedule[[#This Row],[Invoice '#]]=0,"",INDEX(Invoices[Amount due],MATCH(Schedule[[#This Row],[Invoice '#]],Invoices[Invoice '#],0)))</f>
        <v/>
      </c>
      <c r="F409" s="26" t="str">
        <f ca="1">IF(Schedule[[#This Row],[Invoice '#]]=0,"",_xlfn.IFNA(Schedule[[#This Row],[Original Amt Due]]-SUMIF(Payments[Invoice '#],Schedule[[#This Row],[Invoice '#]],Payments[Amount Paid]),Schedule[[#This Row],[Original Amt Due]]))</f>
        <v/>
      </c>
      <c r="H409" s="29"/>
      <c r="I409" s="30"/>
      <c r="J409" s="30"/>
    </row>
    <row r="410" spans="2:10" ht="14.1" customHeight="1" x14ac:dyDescent="0.2">
      <c r="B410" s="17" t="str" cm="1">
        <f t="array" ref="B410">IFERROR(SMALL(Invoices[Due Date],ROW(407:407)),"")</f>
        <v/>
      </c>
      <c r="C410" s="25" cm="1">
        <f t="array" aca="1" ref="C410" ca="1">INDEX(Invoices[Invoice '#],SMALL(IF(Invoices[Due Date]=Schedule[[#This Row],[Due Date]],ROW(Invoices[Due Date])-ROW(INDEX(Invoices[Due Date],1,1))+1),COUNTIF(Schedule[Due Date],Schedule[[#This Row],[Due Date]])-COUNTIF(INDIRECT("B3:B"&amp;ROW()-1),Schedule[[#This Row],[Due Date]])))</f>
        <v>0</v>
      </c>
      <c r="D410" s="16" t="str">
        <f ca="1">IF(Schedule[[#This Row],[Invoice '#]]=0,"",INDEX(Invoices[Vendor/Supplier],MATCH(Schedule[[#This Row],[Invoice '#]],Invoices[Invoice '#],0)))</f>
        <v/>
      </c>
      <c r="E410" s="26" t="str">
        <f ca="1">IF(Schedule[[#This Row],[Invoice '#]]=0,"",INDEX(Invoices[Amount due],MATCH(Schedule[[#This Row],[Invoice '#]],Invoices[Invoice '#],0)))</f>
        <v/>
      </c>
      <c r="F410" s="26" t="str">
        <f ca="1">IF(Schedule[[#This Row],[Invoice '#]]=0,"",_xlfn.IFNA(Schedule[[#This Row],[Original Amt Due]]-SUMIF(Payments[Invoice '#],Schedule[[#This Row],[Invoice '#]],Payments[Amount Paid]),Schedule[[#This Row],[Original Amt Due]]))</f>
        <v/>
      </c>
      <c r="H410" s="29"/>
      <c r="I410" s="30"/>
      <c r="J410" s="30"/>
    </row>
    <row r="411" spans="2:10" ht="14.1" customHeight="1" x14ac:dyDescent="0.2">
      <c r="B411" s="17" t="str" cm="1">
        <f t="array" ref="B411">IFERROR(SMALL(Invoices[Due Date],ROW(408:408)),"")</f>
        <v/>
      </c>
      <c r="C411" s="25" cm="1">
        <f t="array" aca="1" ref="C411" ca="1">INDEX(Invoices[Invoice '#],SMALL(IF(Invoices[Due Date]=Schedule[[#This Row],[Due Date]],ROW(Invoices[Due Date])-ROW(INDEX(Invoices[Due Date],1,1))+1),COUNTIF(Schedule[Due Date],Schedule[[#This Row],[Due Date]])-COUNTIF(INDIRECT("B3:B"&amp;ROW()-1),Schedule[[#This Row],[Due Date]])))</f>
        <v>0</v>
      </c>
      <c r="D411" s="16" t="str">
        <f ca="1">IF(Schedule[[#This Row],[Invoice '#]]=0,"",INDEX(Invoices[Vendor/Supplier],MATCH(Schedule[[#This Row],[Invoice '#]],Invoices[Invoice '#],0)))</f>
        <v/>
      </c>
      <c r="E411" s="26" t="str">
        <f ca="1">IF(Schedule[[#This Row],[Invoice '#]]=0,"",INDEX(Invoices[Amount due],MATCH(Schedule[[#This Row],[Invoice '#]],Invoices[Invoice '#],0)))</f>
        <v/>
      </c>
      <c r="F411" s="26" t="str">
        <f ca="1">IF(Schedule[[#This Row],[Invoice '#]]=0,"",_xlfn.IFNA(Schedule[[#This Row],[Original Amt Due]]-SUMIF(Payments[Invoice '#],Schedule[[#This Row],[Invoice '#]],Payments[Amount Paid]),Schedule[[#This Row],[Original Amt Due]]))</f>
        <v/>
      </c>
      <c r="H411" s="29"/>
      <c r="I411" s="30"/>
      <c r="J411" s="30"/>
    </row>
    <row r="412" spans="2:10" ht="14.1" customHeight="1" x14ac:dyDescent="0.2">
      <c r="B412" s="17" t="str" cm="1">
        <f t="array" ref="B412">IFERROR(SMALL(Invoices[Due Date],ROW(409:409)),"")</f>
        <v/>
      </c>
      <c r="C412" s="25" cm="1">
        <f t="array" aca="1" ref="C412" ca="1">INDEX(Invoices[Invoice '#],SMALL(IF(Invoices[Due Date]=Schedule[[#This Row],[Due Date]],ROW(Invoices[Due Date])-ROW(INDEX(Invoices[Due Date],1,1))+1),COUNTIF(Schedule[Due Date],Schedule[[#This Row],[Due Date]])-COUNTIF(INDIRECT("B3:B"&amp;ROW()-1),Schedule[[#This Row],[Due Date]])))</f>
        <v>0</v>
      </c>
      <c r="D412" s="16" t="str">
        <f ca="1">IF(Schedule[[#This Row],[Invoice '#]]=0,"",INDEX(Invoices[Vendor/Supplier],MATCH(Schedule[[#This Row],[Invoice '#]],Invoices[Invoice '#],0)))</f>
        <v/>
      </c>
      <c r="E412" s="26" t="str">
        <f ca="1">IF(Schedule[[#This Row],[Invoice '#]]=0,"",INDEX(Invoices[Amount due],MATCH(Schedule[[#This Row],[Invoice '#]],Invoices[Invoice '#],0)))</f>
        <v/>
      </c>
      <c r="F412" s="26" t="str">
        <f ca="1">IF(Schedule[[#This Row],[Invoice '#]]=0,"",_xlfn.IFNA(Schedule[[#This Row],[Original Amt Due]]-SUMIF(Payments[Invoice '#],Schedule[[#This Row],[Invoice '#]],Payments[Amount Paid]),Schedule[[#This Row],[Original Amt Due]]))</f>
        <v/>
      </c>
      <c r="H412" s="29"/>
      <c r="I412" s="30"/>
      <c r="J412" s="30"/>
    </row>
    <row r="413" spans="2:10" ht="14.1" customHeight="1" x14ac:dyDescent="0.2">
      <c r="B413" s="17" t="str" cm="1">
        <f t="array" ref="B413">IFERROR(SMALL(Invoices[Due Date],ROW(410:410)),"")</f>
        <v/>
      </c>
      <c r="C413" s="25" cm="1">
        <f t="array" aca="1" ref="C413" ca="1">INDEX(Invoices[Invoice '#],SMALL(IF(Invoices[Due Date]=Schedule[[#This Row],[Due Date]],ROW(Invoices[Due Date])-ROW(INDEX(Invoices[Due Date],1,1))+1),COUNTIF(Schedule[Due Date],Schedule[[#This Row],[Due Date]])-COUNTIF(INDIRECT("B3:B"&amp;ROW()-1),Schedule[[#This Row],[Due Date]])))</f>
        <v>0</v>
      </c>
      <c r="D413" s="16" t="str">
        <f ca="1">IF(Schedule[[#This Row],[Invoice '#]]=0,"",INDEX(Invoices[Vendor/Supplier],MATCH(Schedule[[#This Row],[Invoice '#]],Invoices[Invoice '#],0)))</f>
        <v/>
      </c>
      <c r="E413" s="26" t="str">
        <f ca="1">IF(Schedule[[#This Row],[Invoice '#]]=0,"",INDEX(Invoices[Amount due],MATCH(Schedule[[#This Row],[Invoice '#]],Invoices[Invoice '#],0)))</f>
        <v/>
      </c>
      <c r="F413" s="26" t="str">
        <f ca="1">IF(Schedule[[#This Row],[Invoice '#]]=0,"",_xlfn.IFNA(Schedule[[#This Row],[Original Amt Due]]-SUMIF(Payments[Invoice '#],Schedule[[#This Row],[Invoice '#]],Payments[Amount Paid]),Schedule[[#This Row],[Original Amt Due]]))</f>
        <v/>
      </c>
      <c r="H413" s="29"/>
      <c r="I413" s="30"/>
      <c r="J413" s="30"/>
    </row>
    <row r="414" spans="2:10" ht="14.1" customHeight="1" x14ac:dyDescent="0.2">
      <c r="B414" s="17" t="str" cm="1">
        <f t="array" ref="B414">IFERROR(SMALL(Invoices[Due Date],ROW(411:411)),"")</f>
        <v/>
      </c>
      <c r="C414" s="25" cm="1">
        <f t="array" aca="1" ref="C414" ca="1">INDEX(Invoices[Invoice '#],SMALL(IF(Invoices[Due Date]=Schedule[[#This Row],[Due Date]],ROW(Invoices[Due Date])-ROW(INDEX(Invoices[Due Date],1,1))+1),COUNTIF(Schedule[Due Date],Schedule[[#This Row],[Due Date]])-COUNTIF(INDIRECT("B3:B"&amp;ROW()-1),Schedule[[#This Row],[Due Date]])))</f>
        <v>0</v>
      </c>
      <c r="D414" s="16" t="str">
        <f ca="1">IF(Schedule[[#This Row],[Invoice '#]]=0,"",INDEX(Invoices[Vendor/Supplier],MATCH(Schedule[[#This Row],[Invoice '#]],Invoices[Invoice '#],0)))</f>
        <v/>
      </c>
      <c r="E414" s="26" t="str">
        <f ca="1">IF(Schedule[[#This Row],[Invoice '#]]=0,"",INDEX(Invoices[Amount due],MATCH(Schedule[[#This Row],[Invoice '#]],Invoices[Invoice '#],0)))</f>
        <v/>
      </c>
      <c r="F414" s="26" t="str">
        <f ca="1">IF(Schedule[[#This Row],[Invoice '#]]=0,"",_xlfn.IFNA(Schedule[[#This Row],[Original Amt Due]]-SUMIF(Payments[Invoice '#],Schedule[[#This Row],[Invoice '#]],Payments[Amount Paid]),Schedule[[#This Row],[Original Amt Due]]))</f>
        <v/>
      </c>
      <c r="H414" s="29"/>
      <c r="I414" s="30"/>
      <c r="J414" s="30"/>
    </row>
    <row r="415" spans="2:10" ht="14.1" customHeight="1" x14ac:dyDescent="0.2">
      <c r="B415" s="17" t="str" cm="1">
        <f t="array" ref="B415">IFERROR(SMALL(Invoices[Due Date],ROW(412:412)),"")</f>
        <v/>
      </c>
      <c r="C415" s="25" cm="1">
        <f t="array" aca="1" ref="C415" ca="1">INDEX(Invoices[Invoice '#],SMALL(IF(Invoices[Due Date]=Schedule[[#This Row],[Due Date]],ROW(Invoices[Due Date])-ROW(INDEX(Invoices[Due Date],1,1))+1),COUNTIF(Schedule[Due Date],Schedule[[#This Row],[Due Date]])-COUNTIF(INDIRECT("B3:B"&amp;ROW()-1),Schedule[[#This Row],[Due Date]])))</f>
        <v>0</v>
      </c>
      <c r="D415" s="16" t="str">
        <f ca="1">IF(Schedule[[#This Row],[Invoice '#]]=0,"",INDEX(Invoices[Vendor/Supplier],MATCH(Schedule[[#This Row],[Invoice '#]],Invoices[Invoice '#],0)))</f>
        <v/>
      </c>
      <c r="E415" s="26" t="str">
        <f ca="1">IF(Schedule[[#This Row],[Invoice '#]]=0,"",INDEX(Invoices[Amount due],MATCH(Schedule[[#This Row],[Invoice '#]],Invoices[Invoice '#],0)))</f>
        <v/>
      </c>
      <c r="F415" s="26" t="str">
        <f ca="1">IF(Schedule[[#This Row],[Invoice '#]]=0,"",_xlfn.IFNA(Schedule[[#This Row],[Original Amt Due]]-SUMIF(Payments[Invoice '#],Schedule[[#This Row],[Invoice '#]],Payments[Amount Paid]),Schedule[[#This Row],[Original Amt Due]]))</f>
        <v/>
      </c>
      <c r="H415" s="29"/>
      <c r="I415" s="30"/>
      <c r="J415" s="30"/>
    </row>
    <row r="416" spans="2:10" ht="14.1" customHeight="1" x14ac:dyDescent="0.2">
      <c r="B416" s="17" t="str" cm="1">
        <f t="array" ref="B416">IFERROR(SMALL(Invoices[Due Date],ROW(413:413)),"")</f>
        <v/>
      </c>
      <c r="C416" s="25" cm="1">
        <f t="array" aca="1" ref="C416" ca="1">INDEX(Invoices[Invoice '#],SMALL(IF(Invoices[Due Date]=Schedule[[#This Row],[Due Date]],ROW(Invoices[Due Date])-ROW(INDEX(Invoices[Due Date],1,1))+1),COUNTIF(Schedule[Due Date],Schedule[[#This Row],[Due Date]])-COUNTIF(INDIRECT("B3:B"&amp;ROW()-1),Schedule[[#This Row],[Due Date]])))</f>
        <v>0</v>
      </c>
      <c r="D416" s="16" t="str">
        <f ca="1">IF(Schedule[[#This Row],[Invoice '#]]=0,"",INDEX(Invoices[Vendor/Supplier],MATCH(Schedule[[#This Row],[Invoice '#]],Invoices[Invoice '#],0)))</f>
        <v/>
      </c>
      <c r="E416" s="26" t="str">
        <f ca="1">IF(Schedule[[#This Row],[Invoice '#]]=0,"",INDEX(Invoices[Amount due],MATCH(Schedule[[#This Row],[Invoice '#]],Invoices[Invoice '#],0)))</f>
        <v/>
      </c>
      <c r="F416" s="26" t="str">
        <f ca="1">IF(Schedule[[#This Row],[Invoice '#]]=0,"",_xlfn.IFNA(Schedule[[#This Row],[Original Amt Due]]-SUMIF(Payments[Invoice '#],Schedule[[#This Row],[Invoice '#]],Payments[Amount Paid]),Schedule[[#This Row],[Original Amt Due]]))</f>
        <v/>
      </c>
      <c r="H416" s="29"/>
      <c r="I416" s="30"/>
      <c r="J416" s="30"/>
    </row>
    <row r="417" spans="2:10" ht="14.1" customHeight="1" x14ac:dyDescent="0.2">
      <c r="B417" s="17" t="str" cm="1">
        <f t="array" ref="B417">IFERROR(SMALL(Invoices[Due Date],ROW(414:414)),"")</f>
        <v/>
      </c>
      <c r="C417" s="25" cm="1">
        <f t="array" aca="1" ref="C417" ca="1">INDEX(Invoices[Invoice '#],SMALL(IF(Invoices[Due Date]=Schedule[[#This Row],[Due Date]],ROW(Invoices[Due Date])-ROW(INDEX(Invoices[Due Date],1,1))+1),COUNTIF(Schedule[Due Date],Schedule[[#This Row],[Due Date]])-COUNTIF(INDIRECT("B3:B"&amp;ROW()-1),Schedule[[#This Row],[Due Date]])))</f>
        <v>0</v>
      </c>
      <c r="D417" s="16" t="str">
        <f ca="1">IF(Schedule[[#This Row],[Invoice '#]]=0,"",INDEX(Invoices[Vendor/Supplier],MATCH(Schedule[[#This Row],[Invoice '#]],Invoices[Invoice '#],0)))</f>
        <v/>
      </c>
      <c r="E417" s="26" t="str">
        <f ca="1">IF(Schedule[[#This Row],[Invoice '#]]=0,"",INDEX(Invoices[Amount due],MATCH(Schedule[[#This Row],[Invoice '#]],Invoices[Invoice '#],0)))</f>
        <v/>
      </c>
      <c r="F417" s="26" t="str">
        <f ca="1">IF(Schedule[[#This Row],[Invoice '#]]=0,"",_xlfn.IFNA(Schedule[[#This Row],[Original Amt Due]]-SUMIF(Payments[Invoice '#],Schedule[[#This Row],[Invoice '#]],Payments[Amount Paid]),Schedule[[#This Row],[Original Amt Due]]))</f>
        <v/>
      </c>
      <c r="H417" s="29"/>
      <c r="I417" s="30"/>
      <c r="J417" s="30"/>
    </row>
    <row r="418" spans="2:10" ht="14.1" customHeight="1" x14ac:dyDescent="0.2">
      <c r="B418" s="17" t="str" cm="1">
        <f t="array" ref="B418">IFERROR(SMALL(Invoices[Due Date],ROW(415:415)),"")</f>
        <v/>
      </c>
      <c r="C418" s="25" cm="1">
        <f t="array" aca="1" ref="C418" ca="1">INDEX(Invoices[Invoice '#],SMALL(IF(Invoices[Due Date]=Schedule[[#This Row],[Due Date]],ROW(Invoices[Due Date])-ROW(INDEX(Invoices[Due Date],1,1))+1),COUNTIF(Schedule[Due Date],Schedule[[#This Row],[Due Date]])-COUNTIF(INDIRECT("B3:B"&amp;ROW()-1),Schedule[[#This Row],[Due Date]])))</f>
        <v>0</v>
      </c>
      <c r="D418" s="16" t="str">
        <f ca="1">IF(Schedule[[#This Row],[Invoice '#]]=0,"",INDEX(Invoices[Vendor/Supplier],MATCH(Schedule[[#This Row],[Invoice '#]],Invoices[Invoice '#],0)))</f>
        <v/>
      </c>
      <c r="E418" s="26" t="str">
        <f ca="1">IF(Schedule[[#This Row],[Invoice '#]]=0,"",INDEX(Invoices[Amount due],MATCH(Schedule[[#This Row],[Invoice '#]],Invoices[Invoice '#],0)))</f>
        <v/>
      </c>
      <c r="F418" s="26" t="str">
        <f ca="1">IF(Schedule[[#This Row],[Invoice '#]]=0,"",_xlfn.IFNA(Schedule[[#This Row],[Original Amt Due]]-SUMIF(Payments[Invoice '#],Schedule[[#This Row],[Invoice '#]],Payments[Amount Paid]),Schedule[[#This Row],[Original Amt Due]]))</f>
        <v/>
      </c>
      <c r="H418" s="29"/>
      <c r="I418" s="30"/>
      <c r="J418" s="30"/>
    </row>
    <row r="419" spans="2:10" ht="14.1" customHeight="1" x14ac:dyDescent="0.2">
      <c r="B419" s="17" t="str" cm="1">
        <f t="array" ref="B419">IFERROR(SMALL(Invoices[Due Date],ROW(416:416)),"")</f>
        <v/>
      </c>
      <c r="C419" s="25" cm="1">
        <f t="array" aca="1" ref="C419" ca="1">INDEX(Invoices[Invoice '#],SMALL(IF(Invoices[Due Date]=Schedule[[#This Row],[Due Date]],ROW(Invoices[Due Date])-ROW(INDEX(Invoices[Due Date],1,1))+1),COUNTIF(Schedule[Due Date],Schedule[[#This Row],[Due Date]])-COUNTIF(INDIRECT("B3:B"&amp;ROW()-1),Schedule[[#This Row],[Due Date]])))</f>
        <v>0</v>
      </c>
      <c r="D419" s="16" t="str">
        <f ca="1">IF(Schedule[[#This Row],[Invoice '#]]=0,"",INDEX(Invoices[Vendor/Supplier],MATCH(Schedule[[#This Row],[Invoice '#]],Invoices[Invoice '#],0)))</f>
        <v/>
      </c>
      <c r="E419" s="26" t="str">
        <f ca="1">IF(Schedule[[#This Row],[Invoice '#]]=0,"",INDEX(Invoices[Amount due],MATCH(Schedule[[#This Row],[Invoice '#]],Invoices[Invoice '#],0)))</f>
        <v/>
      </c>
      <c r="F419" s="26" t="str">
        <f ca="1">IF(Schedule[[#This Row],[Invoice '#]]=0,"",_xlfn.IFNA(Schedule[[#This Row],[Original Amt Due]]-SUMIF(Payments[Invoice '#],Schedule[[#This Row],[Invoice '#]],Payments[Amount Paid]),Schedule[[#This Row],[Original Amt Due]]))</f>
        <v/>
      </c>
      <c r="H419" s="29"/>
      <c r="I419" s="30"/>
      <c r="J419" s="30"/>
    </row>
    <row r="420" spans="2:10" ht="14.1" customHeight="1" x14ac:dyDescent="0.2">
      <c r="B420" s="17" t="str" cm="1">
        <f t="array" ref="B420">IFERROR(SMALL(Invoices[Due Date],ROW(417:417)),"")</f>
        <v/>
      </c>
      <c r="C420" s="25" cm="1">
        <f t="array" aca="1" ref="C420" ca="1">INDEX(Invoices[Invoice '#],SMALL(IF(Invoices[Due Date]=Schedule[[#This Row],[Due Date]],ROW(Invoices[Due Date])-ROW(INDEX(Invoices[Due Date],1,1))+1),COUNTIF(Schedule[Due Date],Schedule[[#This Row],[Due Date]])-COUNTIF(INDIRECT("B3:B"&amp;ROW()-1),Schedule[[#This Row],[Due Date]])))</f>
        <v>0</v>
      </c>
      <c r="D420" s="16" t="str">
        <f ca="1">IF(Schedule[[#This Row],[Invoice '#]]=0,"",INDEX(Invoices[Vendor/Supplier],MATCH(Schedule[[#This Row],[Invoice '#]],Invoices[Invoice '#],0)))</f>
        <v/>
      </c>
      <c r="E420" s="26" t="str">
        <f ca="1">IF(Schedule[[#This Row],[Invoice '#]]=0,"",INDEX(Invoices[Amount due],MATCH(Schedule[[#This Row],[Invoice '#]],Invoices[Invoice '#],0)))</f>
        <v/>
      </c>
      <c r="F420" s="26" t="str">
        <f ca="1">IF(Schedule[[#This Row],[Invoice '#]]=0,"",_xlfn.IFNA(Schedule[[#This Row],[Original Amt Due]]-SUMIF(Payments[Invoice '#],Schedule[[#This Row],[Invoice '#]],Payments[Amount Paid]),Schedule[[#This Row],[Original Amt Due]]))</f>
        <v/>
      </c>
      <c r="H420" s="29"/>
      <c r="I420" s="30"/>
      <c r="J420" s="30"/>
    </row>
    <row r="421" spans="2:10" ht="14.1" customHeight="1" x14ac:dyDescent="0.2">
      <c r="B421" s="17" t="str" cm="1">
        <f t="array" ref="B421">IFERROR(SMALL(Invoices[Due Date],ROW(418:418)),"")</f>
        <v/>
      </c>
      <c r="C421" s="25" cm="1">
        <f t="array" aca="1" ref="C421" ca="1">INDEX(Invoices[Invoice '#],SMALL(IF(Invoices[Due Date]=Schedule[[#This Row],[Due Date]],ROW(Invoices[Due Date])-ROW(INDEX(Invoices[Due Date],1,1))+1),COUNTIF(Schedule[Due Date],Schedule[[#This Row],[Due Date]])-COUNTIF(INDIRECT("B3:B"&amp;ROW()-1),Schedule[[#This Row],[Due Date]])))</f>
        <v>0</v>
      </c>
      <c r="D421" s="16" t="str">
        <f ca="1">IF(Schedule[[#This Row],[Invoice '#]]=0,"",INDEX(Invoices[Vendor/Supplier],MATCH(Schedule[[#This Row],[Invoice '#]],Invoices[Invoice '#],0)))</f>
        <v/>
      </c>
      <c r="E421" s="26" t="str">
        <f ca="1">IF(Schedule[[#This Row],[Invoice '#]]=0,"",INDEX(Invoices[Amount due],MATCH(Schedule[[#This Row],[Invoice '#]],Invoices[Invoice '#],0)))</f>
        <v/>
      </c>
      <c r="F421" s="26" t="str">
        <f ca="1">IF(Schedule[[#This Row],[Invoice '#]]=0,"",_xlfn.IFNA(Schedule[[#This Row],[Original Amt Due]]-SUMIF(Payments[Invoice '#],Schedule[[#This Row],[Invoice '#]],Payments[Amount Paid]),Schedule[[#This Row],[Original Amt Due]]))</f>
        <v/>
      </c>
      <c r="H421" s="29"/>
      <c r="I421" s="30"/>
      <c r="J421" s="30"/>
    </row>
    <row r="422" spans="2:10" ht="14.1" customHeight="1" x14ac:dyDescent="0.2">
      <c r="B422" s="17" t="str" cm="1">
        <f t="array" ref="B422">IFERROR(SMALL(Invoices[Due Date],ROW(419:419)),"")</f>
        <v/>
      </c>
      <c r="C422" s="25" cm="1">
        <f t="array" aca="1" ref="C422" ca="1">INDEX(Invoices[Invoice '#],SMALL(IF(Invoices[Due Date]=Schedule[[#This Row],[Due Date]],ROW(Invoices[Due Date])-ROW(INDEX(Invoices[Due Date],1,1))+1),COUNTIF(Schedule[Due Date],Schedule[[#This Row],[Due Date]])-COUNTIF(INDIRECT("B3:B"&amp;ROW()-1),Schedule[[#This Row],[Due Date]])))</f>
        <v>0</v>
      </c>
      <c r="D422" s="16" t="str">
        <f ca="1">IF(Schedule[[#This Row],[Invoice '#]]=0,"",INDEX(Invoices[Vendor/Supplier],MATCH(Schedule[[#This Row],[Invoice '#]],Invoices[Invoice '#],0)))</f>
        <v/>
      </c>
      <c r="E422" s="26" t="str">
        <f ca="1">IF(Schedule[[#This Row],[Invoice '#]]=0,"",INDEX(Invoices[Amount due],MATCH(Schedule[[#This Row],[Invoice '#]],Invoices[Invoice '#],0)))</f>
        <v/>
      </c>
      <c r="F422" s="26" t="str">
        <f ca="1">IF(Schedule[[#This Row],[Invoice '#]]=0,"",_xlfn.IFNA(Schedule[[#This Row],[Original Amt Due]]-SUMIF(Payments[Invoice '#],Schedule[[#This Row],[Invoice '#]],Payments[Amount Paid]),Schedule[[#This Row],[Original Amt Due]]))</f>
        <v/>
      </c>
      <c r="H422" s="29"/>
      <c r="I422" s="30"/>
      <c r="J422" s="30"/>
    </row>
    <row r="423" spans="2:10" ht="14.1" customHeight="1" x14ac:dyDescent="0.2">
      <c r="B423" s="17" t="str" cm="1">
        <f t="array" ref="B423">IFERROR(SMALL(Invoices[Due Date],ROW(420:420)),"")</f>
        <v/>
      </c>
      <c r="C423" s="25" cm="1">
        <f t="array" aca="1" ref="C423" ca="1">INDEX(Invoices[Invoice '#],SMALL(IF(Invoices[Due Date]=Schedule[[#This Row],[Due Date]],ROW(Invoices[Due Date])-ROW(INDEX(Invoices[Due Date],1,1))+1),COUNTIF(Schedule[Due Date],Schedule[[#This Row],[Due Date]])-COUNTIF(INDIRECT("B3:B"&amp;ROW()-1),Schedule[[#This Row],[Due Date]])))</f>
        <v>0</v>
      </c>
      <c r="D423" s="16" t="str">
        <f ca="1">IF(Schedule[[#This Row],[Invoice '#]]=0,"",INDEX(Invoices[Vendor/Supplier],MATCH(Schedule[[#This Row],[Invoice '#]],Invoices[Invoice '#],0)))</f>
        <v/>
      </c>
      <c r="E423" s="26" t="str">
        <f ca="1">IF(Schedule[[#This Row],[Invoice '#]]=0,"",INDEX(Invoices[Amount due],MATCH(Schedule[[#This Row],[Invoice '#]],Invoices[Invoice '#],0)))</f>
        <v/>
      </c>
      <c r="F423" s="26" t="str">
        <f ca="1">IF(Schedule[[#This Row],[Invoice '#]]=0,"",_xlfn.IFNA(Schedule[[#This Row],[Original Amt Due]]-SUMIF(Payments[Invoice '#],Schedule[[#This Row],[Invoice '#]],Payments[Amount Paid]),Schedule[[#This Row],[Original Amt Due]]))</f>
        <v/>
      </c>
      <c r="H423" s="29"/>
      <c r="I423" s="30"/>
      <c r="J423" s="30"/>
    </row>
    <row r="424" spans="2:10" ht="14.1" customHeight="1" x14ac:dyDescent="0.2">
      <c r="B424" s="17" t="str" cm="1">
        <f t="array" ref="B424">IFERROR(SMALL(Invoices[Due Date],ROW(421:421)),"")</f>
        <v/>
      </c>
      <c r="C424" s="25" cm="1">
        <f t="array" aca="1" ref="C424" ca="1">INDEX(Invoices[Invoice '#],SMALL(IF(Invoices[Due Date]=Schedule[[#This Row],[Due Date]],ROW(Invoices[Due Date])-ROW(INDEX(Invoices[Due Date],1,1))+1),COUNTIF(Schedule[Due Date],Schedule[[#This Row],[Due Date]])-COUNTIF(INDIRECT("B3:B"&amp;ROW()-1),Schedule[[#This Row],[Due Date]])))</f>
        <v>0</v>
      </c>
      <c r="D424" s="16" t="str">
        <f ca="1">IF(Schedule[[#This Row],[Invoice '#]]=0,"",INDEX(Invoices[Vendor/Supplier],MATCH(Schedule[[#This Row],[Invoice '#]],Invoices[Invoice '#],0)))</f>
        <v/>
      </c>
      <c r="E424" s="26" t="str">
        <f ca="1">IF(Schedule[[#This Row],[Invoice '#]]=0,"",INDEX(Invoices[Amount due],MATCH(Schedule[[#This Row],[Invoice '#]],Invoices[Invoice '#],0)))</f>
        <v/>
      </c>
      <c r="F424" s="26" t="str">
        <f ca="1">IF(Schedule[[#This Row],[Invoice '#]]=0,"",_xlfn.IFNA(Schedule[[#This Row],[Original Amt Due]]-SUMIF(Payments[Invoice '#],Schedule[[#This Row],[Invoice '#]],Payments[Amount Paid]),Schedule[[#This Row],[Original Amt Due]]))</f>
        <v/>
      </c>
      <c r="H424" s="29"/>
      <c r="I424" s="30"/>
      <c r="J424" s="30"/>
    </row>
    <row r="425" spans="2:10" ht="14.1" customHeight="1" x14ac:dyDescent="0.2">
      <c r="B425" s="17" t="str" cm="1">
        <f t="array" ref="B425">IFERROR(SMALL(Invoices[Due Date],ROW(422:422)),"")</f>
        <v/>
      </c>
      <c r="C425" s="25" cm="1">
        <f t="array" aca="1" ref="C425" ca="1">INDEX(Invoices[Invoice '#],SMALL(IF(Invoices[Due Date]=Schedule[[#This Row],[Due Date]],ROW(Invoices[Due Date])-ROW(INDEX(Invoices[Due Date],1,1))+1),COUNTIF(Schedule[Due Date],Schedule[[#This Row],[Due Date]])-COUNTIF(INDIRECT("B3:B"&amp;ROW()-1),Schedule[[#This Row],[Due Date]])))</f>
        <v>0</v>
      </c>
      <c r="D425" s="16" t="str">
        <f ca="1">IF(Schedule[[#This Row],[Invoice '#]]=0,"",INDEX(Invoices[Vendor/Supplier],MATCH(Schedule[[#This Row],[Invoice '#]],Invoices[Invoice '#],0)))</f>
        <v/>
      </c>
      <c r="E425" s="26" t="str">
        <f ca="1">IF(Schedule[[#This Row],[Invoice '#]]=0,"",INDEX(Invoices[Amount due],MATCH(Schedule[[#This Row],[Invoice '#]],Invoices[Invoice '#],0)))</f>
        <v/>
      </c>
      <c r="F425" s="26" t="str">
        <f ca="1">IF(Schedule[[#This Row],[Invoice '#]]=0,"",_xlfn.IFNA(Schedule[[#This Row],[Original Amt Due]]-SUMIF(Payments[Invoice '#],Schedule[[#This Row],[Invoice '#]],Payments[Amount Paid]),Schedule[[#This Row],[Original Amt Due]]))</f>
        <v/>
      </c>
      <c r="H425" s="29"/>
      <c r="I425" s="30"/>
      <c r="J425" s="30"/>
    </row>
    <row r="426" spans="2:10" ht="14.1" customHeight="1" x14ac:dyDescent="0.2">
      <c r="B426" s="17" t="str" cm="1">
        <f t="array" ref="B426">IFERROR(SMALL(Invoices[Due Date],ROW(423:423)),"")</f>
        <v/>
      </c>
      <c r="C426" s="25" cm="1">
        <f t="array" aca="1" ref="C426" ca="1">INDEX(Invoices[Invoice '#],SMALL(IF(Invoices[Due Date]=Schedule[[#This Row],[Due Date]],ROW(Invoices[Due Date])-ROW(INDEX(Invoices[Due Date],1,1))+1),COUNTIF(Schedule[Due Date],Schedule[[#This Row],[Due Date]])-COUNTIF(INDIRECT("B3:B"&amp;ROW()-1),Schedule[[#This Row],[Due Date]])))</f>
        <v>0</v>
      </c>
      <c r="D426" s="16" t="str">
        <f ca="1">IF(Schedule[[#This Row],[Invoice '#]]=0,"",INDEX(Invoices[Vendor/Supplier],MATCH(Schedule[[#This Row],[Invoice '#]],Invoices[Invoice '#],0)))</f>
        <v/>
      </c>
      <c r="E426" s="26" t="str">
        <f ca="1">IF(Schedule[[#This Row],[Invoice '#]]=0,"",INDEX(Invoices[Amount due],MATCH(Schedule[[#This Row],[Invoice '#]],Invoices[Invoice '#],0)))</f>
        <v/>
      </c>
      <c r="F426" s="26" t="str">
        <f ca="1">IF(Schedule[[#This Row],[Invoice '#]]=0,"",_xlfn.IFNA(Schedule[[#This Row],[Original Amt Due]]-SUMIF(Payments[Invoice '#],Schedule[[#This Row],[Invoice '#]],Payments[Amount Paid]),Schedule[[#This Row],[Original Amt Due]]))</f>
        <v/>
      </c>
      <c r="H426" s="29"/>
      <c r="I426" s="30"/>
      <c r="J426" s="30"/>
    </row>
    <row r="427" spans="2:10" ht="14.1" customHeight="1" x14ac:dyDescent="0.2">
      <c r="B427" s="17" t="str" cm="1">
        <f t="array" ref="B427">IFERROR(SMALL(Invoices[Due Date],ROW(424:424)),"")</f>
        <v/>
      </c>
      <c r="C427" s="25" cm="1">
        <f t="array" aca="1" ref="C427" ca="1">INDEX(Invoices[Invoice '#],SMALL(IF(Invoices[Due Date]=Schedule[[#This Row],[Due Date]],ROW(Invoices[Due Date])-ROW(INDEX(Invoices[Due Date],1,1))+1),COUNTIF(Schedule[Due Date],Schedule[[#This Row],[Due Date]])-COUNTIF(INDIRECT("B3:B"&amp;ROW()-1),Schedule[[#This Row],[Due Date]])))</f>
        <v>0</v>
      </c>
      <c r="D427" s="16" t="str">
        <f ca="1">IF(Schedule[[#This Row],[Invoice '#]]=0,"",INDEX(Invoices[Vendor/Supplier],MATCH(Schedule[[#This Row],[Invoice '#]],Invoices[Invoice '#],0)))</f>
        <v/>
      </c>
      <c r="E427" s="26" t="str">
        <f ca="1">IF(Schedule[[#This Row],[Invoice '#]]=0,"",INDEX(Invoices[Amount due],MATCH(Schedule[[#This Row],[Invoice '#]],Invoices[Invoice '#],0)))</f>
        <v/>
      </c>
      <c r="F427" s="26" t="str">
        <f ca="1">IF(Schedule[[#This Row],[Invoice '#]]=0,"",_xlfn.IFNA(Schedule[[#This Row],[Original Amt Due]]-SUMIF(Payments[Invoice '#],Schedule[[#This Row],[Invoice '#]],Payments[Amount Paid]),Schedule[[#This Row],[Original Amt Due]]))</f>
        <v/>
      </c>
      <c r="H427" s="29"/>
      <c r="I427" s="30"/>
      <c r="J427" s="30"/>
    </row>
    <row r="428" spans="2:10" ht="14.1" customHeight="1" x14ac:dyDescent="0.2">
      <c r="B428" s="17" t="str" cm="1">
        <f t="array" ref="B428">IFERROR(SMALL(Invoices[Due Date],ROW(425:425)),"")</f>
        <v/>
      </c>
      <c r="C428" s="25" cm="1">
        <f t="array" aca="1" ref="C428" ca="1">INDEX(Invoices[Invoice '#],SMALL(IF(Invoices[Due Date]=Schedule[[#This Row],[Due Date]],ROW(Invoices[Due Date])-ROW(INDEX(Invoices[Due Date],1,1))+1),COUNTIF(Schedule[Due Date],Schedule[[#This Row],[Due Date]])-COUNTIF(INDIRECT("B3:B"&amp;ROW()-1),Schedule[[#This Row],[Due Date]])))</f>
        <v>0</v>
      </c>
      <c r="D428" s="16" t="str">
        <f ca="1">IF(Schedule[[#This Row],[Invoice '#]]=0,"",INDEX(Invoices[Vendor/Supplier],MATCH(Schedule[[#This Row],[Invoice '#]],Invoices[Invoice '#],0)))</f>
        <v/>
      </c>
      <c r="E428" s="26" t="str">
        <f ca="1">IF(Schedule[[#This Row],[Invoice '#]]=0,"",INDEX(Invoices[Amount due],MATCH(Schedule[[#This Row],[Invoice '#]],Invoices[Invoice '#],0)))</f>
        <v/>
      </c>
      <c r="F428" s="26" t="str">
        <f ca="1">IF(Schedule[[#This Row],[Invoice '#]]=0,"",_xlfn.IFNA(Schedule[[#This Row],[Original Amt Due]]-SUMIF(Payments[Invoice '#],Schedule[[#This Row],[Invoice '#]],Payments[Amount Paid]),Schedule[[#This Row],[Original Amt Due]]))</f>
        <v/>
      </c>
      <c r="H428" s="29"/>
      <c r="I428" s="30"/>
      <c r="J428" s="30"/>
    </row>
    <row r="429" spans="2:10" ht="14.1" customHeight="1" x14ac:dyDescent="0.2">
      <c r="B429" s="17" t="str" cm="1">
        <f t="array" ref="B429">IFERROR(SMALL(Invoices[Due Date],ROW(426:426)),"")</f>
        <v/>
      </c>
      <c r="C429" s="25" cm="1">
        <f t="array" aca="1" ref="C429" ca="1">INDEX(Invoices[Invoice '#],SMALL(IF(Invoices[Due Date]=Schedule[[#This Row],[Due Date]],ROW(Invoices[Due Date])-ROW(INDEX(Invoices[Due Date],1,1))+1),COUNTIF(Schedule[Due Date],Schedule[[#This Row],[Due Date]])-COUNTIF(INDIRECT("B3:B"&amp;ROW()-1),Schedule[[#This Row],[Due Date]])))</f>
        <v>0</v>
      </c>
      <c r="D429" s="16" t="str">
        <f ca="1">IF(Schedule[[#This Row],[Invoice '#]]=0,"",INDEX(Invoices[Vendor/Supplier],MATCH(Schedule[[#This Row],[Invoice '#]],Invoices[Invoice '#],0)))</f>
        <v/>
      </c>
      <c r="E429" s="26" t="str">
        <f ca="1">IF(Schedule[[#This Row],[Invoice '#]]=0,"",INDEX(Invoices[Amount due],MATCH(Schedule[[#This Row],[Invoice '#]],Invoices[Invoice '#],0)))</f>
        <v/>
      </c>
      <c r="F429" s="26" t="str">
        <f ca="1">IF(Schedule[[#This Row],[Invoice '#]]=0,"",_xlfn.IFNA(Schedule[[#This Row],[Original Amt Due]]-SUMIF(Payments[Invoice '#],Schedule[[#This Row],[Invoice '#]],Payments[Amount Paid]),Schedule[[#This Row],[Original Amt Due]]))</f>
        <v/>
      </c>
      <c r="H429" s="29"/>
      <c r="I429" s="30"/>
      <c r="J429" s="30"/>
    </row>
    <row r="430" spans="2:10" ht="14.1" customHeight="1" x14ac:dyDescent="0.2">
      <c r="B430" s="17" t="str" cm="1">
        <f t="array" ref="B430">IFERROR(SMALL(Invoices[Due Date],ROW(427:427)),"")</f>
        <v/>
      </c>
      <c r="C430" s="25" cm="1">
        <f t="array" aca="1" ref="C430" ca="1">INDEX(Invoices[Invoice '#],SMALL(IF(Invoices[Due Date]=Schedule[[#This Row],[Due Date]],ROW(Invoices[Due Date])-ROW(INDEX(Invoices[Due Date],1,1))+1),COUNTIF(Schedule[Due Date],Schedule[[#This Row],[Due Date]])-COUNTIF(INDIRECT("B3:B"&amp;ROW()-1),Schedule[[#This Row],[Due Date]])))</f>
        <v>0</v>
      </c>
      <c r="D430" s="16" t="str">
        <f ca="1">IF(Schedule[[#This Row],[Invoice '#]]=0,"",INDEX(Invoices[Vendor/Supplier],MATCH(Schedule[[#This Row],[Invoice '#]],Invoices[Invoice '#],0)))</f>
        <v/>
      </c>
      <c r="E430" s="26" t="str">
        <f ca="1">IF(Schedule[[#This Row],[Invoice '#]]=0,"",INDEX(Invoices[Amount due],MATCH(Schedule[[#This Row],[Invoice '#]],Invoices[Invoice '#],0)))</f>
        <v/>
      </c>
      <c r="F430" s="26" t="str">
        <f ca="1">IF(Schedule[[#This Row],[Invoice '#]]=0,"",_xlfn.IFNA(Schedule[[#This Row],[Original Amt Due]]-SUMIF(Payments[Invoice '#],Schedule[[#This Row],[Invoice '#]],Payments[Amount Paid]),Schedule[[#This Row],[Original Amt Due]]))</f>
        <v/>
      </c>
      <c r="H430" s="29"/>
      <c r="I430" s="30"/>
      <c r="J430" s="30"/>
    </row>
    <row r="431" spans="2:10" ht="14.1" customHeight="1" x14ac:dyDescent="0.2">
      <c r="B431" s="17" t="str" cm="1">
        <f t="array" ref="B431">IFERROR(SMALL(Invoices[Due Date],ROW(428:428)),"")</f>
        <v/>
      </c>
      <c r="C431" s="25" cm="1">
        <f t="array" aca="1" ref="C431" ca="1">INDEX(Invoices[Invoice '#],SMALL(IF(Invoices[Due Date]=Schedule[[#This Row],[Due Date]],ROW(Invoices[Due Date])-ROW(INDEX(Invoices[Due Date],1,1))+1),COUNTIF(Schedule[Due Date],Schedule[[#This Row],[Due Date]])-COUNTIF(INDIRECT("B3:B"&amp;ROW()-1),Schedule[[#This Row],[Due Date]])))</f>
        <v>0</v>
      </c>
      <c r="D431" s="16" t="str">
        <f ca="1">IF(Schedule[[#This Row],[Invoice '#]]=0,"",INDEX(Invoices[Vendor/Supplier],MATCH(Schedule[[#This Row],[Invoice '#]],Invoices[Invoice '#],0)))</f>
        <v/>
      </c>
      <c r="E431" s="26" t="str">
        <f ca="1">IF(Schedule[[#This Row],[Invoice '#]]=0,"",INDEX(Invoices[Amount due],MATCH(Schedule[[#This Row],[Invoice '#]],Invoices[Invoice '#],0)))</f>
        <v/>
      </c>
      <c r="F431" s="26" t="str">
        <f ca="1">IF(Schedule[[#This Row],[Invoice '#]]=0,"",_xlfn.IFNA(Schedule[[#This Row],[Original Amt Due]]-SUMIF(Payments[Invoice '#],Schedule[[#This Row],[Invoice '#]],Payments[Amount Paid]),Schedule[[#This Row],[Original Amt Due]]))</f>
        <v/>
      </c>
      <c r="H431" s="29"/>
      <c r="I431" s="30"/>
      <c r="J431" s="30"/>
    </row>
    <row r="432" spans="2:10" ht="14.1" customHeight="1" x14ac:dyDescent="0.2">
      <c r="B432" s="17" t="str" cm="1">
        <f t="array" ref="B432">IFERROR(SMALL(Invoices[Due Date],ROW(429:429)),"")</f>
        <v/>
      </c>
      <c r="C432" s="25" cm="1">
        <f t="array" aca="1" ref="C432" ca="1">INDEX(Invoices[Invoice '#],SMALL(IF(Invoices[Due Date]=Schedule[[#This Row],[Due Date]],ROW(Invoices[Due Date])-ROW(INDEX(Invoices[Due Date],1,1))+1),COUNTIF(Schedule[Due Date],Schedule[[#This Row],[Due Date]])-COUNTIF(INDIRECT("B3:B"&amp;ROW()-1),Schedule[[#This Row],[Due Date]])))</f>
        <v>0</v>
      </c>
      <c r="D432" s="16" t="str">
        <f ca="1">IF(Schedule[[#This Row],[Invoice '#]]=0,"",INDEX(Invoices[Vendor/Supplier],MATCH(Schedule[[#This Row],[Invoice '#]],Invoices[Invoice '#],0)))</f>
        <v/>
      </c>
      <c r="E432" s="26" t="str">
        <f ca="1">IF(Schedule[[#This Row],[Invoice '#]]=0,"",INDEX(Invoices[Amount due],MATCH(Schedule[[#This Row],[Invoice '#]],Invoices[Invoice '#],0)))</f>
        <v/>
      </c>
      <c r="F432" s="26" t="str">
        <f ca="1">IF(Schedule[[#This Row],[Invoice '#]]=0,"",_xlfn.IFNA(Schedule[[#This Row],[Original Amt Due]]-SUMIF(Payments[Invoice '#],Schedule[[#This Row],[Invoice '#]],Payments[Amount Paid]),Schedule[[#This Row],[Original Amt Due]]))</f>
        <v/>
      </c>
      <c r="H432" s="29"/>
      <c r="I432" s="30"/>
      <c r="J432" s="30"/>
    </row>
    <row r="433" spans="2:10" ht="14.1" customHeight="1" x14ac:dyDescent="0.2">
      <c r="B433" s="17" t="str" cm="1">
        <f t="array" ref="B433">IFERROR(SMALL(Invoices[Due Date],ROW(430:430)),"")</f>
        <v/>
      </c>
      <c r="C433" s="25" cm="1">
        <f t="array" aca="1" ref="C433" ca="1">INDEX(Invoices[Invoice '#],SMALL(IF(Invoices[Due Date]=Schedule[[#This Row],[Due Date]],ROW(Invoices[Due Date])-ROW(INDEX(Invoices[Due Date],1,1))+1),COUNTIF(Schedule[Due Date],Schedule[[#This Row],[Due Date]])-COUNTIF(INDIRECT("B3:B"&amp;ROW()-1),Schedule[[#This Row],[Due Date]])))</f>
        <v>0</v>
      </c>
      <c r="D433" s="16" t="str">
        <f ca="1">IF(Schedule[[#This Row],[Invoice '#]]=0,"",INDEX(Invoices[Vendor/Supplier],MATCH(Schedule[[#This Row],[Invoice '#]],Invoices[Invoice '#],0)))</f>
        <v/>
      </c>
      <c r="E433" s="26" t="str">
        <f ca="1">IF(Schedule[[#This Row],[Invoice '#]]=0,"",INDEX(Invoices[Amount due],MATCH(Schedule[[#This Row],[Invoice '#]],Invoices[Invoice '#],0)))</f>
        <v/>
      </c>
      <c r="F433" s="26" t="str">
        <f ca="1">IF(Schedule[[#This Row],[Invoice '#]]=0,"",_xlfn.IFNA(Schedule[[#This Row],[Original Amt Due]]-SUMIF(Payments[Invoice '#],Schedule[[#This Row],[Invoice '#]],Payments[Amount Paid]),Schedule[[#This Row],[Original Amt Due]]))</f>
        <v/>
      </c>
      <c r="H433" s="29"/>
      <c r="I433" s="30"/>
      <c r="J433" s="30"/>
    </row>
    <row r="434" spans="2:10" ht="14.1" customHeight="1" x14ac:dyDescent="0.2">
      <c r="B434" s="17" t="str" cm="1">
        <f t="array" ref="B434">IFERROR(SMALL(Invoices[Due Date],ROW(431:431)),"")</f>
        <v/>
      </c>
      <c r="C434" s="25" cm="1">
        <f t="array" aca="1" ref="C434" ca="1">INDEX(Invoices[Invoice '#],SMALL(IF(Invoices[Due Date]=Schedule[[#This Row],[Due Date]],ROW(Invoices[Due Date])-ROW(INDEX(Invoices[Due Date],1,1))+1),COUNTIF(Schedule[Due Date],Schedule[[#This Row],[Due Date]])-COUNTIF(INDIRECT("B3:B"&amp;ROW()-1),Schedule[[#This Row],[Due Date]])))</f>
        <v>0</v>
      </c>
      <c r="D434" s="16" t="str">
        <f ca="1">IF(Schedule[[#This Row],[Invoice '#]]=0,"",INDEX(Invoices[Vendor/Supplier],MATCH(Schedule[[#This Row],[Invoice '#]],Invoices[Invoice '#],0)))</f>
        <v/>
      </c>
      <c r="E434" s="26" t="str">
        <f ca="1">IF(Schedule[[#This Row],[Invoice '#]]=0,"",INDEX(Invoices[Amount due],MATCH(Schedule[[#This Row],[Invoice '#]],Invoices[Invoice '#],0)))</f>
        <v/>
      </c>
      <c r="F434" s="26" t="str">
        <f ca="1">IF(Schedule[[#This Row],[Invoice '#]]=0,"",_xlfn.IFNA(Schedule[[#This Row],[Original Amt Due]]-SUMIF(Payments[Invoice '#],Schedule[[#This Row],[Invoice '#]],Payments[Amount Paid]),Schedule[[#This Row],[Original Amt Due]]))</f>
        <v/>
      </c>
      <c r="H434" s="29"/>
      <c r="I434" s="30"/>
      <c r="J434" s="30"/>
    </row>
    <row r="435" spans="2:10" ht="14.1" customHeight="1" x14ac:dyDescent="0.2">
      <c r="B435" s="17" t="str" cm="1">
        <f t="array" ref="B435">IFERROR(SMALL(Invoices[Due Date],ROW(432:432)),"")</f>
        <v/>
      </c>
      <c r="C435" s="25" cm="1">
        <f t="array" aca="1" ref="C435" ca="1">INDEX(Invoices[Invoice '#],SMALL(IF(Invoices[Due Date]=Schedule[[#This Row],[Due Date]],ROW(Invoices[Due Date])-ROW(INDEX(Invoices[Due Date],1,1))+1),COUNTIF(Schedule[Due Date],Schedule[[#This Row],[Due Date]])-COUNTIF(INDIRECT("B3:B"&amp;ROW()-1),Schedule[[#This Row],[Due Date]])))</f>
        <v>0</v>
      </c>
      <c r="D435" s="16" t="str">
        <f ca="1">IF(Schedule[[#This Row],[Invoice '#]]=0,"",INDEX(Invoices[Vendor/Supplier],MATCH(Schedule[[#This Row],[Invoice '#]],Invoices[Invoice '#],0)))</f>
        <v/>
      </c>
      <c r="E435" s="26" t="str">
        <f ca="1">IF(Schedule[[#This Row],[Invoice '#]]=0,"",INDEX(Invoices[Amount due],MATCH(Schedule[[#This Row],[Invoice '#]],Invoices[Invoice '#],0)))</f>
        <v/>
      </c>
      <c r="F435" s="26" t="str">
        <f ca="1">IF(Schedule[[#This Row],[Invoice '#]]=0,"",_xlfn.IFNA(Schedule[[#This Row],[Original Amt Due]]-SUMIF(Payments[Invoice '#],Schedule[[#This Row],[Invoice '#]],Payments[Amount Paid]),Schedule[[#This Row],[Original Amt Due]]))</f>
        <v/>
      </c>
      <c r="H435" s="29"/>
      <c r="I435" s="30"/>
      <c r="J435" s="30"/>
    </row>
    <row r="436" spans="2:10" ht="14.1" customHeight="1" x14ac:dyDescent="0.2">
      <c r="B436" s="17" t="str" cm="1">
        <f t="array" ref="B436">IFERROR(SMALL(Invoices[Due Date],ROW(433:433)),"")</f>
        <v/>
      </c>
      <c r="C436" s="25" cm="1">
        <f t="array" aca="1" ref="C436" ca="1">INDEX(Invoices[Invoice '#],SMALL(IF(Invoices[Due Date]=Schedule[[#This Row],[Due Date]],ROW(Invoices[Due Date])-ROW(INDEX(Invoices[Due Date],1,1))+1),COUNTIF(Schedule[Due Date],Schedule[[#This Row],[Due Date]])-COUNTIF(INDIRECT("B3:B"&amp;ROW()-1),Schedule[[#This Row],[Due Date]])))</f>
        <v>0</v>
      </c>
      <c r="D436" s="16" t="str">
        <f ca="1">IF(Schedule[[#This Row],[Invoice '#]]=0,"",INDEX(Invoices[Vendor/Supplier],MATCH(Schedule[[#This Row],[Invoice '#]],Invoices[Invoice '#],0)))</f>
        <v/>
      </c>
      <c r="E436" s="26" t="str">
        <f ca="1">IF(Schedule[[#This Row],[Invoice '#]]=0,"",INDEX(Invoices[Amount due],MATCH(Schedule[[#This Row],[Invoice '#]],Invoices[Invoice '#],0)))</f>
        <v/>
      </c>
      <c r="F436" s="26" t="str">
        <f ca="1">IF(Schedule[[#This Row],[Invoice '#]]=0,"",_xlfn.IFNA(Schedule[[#This Row],[Original Amt Due]]-SUMIF(Payments[Invoice '#],Schedule[[#This Row],[Invoice '#]],Payments[Amount Paid]),Schedule[[#This Row],[Original Amt Due]]))</f>
        <v/>
      </c>
      <c r="H436" s="29"/>
      <c r="I436" s="30"/>
      <c r="J436" s="30"/>
    </row>
    <row r="437" spans="2:10" ht="14.1" customHeight="1" x14ac:dyDescent="0.2">
      <c r="B437" s="17" t="str" cm="1">
        <f t="array" ref="B437">IFERROR(SMALL(Invoices[Due Date],ROW(434:434)),"")</f>
        <v/>
      </c>
      <c r="C437" s="25" cm="1">
        <f t="array" aca="1" ref="C437" ca="1">INDEX(Invoices[Invoice '#],SMALL(IF(Invoices[Due Date]=Schedule[[#This Row],[Due Date]],ROW(Invoices[Due Date])-ROW(INDEX(Invoices[Due Date],1,1))+1),COUNTIF(Schedule[Due Date],Schedule[[#This Row],[Due Date]])-COUNTIF(INDIRECT("B3:B"&amp;ROW()-1),Schedule[[#This Row],[Due Date]])))</f>
        <v>0</v>
      </c>
      <c r="D437" s="16" t="str">
        <f ca="1">IF(Schedule[[#This Row],[Invoice '#]]=0,"",INDEX(Invoices[Vendor/Supplier],MATCH(Schedule[[#This Row],[Invoice '#]],Invoices[Invoice '#],0)))</f>
        <v/>
      </c>
      <c r="E437" s="26" t="str">
        <f ca="1">IF(Schedule[[#This Row],[Invoice '#]]=0,"",INDEX(Invoices[Amount due],MATCH(Schedule[[#This Row],[Invoice '#]],Invoices[Invoice '#],0)))</f>
        <v/>
      </c>
      <c r="F437" s="26" t="str">
        <f ca="1">IF(Schedule[[#This Row],[Invoice '#]]=0,"",_xlfn.IFNA(Schedule[[#This Row],[Original Amt Due]]-SUMIF(Payments[Invoice '#],Schedule[[#This Row],[Invoice '#]],Payments[Amount Paid]),Schedule[[#This Row],[Original Amt Due]]))</f>
        <v/>
      </c>
      <c r="H437" s="29"/>
      <c r="I437" s="30"/>
      <c r="J437" s="30"/>
    </row>
    <row r="438" spans="2:10" ht="14.1" customHeight="1" x14ac:dyDescent="0.2">
      <c r="B438" s="17" t="str" cm="1">
        <f t="array" ref="B438">IFERROR(SMALL(Invoices[Due Date],ROW(435:435)),"")</f>
        <v/>
      </c>
      <c r="C438" s="25" cm="1">
        <f t="array" aca="1" ref="C438" ca="1">INDEX(Invoices[Invoice '#],SMALL(IF(Invoices[Due Date]=Schedule[[#This Row],[Due Date]],ROW(Invoices[Due Date])-ROW(INDEX(Invoices[Due Date],1,1))+1),COUNTIF(Schedule[Due Date],Schedule[[#This Row],[Due Date]])-COUNTIF(INDIRECT("B3:B"&amp;ROW()-1),Schedule[[#This Row],[Due Date]])))</f>
        <v>0</v>
      </c>
      <c r="D438" s="16" t="str">
        <f ca="1">IF(Schedule[[#This Row],[Invoice '#]]=0,"",INDEX(Invoices[Vendor/Supplier],MATCH(Schedule[[#This Row],[Invoice '#]],Invoices[Invoice '#],0)))</f>
        <v/>
      </c>
      <c r="E438" s="26" t="str">
        <f ca="1">IF(Schedule[[#This Row],[Invoice '#]]=0,"",INDEX(Invoices[Amount due],MATCH(Schedule[[#This Row],[Invoice '#]],Invoices[Invoice '#],0)))</f>
        <v/>
      </c>
      <c r="F438" s="26" t="str">
        <f ca="1">IF(Schedule[[#This Row],[Invoice '#]]=0,"",_xlfn.IFNA(Schedule[[#This Row],[Original Amt Due]]-SUMIF(Payments[Invoice '#],Schedule[[#This Row],[Invoice '#]],Payments[Amount Paid]),Schedule[[#This Row],[Original Amt Due]]))</f>
        <v/>
      </c>
      <c r="H438" s="29"/>
      <c r="I438" s="30"/>
      <c r="J438" s="30"/>
    </row>
    <row r="439" spans="2:10" ht="14.1" customHeight="1" x14ac:dyDescent="0.2">
      <c r="B439" s="17" t="str" cm="1">
        <f t="array" ref="B439">IFERROR(SMALL(Invoices[Due Date],ROW(436:436)),"")</f>
        <v/>
      </c>
      <c r="C439" s="25" cm="1">
        <f t="array" aca="1" ref="C439" ca="1">INDEX(Invoices[Invoice '#],SMALL(IF(Invoices[Due Date]=Schedule[[#This Row],[Due Date]],ROW(Invoices[Due Date])-ROW(INDEX(Invoices[Due Date],1,1))+1),COUNTIF(Schedule[Due Date],Schedule[[#This Row],[Due Date]])-COUNTIF(INDIRECT("B3:B"&amp;ROW()-1),Schedule[[#This Row],[Due Date]])))</f>
        <v>0</v>
      </c>
      <c r="D439" s="16" t="str">
        <f ca="1">IF(Schedule[[#This Row],[Invoice '#]]=0,"",INDEX(Invoices[Vendor/Supplier],MATCH(Schedule[[#This Row],[Invoice '#]],Invoices[Invoice '#],0)))</f>
        <v/>
      </c>
      <c r="E439" s="26" t="str">
        <f ca="1">IF(Schedule[[#This Row],[Invoice '#]]=0,"",INDEX(Invoices[Amount due],MATCH(Schedule[[#This Row],[Invoice '#]],Invoices[Invoice '#],0)))</f>
        <v/>
      </c>
      <c r="F439" s="26" t="str">
        <f ca="1">IF(Schedule[[#This Row],[Invoice '#]]=0,"",_xlfn.IFNA(Schedule[[#This Row],[Original Amt Due]]-SUMIF(Payments[Invoice '#],Schedule[[#This Row],[Invoice '#]],Payments[Amount Paid]),Schedule[[#This Row],[Original Amt Due]]))</f>
        <v/>
      </c>
      <c r="H439" s="29"/>
      <c r="I439" s="30"/>
      <c r="J439" s="30"/>
    </row>
    <row r="440" spans="2:10" ht="14.1" customHeight="1" x14ac:dyDescent="0.2">
      <c r="B440" s="17" t="str" cm="1">
        <f t="array" ref="B440">IFERROR(SMALL(Invoices[Due Date],ROW(437:437)),"")</f>
        <v/>
      </c>
      <c r="C440" s="25" cm="1">
        <f t="array" aca="1" ref="C440" ca="1">INDEX(Invoices[Invoice '#],SMALL(IF(Invoices[Due Date]=Schedule[[#This Row],[Due Date]],ROW(Invoices[Due Date])-ROW(INDEX(Invoices[Due Date],1,1))+1),COUNTIF(Schedule[Due Date],Schedule[[#This Row],[Due Date]])-COUNTIF(INDIRECT("B3:B"&amp;ROW()-1),Schedule[[#This Row],[Due Date]])))</f>
        <v>0</v>
      </c>
      <c r="D440" s="16" t="str">
        <f ca="1">IF(Schedule[[#This Row],[Invoice '#]]=0,"",INDEX(Invoices[Vendor/Supplier],MATCH(Schedule[[#This Row],[Invoice '#]],Invoices[Invoice '#],0)))</f>
        <v/>
      </c>
      <c r="E440" s="26" t="str">
        <f ca="1">IF(Schedule[[#This Row],[Invoice '#]]=0,"",INDEX(Invoices[Amount due],MATCH(Schedule[[#This Row],[Invoice '#]],Invoices[Invoice '#],0)))</f>
        <v/>
      </c>
      <c r="F440" s="26" t="str">
        <f ca="1">IF(Schedule[[#This Row],[Invoice '#]]=0,"",_xlfn.IFNA(Schedule[[#This Row],[Original Amt Due]]-SUMIF(Payments[Invoice '#],Schedule[[#This Row],[Invoice '#]],Payments[Amount Paid]),Schedule[[#This Row],[Original Amt Due]]))</f>
        <v/>
      </c>
      <c r="H440" s="29"/>
      <c r="I440" s="30"/>
      <c r="J440" s="30"/>
    </row>
    <row r="441" spans="2:10" ht="14.1" customHeight="1" x14ac:dyDescent="0.2">
      <c r="B441" s="17" t="str" cm="1">
        <f t="array" ref="B441">IFERROR(SMALL(Invoices[Due Date],ROW(438:438)),"")</f>
        <v/>
      </c>
      <c r="C441" s="25" cm="1">
        <f t="array" aca="1" ref="C441" ca="1">INDEX(Invoices[Invoice '#],SMALL(IF(Invoices[Due Date]=Schedule[[#This Row],[Due Date]],ROW(Invoices[Due Date])-ROW(INDEX(Invoices[Due Date],1,1))+1),COUNTIF(Schedule[Due Date],Schedule[[#This Row],[Due Date]])-COUNTIF(INDIRECT("B3:B"&amp;ROW()-1),Schedule[[#This Row],[Due Date]])))</f>
        <v>0</v>
      </c>
      <c r="D441" s="16" t="str">
        <f ca="1">IF(Schedule[[#This Row],[Invoice '#]]=0,"",INDEX(Invoices[Vendor/Supplier],MATCH(Schedule[[#This Row],[Invoice '#]],Invoices[Invoice '#],0)))</f>
        <v/>
      </c>
      <c r="E441" s="26" t="str">
        <f ca="1">IF(Schedule[[#This Row],[Invoice '#]]=0,"",INDEX(Invoices[Amount due],MATCH(Schedule[[#This Row],[Invoice '#]],Invoices[Invoice '#],0)))</f>
        <v/>
      </c>
      <c r="F441" s="26" t="str">
        <f ca="1">IF(Schedule[[#This Row],[Invoice '#]]=0,"",_xlfn.IFNA(Schedule[[#This Row],[Original Amt Due]]-SUMIF(Payments[Invoice '#],Schedule[[#This Row],[Invoice '#]],Payments[Amount Paid]),Schedule[[#This Row],[Original Amt Due]]))</f>
        <v/>
      </c>
      <c r="H441" s="29"/>
      <c r="I441" s="30"/>
      <c r="J441" s="30"/>
    </row>
    <row r="442" spans="2:10" ht="14.1" customHeight="1" x14ac:dyDescent="0.2">
      <c r="B442" s="17" t="str" cm="1">
        <f t="array" ref="B442">IFERROR(SMALL(Invoices[Due Date],ROW(439:439)),"")</f>
        <v/>
      </c>
      <c r="C442" s="25" cm="1">
        <f t="array" aca="1" ref="C442" ca="1">INDEX(Invoices[Invoice '#],SMALL(IF(Invoices[Due Date]=Schedule[[#This Row],[Due Date]],ROW(Invoices[Due Date])-ROW(INDEX(Invoices[Due Date],1,1))+1),COUNTIF(Schedule[Due Date],Schedule[[#This Row],[Due Date]])-COUNTIF(INDIRECT("B3:B"&amp;ROW()-1),Schedule[[#This Row],[Due Date]])))</f>
        <v>0</v>
      </c>
      <c r="D442" s="16" t="str">
        <f ca="1">IF(Schedule[[#This Row],[Invoice '#]]=0,"",INDEX(Invoices[Vendor/Supplier],MATCH(Schedule[[#This Row],[Invoice '#]],Invoices[Invoice '#],0)))</f>
        <v/>
      </c>
      <c r="E442" s="26" t="str">
        <f ca="1">IF(Schedule[[#This Row],[Invoice '#]]=0,"",INDEX(Invoices[Amount due],MATCH(Schedule[[#This Row],[Invoice '#]],Invoices[Invoice '#],0)))</f>
        <v/>
      </c>
      <c r="F442" s="26" t="str">
        <f ca="1">IF(Schedule[[#This Row],[Invoice '#]]=0,"",_xlfn.IFNA(Schedule[[#This Row],[Original Amt Due]]-SUMIF(Payments[Invoice '#],Schedule[[#This Row],[Invoice '#]],Payments[Amount Paid]),Schedule[[#This Row],[Original Amt Due]]))</f>
        <v/>
      </c>
      <c r="H442" s="29"/>
      <c r="I442" s="30"/>
      <c r="J442" s="30"/>
    </row>
    <row r="443" spans="2:10" ht="14.1" customHeight="1" x14ac:dyDescent="0.2">
      <c r="B443" s="17" t="str" cm="1">
        <f t="array" ref="B443">IFERROR(SMALL(Invoices[Due Date],ROW(440:440)),"")</f>
        <v/>
      </c>
      <c r="C443" s="25" cm="1">
        <f t="array" aca="1" ref="C443" ca="1">INDEX(Invoices[Invoice '#],SMALL(IF(Invoices[Due Date]=Schedule[[#This Row],[Due Date]],ROW(Invoices[Due Date])-ROW(INDEX(Invoices[Due Date],1,1))+1),COUNTIF(Schedule[Due Date],Schedule[[#This Row],[Due Date]])-COUNTIF(INDIRECT("B3:B"&amp;ROW()-1),Schedule[[#This Row],[Due Date]])))</f>
        <v>0</v>
      </c>
      <c r="D443" s="16" t="str">
        <f ca="1">IF(Schedule[[#This Row],[Invoice '#]]=0,"",INDEX(Invoices[Vendor/Supplier],MATCH(Schedule[[#This Row],[Invoice '#]],Invoices[Invoice '#],0)))</f>
        <v/>
      </c>
      <c r="E443" s="26" t="str">
        <f ca="1">IF(Schedule[[#This Row],[Invoice '#]]=0,"",INDEX(Invoices[Amount due],MATCH(Schedule[[#This Row],[Invoice '#]],Invoices[Invoice '#],0)))</f>
        <v/>
      </c>
      <c r="F443" s="26" t="str">
        <f ca="1">IF(Schedule[[#This Row],[Invoice '#]]=0,"",_xlfn.IFNA(Schedule[[#This Row],[Original Amt Due]]-SUMIF(Payments[Invoice '#],Schedule[[#This Row],[Invoice '#]],Payments[Amount Paid]),Schedule[[#This Row],[Original Amt Due]]))</f>
        <v/>
      </c>
      <c r="H443" s="29"/>
      <c r="I443" s="30"/>
      <c r="J443" s="30"/>
    </row>
    <row r="444" spans="2:10" ht="14.1" customHeight="1" x14ac:dyDescent="0.2">
      <c r="B444" s="17" t="str" cm="1">
        <f t="array" ref="B444">IFERROR(SMALL(Invoices[Due Date],ROW(441:441)),"")</f>
        <v/>
      </c>
      <c r="C444" s="25" cm="1">
        <f t="array" aca="1" ref="C444" ca="1">INDEX(Invoices[Invoice '#],SMALL(IF(Invoices[Due Date]=Schedule[[#This Row],[Due Date]],ROW(Invoices[Due Date])-ROW(INDEX(Invoices[Due Date],1,1))+1),COUNTIF(Schedule[Due Date],Schedule[[#This Row],[Due Date]])-COUNTIF(INDIRECT("B3:B"&amp;ROW()-1),Schedule[[#This Row],[Due Date]])))</f>
        <v>0</v>
      </c>
      <c r="D444" s="16" t="str">
        <f ca="1">IF(Schedule[[#This Row],[Invoice '#]]=0,"",INDEX(Invoices[Vendor/Supplier],MATCH(Schedule[[#This Row],[Invoice '#]],Invoices[Invoice '#],0)))</f>
        <v/>
      </c>
      <c r="E444" s="26" t="str">
        <f ca="1">IF(Schedule[[#This Row],[Invoice '#]]=0,"",INDEX(Invoices[Amount due],MATCH(Schedule[[#This Row],[Invoice '#]],Invoices[Invoice '#],0)))</f>
        <v/>
      </c>
      <c r="F444" s="26" t="str">
        <f ca="1">IF(Schedule[[#This Row],[Invoice '#]]=0,"",_xlfn.IFNA(Schedule[[#This Row],[Original Amt Due]]-SUMIF(Payments[Invoice '#],Schedule[[#This Row],[Invoice '#]],Payments[Amount Paid]),Schedule[[#This Row],[Original Amt Due]]))</f>
        <v/>
      </c>
      <c r="H444" s="29"/>
      <c r="I444" s="30"/>
      <c r="J444" s="30"/>
    </row>
    <row r="445" spans="2:10" ht="14.1" customHeight="1" x14ac:dyDescent="0.2">
      <c r="B445" s="17" t="str" cm="1">
        <f t="array" ref="B445">IFERROR(SMALL(Invoices[Due Date],ROW(442:442)),"")</f>
        <v/>
      </c>
      <c r="C445" s="25" cm="1">
        <f t="array" aca="1" ref="C445" ca="1">INDEX(Invoices[Invoice '#],SMALL(IF(Invoices[Due Date]=Schedule[[#This Row],[Due Date]],ROW(Invoices[Due Date])-ROW(INDEX(Invoices[Due Date],1,1))+1),COUNTIF(Schedule[Due Date],Schedule[[#This Row],[Due Date]])-COUNTIF(INDIRECT("B3:B"&amp;ROW()-1),Schedule[[#This Row],[Due Date]])))</f>
        <v>0</v>
      </c>
      <c r="D445" s="16" t="str">
        <f ca="1">IF(Schedule[[#This Row],[Invoice '#]]=0,"",INDEX(Invoices[Vendor/Supplier],MATCH(Schedule[[#This Row],[Invoice '#]],Invoices[Invoice '#],0)))</f>
        <v/>
      </c>
      <c r="E445" s="26" t="str">
        <f ca="1">IF(Schedule[[#This Row],[Invoice '#]]=0,"",INDEX(Invoices[Amount due],MATCH(Schedule[[#This Row],[Invoice '#]],Invoices[Invoice '#],0)))</f>
        <v/>
      </c>
      <c r="F445" s="26" t="str">
        <f ca="1">IF(Schedule[[#This Row],[Invoice '#]]=0,"",_xlfn.IFNA(Schedule[[#This Row],[Original Amt Due]]-SUMIF(Payments[Invoice '#],Schedule[[#This Row],[Invoice '#]],Payments[Amount Paid]),Schedule[[#This Row],[Original Amt Due]]))</f>
        <v/>
      </c>
      <c r="H445" s="29"/>
      <c r="I445" s="30"/>
      <c r="J445" s="30"/>
    </row>
    <row r="446" spans="2:10" ht="14.1" customHeight="1" x14ac:dyDescent="0.2">
      <c r="B446" s="17" t="str" cm="1">
        <f t="array" ref="B446">IFERROR(SMALL(Invoices[Due Date],ROW(443:443)),"")</f>
        <v/>
      </c>
      <c r="C446" s="25" cm="1">
        <f t="array" aca="1" ref="C446" ca="1">INDEX(Invoices[Invoice '#],SMALL(IF(Invoices[Due Date]=Schedule[[#This Row],[Due Date]],ROW(Invoices[Due Date])-ROW(INDEX(Invoices[Due Date],1,1))+1),COUNTIF(Schedule[Due Date],Schedule[[#This Row],[Due Date]])-COUNTIF(INDIRECT("B3:B"&amp;ROW()-1),Schedule[[#This Row],[Due Date]])))</f>
        <v>0</v>
      </c>
      <c r="D446" s="16" t="str">
        <f ca="1">IF(Schedule[[#This Row],[Invoice '#]]=0,"",INDEX(Invoices[Vendor/Supplier],MATCH(Schedule[[#This Row],[Invoice '#]],Invoices[Invoice '#],0)))</f>
        <v/>
      </c>
      <c r="E446" s="26" t="str">
        <f ca="1">IF(Schedule[[#This Row],[Invoice '#]]=0,"",INDEX(Invoices[Amount due],MATCH(Schedule[[#This Row],[Invoice '#]],Invoices[Invoice '#],0)))</f>
        <v/>
      </c>
      <c r="F446" s="26" t="str">
        <f ca="1">IF(Schedule[[#This Row],[Invoice '#]]=0,"",_xlfn.IFNA(Schedule[[#This Row],[Original Amt Due]]-SUMIF(Payments[Invoice '#],Schedule[[#This Row],[Invoice '#]],Payments[Amount Paid]),Schedule[[#This Row],[Original Amt Due]]))</f>
        <v/>
      </c>
      <c r="H446" s="29"/>
      <c r="I446" s="30"/>
      <c r="J446" s="30"/>
    </row>
    <row r="447" spans="2:10" ht="14.1" customHeight="1" x14ac:dyDescent="0.2">
      <c r="B447" s="17" t="str" cm="1">
        <f t="array" ref="B447">IFERROR(SMALL(Invoices[Due Date],ROW(444:444)),"")</f>
        <v/>
      </c>
      <c r="C447" s="25" cm="1">
        <f t="array" aca="1" ref="C447" ca="1">INDEX(Invoices[Invoice '#],SMALL(IF(Invoices[Due Date]=Schedule[[#This Row],[Due Date]],ROW(Invoices[Due Date])-ROW(INDEX(Invoices[Due Date],1,1))+1),COUNTIF(Schedule[Due Date],Schedule[[#This Row],[Due Date]])-COUNTIF(INDIRECT("B3:B"&amp;ROW()-1),Schedule[[#This Row],[Due Date]])))</f>
        <v>0</v>
      </c>
      <c r="D447" s="16" t="str">
        <f ca="1">IF(Schedule[[#This Row],[Invoice '#]]=0,"",INDEX(Invoices[Vendor/Supplier],MATCH(Schedule[[#This Row],[Invoice '#]],Invoices[Invoice '#],0)))</f>
        <v/>
      </c>
      <c r="E447" s="26" t="str">
        <f ca="1">IF(Schedule[[#This Row],[Invoice '#]]=0,"",INDEX(Invoices[Amount due],MATCH(Schedule[[#This Row],[Invoice '#]],Invoices[Invoice '#],0)))</f>
        <v/>
      </c>
      <c r="F447" s="26" t="str">
        <f ca="1">IF(Schedule[[#This Row],[Invoice '#]]=0,"",_xlfn.IFNA(Schedule[[#This Row],[Original Amt Due]]-SUMIF(Payments[Invoice '#],Schedule[[#This Row],[Invoice '#]],Payments[Amount Paid]),Schedule[[#This Row],[Original Amt Due]]))</f>
        <v/>
      </c>
      <c r="H447" s="29"/>
      <c r="I447" s="30"/>
      <c r="J447" s="30"/>
    </row>
    <row r="448" spans="2:10" ht="14.1" customHeight="1" x14ac:dyDescent="0.2">
      <c r="B448" s="17" t="str" cm="1">
        <f t="array" ref="B448">IFERROR(SMALL(Invoices[Due Date],ROW(445:445)),"")</f>
        <v/>
      </c>
      <c r="C448" s="25" cm="1">
        <f t="array" aca="1" ref="C448" ca="1">INDEX(Invoices[Invoice '#],SMALL(IF(Invoices[Due Date]=Schedule[[#This Row],[Due Date]],ROW(Invoices[Due Date])-ROW(INDEX(Invoices[Due Date],1,1))+1),COUNTIF(Schedule[Due Date],Schedule[[#This Row],[Due Date]])-COUNTIF(INDIRECT("B3:B"&amp;ROW()-1),Schedule[[#This Row],[Due Date]])))</f>
        <v>0</v>
      </c>
      <c r="D448" s="16" t="str">
        <f ca="1">IF(Schedule[[#This Row],[Invoice '#]]=0,"",INDEX(Invoices[Vendor/Supplier],MATCH(Schedule[[#This Row],[Invoice '#]],Invoices[Invoice '#],0)))</f>
        <v/>
      </c>
      <c r="E448" s="26" t="str">
        <f ca="1">IF(Schedule[[#This Row],[Invoice '#]]=0,"",INDEX(Invoices[Amount due],MATCH(Schedule[[#This Row],[Invoice '#]],Invoices[Invoice '#],0)))</f>
        <v/>
      </c>
      <c r="F448" s="26" t="str">
        <f ca="1">IF(Schedule[[#This Row],[Invoice '#]]=0,"",_xlfn.IFNA(Schedule[[#This Row],[Original Amt Due]]-SUMIF(Payments[Invoice '#],Schedule[[#This Row],[Invoice '#]],Payments[Amount Paid]),Schedule[[#This Row],[Original Amt Due]]))</f>
        <v/>
      </c>
      <c r="H448" s="29"/>
      <c r="I448" s="30"/>
      <c r="J448" s="30"/>
    </row>
    <row r="449" spans="2:10" ht="14.1" customHeight="1" x14ac:dyDescent="0.2">
      <c r="B449" s="17" t="str" cm="1">
        <f t="array" ref="B449">IFERROR(SMALL(Invoices[Due Date],ROW(446:446)),"")</f>
        <v/>
      </c>
      <c r="C449" s="25" cm="1">
        <f t="array" aca="1" ref="C449" ca="1">INDEX(Invoices[Invoice '#],SMALL(IF(Invoices[Due Date]=Schedule[[#This Row],[Due Date]],ROW(Invoices[Due Date])-ROW(INDEX(Invoices[Due Date],1,1))+1),COUNTIF(Schedule[Due Date],Schedule[[#This Row],[Due Date]])-COUNTIF(INDIRECT("B3:B"&amp;ROW()-1),Schedule[[#This Row],[Due Date]])))</f>
        <v>0</v>
      </c>
      <c r="D449" s="16" t="str">
        <f ca="1">IF(Schedule[[#This Row],[Invoice '#]]=0,"",INDEX(Invoices[Vendor/Supplier],MATCH(Schedule[[#This Row],[Invoice '#]],Invoices[Invoice '#],0)))</f>
        <v/>
      </c>
      <c r="E449" s="26" t="str">
        <f ca="1">IF(Schedule[[#This Row],[Invoice '#]]=0,"",INDEX(Invoices[Amount due],MATCH(Schedule[[#This Row],[Invoice '#]],Invoices[Invoice '#],0)))</f>
        <v/>
      </c>
      <c r="F449" s="26" t="str">
        <f ca="1">IF(Schedule[[#This Row],[Invoice '#]]=0,"",_xlfn.IFNA(Schedule[[#This Row],[Original Amt Due]]-SUMIF(Payments[Invoice '#],Schedule[[#This Row],[Invoice '#]],Payments[Amount Paid]),Schedule[[#This Row],[Original Amt Due]]))</f>
        <v/>
      </c>
      <c r="H449" s="29"/>
      <c r="I449" s="30"/>
      <c r="J449" s="30"/>
    </row>
    <row r="450" spans="2:10" ht="14.1" customHeight="1" x14ac:dyDescent="0.2">
      <c r="B450" s="17" t="str" cm="1">
        <f t="array" ref="B450">IFERROR(SMALL(Invoices[Due Date],ROW(447:447)),"")</f>
        <v/>
      </c>
      <c r="C450" s="25" cm="1">
        <f t="array" aca="1" ref="C450" ca="1">INDEX(Invoices[Invoice '#],SMALL(IF(Invoices[Due Date]=Schedule[[#This Row],[Due Date]],ROW(Invoices[Due Date])-ROW(INDEX(Invoices[Due Date],1,1))+1),COUNTIF(Schedule[Due Date],Schedule[[#This Row],[Due Date]])-COUNTIF(INDIRECT("B3:B"&amp;ROW()-1),Schedule[[#This Row],[Due Date]])))</f>
        <v>0</v>
      </c>
      <c r="D450" s="16" t="str">
        <f ca="1">IF(Schedule[[#This Row],[Invoice '#]]=0,"",INDEX(Invoices[Vendor/Supplier],MATCH(Schedule[[#This Row],[Invoice '#]],Invoices[Invoice '#],0)))</f>
        <v/>
      </c>
      <c r="E450" s="26" t="str">
        <f ca="1">IF(Schedule[[#This Row],[Invoice '#]]=0,"",INDEX(Invoices[Amount due],MATCH(Schedule[[#This Row],[Invoice '#]],Invoices[Invoice '#],0)))</f>
        <v/>
      </c>
      <c r="F450" s="26" t="str">
        <f ca="1">IF(Schedule[[#This Row],[Invoice '#]]=0,"",_xlfn.IFNA(Schedule[[#This Row],[Original Amt Due]]-SUMIF(Payments[Invoice '#],Schedule[[#This Row],[Invoice '#]],Payments[Amount Paid]),Schedule[[#This Row],[Original Amt Due]]))</f>
        <v/>
      </c>
      <c r="H450" s="29"/>
      <c r="I450" s="30"/>
      <c r="J450" s="30"/>
    </row>
    <row r="451" spans="2:10" ht="14.1" customHeight="1" x14ac:dyDescent="0.2">
      <c r="B451" s="17" t="str" cm="1">
        <f t="array" ref="B451">IFERROR(SMALL(Invoices[Due Date],ROW(448:448)),"")</f>
        <v/>
      </c>
      <c r="C451" s="25" cm="1">
        <f t="array" aca="1" ref="C451" ca="1">INDEX(Invoices[Invoice '#],SMALL(IF(Invoices[Due Date]=Schedule[[#This Row],[Due Date]],ROW(Invoices[Due Date])-ROW(INDEX(Invoices[Due Date],1,1))+1),COUNTIF(Schedule[Due Date],Schedule[[#This Row],[Due Date]])-COUNTIF(INDIRECT("B3:B"&amp;ROW()-1),Schedule[[#This Row],[Due Date]])))</f>
        <v>0</v>
      </c>
      <c r="D451" s="16" t="str">
        <f ca="1">IF(Schedule[[#This Row],[Invoice '#]]=0,"",INDEX(Invoices[Vendor/Supplier],MATCH(Schedule[[#This Row],[Invoice '#]],Invoices[Invoice '#],0)))</f>
        <v/>
      </c>
      <c r="E451" s="26" t="str">
        <f ca="1">IF(Schedule[[#This Row],[Invoice '#]]=0,"",INDEX(Invoices[Amount due],MATCH(Schedule[[#This Row],[Invoice '#]],Invoices[Invoice '#],0)))</f>
        <v/>
      </c>
      <c r="F451" s="26" t="str">
        <f ca="1">IF(Schedule[[#This Row],[Invoice '#]]=0,"",_xlfn.IFNA(Schedule[[#This Row],[Original Amt Due]]-SUMIF(Payments[Invoice '#],Schedule[[#This Row],[Invoice '#]],Payments[Amount Paid]),Schedule[[#This Row],[Original Amt Due]]))</f>
        <v/>
      </c>
      <c r="H451" s="29"/>
      <c r="I451" s="30"/>
      <c r="J451" s="30"/>
    </row>
    <row r="452" spans="2:10" ht="14.1" customHeight="1" x14ac:dyDescent="0.2">
      <c r="B452" s="17" t="str" cm="1">
        <f t="array" ref="B452">IFERROR(SMALL(Invoices[Due Date],ROW(449:449)),"")</f>
        <v/>
      </c>
      <c r="C452" s="25" cm="1">
        <f t="array" aca="1" ref="C452" ca="1">INDEX(Invoices[Invoice '#],SMALL(IF(Invoices[Due Date]=Schedule[[#This Row],[Due Date]],ROW(Invoices[Due Date])-ROW(INDEX(Invoices[Due Date],1,1))+1),COUNTIF(Schedule[Due Date],Schedule[[#This Row],[Due Date]])-COUNTIF(INDIRECT("B3:B"&amp;ROW()-1),Schedule[[#This Row],[Due Date]])))</f>
        <v>0</v>
      </c>
      <c r="D452" s="16" t="str">
        <f ca="1">IF(Schedule[[#This Row],[Invoice '#]]=0,"",INDEX(Invoices[Vendor/Supplier],MATCH(Schedule[[#This Row],[Invoice '#]],Invoices[Invoice '#],0)))</f>
        <v/>
      </c>
      <c r="E452" s="26" t="str">
        <f ca="1">IF(Schedule[[#This Row],[Invoice '#]]=0,"",INDEX(Invoices[Amount due],MATCH(Schedule[[#This Row],[Invoice '#]],Invoices[Invoice '#],0)))</f>
        <v/>
      </c>
      <c r="F452" s="26" t="str">
        <f ca="1">IF(Schedule[[#This Row],[Invoice '#]]=0,"",_xlfn.IFNA(Schedule[[#This Row],[Original Amt Due]]-SUMIF(Payments[Invoice '#],Schedule[[#This Row],[Invoice '#]],Payments[Amount Paid]),Schedule[[#This Row],[Original Amt Due]]))</f>
        <v/>
      </c>
      <c r="H452" s="29"/>
      <c r="I452" s="30"/>
      <c r="J452" s="30"/>
    </row>
    <row r="453" spans="2:10" ht="14.1" customHeight="1" x14ac:dyDescent="0.2">
      <c r="B453" s="17" t="str" cm="1">
        <f t="array" ref="B453">IFERROR(SMALL(Invoices[Due Date],ROW(450:450)),"")</f>
        <v/>
      </c>
      <c r="C453" s="25" cm="1">
        <f t="array" aca="1" ref="C453" ca="1">INDEX(Invoices[Invoice '#],SMALL(IF(Invoices[Due Date]=Schedule[[#This Row],[Due Date]],ROW(Invoices[Due Date])-ROW(INDEX(Invoices[Due Date],1,1))+1),COUNTIF(Schedule[Due Date],Schedule[[#This Row],[Due Date]])-COUNTIF(INDIRECT("B3:B"&amp;ROW()-1),Schedule[[#This Row],[Due Date]])))</f>
        <v>0</v>
      </c>
      <c r="D453" s="16" t="str">
        <f ca="1">IF(Schedule[[#This Row],[Invoice '#]]=0,"",INDEX(Invoices[Vendor/Supplier],MATCH(Schedule[[#This Row],[Invoice '#]],Invoices[Invoice '#],0)))</f>
        <v/>
      </c>
      <c r="E453" s="26" t="str">
        <f ca="1">IF(Schedule[[#This Row],[Invoice '#]]=0,"",INDEX(Invoices[Amount due],MATCH(Schedule[[#This Row],[Invoice '#]],Invoices[Invoice '#],0)))</f>
        <v/>
      </c>
      <c r="F453" s="26" t="str">
        <f ca="1">IF(Schedule[[#This Row],[Invoice '#]]=0,"",_xlfn.IFNA(Schedule[[#This Row],[Original Amt Due]]-SUMIF(Payments[Invoice '#],Schedule[[#This Row],[Invoice '#]],Payments[Amount Paid]),Schedule[[#This Row],[Original Amt Due]]))</f>
        <v/>
      </c>
      <c r="H453" s="29"/>
      <c r="I453" s="30"/>
      <c r="J453" s="30"/>
    </row>
    <row r="454" spans="2:10" ht="14.1" customHeight="1" x14ac:dyDescent="0.2">
      <c r="B454" s="17" t="str" cm="1">
        <f t="array" ref="B454">IFERROR(SMALL(Invoices[Due Date],ROW(451:451)),"")</f>
        <v/>
      </c>
      <c r="C454" s="25" cm="1">
        <f t="array" aca="1" ref="C454" ca="1">INDEX(Invoices[Invoice '#],SMALL(IF(Invoices[Due Date]=Schedule[[#This Row],[Due Date]],ROW(Invoices[Due Date])-ROW(INDEX(Invoices[Due Date],1,1))+1),COUNTIF(Schedule[Due Date],Schedule[[#This Row],[Due Date]])-COUNTIF(INDIRECT("B3:B"&amp;ROW()-1),Schedule[[#This Row],[Due Date]])))</f>
        <v>0</v>
      </c>
      <c r="D454" s="16" t="str">
        <f ca="1">IF(Schedule[[#This Row],[Invoice '#]]=0,"",INDEX(Invoices[Vendor/Supplier],MATCH(Schedule[[#This Row],[Invoice '#]],Invoices[Invoice '#],0)))</f>
        <v/>
      </c>
      <c r="E454" s="26" t="str">
        <f ca="1">IF(Schedule[[#This Row],[Invoice '#]]=0,"",INDEX(Invoices[Amount due],MATCH(Schedule[[#This Row],[Invoice '#]],Invoices[Invoice '#],0)))</f>
        <v/>
      </c>
      <c r="F454" s="26" t="str">
        <f ca="1">IF(Schedule[[#This Row],[Invoice '#]]=0,"",_xlfn.IFNA(Schedule[[#This Row],[Original Amt Due]]-SUMIF(Payments[Invoice '#],Schedule[[#This Row],[Invoice '#]],Payments[Amount Paid]),Schedule[[#This Row],[Original Amt Due]]))</f>
        <v/>
      </c>
      <c r="H454" s="29"/>
      <c r="I454" s="30"/>
      <c r="J454" s="30"/>
    </row>
    <row r="455" spans="2:10" ht="14.1" customHeight="1" x14ac:dyDescent="0.2">
      <c r="B455" s="17" t="str" cm="1">
        <f t="array" ref="B455">IFERROR(SMALL(Invoices[Due Date],ROW(452:452)),"")</f>
        <v/>
      </c>
      <c r="C455" s="25" cm="1">
        <f t="array" aca="1" ref="C455" ca="1">INDEX(Invoices[Invoice '#],SMALL(IF(Invoices[Due Date]=Schedule[[#This Row],[Due Date]],ROW(Invoices[Due Date])-ROW(INDEX(Invoices[Due Date],1,1))+1),COUNTIF(Schedule[Due Date],Schedule[[#This Row],[Due Date]])-COUNTIF(INDIRECT("B3:B"&amp;ROW()-1),Schedule[[#This Row],[Due Date]])))</f>
        <v>0</v>
      </c>
      <c r="D455" s="16" t="str">
        <f ca="1">IF(Schedule[[#This Row],[Invoice '#]]=0,"",INDEX(Invoices[Vendor/Supplier],MATCH(Schedule[[#This Row],[Invoice '#]],Invoices[Invoice '#],0)))</f>
        <v/>
      </c>
      <c r="E455" s="26" t="str">
        <f ca="1">IF(Schedule[[#This Row],[Invoice '#]]=0,"",INDEX(Invoices[Amount due],MATCH(Schedule[[#This Row],[Invoice '#]],Invoices[Invoice '#],0)))</f>
        <v/>
      </c>
      <c r="F455" s="26" t="str">
        <f ca="1">IF(Schedule[[#This Row],[Invoice '#]]=0,"",_xlfn.IFNA(Schedule[[#This Row],[Original Amt Due]]-SUMIF(Payments[Invoice '#],Schedule[[#This Row],[Invoice '#]],Payments[Amount Paid]),Schedule[[#This Row],[Original Amt Due]]))</f>
        <v/>
      </c>
      <c r="H455" s="29"/>
      <c r="I455" s="30"/>
      <c r="J455" s="30"/>
    </row>
    <row r="456" spans="2:10" ht="14.1" customHeight="1" x14ac:dyDescent="0.2">
      <c r="B456" s="17" t="str" cm="1">
        <f t="array" ref="B456">IFERROR(SMALL(Invoices[Due Date],ROW(453:453)),"")</f>
        <v/>
      </c>
      <c r="C456" s="25" cm="1">
        <f t="array" aca="1" ref="C456" ca="1">INDEX(Invoices[Invoice '#],SMALL(IF(Invoices[Due Date]=Schedule[[#This Row],[Due Date]],ROW(Invoices[Due Date])-ROW(INDEX(Invoices[Due Date],1,1))+1),COUNTIF(Schedule[Due Date],Schedule[[#This Row],[Due Date]])-COUNTIF(INDIRECT("B3:B"&amp;ROW()-1),Schedule[[#This Row],[Due Date]])))</f>
        <v>0</v>
      </c>
      <c r="D456" s="16" t="str">
        <f ca="1">IF(Schedule[[#This Row],[Invoice '#]]=0,"",INDEX(Invoices[Vendor/Supplier],MATCH(Schedule[[#This Row],[Invoice '#]],Invoices[Invoice '#],0)))</f>
        <v/>
      </c>
      <c r="E456" s="26" t="str">
        <f ca="1">IF(Schedule[[#This Row],[Invoice '#]]=0,"",INDEX(Invoices[Amount due],MATCH(Schedule[[#This Row],[Invoice '#]],Invoices[Invoice '#],0)))</f>
        <v/>
      </c>
      <c r="F456" s="26" t="str">
        <f ca="1">IF(Schedule[[#This Row],[Invoice '#]]=0,"",_xlfn.IFNA(Schedule[[#This Row],[Original Amt Due]]-SUMIF(Payments[Invoice '#],Schedule[[#This Row],[Invoice '#]],Payments[Amount Paid]),Schedule[[#This Row],[Original Amt Due]]))</f>
        <v/>
      </c>
      <c r="H456" s="29"/>
      <c r="I456" s="30"/>
      <c r="J456" s="30"/>
    </row>
    <row r="457" spans="2:10" ht="14.1" customHeight="1" x14ac:dyDescent="0.2">
      <c r="B457" s="17" t="str" cm="1">
        <f t="array" ref="B457">IFERROR(SMALL(Invoices[Due Date],ROW(454:454)),"")</f>
        <v/>
      </c>
      <c r="C457" s="25" cm="1">
        <f t="array" aca="1" ref="C457" ca="1">INDEX(Invoices[Invoice '#],SMALL(IF(Invoices[Due Date]=Schedule[[#This Row],[Due Date]],ROW(Invoices[Due Date])-ROW(INDEX(Invoices[Due Date],1,1))+1),COUNTIF(Schedule[Due Date],Schedule[[#This Row],[Due Date]])-COUNTIF(INDIRECT("B3:B"&amp;ROW()-1),Schedule[[#This Row],[Due Date]])))</f>
        <v>0</v>
      </c>
      <c r="D457" s="16" t="str">
        <f ca="1">IF(Schedule[[#This Row],[Invoice '#]]=0,"",INDEX(Invoices[Vendor/Supplier],MATCH(Schedule[[#This Row],[Invoice '#]],Invoices[Invoice '#],0)))</f>
        <v/>
      </c>
      <c r="E457" s="26" t="str">
        <f ca="1">IF(Schedule[[#This Row],[Invoice '#]]=0,"",INDEX(Invoices[Amount due],MATCH(Schedule[[#This Row],[Invoice '#]],Invoices[Invoice '#],0)))</f>
        <v/>
      </c>
      <c r="F457" s="26" t="str">
        <f ca="1">IF(Schedule[[#This Row],[Invoice '#]]=0,"",_xlfn.IFNA(Schedule[[#This Row],[Original Amt Due]]-SUMIF(Payments[Invoice '#],Schedule[[#This Row],[Invoice '#]],Payments[Amount Paid]),Schedule[[#This Row],[Original Amt Due]]))</f>
        <v/>
      </c>
      <c r="H457" s="29"/>
      <c r="I457" s="30"/>
      <c r="J457" s="30"/>
    </row>
    <row r="458" spans="2:10" ht="14.1" customHeight="1" x14ac:dyDescent="0.2">
      <c r="B458" s="17" t="str" cm="1">
        <f t="array" ref="B458">IFERROR(SMALL(Invoices[Due Date],ROW(455:455)),"")</f>
        <v/>
      </c>
      <c r="C458" s="25" cm="1">
        <f t="array" aca="1" ref="C458" ca="1">INDEX(Invoices[Invoice '#],SMALL(IF(Invoices[Due Date]=Schedule[[#This Row],[Due Date]],ROW(Invoices[Due Date])-ROW(INDEX(Invoices[Due Date],1,1))+1),COUNTIF(Schedule[Due Date],Schedule[[#This Row],[Due Date]])-COUNTIF(INDIRECT("B3:B"&amp;ROW()-1),Schedule[[#This Row],[Due Date]])))</f>
        <v>0</v>
      </c>
      <c r="D458" s="16" t="str">
        <f ca="1">IF(Schedule[[#This Row],[Invoice '#]]=0,"",INDEX(Invoices[Vendor/Supplier],MATCH(Schedule[[#This Row],[Invoice '#]],Invoices[Invoice '#],0)))</f>
        <v/>
      </c>
      <c r="E458" s="26" t="str">
        <f ca="1">IF(Schedule[[#This Row],[Invoice '#]]=0,"",INDEX(Invoices[Amount due],MATCH(Schedule[[#This Row],[Invoice '#]],Invoices[Invoice '#],0)))</f>
        <v/>
      </c>
      <c r="F458" s="26" t="str">
        <f ca="1">IF(Schedule[[#This Row],[Invoice '#]]=0,"",_xlfn.IFNA(Schedule[[#This Row],[Original Amt Due]]-SUMIF(Payments[Invoice '#],Schedule[[#This Row],[Invoice '#]],Payments[Amount Paid]),Schedule[[#This Row],[Original Amt Due]]))</f>
        <v/>
      </c>
      <c r="H458" s="29"/>
      <c r="I458" s="30"/>
      <c r="J458" s="30"/>
    </row>
    <row r="459" spans="2:10" ht="14.1" customHeight="1" x14ac:dyDescent="0.2">
      <c r="B459" s="17" t="str" cm="1">
        <f t="array" ref="B459">IFERROR(SMALL(Invoices[Due Date],ROW(456:456)),"")</f>
        <v/>
      </c>
      <c r="C459" s="25" cm="1">
        <f t="array" aca="1" ref="C459" ca="1">INDEX(Invoices[Invoice '#],SMALL(IF(Invoices[Due Date]=Schedule[[#This Row],[Due Date]],ROW(Invoices[Due Date])-ROW(INDEX(Invoices[Due Date],1,1))+1),COUNTIF(Schedule[Due Date],Schedule[[#This Row],[Due Date]])-COUNTIF(INDIRECT("B3:B"&amp;ROW()-1),Schedule[[#This Row],[Due Date]])))</f>
        <v>0</v>
      </c>
      <c r="D459" s="16" t="str">
        <f ca="1">IF(Schedule[[#This Row],[Invoice '#]]=0,"",INDEX(Invoices[Vendor/Supplier],MATCH(Schedule[[#This Row],[Invoice '#]],Invoices[Invoice '#],0)))</f>
        <v/>
      </c>
      <c r="E459" s="26" t="str">
        <f ca="1">IF(Schedule[[#This Row],[Invoice '#]]=0,"",INDEX(Invoices[Amount due],MATCH(Schedule[[#This Row],[Invoice '#]],Invoices[Invoice '#],0)))</f>
        <v/>
      </c>
      <c r="F459" s="26" t="str">
        <f ca="1">IF(Schedule[[#This Row],[Invoice '#]]=0,"",_xlfn.IFNA(Schedule[[#This Row],[Original Amt Due]]-SUMIF(Payments[Invoice '#],Schedule[[#This Row],[Invoice '#]],Payments[Amount Paid]),Schedule[[#This Row],[Original Amt Due]]))</f>
        <v/>
      </c>
      <c r="H459" s="29"/>
      <c r="I459" s="30"/>
      <c r="J459" s="30"/>
    </row>
    <row r="460" spans="2:10" ht="14.1" customHeight="1" x14ac:dyDescent="0.2">
      <c r="B460" s="17" t="str" cm="1">
        <f t="array" ref="B460">IFERROR(SMALL(Invoices[Due Date],ROW(457:457)),"")</f>
        <v/>
      </c>
      <c r="C460" s="25" cm="1">
        <f t="array" aca="1" ref="C460" ca="1">INDEX(Invoices[Invoice '#],SMALL(IF(Invoices[Due Date]=Schedule[[#This Row],[Due Date]],ROW(Invoices[Due Date])-ROW(INDEX(Invoices[Due Date],1,1))+1),COUNTIF(Schedule[Due Date],Schedule[[#This Row],[Due Date]])-COUNTIF(INDIRECT("B3:B"&amp;ROW()-1),Schedule[[#This Row],[Due Date]])))</f>
        <v>0</v>
      </c>
      <c r="D460" s="16" t="str">
        <f ca="1">IF(Schedule[[#This Row],[Invoice '#]]=0,"",INDEX(Invoices[Vendor/Supplier],MATCH(Schedule[[#This Row],[Invoice '#]],Invoices[Invoice '#],0)))</f>
        <v/>
      </c>
      <c r="E460" s="26" t="str">
        <f ca="1">IF(Schedule[[#This Row],[Invoice '#]]=0,"",INDEX(Invoices[Amount due],MATCH(Schedule[[#This Row],[Invoice '#]],Invoices[Invoice '#],0)))</f>
        <v/>
      </c>
      <c r="F460" s="26" t="str">
        <f ca="1">IF(Schedule[[#This Row],[Invoice '#]]=0,"",_xlfn.IFNA(Schedule[[#This Row],[Original Amt Due]]-SUMIF(Payments[Invoice '#],Schedule[[#This Row],[Invoice '#]],Payments[Amount Paid]),Schedule[[#This Row],[Original Amt Due]]))</f>
        <v/>
      </c>
      <c r="H460" s="29"/>
      <c r="I460" s="30"/>
      <c r="J460" s="30"/>
    </row>
    <row r="461" spans="2:10" ht="14.1" customHeight="1" x14ac:dyDescent="0.2">
      <c r="B461" s="17" t="str" cm="1">
        <f t="array" ref="B461">IFERROR(SMALL(Invoices[Due Date],ROW(458:458)),"")</f>
        <v/>
      </c>
      <c r="C461" s="25" cm="1">
        <f t="array" aca="1" ref="C461" ca="1">INDEX(Invoices[Invoice '#],SMALL(IF(Invoices[Due Date]=Schedule[[#This Row],[Due Date]],ROW(Invoices[Due Date])-ROW(INDEX(Invoices[Due Date],1,1))+1),COUNTIF(Schedule[Due Date],Schedule[[#This Row],[Due Date]])-COUNTIF(INDIRECT("B3:B"&amp;ROW()-1),Schedule[[#This Row],[Due Date]])))</f>
        <v>0</v>
      </c>
      <c r="D461" s="16" t="str">
        <f ca="1">IF(Schedule[[#This Row],[Invoice '#]]=0,"",INDEX(Invoices[Vendor/Supplier],MATCH(Schedule[[#This Row],[Invoice '#]],Invoices[Invoice '#],0)))</f>
        <v/>
      </c>
      <c r="E461" s="26" t="str">
        <f ca="1">IF(Schedule[[#This Row],[Invoice '#]]=0,"",INDEX(Invoices[Amount due],MATCH(Schedule[[#This Row],[Invoice '#]],Invoices[Invoice '#],0)))</f>
        <v/>
      </c>
      <c r="F461" s="26" t="str">
        <f ca="1">IF(Schedule[[#This Row],[Invoice '#]]=0,"",_xlfn.IFNA(Schedule[[#This Row],[Original Amt Due]]-SUMIF(Payments[Invoice '#],Schedule[[#This Row],[Invoice '#]],Payments[Amount Paid]),Schedule[[#This Row],[Original Amt Due]]))</f>
        <v/>
      </c>
      <c r="H461" s="29"/>
      <c r="I461" s="30"/>
      <c r="J461" s="30"/>
    </row>
    <row r="462" spans="2:10" ht="14.1" customHeight="1" x14ac:dyDescent="0.2">
      <c r="B462" s="17" t="str" cm="1">
        <f t="array" ref="B462">IFERROR(SMALL(Invoices[Due Date],ROW(459:459)),"")</f>
        <v/>
      </c>
      <c r="C462" s="25" cm="1">
        <f t="array" aca="1" ref="C462" ca="1">INDEX(Invoices[Invoice '#],SMALL(IF(Invoices[Due Date]=Schedule[[#This Row],[Due Date]],ROW(Invoices[Due Date])-ROW(INDEX(Invoices[Due Date],1,1))+1),COUNTIF(Schedule[Due Date],Schedule[[#This Row],[Due Date]])-COUNTIF(INDIRECT("B3:B"&amp;ROW()-1),Schedule[[#This Row],[Due Date]])))</f>
        <v>0</v>
      </c>
      <c r="D462" s="16" t="str">
        <f ca="1">IF(Schedule[[#This Row],[Invoice '#]]=0,"",INDEX(Invoices[Vendor/Supplier],MATCH(Schedule[[#This Row],[Invoice '#]],Invoices[Invoice '#],0)))</f>
        <v/>
      </c>
      <c r="E462" s="26" t="str">
        <f ca="1">IF(Schedule[[#This Row],[Invoice '#]]=0,"",INDEX(Invoices[Amount due],MATCH(Schedule[[#This Row],[Invoice '#]],Invoices[Invoice '#],0)))</f>
        <v/>
      </c>
      <c r="F462" s="26" t="str">
        <f ca="1">IF(Schedule[[#This Row],[Invoice '#]]=0,"",_xlfn.IFNA(Schedule[[#This Row],[Original Amt Due]]-SUMIF(Payments[Invoice '#],Schedule[[#This Row],[Invoice '#]],Payments[Amount Paid]),Schedule[[#This Row],[Original Amt Due]]))</f>
        <v/>
      </c>
      <c r="H462" s="29"/>
      <c r="I462" s="30"/>
      <c r="J462" s="30"/>
    </row>
    <row r="463" spans="2:10" ht="14.1" customHeight="1" x14ac:dyDescent="0.2">
      <c r="B463" s="17" t="str" cm="1">
        <f t="array" ref="B463">IFERROR(SMALL(Invoices[Due Date],ROW(460:460)),"")</f>
        <v/>
      </c>
      <c r="C463" s="25" cm="1">
        <f t="array" aca="1" ref="C463" ca="1">INDEX(Invoices[Invoice '#],SMALL(IF(Invoices[Due Date]=Schedule[[#This Row],[Due Date]],ROW(Invoices[Due Date])-ROW(INDEX(Invoices[Due Date],1,1))+1),COUNTIF(Schedule[Due Date],Schedule[[#This Row],[Due Date]])-COUNTIF(INDIRECT("B3:B"&amp;ROW()-1),Schedule[[#This Row],[Due Date]])))</f>
        <v>0</v>
      </c>
      <c r="D463" s="16" t="str">
        <f ca="1">IF(Schedule[[#This Row],[Invoice '#]]=0,"",INDEX(Invoices[Vendor/Supplier],MATCH(Schedule[[#This Row],[Invoice '#]],Invoices[Invoice '#],0)))</f>
        <v/>
      </c>
      <c r="E463" s="26" t="str">
        <f ca="1">IF(Schedule[[#This Row],[Invoice '#]]=0,"",INDEX(Invoices[Amount due],MATCH(Schedule[[#This Row],[Invoice '#]],Invoices[Invoice '#],0)))</f>
        <v/>
      </c>
      <c r="F463" s="26" t="str">
        <f ca="1">IF(Schedule[[#This Row],[Invoice '#]]=0,"",_xlfn.IFNA(Schedule[[#This Row],[Original Amt Due]]-SUMIF(Payments[Invoice '#],Schedule[[#This Row],[Invoice '#]],Payments[Amount Paid]),Schedule[[#This Row],[Original Amt Due]]))</f>
        <v/>
      </c>
      <c r="H463" s="29"/>
      <c r="I463" s="30"/>
      <c r="J463" s="30"/>
    </row>
    <row r="464" spans="2:10" ht="14.1" customHeight="1" x14ac:dyDescent="0.2">
      <c r="B464" s="17" t="str" cm="1">
        <f t="array" ref="B464">IFERROR(SMALL(Invoices[Due Date],ROW(461:461)),"")</f>
        <v/>
      </c>
      <c r="C464" s="25" cm="1">
        <f t="array" aca="1" ref="C464" ca="1">INDEX(Invoices[Invoice '#],SMALL(IF(Invoices[Due Date]=Schedule[[#This Row],[Due Date]],ROW(Invoices[Due Date])-ROW(INDEX(Invoices[Due Date],1,1))+1),COUNTIF(Schedule[Due Date],Schedule[[#This Row],[Due Date]])-COUNTIF(INDIRECT("B3:B"&amp;ROW()-1),Schedule[[#This Row],[Due Date]])))</f>
        <v>0</v>
      </c>
      <c r="D464" s="16" t="str">
        <f ca="1">IF(Schedule[[#This Row],[Invoice '#]]=0,"",INDEX(Invoices[Vendor/Supplier],MATCH(Schedule[[#This Row],[Invoice '#]],Invoices[Invoice '#],0)))</f>
        <v/>
      </c>
      <c r="E464" s="26" t="str">
        <f ca="1">IF(Schedule[[#This Row],[Invoice '#]]=0,"",INDEX(Invoices[Amount due],MATCH(Schedule[[#This Row],[Invoice '#]],Invoices[Invoice '#],0)))</f>
        <v/>
      </c>
      <c r="F464" s="26" t="str">
        <f ca="1">IF(Schedule[[#This Row],[Invoice '#]]=0,"",_xlfn.IFNA(Schedule[[#This Row],[Original Amt Due]]-SUMIF(Payments[Invoice '#],Schedule[[#This Row],[Invoice '#]],Payments[Amount Paid]),Schedule[[#This Row],[Original Amt Due]]))</f>
        <v/>
      </c>
      <c r="H464" s="29"/>
      <c r="I464" s="30"/>
      <c r="J464" s="30"/>
    </row>
    <row r="465" spans="2:10" ht="14.1" customHeight="1" x14ac:dyDescent="0.2">
      <c r="B465" s="17" t="str" cm="1">
        <f t="array" ref="B465">IFERROR(SMALL(Invoices[Due Date],ROW(462:462)),"")</f>
        <v/>
      </c>
      <c r="C465" s="25" cm="1">
        <f t="array" aca="1" ref="C465" ca="1">INDEX(Invoices[Invoice '#],SMALL(IF(Invoices[Due Date]=Schedule[[#This Row],[Due Date]],ROW(Invoices[Due Date])-ROW(INDEX(Invoices[Due Date],1,1))+1),COUNTIF(Schedule[Due Date],Schedule[[#This Row],[Due Date]])-COUNTIF(INDIRECT("B3:B"&amp;ROW()-1),Schedule[[#This Row],[Due Date]])))</f>
        <v>0</v>
      </c>
      <c r="D465" s="16" t="str">
        <f ca="1">IF(Schedule[[#This Row],[Invoice '#]]=0,"",INDEX(Invoices[Vendor/Supplier],MATCH(Schedule[[#This Row],[Invoice '#]],Invoices[Invoice '#],0)))</f>
        <v/>
      </c>
      <c r="E465" s="26" t="str">
        <f ca="1">IF(Schedule[[#This Row],[Invoice '#]]=0,"",INDEX(Invoices[Amount due],MATCH(Schedule[[#This Row],[Invoice '#]],Invoices[Invoice '#],0)))</f>
        <v/>
      </c>
      <c r="F465" s="26" t="str">
        <f ca="1">IF(Schedule[[#This Row],[Invoice '#]]=0,"",_xlfn.IFNA(Schedule[[#This Row],[Original Amt Due]]-SUMIF(Payments[Invoice '#],Schedule[[#This Row],[Invoice '#]],Payments[Amount Paid]),Schedule[[#This Row],[Original Amt Due]]))</f>
        <v/>
      </c>
      <c r="H465" s="29"/>
      <c r="I465" s="30"/>
      <c r="J465" s="30"/>
    </row>
    <row r="466" spans="2:10" ht="14.1" customHeight="1" x14ac:dyDescent="0.2">
      <c r="B466" s="17" t="str" cm="1">
        <f t="array" ref="B466">IFERROR(SMALL(Invoices[Due Date],ROW(463:463)),"")</f>
        <v/>
      </c>
      <c r="C466" s="25" cm="1">
        <f t="array" aca="1" ref="C466" ca="1">INDEX(Invoices[Invoice '#],SMALL(IF(Invoices[Due Date]=Schedule[[#This Row],[Due Date]],ROW(Invoices[Due Date])-ROW(INDEX(Invoices[Due Date],1,1))+1),COUNTIF(Schedule[Due Date],Schedule[[#This Row],[Due Date]])-COUNTIF(INDIRECT("B3:B"&amp;ROW()-1),Schedule[[#This Row],[Due Date]])))</f>
        <v>0</v>
      </c>
      <c r="D466" s="16" t="str">
        <f ca="1">IF(Schedule[[#This Row],[Invoice '#]]=0,"",INDEX(Invoices[Vendor/Supplier],MATCH(Schedule[[#This Row],[Invoice '#]],Invoices[Invoice '#],0)))</f>
        <v/>
      </c>
      <c r="E466" s="26" t="str">
        <f ca="1">IF(Schedule[[#This Row],[Invoice '#]]=0,"",INDEX(Invoices[Amount due],MATCH(Schedule[[#This Row],[Invoice '#]],Invoices[Invoice '#],0)))</f>
        <v/>
      </c>
      <c r="F466" s="26" t="str">
        <f ca="1">IF(Schedule[[#This Row],[Invoice '#]]=0,"",_xlfn.IFNA(Schedule[[#This Row],[Original Amt Due]]-SUMIF(Payments[Invoice '#],Schedule[[#This Row],[Invoice '#]],Payments[Amount Paid]),Schedule[[#This Row],[Original Amt Due]]))</f>
        <v/>
      </c>
      <c r="H466" s="29"/>
      <c r="I466" s="30"/>
      <c r="J466" s="30"/>
    </row>
    <row r="467" spans="2:10" ht="14.1" customHeight="1" x14ac:dyDescent="0.2">
      <c r="B467" s="17" t="str" cm="1">
        <f t="array" ref="B467">IFERROR(SMALL(Invoices[Due Date],ROW(464:464)),"")</f>
        <v/>
      </c>
      <c r="C467" s="25" cm="1">
        <f t="array" aca="1" ref="C467" ca="1">INDEX(Invoices[Invoice '#],SMALL(IF(Invoices[Due Date]=Schedule[[#This Row],[Due Date]],ROW(Invoices[Due Date])-ROW(INDEX(Invoices[Due Date],1,1))+1),COUNTIF(Schedule[Due Date],Schedule[[#This Row],[Due Date]])-COUNTIF(INDIRECT("B3:B"&amp;ROW()-1),Schedule[[#This Row],[Due Date]])))</f>
        <v>0</v>
      </c>
      <c r="D467" s="16" t="str">
        <f ca="1">IF(Schedule[[#This Row],[Invoice '#]]=0,"",INDEX(Invoices[Vendor/Supplier],MATCH(Schedule[[#This Row],[Invoice '#]],Invoices[Invoice '#],0)))</f>
        <v/>
      </c>
      <c r="E467" s="26" t="str">
        <f ca="1">IF(Schedule[[#This Row],[Invoice '#]]=0,"",INDEX(Invoices[Amount due],MATCH(Schedule[[#This Row],[Invoice '#]],Invoices[Invoice '#],0)))</f>
        <v/>
      </c>
      <c r="F467" s="26" t="str">
        <f ca="1">IF(Schedule[[#This Row],[Invoice '#]]=0,"",_xlfn.IFNA(Schedule[[#This Row],[Original Amt Due]]-SUMIF(Payments[Invoice '#],Schedule[[#This Row],[Invoice '#]],Payments[Amount Paid]),Schedule[[#This Row],[Original Amt Due]]))</f>
        <v/>
      </c>
      <c r="H467" s="29"/>
      <c r="I467" s="30"/>
      <c r="J467" s="30"/>
    </row>
    <row r="468" spans="2:10" ht="14.1" customHeight="1" x14ac:dyDescent="0.2">
      <c r="B468" s="17" t="str" cm="1">
        <f t="array" ref="B468">IFERROR(SMALL(Invoices[Due Date],ROW(465:465)),"")</f>
        <v/>
      </c>
      <c r="C468" s="25" cm="1">
        <f t="array" aca="1" ref="C468" ca="1">INDEX(Invoices[Invoice '#],SMALL(IF(Invoices[Due Date]=Schedule[[#This Row],[Due Date]],ROW(Invoices[Due Date])-ROW(INDEX(Invoices[Due Date],1,1))+1),COUNTIF(Schedule[Due Date],Schedule[[#This Row],[Due Date]])-COUNTIF(INDIRECT("B3:B"&amp;ROW()-1),Schedule[[#This Row],[Due Date]])))</f>
        <v>0</v>
      </c>
      <c r="D468" s="16" t="str">
        <f ca="1">IF(Schedule[[#This Row],[Invoice '#]]=0,"",INDEX(Invoices[Vendor/Supplier],MATCH(Schedule[[#This Row],[Invoice '#]],Invoices[Invoice '#],0)))</f>
        <v/>
      </c>
      <c r="E468" s="26" t="str">
        <f ca="1">IF(Schedule[[#This Row],[Invoice '#]]=0,"",INDEX(Invoices[Amount due],MATCH(Schedule[[#This Row],[Invoice '#]],Invoices[Invoice '#],0)))</f>
        <v/>
      </c>
      <c r="F468" s="26" t="str">
        <f ca="1">IF(Schedule[[#This Row],[Invoice '#]]=0,"",_xlfn.IFNA(Schedule[[#This Row],[Original Amt Due]]-SUMIF(Payments[Invoice '#],Schedule[[#This Row],[Invoice '#]],Payments[Amount Paid]),Schedule[[#This Row],[Original Amt Due]]))</f>
        <v/>
      </c>
      <c r="H468" s="29"/>
      <c r="I468" s="30"/>
      <c r="J468" s="30"/>
    </row>
    <row r="469" spans="2:10" ht="14.1" customHeight="1" x14ac:dyDescent="0.2">
      <c r="B469" s="17" t="str" cm="1">
        <f t="array" ref="B469">IFERROR(SMALL(Invoices[Due Date],ROW(466:466)),"")</f>
        <v/>
      </c>
      <c r="C469" s="25" cm="1">
        <f t="array" aca="1" ref="C469" ca="1">INDEX(Invoices[Invoice '#],SMALL(IF(Invoices[Due Date]=Schedule[[#This Row],[Due Date]],ROW(Invoices[Due Date])-ROW(INDEX(Invoices[Due Date],1,1))+1),COUNTIF(Schedule[Due Date],Schedule[[#This Row],[Due Date]])-COUNTIF(INDIRECT("B3:B"&amp;ROW()-1),Schedule[[#This Row],[Due Date]])))</f>
        <v>0</v>
      </c>
      <c r="D469" s="16" t="str">
        <f ca="1">IF(Schedule[[#This Row],[Invoice '#]]=0,"",INDEX(Invoices[Vendor/Supplier],MATCH(Schedule[[#This Row],[Invoice '#]],Invoices[Invoice '#],0)))</f>
        <v/>
      </c>
      <c r="E469" s="26" t="str">
        <f ca="1">IF(Schedule[[#This Row],[Invoice '#]]=0,"",INDEX(Invoices[Amount due],MATCH(Schedule[[#This Row],[Invoice '#]],Invoices[Invoice '#],0)))</f>
        <v/>
      </c>
      <c r="F469" s="26" t="str">
        <f ca="1">IF(Schedule[[#This Row],[Invoice '#]]=0,"",_xlfn.IFNA(Schedule[[#This Row],[Original Amt Due]]-SUMIF(Payments[Invoice '#],Schedule[[#This Row],[Invoice '#]],Payments[Amount Paid]),Schedule[[#This Row],[Original Amt Due]]))</f>
        <v/>
      </c>
      <c r="H469" s="29"/>
      <c r="I469" s="30"/>
      <c r="J469" s="30"/>
    </row>
    <row r="470" spans="2:10" ht="14.1" customHeight="1" x14ac:dyDescent="0.2">
      <c r="B470" s="17" t="str" cm="1">
        <f t="array" ref="B470">IFERROR(SMALL(Invoices[Due Date],ROW(467:467)),"")</f>
        <v/>
      </c>
      <c r="C470" s="25" cm="1">
        <f t="array" aca="1" ref="C470" ca="1">INDEX(Invoices[Invoice '#],SMALL(IF(Invoices[Due Date]=Schedule[[#This Row],[Due Date]],ROW(Invoices[Due Date])-ROW(INDEX(Invoices[Due Date],1,1))+1),COUNTIF(Schedule[Due Date],Schedule[[#This Row],[Due Date]])-COUNTIF(INDIRECT("B3:B"&amp;ROW()-1),Schedule[[#This Row],[Due Date]])))</f>
        <v>0</v>
      </c>
      <c r="D470" s="16" t="str">
        <f ca="1">IF(Schedule[[#This Row],[Invoice '#]]=0,"",INDEX(Invoices[Vendor/Supplier],MATCH(Schedule[[#This Row],[Invoice '#]],Invoices[Invoice '#],0)))</f>
        <v/>
      </c>
      <c r="E470" s="26" t="str">
        <f ca="1">IF(Schedule[[#This Row],[Invoice '#]]=0,"",INDEX(Invoices[Amount due],MATCH(Schedule[[#This Row],[Invoice '#]],Invoices[Invoice '#],0)))</f>
        <v/>
      </c>
      <c r="F470" s="26" t="str">
        <f ca="1">IF(Schedule[[#This Row],[Invoice '#]]=0,"",_xlfn.IFNA(Schedule[[#This Row],[Original Amt Due]]-SUMIF(Payments[Invoice '#],Schedule[[#This Row],[Invoice '#]],Payments[Amount Paid]),Schedule[[#This Row],[Original Amt Due]]))</f>
        <v/>
      </c>
      <c r="H470" s="29"/>
      <c r="I470" s="30"/>
      <c r="J470" s="30"/>
    </row>
    <row r="471" spans="2:10" ht="14.1" customHeight="1" x14ac:dyDescent="0.2">
      <c r="B471" s="17" t="str" cm="1">
        <f t="array" ref="B471">IFERROR(SMALL(Invoices[Due Date],ROW(468:468)),"")</f>
        <v/>
      </c>
      <c r="C471" s="25" cm="1">
        <f t="array" aca="1" ref="C471" ca="1">INDEX(Invoices[Invoice '#],SMALL(IF(Invoices[Due Date]=Schedule[[#This Row],[Due Date]],ROW(Invoices[Due Date])-ROW(INDEX(Invoices[Due Date],1,1))+1),COUNTIF(Schedule[Due Date],Schedule[[#This Row],[Due Date]])-COUNTIF(INDIRECT("B3:B"&amp;ROW()-1),Schedule[[#This Row],[Due Date]])))</f>
        <v>0</v>
      </c>
      <c r="D471" s="16" t="str">
        <f ca="1">IF(Schedule[[#This Row],[Invoice '#]]=0,"",INDEX(Invoices[Vendor/Supplier],MATCH(Schedule[[#This Row],[Invoice '#]],Invoices[Invoice '#],0)))</f>
        <v/>
      </c>
      <c r="E471" s="26" t="str">
        <f ca="1">IF(Schedule[[#This Row],[Invoice '#]]=0,"",INDEX(Invoices[Amount due],MATCH(Schedule[[#This Row],[Invoice '#]],Invoices[Invoice '#],0)))</f>
        <v/>
      </c>
      <c r="F471" s="26" t="str">
        <f ca="1">IF(Schedule[[#This Row],[Invoice '#]]=0,"",_xlfn.IFNA(Schedule[[#This Row],[Original Amt Due]]-SUMIF(Payments[Invoice '#],Schedule[[#This Row],[Invoice '#]],Payments[Amount Paid]),Schedule[[#This Row],[Original Amt Due]]))</f>
        <v/>
      </c>
      <c r="H471" s="29"/>
      <c r="I471" s="30"/>
      <c r="J471" s="30"/>
    </row>
    <row r="472" spans="2:10" ht="14.1" customHeight="1" x14ac:dyDescent="0.2">
      <c r="B472" s="17" t="str" cm="1">
        <f t="array" ref="B472">IFERROR(SMALL(Invoices[Due Date],ROW(469:469)),"")</f>
        <v/>
      </c>
      <c r="C472" s="25" cm="1">
        <f t="array" aca="1" ref="C472" ca="1">INDEX(Invoices[Invoice '#],SMALL(IF(Invoices[Due Date]=Schedule[[#This Row],[Due Date]],ROW(Invoices[Due Date])-ROW(INDEX(Invoices[Due Date],1,1))+1),COUNTIF(Schedule[Due Date],Schedule[[#This Row],[Due Date]])-COUNTIF(INDIRECT("B3:B"&amp;ROW()-1),Schedule[[#This Row],[Due Date]])))</f>
        <v>0</v>
      </c>
      <c r="D472" s="16" t="str">
        <f ca="1">IF(Schedule[[#This Row],[Invoice '#]]=0,"",INDEX(Invoices[Vendor/Supplier],MATCH(Schedule[[#This Row],[Invoice '#]],Invoices[Invoice '#],0)))</f>
        <v/>
      </c>
      <c r="E472" s="26" t="str">
        <f ca="1">IF(Schedule[[#This Row],[Invoice '#]]=0,"",INDEX(Invoices[Amount due],MATCH(Schedule[[#This Row],[Invoice '#]],Invoices[Invoice '#],0)))</f>
        <v/>
      </c>
      <c r="F472" s="26" t="str">
        <f ca="1">IF(Schedule[[#This Row],[Invoice '#]]=0,"",_xlfn.IFNA(Schedule[[#This Row],[Original Amt Due]]-SUMIF(Payments[Invoice '#],Schedule[[#This Row],[Invoice '#]],Payments[Amount Paid]),Schedule[[#This Row],[Original Amt Due]]))</f>
        <v/>
      </c>
      <c r="H472" s="29"/>
      <c r="I472" s="30"/>
      <c r="J472" s="30"/>
    </row>
    <row r="473" spans="2:10" ht="14.1" customHeight="1" x14ac:dyDescent="0.2">
      <c r="B473" s="17" t="str" cm="1">
        <f t="array" ref="B473">IFERROR(SMALL(Invoices[Due Date],ROW(470:470)),"")</f>
        <v/>
      </c>
      <c r="C473" s="25" cm="1">
        <f t="array" aca="1" ref="C473" ca="1">INDEX(Invoices[Invoice '#],SMALL(IF(Invoices[Due Date]=Schedule[[#This Row],[Due Date]],ROW(Invoices[Due Date])-ROW(INDEX(Invoices[Due Date],1,1))+1),COUNTIF(Schedule[Due Date],Schedule[[#This Row],[Due Date]])-COUNTIF(INDIRECT("B3:B"&amp;ROW()-1),Schedule[[#This Row],[Due Date]])))</f>
        <v>0</v>
      </c>
      <c r="D473" s="16" t="str">
        <f ca="1">IF(Schedule[[#This Row],[Invoice '#]]=0,"",INDEX(Invoices[Vendor/Supplier],MATCH(Schedule[[#This Row],[Invoice '#]],Invoices[Invoice '#],0)))</f>
        <v/>
      </c>
      <c r="E473" s="26" t="str">
        <f ca="1">IF(Schedule[[#This Row],[Invoice '#]]=0,"",INDEX(Invoices[Amount due],MATCH(Schedule[[#This Row],[Invoice '#]],Invoices[Invoice '#],0)))</f>
        <v/>
      </c>
      <c r="F473" s="26" t="str">
        <f ca="1">IF(Schedule[[#This Row],[Invoice '#]]=0,"",_xlfn.IFNA(Schedule[[#This Row],[Original Amt Due]]-SUMIF(Payments[Invoice '#],Schedule[[#This Row],[Invoice '#]],Payments[Amount Paid]),Schedule[[#This Row],[Original Amt Due]]))</f>
        <v/>
      </c>
      <c r="H473" s="29"/>
      <c r="I473" s="30"/>
      <c r="J473" s="30"/>
    </row>
    <row r="474" spans="2:10" ht="14.1" customHeight="1" x14ac:dyDescent="0.2">
      <c r="B474" s="17" t="str" cm="1">
        <f t="array" ref="B474">IFERROR(SMALL(Invoices[Due Date],ROW(471:471)),"")</f>
        <v/>
      </c>
      <c r="C474" s="25" cm="1">
        <f t="array" aca="1" ref="C474" ca="1">INDEX(Invoices[Invoice '#],SMALL(IF(Invoices[Due Date]=Schedule[[#This Row],[Due Date]],ROW(Invoices[Due Date])-ROW(INDEX(Invoices[Due Date],1,1))+1),COUNTIF(Schedule[Due Date],Schedule[[#This Row],[Due Date]])-COUNTIF(INDIRECT("B3:B"&amp;ROW()-1),Schedule[[#This Row],[Due Date]])))</f>
        <v>0</v>
      </c>
      <c r="D474" s="16" t="str">
        <f ca="1">IF(Schedule[[#This Row],[Invoice '#]]=0,"",INDEX(Invoices[Vendor/Supplier],MATCH(Schedule[[#This Row],[Invoice '#]],Invoices[Invoice '#],0)))</f>
        <v/>
      </c>
      <c r="E474" s="26" t="str">
        <f ca="1">IF(Schedule[[#This Row],[Invoice '#]]=0,"",INDEX(Invoices[Amount due],MATCH(Schedule[[#This Row],[Invoice '#]],Invoices[Invoice '#],0)))</f>
        <v/>
      </c>
      <c r="F474" s="26" t="str">
        <f ca="1">IF(Schedule[[#This Row],[Invoice '#]]=0,"",_xlfn.IFNA(Schedule[[#This Row],[Original Amt Due]]-SUMIF(Payments[Invoice '#],Schedule[[#This Row],[Invoice '#]],Payments[Amount Paid]),Schedule[[#This Row],[Original Amt Due]]))</f>
        <v/>
      </c>
      <c r="H474" s="29"/>
      <c r="I474" s="30"/>
      <c r="J474" s="30"/>
    </row>
    <row r="475" spans="2:10" ht="14.1" customHeight="1" x14ac:dyDescent="0.2">
      <c r="B475" s="17" t="str" cm="1">
        <f t="array" ref="B475">IFERROR(SMALL(Invoices[Due Date],ROW(472:472)),"")</f>
        <v/>
      </c>
      <c r="C475" s="25" cm="1">
        <f t="array" aca="1" ref="C475" ca="1">INDEX(Invoices[Invoice '#],SMALL(IF(Invoices[Due Date]=Schedule[[#This Row],[Due Date]],ROW(Invoices[Due Date])-ROW(INDEX(Invoices[Due Date],1,1))+1),COUNTIF(Schedule[Due Date],Schedule[[#This Row],[Due Date]])-COUNTIF(INDIRECT("B3:B"&amp;ROW()-1),Schedule[[#This Row],[Due Date]])))</f>
        <v>0</v>
      </c>
      <c r="D475" s="16" t="str">
        <f ca="1">IF(Schedule[[#This Row],[Invoice '#]]=0,"",INDEX(Invoices[Vendor/Supplier],MATCH(Schedule[[#This Row],[Invoice '#]],Invoices[Invoice '#],0)))</f>
        <v/>
      </c>
      <c r="E475" s="26" t="str">
        <f ca="1">IF(Schedule[[#This Row],[Invoice '#]]=0,"",INDEX(Invoices[Amount due],MATCH(Schedule[[#This Row],[Invoice '#]],Invoices[Invoice '#],0)))</f>
        <v/>
      </c>
      <c r="F475" s="26" t="str">
        <f ca="1">IF(Schedule[[#This Row],[Invoice '#]]=0,"",_xlfn.IFNA(Schedule[[#This Row],[Original Amt Due]]-SUMIF(Payments[Invoice '#],Schedule[[#This Row],[Invoice '#]],Payments[Amount Paid]),Schedule[[#This Row],[Original Amt Due]]))</f>
        <v/>
      </c>
      <c r="H475" s="29"/>
      <c r="I475" s="30"/>
      <c r="J475" s="30"/>
    </row>
    <row r="476" spans="2:10" ht="14.1" customHeight="1" x14ac:dyDescent="0.2">
      <c r="B476" s="17" t="str" cm="1">
        <f t="array" ref="B476">IFERROR(SMALL(Invoices[Due Date],ROW(473:473)),"")</f>
        <v/>
      </c>
      <c r="C476" s="25" cm="1">
        <f t="array" aca="1" ref="C476" ca="1">INDEX(Invoices[Invoice '#],SMALL(IF(Invoices[Due Date]=Schedule[[#This Row],[Due Date]],ROW(Invoices[Due Date])-ROW(INDEX(Invoices[Due Date],1,1))+1),COUNTIF(Schedule[Due Date],Schedule[[#This Row],[Due Date]])-COUNTIF(INDIRECT("B3:B"&amp;ROW()-1),Schedule[[#This Row],[Due Date]])))</f>
        <v>0</v>
      </c>
      <c r="D476" s="16" t="str">
        <f ca="1">IF(Schedule[[#This Row],[Invoice '#]]=0,"",INDEX(Invoices[Vendor/Supplier],MATCH(Schedule[[#This Row],[Invoice '#]],Invoices[Invoice '#],0)))</f>
        <v/>
      </c>
      <c r="E476" s="26" t="str">
        <f ca="1">IF(Schedule[[#This Row],[Invoice '#]]=0,"",INDEX(Invoices[Amount due],MATCH(Schedule[[#This Row],[Invoice '#]],Invoices[Invoice '#],0)))</f>
        <v/>
      </c>
      <c r="F476" s="26" t="str">
        <f ca="1">IF(Schedule[[#This Row],[Invoice '#]]=0,"",_xlfn.IFNA(Schedule[[#This Row],[Original Amt Due]]-SUMIF(Payments[Invoice '#],Schedule[[#This Row],[Invoice '#]],Payments[Amount Paid]),Schedule[[#This Row],[Original Amt Due]]))</f>
        <v/>
      </c>
      <c r="H476" s="29"/>
      <c r="I476" s="30"/>
      <c r="J476" s="30"/>
    </row>
    <row r="477" spans="2:10" ht="14.1" customHeight="1" x14ac:dyDescent="0.2">
      <c r="B477" s="17" t="str" cm="1">
        <f t="array" ref="B477">IFERROR(SMALL(Invoices[Due Date],ROW(474:474)),"")</f>
        <v/>
      </c>
      <c r="C477" s="25" cm="1">
        <f t="array" aca="1" ref="C477" ca="1">INDEX(Invoices[Invoice '#],SMALL(IF(Invoices[Due Date]=Schedule[[#This Row],[Due Date]],ROW(Invoices[Due Date])-ROW(INDEX(Invoices[Due Date],1,1))+1),COUNTIF(Schedule[Due Date],Schedule[[#This Row],[Due Date]])-COUNTIF(INDIRECT("B3:B"&amp;ROW()-1),Schedule[[#This Row],[Due Date]])))</f>
        <v>0</v>
      </c>
      <c r="D477" s="16" t="str">
        <f ca="1">IF(Schedule[[#This Row],[Invoice '#]]=0,"",INDEX(Invoices[Vendor/Supplier],MATCH(Schedule[[#This Row],[Invoice '#]],Invoices[Invoice '#],0)))</f>
        <v/>
      </c>
      <c r="E477" s="26" t="str">
        <f ca="1">IF(Schedule[[#This Row],[Invoice '#]]=0,"",INDEX(Invoices[Amount due],MATCH(Schedule[[#This Row],[Invoice '#]],Invoices[Invoice '#],0)))</f>
        <v/>
      </c>
      <c r="F477" s="26" t="str">
        <f ca="1">IF(Schedule[[#This Row],[Invoice '#]]=0,"",_xlfn.IFNA(Schedule[[#This Row],[Original Amt Due]]-SUMIF(Payments[Invoice '#],Schedule[[#This Row],[Invoice '#]],Payments[Amount Paid]),Schedule[[#This Row],[Original Amt Due]]))</f>
        <v/>
      </c>
      <c r="H477" s="29"/>
      <c r="I477" s="30"/>
      <c r="J477" s="30"/>
    </row>
    <row r="478" spans="2:10" ht="14.1" customHeight="1" x14ac:dyDescent="0.2">
      <c r="B478" s="17" t="str" cm="1">
        <f t="array" ref="B478">IFERROR(SMALL(Invoices[Due Date],ROW(475:475)),"")</f>
        <v/>
      </c>
      <c r="C478" s="25" cm="1">
        <f t="array" aca="1" ref="C478" ca="1">INDEX(Invoices[Invoice '#],SMALL(IF(Invoices[Due Date]=Schedule[[#This Row],[Due Date]],ROW(Invoices[Due Date])-ROW(INDEX(Invoices[Due Date],1,1))+1),COUNTIF(Schedule[Due Date],Schedule[[#This Row],[Due Date]])-COUNTIF(INDIRECT("B3:B"&amp;ROW()-1),Schedule[[#This Row],[Due Date]])))</f>
        <v>0</v>
      </c>
      <c r="D478" s="16" t="str">
        <f ca="1">IF(Schedule[[#This Row],[Invoice '#]]=0,"",INDEX(Invoices[Vendor/Supplier],MATCH(Schedule[[#This Row],[Invoice '#]],Invoices[Invoice '#],0)))</f>
        <v/>
      </c>
      <c r="E478" s="26" t="str">
        <f ca="1">IF(Schedule[[#This Row],[Invoice '#]]=0,"",INDEX(Invoices[Amount due],MATCH(Schedule[[#This Row],[Invoice '#]],Invoices[Invoice '#],0)))</f>
        <v/>
      </c>
      <c r="F478" s="26" t="str">
        <f ca="1">IF(Schedule[[#This Row],[Invoice '#]]=0,"",_xlfn.IFNA(Schedule[[#This Row],[Original Amt Due]]-SUMIF(Payments[Invoice '#],Schedule[[#This Row],[Invoice '#]],Payments[Amount Paid]),Schedule[[#This Row],[Original Amt Due]]))</f>
        <v/>
      </c>
      <c r="H478" s="29"/>
      <c r="I478" s="30"/>
      <c r="J478" s="30"/>
    </row>
    <row r="479" spans="2:10" ht="14.1" customHeight="1" x14ac:dyDescent="0.2">
      <c r="B479" s="17" t="str" cm="1">
        <f t="array" ref="B479">IFERROR(SMALL(Invoices[Due Date],ROW(476:476)),"")</f>
        <v/>
      </c>
      <c r="C479" s="25" cm="1">
        <f t="array" aca="1" ref="C479" ca="1">INDEX(Invoices[Invoice '#],SMALL(IF(Invoices[Due Date]=Schedule[[#This Row],[Due Date]],ROW(Invoices[Due Date])-ROW(INDEX(Invoices[Due Date],1,1))+1),COUNTIF(Schedule[Due Date],Schedule[[#This Row],[Due Date]])-COUNTIF(INDIRECT("B3:B"&amp;ROW()-1),Schedule[[#This Row],[Due Date]])))</f>
        <v>0</v>
      </c>
      <c r="D479" s="16" t="str">
        <f ca="1">IF(Schedule[[#This Row],[Invoice '#]]=0,"",INDEX(Invoices[Vendor/Supplier],MATCH(Schedule[[#This Row],[Invoice '#]],Invoices[Invoice '#],0)))</f>
        <v/>
      </c>
      <c r="E479" s="26" t="str">
        <f ca="1">IF(Schedule[[#This Row],[Invoice '#]]=0,"",INDEX(Invoices[Amount due],MATCH(Schedule[[#This Row],[Invoice '#]],Invoices[Invoice '#],0)))</f>
        <v/>
      </c>
      <c r="F479" s="26" t="str">
        <f ca="1">IF(Schedule[[#This Row],[Invoice '#]]=0,"",_xlfn.IFNA(Schedule[[#This Row],[Original Amt Due]]-SUMIF(Payments[Invoice '#],Schedule[[#This Row],[Invoice '#]],Payments[Amount Paid]),Schedule[[#This Row],[Original Amt Due]]))</f>
        <v/>
      </c>
      <c r="H479" s="29"/>
      <c r="I479" s="30"/>
      <c r="J479" s="30"/>
    </row>
    <row r="480" spans="2:10" ht="14.1" customHeight="1" x14ac:dyDescent="0.2">
      <c r="B480" s="17" t="str" cm="1">
        <f t="array" ref="B480">IFERROR(SMALL(Invoices[Due Date],ROW(477:477)),"")</f>
        <v/>
      </c>
      <c r="C480" s="25" cm="1">
        <f t="array" aca="1" ref="C480" ca="1">INDEX(Invoices[Invoice '#],SMALL(IF(Invoices[Due Date]=Schedule[[#This Row],[Due Date]],ROW(Invoices[Due Date])-ROW(INDEX(Invoices[Due Date],1,1))+1),COUNTIF(Schedule[Due Date],Schedule[[#This Row],[Due Date]])-COUNTIF(INDIRECT("B3:B"&amp;ROW()-1),Schedule[[#This Row],[Due Date]])))</f>
        <v>0</v>
      </c>
      <c r="D480" s="16" t="str">
        <f ca="1">IF(Schedule[[#This Row],[Invoice '#]]=0,"",INDEX(Invoices[Vendor/Supplier],MATCH(Schedule[[#This Row],[Invoice '#]],Invoices[Invoice '#],0)))</f>
        <v/>
      </c>
      <c r="E480" s="26" t="str">
        <f ca="1">IF(Schedule[[#This Row],[Invoice '#]]=0,"",INDEX(Invoices[Amount due],MATCH(Schedule[[#This Row],[Invoice '#]],Invoices[Invoice '#],0)))</f>
        <v/>
      </c>
      <c r="F480" s="26" t="str">
        <f ca="1">IF(Schedule[[#This Row],[Invoice '#]]=0,"",_xlfn.IFNA(Schedule[[#This Row],[Original Amt Due]]-SUMIF(Payments[Invoice '#],Schedule[[#This Row],[Invoice '#]],Payments[Amount Paid]),Schedule[[#This Row],[Original Amt Due]]))</f>
        <v/>
      </c>
      <c r="H480" s="29"/>
      <c r="I480" s="30"/>
      <c r="J480" s="30"/>
    </row>
    <row r="481" spans="2:10" ht="14.1" customHeight="1" x14ac:dyDescent="0.2">
      <c r="B481" s="17" t="str" cm="1">
        <f t="array" ref="B481">IFERROR(SMALL(Invoices[Due Date],ROW(478:478)),"")</f>
        <v/>
      </c>
      <c r="C481" s="25" cm="1">
        <f t="array" aca="1" ref="C481" ca="1">INDEX(Invoices[Invoice '#],SMALL(IF(Invoices[Due Date]=Schedule[[#This Row],[Due Date]],ROW(Invoices[Due Date])-ROW(INDEX(Invoices[Due Date],1,1))+1),COUNTIF(Schedule[Due Date],Schedule[[#This Row],[Due Date]])-COUNTIF(INDIRECT("B3:B"&amp;ROW()-1),Schedule[[#This Row],[Due Date]])))</f>
        <v>0</v>
      </c>
      <c r="D481" s="16" t="str">
        <f ca="1">IF(Schedule[[#This Row],[Invoice '#]]=0,"",INDEX(Invoices[Vendor/Supplier],MATCH(Schedule[[#This Row],[Invoice '#]],Invoices[Invoice '#],0)))</f>
        <v/>
      </c>
      <c r="E481" s="26" t="str">
        <f ca="1">IF(Schedule[[#This Row],[Invoice '#]]=0,"",INDEX(Invoices[Amount due],MATCH(Schedule[[#This Row],[Invoice '#]],Invoices[Invoice '#],0)))</f>
        <v/>
      </c>
      <c r="F481" s="26" t="str">
        <f ca="1">IF(Schedule[[#This Row],[Invoice '#]]=0,"",_xlfn.IFNA(Schedule[[#This Row],[Original Amt Due]]-SUMIF(Payments[Invoice '#],Schedule[[#This Row],[Invoice '#]],Payments[Amount Paid]),Schedule[[#This Row],[Original Amt Due]]))</f>
        <v/>
      </c>
      <c r="H481" s="29"/>
      <c r="I481" s="30"/>
      <c r="J481" s="30"/>
    </row>
    <row r="482" spans="2:10" ht="14.1" customHeight="1" x14ac:dyDescent="0.2">
      <c r="B482" s="17" t="str" cm="1">
        <f t="array" ref="B482">IFERROR(SMALL(Invoices[Due Date],ROW(479:479)),"")</f>
        <v/>
      </c>
      <c r="C482" s="25" cm="1">
        <f t="array" aca="1" ref="C482" ca="1">INDEX(Invoices[Invoice '#],SMALL(IF(Invoices[Due Date]=Schedule[[#This Row],[Due Date]],ROW(Invoices[Due Date])-ROW(INDEX(Invoices[Due Date],1,1))+1),COUNTIF(Schedule[Due Date],Schedule[[#This Row],[Due Date]])-COUNTIF(INDIRECT("B3:B"&amp;ROW()-1),Schedule[[#This Row],[Due Date]])))</f>
        <v>0</v>
      </c>
      <c r="D482" s="16" t="str">
        <f ca="1">IF(Schedule[[#This Row],[Invoice '#]]=0,"",INDEX(Invoices[Vendor/Supplier],MATCH(Schedule[[#This Row],[Invoice '#]],Invoices[Invoice '#],0)))</f>
        <v/>
      </c>
      <c r="E482" s="26" t="str">
        <f ca="1">IF(Schedule[[#This Row],[Invoice '#]]=0,"",INDEX(Invoices[Amount due],MATCH(Schedule[[#This Row],[Invoice '#]],Invoices[Invoice '#],0)))</f>
        <v/>
      </c>
      <c r="F482" s="26" t="str">
        <f ca="1">IF(Schedule[[#This Row],[Invoice '#]]=0,"",_xlfn.IFNA(Schedule[[#This Row],[Original Amt Due]]-SUMIF(Payments[Invoice '#],Schedule[[#This Row],[Invoice '#]],Payments[Amount Paid]),Schedule[[#This Row],[Original Amt Due]]))</f>
        <v/>
      </c>
      <c r="H482" s="29"/>
      <c r="I482" s="30"/>
      <c r="J482" s="30"/>
    </row>
    <row r="483" spans="2:10" ht="14.1" customHeight="1" x14ac:dyDescent="0.2">
      <c r="B483" s="17" t="str" cm="1">
        <f t="array" ref="B483">IFERROR(SMALL(Invoices[Due Date],ROW(480:480)),"")</f>
        <v/>
      </c>
      <c r="C483" s="25" cm="1">
        <f t="array" aca="1" ref="C483" ca="1">INDEX(Invoices[Invoice '#],SMALL(IF(Invoices[Due Date]=Schedule[[#This Row],[Due Date]],ROW(Invoices[Due Date])-ROW(INDEX(Invoices[Due Date],1,1))+1),COUNTIF(Schedule[Due Date],Schedule[[#This Row],[Due Date]])-COUNTIF(INDIRECT("B3:B"&amp;ROW()-1),Schedule[[#This Row],[Due Date]])))</f>
        <v>0</v>
      </c>
      <c r="D483" s="16" t="str">
        <f ca="1">IF(Schedule[[#This Row],[Invoice '#]]=0,"",INDEX(Invoices[Vendor/Supplier],MATCH(Schedule[[#This Row],[Invoice '#]],Invoices[Invoice '#],0)))</f>
        <v/>
      </c>
      <c r="E483" s="26" t="str">
        <f ca="1">IF(Schedule[[#This Row],[Invoice '#]]=0,"",INDEX(Invoices[Amount due],MATCH(Schedule[[#This Row],[Invoice '#]],Invoices[Invoice '#],0)))</f>
        <v/>
      </c>
      <c r="F483" s="26" t="str">
        <f ca="1">IF(Schedule[[#This Row],[Invoice '#]]=0,"",_xlfn.IFNA(Schedule[[#This Row],[Original Amt Due]]-SUMIF(Payments[Invoice '#],Schedule[[#This Row],[Invoice '#]],Payments[Amount Paid]),Schedule[[#This Row],[Original Amt Due]]))</f>
        <v/>
      </c>
      <c r="H483" s="29"/>
      <c r="I483" s="30"/>
      <c r="J483" s="30"/>
    </row>
    <row r="484" spans="2:10" ht="14.1" customHeight="1" x14ac:dyDescent="0.2">
      <c r="B484" s="17" t="str" cm="1">
        <f t="array" ref="B484">IFERROR(SMALL(Invoices[Due Date],ROW(481:481)),"")</f>
        <v/>
      </c>
      <c r="C484" s="25" cm="1">
        <f t="array" aca="1" ref="C484" ca="1">INDEX(Invoices[Invoice '#],SMALL(IF(Invoices[Due Date]=Schedule[[#This Row],[Due Date]],ROW(Invoices[Due Date])-ROW(INDEX(Invoices[Due Date],1,1))+1),COUNTIF(Schedule[Due Date],Schedule[[#This Row],[Due Date]])-COUNTIF(INDIRECT("B3:B"&amp;ROW()-1),Schedule[[#This Row],[Due Date]])))</f>
        <v>0</v>
      </c>
      <c r="D484" s="16" t="str">
        <f ca="1">IF(Schedule[[#This Row],[Invoice '#]]=0,"",INDEX(Invoices[Vendor/Supplier],MATCH(Schedule[[#This Row],[Invoice '#]],Invoices[Invoice '#],0)))</f>
        <v/>
      </c>
      <c r="E484" s="26" t="str">
        <f ca="1">IF(Schedule[[#This Row],[Invoice '#]]=0,"",INDEX(Invoices[Amount due],MATCH(Schedule[[#This Row],[Invoice '#]],Invoices[Invoice '#],0)))</f>
        <v/>
      </c>
      <c r="F484" s="26" t="str">
        <f ca="1">IF(Schedule[[#This Row],[Invoice '#]]=0,"",_xlfn.IFNA(Schedule[[#This Row],[Original Amt Due]]-SUMIF(Payments[Invoice '#],Schedule[[#This Row],[Invoice '#]],Payments[Amount Paid]),Schedule[[#This Row],[Original Amt Due]]))</f>
        <v/>
      </c>
      <c r="H484" s="29"/>
      <c r="I484" s="30"/>
      <c r="J484" s="30"/>
    </row>
    <row r="485" spans="2:10" ht="14.1" customHeight="1" x14ac:dyDescent="0.2">
      <c r="B485" s="17" t="str" cm="1">
        <f t="array" ref="B485">IFERROR(SMALL(Invoices[Due Date],ROW(482:482)),"")</f>
        <v/>
      </c>
      <c r="C485" s="25" cm="1">
        <f t="array" aca="1" ref="C485" ca="1">INDEX(Invoices[Invoice '#],SMALL(IF(Invoices[Due Date]=Schedule[[#This Row],[Due Date]],ROW(Invoices[Due Date])-ROW(INDEX(Invoices[Due Date],1,1))+1),COUNTIF(Schedule[Due Date],Schedule[[#This Row],[Due Date]])-COUNTIF(INDIRECT("B3:B"&amp;ROW()-1),Schedule[[#This Row],[Due Date]])))</f>
        <v>0</v>
      </c>
      <c r="D485" s="16" t="str">
        <f ca="1">IF(Schedule[[#This Row],[Invoice '#]]=0,"",INDEX(Invoices[Vendor/Supplier],MATCH(Schedule[[#This Row],[Invoice '#]],Invoices[Invoice '#],0)))</f>
        <v/>
      </c>
      <c r="E485" s="26" t="str">
        <f ca="1">IF(Schedule[[#This Row],[Invoice '#]]=0,"",INDEX(Invoices[Amount due],MATCH(Schedule[[#This Row],[Invoice '#]],Invoices[Invoice '#],0)))</f>
        <v/>
      </c>
      <c r="F485" s="26" t="str">
        <f ca="1">IF(Schedule[[#This Row],[Invoice '#]]=0,"",_xlfn.IFNA(Schedule[[#This Row],[Original Amt Due]]-SUMIF(Payments[Invoice '#],Schedule[[#This Row],[Invoice '#]],Payments[Amount Paid]),Schedule[[#This Row],[Original Amt Due]]))</f>
        <v/>
      </c>
      <c r="H485" s="29"/>
      <c r="I485" s="30"/>
      <c r="J485" s="30"/>
    </row>
    <row r="486" spans="2:10" ht="14.1" customHeight="1" x14ac:dyDescent="0.2">
      <c r="B486" s="17" t="str" cm="1">
        <f t="array" ref="B486">IFERROR(SMALL(Invoices[Due Date],ROW(483:483)),"")</f>
        <v/>
      </c>
      <c r="C486" s="25" cm="1">
        <f t="array" aca="1" ref="C486" ca="1">INDEX(Invoices[Invoice '#],SMALL(IF(Invoices[Due Date]=Schedule[[#This Row],[Due Date]],ROW(Invoices[Due Date])-ROW(INDEX(Invoices[Due Date],1,1))+1),COUNTIF(Schedule[Due Date],Schedule[[#This Row],[Due Date]])-COUNTIF(INDIRECT("B3:B"&amp;ROW()-1),Schedule[[#This Row],[Due Date]])))</f>
        <v>0</v>
      </c>
      <c r="D486" s="16" t="str">
        <f ca="1">IF(Schedule[[#This Row],[Invoice '#]]=0,"",INDEX(Invoices[Vendor/Supplier],MATCH(Schedule[[#This Row],[Invoice '#]],Invoices[Invoice '#],0)))</f>
        <v/>
      </c>
      <c r="E486" s="26" t="str">
        <f ca="1">IF(Schedule[[#This Row],[Invoice '#]]=0,"",INDEX(Invoices[Amount due],MATCH(Schedule[[#This Row],[Invoice '#]],Invoices[Invoice '#],0)))</f>
        <v/>
      </c>
      <c r="F486" s="26" t="str">
        <f ca="1">IF(Schedule[[#This Row],[Invoice '#]]=0,"",_xlfn.IFNA(Schedule[[#This Row],[Original Amt Due]]-SUMIF(Payments[Invoice '#],Schedule[[#This Row],[Invoice '#]],Payments[Amount Paid]),Schedule[[#This Row],[Original Amt Due]]))</f>
        <v/>
      </c>
      <c r="H486" s="29"/>
      <c r="I486" s="30"/>
      <c r="J486" s="30"/>
    </row>
    <row r="487" spans="2:10" ht="14.1" customHeight="1" x14ac:dyDescent="0.2">
      <c r="B487" s="17" t="str" cm="1">
        <f t="array" ref="B487">IFERROR(SMALL(Invoices[Due Date],ROW(484:484)),"")</f>
        <v/>
      </c>
      <c r="C487" s="25" cm="1">
        <f t="array" aca="1" ref="C487" ca="1">INDEX(Invoices[Invoice '#],SMALL(IF(Invoices[Due Date]=Schedule[[#This Row],[Due Date]],ROW(Invoices[Due Date])-ROW(INDEX(Invoices[Due Date],1,1))+1),COUNTIF(Schedule[Due Date],Schedule[[#This Row],[Due Date]])-COUNTIF(INDIRECT("B3:B"&amp;ROW()-1),Schedule[[#This Row],[Due Date]])))</f>
        <v>0</v>
      </c>
      <c r="D487" s="16" t="str">
        <f ca="1">IF(Schedule[[#This Row],[Invoice '#]]=0,"",INDEX(Invoices[Vendor/Supplier],MATCH(Schedule[[#This Row],[Invoice '#]],Invoices[Invoice '#],0)))</f>
        <v/>
      </c>
      <c r="E487" s="26" t="str">
        <f ca="1">IF(Schedule[[#This Row],[Invoice '#]]=0,"",INDEX(Invoices[Amount due],MATCH(Schedule[[#This Row],[Invoice '#]],Invoices[Invoice '#],0)))</f>
        <v/>
      </c>
      <c r="F487" s="26" t="str">
        <f ca="1">IF(Schedule[[#This Row],[Invoice '#]]=0,"",_xlfn.IFNA(Schedule[[#This Row],[Original Amt Due]]-SUMIF(Payments[Invoice '#],Schedule[[#This Row],[Invoice '#]],Payments[Amount Paid]),Schedule[[#This Row],[Original Amt Due]]))</f>
        <v/>
      </c>
      <c r="H487" s="29"/>
      <c r="I487" s="30"/>
      <c r="J487" s="30"/>
    </row>
    <row r="488" spans="2:10" ht="14.1" customHeight="1" x14ac:dyDescent="0.2">
      <c r="B488" s="17" t="str" cm="1">
        <f t="array" ref="B488">IFERROR(SMALL(Invoices[Due Date],ROW(485:485)),"")</f>
        <v/>
      </c>
      <c r="C488" s="25" cm="1">
        <f t="array" aca="1" ref="C488" ca="1">INDEX(Invoices[Invoice '#],SMALL(IF(Invoices[Due Date]=Schedule[[#This Row],[Due Date]],ROW(Invoices[Due Date])-ROW(INDEX(Invoices[Due Date],1,1))+1),COUNTIF(Schedule[Due Date],Schedule[[#This Row],[Due Date]])-COUNTIF(INDIRECT("B3:B"&amp;ROW()-1),Schedule[[#This Row],[Due Date]])))</f>
        <v>0</v>
      </c>
      <c r="D488" s="16" t="str">
        <f ca="1">IF(Schedule[[#This Row],[Invoice '#]]=0,"",INDEX(Invoices[Vendor/Supplier],MATCH(Schedule[[#This Row],[Invoice '#]],Invoices[Invoice '#],0)))</f>
        <v/>
      </c>
      <c r="E488" s="26" t="str">
        <f ca="1">IF(Schedule[[#This Row],[Invoice '#]]=0,"",INDEX(Invoices[Amount due],MATCH(Schedule[[#This Row],[Invoice '#]],Invoices[Invoice '#],0)))</f>
        <v/>
      </c>
      <c r="F488" s="26" t="str">
        <f ca="1">IF(Schedule[[#This Row],[Invoice '#]]=0,"",_xlfn.IFNA(Schedule[[#This Row],[Original Amt Due]]-SUMIF(Payments[Invoice '#],Schedule[[#This Row],[Invoice '#]],Payments[Amount Paid]),Schedule[[#This Row],[Original Amt Due]]))</f>
        <v/>
      </c>
      <c r="H488" s="29"/>
      <c r="I488" s="30"/>
      <c r="J488" s="30"/>
    </row>
    <row r="489" spans="2:10" ht="14.1" customHeight="1" x14ac:dyDescent="0.2">
      <c r="B489" s="17" t="str" cm="1">
        <f t="array" ref="B489">IFERROR(SMALL(Invoices[Due Date],ROW(486:486)),"")</f>
        <v/>
      </c>
      <c r="C489" s="25" cm="1">
        <f t="array" aca="1" ref="C489" ca="1">INDEX(Invoices[Invoice '#],SMALL(IF(Invoices[Due Date]=Schedule[[#This Row],[Due Date]],ROW(Invoices[Due Date])-ROW(INDEX(Invoices[Due Date],1,1))+1),COUNTIF(Schedule[Due Date],Schedule[[#This Row],[Due Date]])-COUNTIF(INDIRECT("B3:B"&amp;ROW()-1),Schedule[[#This Row],[Due Date]])))</f>
        <v>0</v>
      </c>
      <c r="D489" s="16" t="str">
        <f ca="1">IF(Schedule[[#This Row],[Invoice '#]]=0,"",INDEX(Invoices[Vendor/Supplier],MATCH(Schedule[[#This Row],[Invoice '#]],Invoices[Invoice '#],0)))</f>
        <v/>
      </c>
      <c r="E489" s="26" t="str">
        <f ca="1">IF(Schedule[[#This Row],[Invoice '#]]=0,"",INDEX(Invoices[Amount due],MATCH(Schedule[[#This Row],[Invoice '#]],Invoices[Invoice '#],0)))</f>
        <v/>
      </c>
      <c r="F489" s="26" t="str">
        <f ca="1">IF(Schedule[[#This Row],[Invoice '#]]=0,"",_xlfn.IFNA(Schedule[[#This Row],[Original Amt Due]]-SUMIF(Payments[Invoice '#],Schedule[[#This Row],[Invoice '#]],Payments[Amount Paid]),Schedule[[#This Row],[Original Amt Due]]))</f>
        <v/>
      </c>
      <c r="H489" s="29"/>
      <c r="I489" s="30"/>
      <c r="J489" s="30"/>
    </row>
    <row r="490" spans="2:10" ht="14.1" customHeight="1" x14ac:dyDescent="0.2">
      <c r="B490" s="17" t="str" cm="1">
        <f t="array" ref="B490">IFERROR(SMALL(Invoices[Due Date],ROW(487:487)),"")</f>
        <v/>
      </c>
      <c r="C490" s="25" cm="1">
        <f t="array" aca="1" ref="C490" ca="1">INDEX(Invoices[Invoice '#],SMALL(IF(Invoices[Due Date]=Schedule[[#This Row],[Due Date]],ROW(Invoices[Due Date])-ROW(INDEX(Invoices[Due Date],1,1))+1),COUNTIF(Schedule[Due Date],Schedule[[#This Row],[Due Date]])-COUNTIF(INDIRECT("B3:B"&amp;ROW()-1),Schedule[[#This Row],[Due Date]])))</f>
        <v>0</v>
      </c>
      <c r="D490" s="16" t="str">
        <f ca="1">IF(Schedule[[#This Row],[Invoice '#]]=0,"",INDEX(Invoices[Vendor/Supplier],MATCH(Schedule[[#This Row],[Invoice '#]],Invoices[Invoice '#],0)))</f>
        <v/>
      </c>
      <c r="E490" s="26" t="str">
        <f ca="1">IF(Schedule[[#This Row],[Invoice '#]]=0,"",INDEX(Invoices[Amount due],MATCH(Schedule[[#This Row],[Invoice '#]],Invoices[Invoice '#],0)))</f>
        <v/>
      </c>
      <c r="F490" s="26" t="str">
        <f ca="1">IF(Schedule[[#This Row],[Invoice '#]]=0,"",_xlfn.IFNA(Schedule[[#This Row],[Original Amt Due]]-SUMIF(Payments[Invoice '#],Schedule[[#This Row],[Invoice '#]],Payments[Amount Paid]),Schedule[[#This Row],[Original Amt Due]]))</f>
        <v/>
      </c>
      <c r="H490" s="29"/>
      <c r="I490" s="30"/>
      <c r="J490" s="30"/>
    </row>
    <row r="491" spans="2:10" ht="14.1" customHeight="1" x14ac:dyDescent="0.2">
      <c r="B491" s="17" t="str" cm="1">
        <f t="array" ref="B491">IFERROR(SMALL(Invoices[Due Date],ROW(488:488)),"")</f>
        <v/>
      </c>
      <c r="C491" s="25" cm="1">
        <f t="array" aca="1" ref="C491" ca="1">INDEX(Invoices[Invoice '#],SMALL(IF(Invoices[Due Date]=Schedule[[#This Row],[Due Date]],ROW(Invoices[Due Date])-ROW(INDEX(Invoices[Due Date],1,1))+1),COUNTIF(Schedule[Due Date],Schedule[[#This Row],[Due Date]])-COUNTIF(INDIRECT("B3:B"&amp;ROW()-1),Schedule[[#This Row],[Due Date]])))</f>
        <v>0</v>
      </c>
      <c r="D491" s="16" t="str">
        <f ca="1">IF(Schedule[[#This Row],[Invoice '#]]=0,"",INDEX(Invoices[Vendor/Supplier],MATCH(Schedule[[#This Row],[Invoice '#]],Invoices[Invoice '#],0)))</f>
        <v/>
      </c>
      <c r="E491" s="26" t="str">
        <f ca="1">IF(Schedule[[#This Row],[Invoice '#]]=0,"",INDEX(Invoices[Amount due],MATCH(Schedule[[#This Row],[Invoice '#]],Invoices[Invoice '#],0)))</f>
        <v/>
      </c>
      <c r="F491" s="26" t="str">
        <f ca="1">IF(Schedule[[#This Row],[Invoice '#]]=0,"",_xlfn.IFNA(Schedule[[#This Row],[Original Amt Due]]-SUMIF(Payments[Invoice '#],Schedule[[#This Row],[Invoice '#]],Payments[Amount Paid]),Schedule[[#This Row],[Original Amt Due]]))</f>
        <v/>
      </c>
      <c r="H491" s="29"/>
      <c r="I491" s="30"/>
      <c r="J491" s="30"/>
    </row>
    <row r="492" spans="2:10" ht="14.1" customHeight="1" x14ac:dyDescent="0.2">
      <c r="B492" s="17" t="str" cm="1">
        <f t="array" ref="B492">IFERROR(SMALL(Invoices[Due Date],ROW(489:489)),"")</f>
        <v/>
      </c>
      <c r="C492" s="25" cm="1">
        <f t="array" aca="1" ref="C492" ca="1">INDEX(Invoices[Invoice '#],SMALL(IF(Invoices[Due Date]=Schedule[[#This Row],[Due Date]],ROW(Invoices[Due Date])-ROW(INDEX(Invoices[Due Date],1,1))+1),COUNTIF(Schedule[Due Date],Schedule[[#This Row],[Due Date]])-COUNTIF(INDIRECT("B3:B"&amp;ROW()-1),Schedule[[#This Row],[Due Date]])))</f>
        <v>0</v>
      </c>
      <c r="D492" s="16" t="str">
        <f ca="1">IF(Schedule[[#This Row],[Invoice '#]]=0,"",INDEX(Invoices[Vendor/Supplier],MATCH(Schedule[[#This Row],[Invoice '#]],Invoices[Invoice '#],0)))</f>
        <v/>
      </c>
      <c r="E492" s="26" t="str">
        <f ca="1">IF(Schedule[[#This Row],[Invoice '#]]=0,"",INDEX(Invoices[Amount due],MATCH(Schedule[[#This Row],[Invoice '#]],Invoices[Invoice '#],0)))</f>
        <v/>
      </c>
      <c r="F492" s="26" t="str">
        <f ca="1">IF(Schedule[[#This Row],[Invoice '#]]=0,"",_xlfn.IFNA(Schedule[[#This Row],[Original Amt Due]]-SUMIF(Payments[Invoice '#],Schedule[[#This Row],[Invoice '#]],Payments[Amount Paid]),Schedule[[#This Row],[Original Amt Due]]))</f>
        <v/>
      </c>
      <c r="H492" s="29"/>
      <c r="I492" s="30"/>
      <c r="J492" s="30"/>
    </row>
    <row r="493" spans="2:10" ht="14.1" customHeight="1" x14ac:dyDescent="0.2">
      <c r="B493" s="17" t="str" cm="1">
        <f t="array" ref="B493">IFERROR(SMALL(Invoices[Due Date],ROW(490:490)),"")</f>
        <v/>
      </c>
      <c r="C493" s="25" cm="1">
        <f t="array" aca="1" ref="C493" ca="1">INDEX(Invoices[Invoice '#],SMALL(IF(Invoices[Due Date]=Schedule[[#This Row],[Due Date]],ROW(Invoices[Due Date])-ROW(INDEX(Invoices[Due Date],1,1))+1),COUNTIF(Schedule[Due Date],Schedule[[#This Row],[Due Date]])-COUNTIF(INDIRECT("B3:B"&amp;ROW()-1),Schedule[[#This Row],[Due Date]])))</f>
        <v>0</v>
      </c>
      <c r="D493" s="16" t="str">
        <f ca="1">IF(Schedule[[#This Row],[Invoice '#]]=0,"",INDEX(Invoices[Vendor/Supplier],MATCH(Schedule[[#This Row],[Invoice '#]],Invoices[Invoice '#],0)))</f>
        <v/>
      </c>
      <c r="E493" s="26" t="str">
        <f ca="1">IF(Schedule[[#This Row],[Invoice '#]]=0,"",INDEX(Invoices[Amount due],MATCH(Schedule[[#This Row],[Invoice '#]],Invoices[Invoice '#],0)))</f>
        <v/>
      </c>
      <c r="F493" s="26" t="str">
        <f ca="1">IF(Schedule[[#This Row],[Invoice '#]]=0,"",_xlfn.IFNA(Schedule[[#This Row],[Original Amt Due]]-SUMIF(Payments[Invoice '#],Schedule[[#This Row],[Invoice '#]],Payments[Amount Paid]),Schedule[[#This Row],[Original Amt Due]]))</f>
        <v/>
      </c>
      <c r="H493" s="29"/>
      <c r="I493" s="30"/>
      <c r="J493" s="30"/>
    </row>
    <row r="494" spans="2:10" ht="14.1" customHeight="1" x14ac:dyDescent="0.2">
      <c r="B494" s="17" t="str" cm="1">
        <f t="array" ref="B494">IFERROR(SMALL(Invoices[Due Date],ROW(491:491)),"")</f>
        <v/>
      </c>
      <c r="C494" s="25" cm="1">
        <f t="array" aca="1" ref="C494" ca="1">INDEX(Invoices[Invoice '#],SMALL(IF(Invoices[Due Date]=Schedule[[#This Row],[Due Date]],ROW(Invoices[Due Date])-ROW(INDEX(Invoices[Due Date],1,1))+1),COUNTIF(Schedule[Due Date],Schedule[[#This Row],[Due Date]])-COUNTIF(INDIRECT("B3:B"&amp;ROW()-1),Schedule[[#This Row],[Due Date]])))</f>
        <v>0</v>
      </c>
      <c r="D494" s="16" t="str">
        <f ca="1">IF(Schedule[[#This Row],[Invoice '#]]=0,"",INDEX(Invoices[Vendor/Supplier],MATCH(Schedule[[#This Row],[Invoice '#]],Invoices[Invoice '#],0)))</f>
        <v/>
      </c>
      <c r="E494" s="26" t="str">
        <f ca="1">IF(Schedule[[#This Row],[Invoice '#]]=0,"",INDEX(Invoices[Amount due],MATCH(Schedule[[#This Row],[Invoice '#]],Invoices[Invoice '#],0)))</f>
        <v/>
      </c>
      <c r="F494" s="26" t="str">
        <f ca="1">IF(Schedule[[#This Row],[Invoice '#]]=0,"",_xlfn.IFNA(Schedule[[#This Row],[Original Amt Due]]-SUMIF(Payments[Invoice '#],Schedule[[#This Row],[Invoice '#]],Payments[Amount Paid]),Schedule[[#This Row],[Original Amt Due]]))</f>
        <v/>
      </c>
      <c r="H494" s="29"/>
      <c r="I494" s="30"/>
      <c r="J494" s="30"/>
    </row>
    <row r="495" spans="2:10" ht="14.1" customHeight="1" x14ac:dyDescent="0.2">
      <c r="B495" s="17" t="str" cm="1">
        <f t="array" ref="B495">IFERROR(SMALL(Invoices[Due Date],ROW(492:492)),"")</f>
        <v/>
      </c>
      <c r="C495" s="25" cm="1">
        <f t="array" aca="1" ref="C495" ca="1">INDEX(Invoices[Invoice '#],SMALL(IF(Invoices[Due Date]=Schedule[[#This Row],[Due Date]],ROW(Invoices[Due Date])-ROW(INDEX(Invoices[Due Date],1,1))+1),COUNTIF(Schedule[Due Date],Schedule[[#This Row],[Due Date]])-COUNTIF(INDIRECT("B3:B"&amp;ROW()-1),Schedule[[#This Row],[Due Date]])))</f>
        <v>0</v>
      </c>
      <c r="D495" s="16" t="str">
        <f ca="1">IF(Schedule[[#This Row],[Invoice '#]]=0,"",INDEX(Invoices[Vendor/Supplier],MATCH(Schedule[[#This Row],[Invoice '#]],Invoices[Invoice '#],0)))</f>
        <v/>
      </c>
      <c r="E495" s="26" t="str">
        <f ca="1">IF(Schedule[[#This Row],[Invoice '#]]=0,"",INDEX(Invoices[Amount due],MATCH(Schedule[[#This Row],[Invoice '#]],Invoices[Invoice '#],0)))</f>
        <v/>
      </c>
      <c r="F495" s="26" t="str">
        <f ca="1">IF(Schedule[[#This Row],[Invoice '#]]=0,"",_xlfn.IFNA(Schedule[[#This Row],[Original Amt Due]]-SUMIF(Payments[Invoice '#],Schedule[[#This Row],[Invoice '#]],Payments[Amount Paid]),Schedule[[#This Row],[Original Amt Due]]))</f>
        <v/>
      </c>
      <c r="H495" s="29"/>
      <c r="I495" s="30"/>
      <c r="J495" s="30"/>
    </row>
    <row r="496" spans="2:10" ht="14.1" customHeight="1" x14ac:dyDescent="0.2">
      <c r="B496" s="17" t="str" cm="1">
        <f t="array" ref="B496">IFERROR(SMALL(Invoices[Due Date],ROW(493:493)),"")</f>
        <v/>
      </c>
      <c r="C496" s="25" cm="1">
        <f t="array" aca="1" ref="C496" ca="1">INDEX(Invoices[Invoice '#],SMALL(IF(Invoices[Due Date]=Schedule[[#This Row],[Due Date]],ROW(Invoices[Due Date])-ROW(INDEX(Invoices[Due Date],1,1))+1),COUNTIF(Schedule[Due Date],Schedule[[#This Row],[Due Date]])-COUNTIF(INDIRECT("B3:B"&amp;ROW()-1),Schedule[[#This Row],[Due Date]])))</f>
        <v>0</v>
      </c>
      <c r="D496" s="16" t="str">
        <f ca="1">IF(Schedule[[#This Row],[Invoice '#]]=0,"",INDEX(Invoices[Vendor/Supplier],MATCH(Schedule[[#This Row],[Invoice '#]],Invoices[Invoice '#],0)))</f>
        <v/>
      </c>
      <c r="E496" s="26" t="str">
        <f ca="1">IF(Schedule[[#This Row],[Invoice '#]]=0,"",INDEX(Invoices[Amount due],MATCH(Schedule[[#This Row],[Invoice '#]],Invoices[Invoice '#],0)))</f>
        <v/>
      </c>
      <c r="F496" s="26" t="str">
        <f ca="1">IF(Schedule[[#This Row],[Invoice '#]]=0,"",_xlfn.IFNA(Schedule[[#This Row],[Original Amt Due]]-SUMIF(Payments[Invoice '#],Schedule[[#This Row],[Invoice '#]],Payments[Amount Paid]),Schedule[[#This Row],[Original Amt Due]]))</f>
        <v/>
      </c>
      <c r="H496" s="29"/>
      <c r="I496" s="30"/>
      <c r="J496" s="30"/>
    </row>
    <row r="497" spans="2:10" ht="14.1" customHeight="1" x14ac:dyDescent="0.2">
      <c r="B497" s="17" t="str" cm="1">
        <f t="array" ref="B497">IFERROR(SMALL(Invoices[Due Date],ROW(494:494)),"")</f>
        <v/>
      </c>
      <c r="C497" s="25" cm="1">
        <f t="array" aca="1" ref="C497" ca="1">INDEX(Invoices[Invoice '#],SMALL(IF(Invoices[Due Date]=Schedule[[#This Row],[Due Date]],ROW(Invoices[Due Date])-ROW(INDEX(Invoices[Due Date],1,1))+1),COUNTIF(Schedule[Due Date],Schedule[[#This Row],[Due Date]])-COUNTIF(INDIRECT("B3:B"&amp;ROW()-1),Schedule[[#This Row],[Due Date]])))</f>
        <v>0</v>
      </c>
      <c r="D497" s="16" t="str">
        <f ca="1">IF(Schedule[[#This Row],[Invoice '#]]=0,"",INDEX(Invoices[Vendor/Supplier],MATCH(Schedule[[#This Row],[Invoice '#]],Invoices[Invoice '#],0)))</f>
        <v/>
      </c>
      <c r="E497" s="26" t="str">
        <f ca="1">IF(Schedule[[#This Row],[Invoice '#]]=0,"",INDEX(Invoices[Amount due],MATCH(Schedule[[#This Row],[Invoice '#]],Invoices[Invoice '#],0)))</f>
        <v/>
      </c>
      <c r="F497" s="26" t="str">
        <f ca="1">IF(Schedule[[#This Row],[Invoice '#]]=0,"",_xlfn.IFNA(Schedule[[#This Row],[Original Amt Due]]-SUMIF(Payments[Invoice '#],Schedule[[#This Row],[Invoice '#]],Payments[Amount Paid]),Schedule[[#This Row],[Original Amt Due]]))</f>
        <v/>
      </c>
      <c r="H497" s="29"/>
      <c r="I497" s="30"/>
      <c r="J497" s="30"/>
    </row>
    <row r="498" spans="2:10" ht="14.1" customHeight="1" x14ac:dyDescent="0.2">
      <c r="B498" s="17" t="str" cm="1">
        <f t="array" ref="B498">IFERROR(SMALL(Invoices[Due Date],ROW(495:495)),"")</f>
        <v/>
      </c>
      <c r="C498" s="25" cm="1">
        <f t="array" aca="1" ref="C498" ca="1">INDEX(Invoices[Invoice '#],SMALL(IF(Invoices[Due Date]=Schedule[[#This Row],[Due Date]],ROW(Invoices[Due Date])-ROW(INDEX(Invoices[Due Date],1,1))+1),COUNTIF(Schedule[Due Date],Schedule[[#This Row],[Due Date]])-COUNTIF(INDIRECT("B3:B"&amp;ROW()-1),Schedule[[#This Row],[Due Date]])))</f>
        <v>0</v>
      </c>
      <c r="D498" s="16" t="str">
        <f ca="1">IF(Schedule[[#This Row],[Invoice '#]]=0,"",INDEX(Invoices[Vendor/Supplier],MATCH(Schedule[[#This Row],[Invoice '#]],Invoices[Invoice '#],0)))</f>
        <v/>
      </c>
      <c r="E498" s="26" t="str">
        <f ca="1">IF(Schedule[[#This Row],[Invoice '#]]=0,"",INDEX(Invoices[Amount due],MATCH(Schedule[[#This Row],[Invoice '#]],Invoices[Invoice '#],0)))</f>
        <v/>
      </c>
      <c r="F498" s="26" t="str">
        <f ca="1">IF(Schedule[[#This Row],[Invoice '#]]=0,"",_xlfn.IFNA(Schedule[[#This Row],[Original Amt Due]]-SUMIF(Payments[Invoice '#],Schedule[[#This Row],[Invoice '#]],Payments[Amount Paid]),Schedule[[#This Row],[Original Amt Due]]))</f>
        <v/>
      </c>
      <c r="H498" s="29"/>
      <c r="I498" s="30"/>
      <c r="J498" s="30"/>
    </row>
    <row r="499" spans="2:10" ht="14.1" customHeight="1" x14ac:dyDescent="0.2">
      <c r="B499" s="17" t="str" cm="1">
        <f t="array" ref="B499">IFERROR(SMALL(Invoices[Due Date],ROW(496:496)),"")</f>
        <v/>
      </c>
      <c r="C499" s="25" cm="1">
        <f t="array" aca="1" ref="C499" ca="1">INDEX(Invoices[Invoice '#],SMALL(IF(Invoices[Due Date]=Schedule[[#This Row],[Due Date]],ROW(Invoices[Due Date])-ROW(INDEX(Invoices[Due Date],1,1))+1),COUNTIF(Schedule[Due Date],Schedule[[#This Row],[Due Date]])-COUNTIF(INDIRECT("B3:B"&amp;ROW()-1),Schedule[[#This Row],[Due Date]])))</f>
        <v>0</v>
      </c>
      <c r="D499" s="16" t="str">
        <f ca="1">IF(Schedule[[#This Row],[Invoice '#]]=0,"",INDEX(Invoices[Vendor/Supplier],MATCH(Schedule[[#This Row],[Invoice '#]],Invoices[Invoice '#],0)))</f>
        <v/>
      </c>
      <c r="E499" s="26" t="str">
        <f ca="1">IF(Schedule[[#This Row],[Invoice '#]]=0,"",INDEX(Invoices[Amount due],MATCH(Schedule[[#This Row],[Invoice '#]],Invoices[Invoice '#],0)))</f>
        <v/>
      </c>
      <c r="F499" s="26" t="str">
        <f ca="1">IF(Schedule[[#This Row],[Invoice '#]]=0,"",_xlfn.IFNA(Schedule[[#This Row],[Original Amt Due]]-SUMIF(Payments[Invoice '#],Schedule[[#This Row],[Invoice '#]],Payments[Amount Paid]),Schedule[[#This Row],[Original Amt Due]]))</f>
        <v/>
      </c>
      <c r="H499" s="29"/>
      <c r="I499" s="30"/>
      <c r="J499" s="30"/>
    </row>
    <row r="500" spans="2:10" ht="14.1" customHeight="1" x14ac:dyDescent="0.2">
      <c r="B500" s="17" t="str" cm="1">
        <f t="array" ref="B500">IFERROR(SMALL(Invoices[Due Date],ROW(497:497)),"")</f>
        <v/>
      </c>
      <c r="C500" s="25" cm="1">
        <f t="array" aca="1" ref="C500" ca="1">INDEX(Invoices[Invoice '#],SMALL(IF(Invoices[Due Date]=Schedule[[#This Row],[Due Date]],ROW(Invoices[Due Date])-ROW(INDEX(Invoices[Due Date],1,1))+1),COUNTIF(Schedule[Due Date],Schedule[[#This Row],[Due Date]])-COUNTIF(INDIRECT("B3:B"&amp;ROW()-1),Schedule[[#This Row],[Due Date]])))</f>
        <v>0</v>
      </c>
      <c r="D500" s="16" t="str">
        <f ca="1">IF(Schedule[[#This Row],[Invoice '#]]=0,"",INDEX(Invoices[Vendor/Supplier],MATCH(Schedule[[#This Row],[Invoice '#]],Invoices[Invoice '#],0)))</f>
        <v/>
      </c>
      <c r="E500" s="26" t="str">
        <f ca="1">IF(Schedule[[#This Row],[Invoice '#]]=0,"",INDEX(Invoices[Amount due],MATCH(Schedule[[#This Row],[Invoice '#]],Invoices[Invoice '#],0)))</f>
        <v/>
      </c>
      <c r="F500" s="26" t="str">
        <f ca="1">IF(Schedule[[#This Row],[Invoice '#]]=0,"",_xlfn.IFNA(Schedule[[#This Row],[Original Amt Due]]-SUMIF(Payments[Invoice '#],Schedule[[#This Row],[Invoice '#]],Payments[Amount Paid]),Schedule[[#This Row],[Original Amt Due]]))</f>
        <v/>
      </c>
      <c r="H500" s="29"/>
      <c r="I500" s="30"/>
      <c r="J500" s="30"/>
    </row>
  </sheetData>
  <conditionalFormatting sqref="B4:F500">
    <cfRule type="expression" dxfId="11" priority="2">
      <formula>$F4=0</formula>
    </cfRule>
  </conditionalFormatting>
  <conditionalFormatting sqref="F4:F500">
    <cfRule type="cellIs" dxfId="10" priority="1" operator="equal">
      <formula>0</formula>
    </cfRule>
  </conditionalFormatting>
  <hyperlinks>
    <hyperlink ref="D1" location="'Enter Invoices'!A1" display="Record/view invoices" xr:uid="{6AE081AD-8429-4E70-A70C-04C2BA897CA4}"/>
    <hyperlink ref="E1" location="'Record Payments Made'!A1" display="Record/view payments" xr:uid="{B8AD00E6-59A5-4886-8011-FA823A4EBFB9}"/>
    <hyperlink ref="C1" location="'At a Glance'!A1" display="Due at a glance" xr:uid="{A7079E81-2403-44B2-9F7A-5CBFD08B1FC9}"/>
    <hyperlink ref="B1" location="Introduction!A1" display="Introdution" xr:uid="{658F023C-0BAB-4558-BC54-9EEBCA3F1528}"/>
  </hyperlink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43E9C-158D-4F60-B153-156B8097A833}">
  <sheetPr>
    <tabColor rgb="FF8FCFAD"/>
  </sheetPr>
  <dimension ref="A1:K500"/>
  <sheetViews>
    <sheetView showGridLines="0" showRowColHeaders="0" workbookViewId="0">
      <pane ySplit="3" topLeftCell="A4" activePane="bottomLeft" state="frozen"/>
      <selection activeCell="C8" sqref="C8"/>
      <selection pane="bottomLeft" activeCell="L1" sqref="L1:L1048576"/>
    </sheetView>
  </sheetViews>
  <sheetFormatPr defaultColWidth="0" defaultRowHeight="12.75" x14ac:dyDescent="0.2"/>
  <cols>
    <col min="1" max="1" width="3.5703125" style="2" customWidth="1"/>
    <col min="2" max="2" width="38.7109375" style="2" customWidth="1"/>
    <col min="3" max="3" width="3.5703125" style="2" customWidth="1"/>
    <col min="4" max="4" width="38.7109375" style="2" customWidth="1"/>
    <col min="5" max="5" width="3.5703125" style="2" customWidth="1"/>
    <col min="6" max="6" width="38.7109375" style="2" customWidth="1"/>
    <col min="7" max="7" width="3.5703125" style="2" customWidth="1"/>
    <col min="8" max="8" width="38.7109375" style="2" customWidth="1"/>
    <col min="9" max="9" width="3.5703125" style="2" customWidth="1"/>
    <col min="10" max="10" width="38.7109375" style="2" customWidth="1"/>
    <col min="11" max="11" width="3.5703125" style="2" customWidth="1"/>
    <col min="12" max="12" width="9" style="2" hidden="1" customWidth="1"/>
    <col min="13" max="16384" width="9" style="2" hidden="1"/>
  </cols>
  <sheetData>
    <row r="1" spans="2:10" s="9" customFormat="1" ht="16.5" customHeight="1" x14ac:dyDescent="0.25">
      <c r="B1" s="7" t="s">
        <v>70</v>
      </c>
      <c r="D1" s="7" t="s">
        <v>63</v>
      </c>
      <c r="F1" s="7" t="s">
        <v>41</v>
      </c>
      <c r="H1" s="7" t="s">
        <v>42</v>
      </c>
    </row>
    <row r="2" spans="2:10" ht="6.95" customHeight="1" x14ac:dyDescent="0.2">
      <c r="B2" s="10"/>
    </row>
    <row r="3" spans="2:10" x14ac:dyDescent="0.2">
      <c r="B3" s="31" t="s">
        <v>71</v>
      </c>
      <c r="D3" s="32" t="s">
        <v>72</v>
      </c>
      <c r="F3" s="33" t="s">
        <v>73</v>
      </c>
      <c r="H3" s="34" t="s">
        <v>74</v>
      </c>
      <c r="J3" s="35" t="s">
        <v>75</v>
      </c>
    </row>
    <row r="4" spans="2:10" ht="14.1" customHeight="1" x14ac:dyDescent="0.2">
      <c r="B4" s="36" t="str" cm="1">
        <f t="array" aca="1" ref="B4:B13" ca="1">_xlfn.UNIQUE(_xlfn._xlws.FILTER("Inv #"&amp;Schedule[Invoice '#]&amp;" - "&amp;Schedule[Vendor/Supplier]&amp;" - "&amp;TEXT(Schedule[Balance Remaining],"$#,##0.00"),(Schedule[Due Date]&lt;TODAY())*(Schedule[Balance Remaining]&gt;0)*(Schedule[Invoice '#]&lt;&gt;0),"No invoices overdue"))</f>
        <v>Inv #99991 - Corner Place - $180.00</v>
      </c>
      <c r="D4" s="37" t="str" cm="1">
        <f t="array" aca="1" ref="D4" ca="1">_xlfn.UNIQUE(_xlfn._xlws.FILTER("Inv #"&amp;Schedule[Invoice '#]&amp;" - "&amp;Schedule[Vendor/Supplier]&amp;" - "&amp;TEXT(Schedule[Balance Remaining],"$#,##0.00"),(Schedule[Due Date]=TODAY())*(Schedule[Balance Remaining]&gt;0)*(Schedule[Invoice '#]&lt;&gt;0),"No invoices due today"))</f>
        <v>No invoices due today</v>
      </c>
      <c r="F4" s="38" t="str" cm="1">
        <f t="array" aca="1" ref="F4" ca="1">_xlfn.UNIQUE(_xlfn._xlws.FILTER("Inv #"&amp;Schedule[Invoice '#]&amp;" - "&amp;Schedule[Vendor/Supplier]&amp;" - "&amp;TEXT(Schedule[Balance Remaining],"$#,##0.00"),(Schedule[Due Date]&gt;TODAY())*(Schedule[Due Date]&lt;TODAY()+7)*(Schedule[Balance Remaining]&gt;0)*(Schedule[Invoice '#]&lt;&gt;0),"No invoices due in 1-7 days"))</f>
        <v>No invoices due in 1-7 days</v>
      </c>
      <c r="H4" s="39" t="str" cm="1">
        <f t="array" aca="1" ref="H4" ca="1">_xlfn.UNIQUE(_xlfn._xlws.FILTER("Inv #"&amp;Schedule[Invoice '#]&amp;" - "&amp;Schedule[Vendor/Supplier]&amp;" - "&amp;TEXT(Schedule[Balance Remaining],"$#,##0.00"),(Schedule[Due Date]&gt;TODAY()+7)*(Schedule[Due Date]&lt;TODAY()+14)*(Schedule[Balance Remaining]&gt;0)*(Schedule[Invoice '#]&lt;&gt;0),"No invoices due in 7-14 days"))</f>
        <v>No invoices due in 7-14 days</v>
      </c>
      <c r="J4" s="2" t="str" cm="1">
        <f t="array" aca="1" ref="J4" ca="1">_xlfn.UNIQUE(_xlfn._xlws.FILTER("Inv #"&amp;Schedule[Invoice '#]&amp;" - "&amp;Schedule[Vendor/Supplier]&amp;" - "&amp;TEXT(Schedule[Balance Remaining],"$#,##0.00"),(Schedule[Due Date]&gt;TODAY()+14)*(Schedule[Due Date]&lt;TODAY()+30)*(Schedule[Balance Remaining]&gt;0)*(Schedule[Invoice '#]&lt;&gt;0),"No invoices due in 14-30 days"))</f>
        <v>No invoices due in 14-30 days</v>
      </c>
    </row>
    <row r="5" spans="2:10" ht="14.1" customHeight="1" x14ac:dyDescent="0.2">
      <c r="B5" s="36" t="str">
        <f ca="1"/>
        <v>Inv #102938 - ABC Company - $125.00</v>
      </c>
      <c r="D5" s="37"/>
      <c r="F5" s="38"/>
      <c r="H5" s="39"/>
    </row>
    <row r="6" spans="2:10" ht="14.1" customHeight="1" x14ac:dyDescent="0.2">
      <c r="B6" s="36" t="str">
        <f ca="1"/>
        <v>Inv #182 - ABC Company - $200.00</v>
      </c>
      <c r="D6" s="37"/>
      <c r="F6" s="38"/>
      <c r="H6" s="39"/>
    </row>
    <row r="7" spans="2:10" ht="14.1" customHeight="1" x14ac:dyDescent="0.2">
      <c r="B7" s="36" t="str">
        <f ca="1"/>
        <v>Inv #100022 - Corner Place - $99.00</v>
      </c>
      <c r="D7" s="37"/>
      <c r="F7" s="38"/>
      <c r="H7" s="39"/>
    </row>
    <row r="8" spans="2:10" ht="14.1" customHeight="1" x14ac:dyDescent="0.2">
      <c r="B8" s="36" t="str">
        <f ca="1"/>
        <v>Inv #4040 - XYZ Inc - $33.90</v>
      </c>
      <c r="D8" s="37"/>
      <c r="F8" s="38"/>
      <c r="H8" s="39"/>
    </row>
    <row r="9" spans="2:10" ht="14.1" customHeight="1" x14ac:dyDescent="0.2">
      <c r="B9" s="36" t="str">
        <f ca="1"/>
        <v>Inv #209 - ABC Company - $155.00</v>
      </c>
      <c r="D9" s="37"/>
      <c r="F9" s="38"/>
      <c r="H9" s="39"/>
    </row>
    <row r="10" spans="2:10" ht="14.1" customHeight="1" x14ac:dyDescent="0.2">
      <c r="B10" s="36" t="str">
        <f ca="1"/>
        <v>Inv #112987-1 - Sunnydale Supplies - $48.30</v>
      </c>
      <c r="D10" s="37"/>
      <c r="F10" s="38"/>
      <c r="H10" s="39"/>
    </row>
    <row r="11" spans="2:10" ht="14.1" customHeight="1" x14ac:dyDescent="0.2">
      <c r="B11" s="36" t="str">
        <f ca="1"/>
        <v>Inv #99980 - Corner Place - $203.00</v>
      </c>
      <c r="D11" s="37"/>
      <c r="F11" s="38"/>
      <c r="H11" s="39"/>
    </row>
    <row r="12" spans="2:10" ht="14.1" customHeight="1" x14ac:dyDescent="0.2">
      <c r="B12" s="36" t="str">
        <f ca="1"/>
        <v>Inv #111435-8 - Sunnydale Supplies - $360.30</v>
      </c>
      <c r="D12" s="37"/>
      <c r="F12" s="38"/>
      <c r="H12" s="39"/>
    </row>
    <row r="13" spans="2:10" ht="14.1" customHeight="1" x14ac:dyDescent="0.2">
      <c r="B13" s="36" t="str">
        <f ca="1"/>
        <v>Inv #20 - Cat Co - $108.40</v>
      </c>
      <c r="D13" s="37"/>
      <c r="F13" s="38"/>
      <c r="H13" s="39"/>
    </row>
    <row r="14" spans="2:10" ht="14.1" customHeight="1" x14ac:dyDescent="0.2">
      <c r="B14" s="36"/>
      <c r="D14" s="37"/>
      <c r="F14" s="38"/>
      <c r="H14" s="39"/>
    </row>
    <row r="15" spans="2:10" ht="14.1" customHeight="1" x14ac:dyDescent="0.2">
      <c r="B15" s="36"/>
      <c r="D15" s="37"/>
      <c r="F15" s="38"/>
      <c r="H15" s="39"/>
    </row>
    <row r="16" spans="2:10" ht="14.1" customHeight="1" x14ac:dyDescent="0.2">
      <c r="B16" s="36"/>
      <c r="D16" s="37"/>
      <c r="F16" s="38"/>
      <c r="H16" s="39"/>
    </row>
    <row r="17" spans="2:8" ht="14.1" customHeight="1" x14ac:dyDescent="0.2">
      <c r="B17" s="36"/>
      <c r="D17" s="37"/>
      <c r="F17" s="38"/>
      <c r="H17" s="39"/>
    </row>
    <row r="18" spans="2:8" ht="14.1" customHeight="1" x14ac:dyDescent="0.2">
      <c r="B18" s="36"/>
      <c r="D18" s="37"/>
      <c r="F18" s="38"/>
      <c r="H18" s="39"/>
    </row>
    <row r="19" spans="2:8" ht="14.1" customHeight="1" x14ac:dyDescent="0.2">
      <c r="B19" s="36"/>
      <c r="D19" s="37"/>
      <c r="F19" s="38"/>
      <c r="H19" s="39"/>
    </row>
    <row r="20" spans="2:8" ht="14.1" customHeight="1" x14ac:dyDescent="0.2">
      <c r="B20" s="36"/>
      <c r="D20" s="37"/>
      <c r="F20" s="38"/>
      <c r="H20" s="39"/>
    </row>
    <row r="21" spans="2:8" ht="14.1" customHeight="1" x14ac:dyDescent="0.2">
      <c r="B21" s="36"/>
      <c r="D21" s="37"/>
      <c r="F21" s="38"/>
      <c r="H21" s="39"/>
    </row>
    <row r="22" spans="2:8" ht="14.1" customHeight="1" x14ac:dyDescent="0.2">
      <c r="B22" s="36"/>
      <c r="D22" s="37"/>
      <c r="F22" s="38"/>
      <c r="H22" s="39"/>
    </row>
    <row r="23" spans="2:8" ht="14.1" customHeight="1" x14ac:dyDescent="0.2">
      <c r="B23" s="36"/>
      <c r="D23" s="37"/>
      <c r="F23" s="38"/>
      <c r="H23" s="39"/>
    </row>
    <row r="24" spans="2:8" ht="14.1" customHeight="1" x14ac:dyDescent="0.2">
      <c r="B24" s="36"/>
      <c r="D24" s="37"/>
      <c r="F24" s="38"/>
      <c r="H24" s="39"/>
    </row>
    <row r="25" spans="2:8" ht="14.1" customHeight="1" x14ac:dyDescent="0.2">
      <c r="B25" s="36"/>
      <c r="D25" s="37"/>
      <c r="F25" s="38"/>
      <c r="H25" s="39"/>
    </row>
    <row r="26" spans="2:8" ht="14.1" customHeight="1" x14ac:dyDescent="0.2">
      <c r="B26" s="36"/>
      <c r="D26" s="37"/>
      <c r="F26" s="38"/>
      <c r="H26" s="39"/>
    </row>
    <row r="27" spans="2:8" ht="14.1" customHeight="1" x14ac:dyDescent="0.2">
      <c r="B27" s="36"/>
      <c r="D27" s="37"/>
      <c r="F27" s="38"/>
      <c r="H27" s="39"/>
    </row>
    <row r="28" spans="2:8" ht="14.1" customHeight="1" x14ac:dyDescent="0.2">
      <c r="B28" s="36"/>
      <c r="D28" s="37"/>
      <c r="F28" s="38"/>
      <c r="H28" s="39"/>
    </row>
    <row r="29" spans="2:8" ht="14.1" customHeight="1" x14ac:dyDescent="0.2">
      <c r="B29" s="36"/>
      <c r="D29" s="37"/>
      <c r="F29" s="38"/>
      <c r="H29" s="39"/>
    </row>
    <row r="30" spans="2:8" ht="14.1" customHeight="1" x14ac:dyDescent="0.2">
      <c r="B30" s="36"/>
      <c r="D30" s="37"/>
      <c r="F30" s="38"/>
      <c r="H30" s="39"/>
    </row>
    <row r="31" spans="2:8" ht="14.1" customHeight="1" x14ac:dyDescent="0.2">
      <c r="B31" s="36"/>
      <c r="D31" s="37"/>
      <c r="F31" s="38"/>
      <c r="H31" s="39"/>
    </row>
    <row r="32" spans="2:8" ht="14.1" customHeight="1" x14ac:dyDescent="0.2">
      <c r="B32" s="36"/>
      <c r="D32" s="37"/>
      <c r="F32" s="38"/>
      <c r="H32" s="39"/>
    </row>
    <row r="33" spans="2:8" ht="14.1" customHeight="1" x14ac:dyDescent="0.2">
      <c r="B33" s="36"/>
      <c r="D33" s="37"/>
      <c r="F33" s="38"/>
      <c r="H33" s="39"/>
    </row>
    <row r="34" spans="2:8" ht="14.1" customHeight="1" x14ac:dyDescent="0.2">
      <c r="B34" s="36"/>
      <c r="D34" s="37"/>
      <c r="F34" s="38"/>
      <c r="H34" s="39"/>
    </row>
    <row r="35" spans="2:8" ht="14.1" customHeight="1" x14ac:dyDescent="0.2">
      <c r="B35" s="36"/>
      <c r="D35" s="37"/>
      <c r="F35" s="38"/>
      <c r="H35" s="39"/>
    </row>
    <row r="36" spans="2:8" ht="14.1" customHeight="1" x14ac:dyDescent="0.2">
      <c r="B36" s="36"/>
      <c r="D36" s="37"/>
      <c r="F36" s="38"/>
      <c r="H36" s="39"/>
    </row>
    <row r="37" spans="2:8" ht="14.1" customHeight="1" x14ac:dyDescent="0.2">
      <c r="B37" s="36"/>
      <c r="D37" s="37"/>
      <c r="F37" s="38"/>
      <c r="H37" s="39"/>
    </row>
    <row r="38" spans="2:8" ht="14.1" customHeight="1" x14ac:dyDescent="0.2">
      <c r="B38" s="36"/>
      <c r="D38" s="37"/>
      <c r="F38" s="38"/>
      <c r="H38" s="39"/>
    </row>
    <row r="39" spans="2:8" ht="14.1" customHeight="1" x14ac:dyDescent="0.2">
      <c r="B39" s="36"/>
      <c r="D39" s="37"/>
      <c r="F39" s="38"/>
      <c r="H39" s="39"/>
    </row>
    <row r="40" spans="2:8" ht="14.1" customHeight="1" x14ac:dyDescent="0.2">
      <c r="B40" s="36"/>
      <c r="D40" s="37"/>
      <c r="F40" s="38"/>
      <c r="H40" s="39"/>
    </row>
    <row r="41" spans="2:8" ht="14.1" customHeight="1" x14ac:dyDescent="0.2">
      <c r="B41" s="36"/>
      <c r="D41" s="37"/>
      <c r="F41" s="38"/>
      <c r="H41" s="39"/>
    </row>
    <row r="42" spans="2:8" ht="14.1" customHeight="1" x14ac:dyDescent="0.2">
      <c r="B42" s="36"/>
      <c r="D42" s="37"/>
      <c r="F42" s="38"/>
      <c r="H42" s="39"/>
    </row>
    <row r="43" spans="2:8" ht="14.1" customHeight="1" x14ac:dyDescent="0.2">
      <c r="B43" s="36"/>
      <c r="D43" s="37"/>
      <c r="F43" s="38"/>
      <c r="H43" s="39"/>
    </row>
    <row r="44" spans="2:8" ht="14.1" customHeight="1" x14ac:dyDescent="0.2">
      <c r="B44" s="36"/>
      <c r="D44" s="37"/>
      <c r="F44" s="38"/>
      <c r="H44" s="39"/>
    </row>
    <row r="45" spans="2:8" ht="14.1" customHeight="1" x14ac:dyDescent="0.2">
      <c r="B45" s="36"/>
      <c r="D45" s="37"/>
      <c r="F45" s="38"/>
      <c r="H45" s="39"/>
    </row>
    <row r="46" spans="2:8" ht="14.1" customHeight="1" x14ac:dyDescent="0.2">
      <c r="B46" s="36"/>
      <c r="D46" s="37"/>
      <c r="F46" s="38"/>
      <c r="H46" s="39"/>
    </row>
    <row r="47" spans="2:8" ht="14.1" customHeight="1" x14ac:dyDescent="0.2">
      <c r="B47" s="36"/>
      <c r="D47" s="37"/>
      <c r="F47" s="38"/>
      <c r="H47" s="39"/>
    </row>
    <row r="48" spans="2:8" ht="14.1" customHeight="1" x14ac:dyDescent="0.2">
      <c r="B48" s="36"/>
      <c r="D48" s="37"/>
      <c r="F48" s="38"/>
      <c r="H48" s="39"/>
    </row>
    <row r="49" spans="2:8" ht="14.1" customHeight="1" x14ac:dyDescent="0.2">
      <c r="B49" s="36"/>
      <c r="D49" s="37"/>
      <c r="F49" s="38"/>
      <c r="H49" s="39"/>
    </row>
    <row r="50" spans="2:8" ht="14.1" customHeight="1" x14ac:dyDescent="0.2">
      <c r="B50" s="36"/>
      <c r="D50" s="37"/>
      <c r="F50" s="38"/>
      <c r="H50" s="39"/>
    </row>
    <row r="51" spans="2:8" ht="14.1" customHeight="1" x14ac:dyDescent="0.2">
      <c r="B51" s="36"/>
      <c r="D51" s="37"/>
      <c r="F51" s="38"/>
      <c r="H51" s="39"/>
    </row>
    <row r="52" spans="2:8" ht="14.1" customHeight="1" x14ac:dyDescent="0.2">
      <c r="B52" s="36"/>
      <c r="D52" s="37"/>
      <c r="F52" s="38"/>
      <c r="H52" s="39"/>
    </row>
    <row r="53" spans="2:8" ht="14.1" customHeight="1" x14ac:dyDescent="0.2">
      <c r="B53" s="36"/>
      <c r="D53" s="37"/>
      <c r="F53" s="38"/>
      <c r="H53" s="39"/>
    </row>
    <row r="54" spans="2:8" ht="14.1" customHeight="1" x14ac:dyDescent="0.2">
      <c r="B54" s="36"/>
      <c r="D54" s="37"/>
      <c r="F54" s="38"/>
      <c r="H54" s="39"/>
    </row>
    <row r="55" spans="2:8" ht="14.1" customHeight="1" x14ac:dyDescent="0.2">
      <c r="B55" s="36"/>
      <c r="D55" s="37"/>
      <c r="F55" s="38"/>
      <c r="H55" s="39"/>
    </row>
    <row r="56" spans="2:8" ht="14.1" customHeight="1" x14ac:dyDescent="0.2">
      <c r="B56" s="36"/>
      <c r="D56" s="37"/>
      <c r="F56" s="38"/>
      <c r="H56" s="39"/>
    </row>
    <row r="57" spans="2:8" ht="14.1" customHeight="1" x14ac:dyDescent="0.2">
      <c r="B57" s="36"/>
      <c r="D57" s="37"/>
      <c r="F57" s="38"/>
      <c r="H57" s="39"/>
    </row>
    <row r="58" spans="2:8" ht="14.1" customHeight="1" x14ac:dyDescent="0.2">
      <c r="B58" s="36"/>
      <c r="D58" s="37"/>
      <c r="F58" s="38"/>
      <c r="H58" s="39"/>
    </row>
    <row r="59" spans="2:8" ht="14.1" customHeight="1" x14ac:dyDescent="0.2">
      <c r="B59" s="36"/>
      <c r="D59" s="37"/>
      <c r="F59" s="38"/>
      <c r="H59" s="39"/>
    </row>
    <row r="60" spans="2:8" ht="14.1" customHeight="1" x14ac:dyDescent="0.2">
      <c r="B60" s="36"/>
      <c r="D60" s="37"/>
      <c r="F60" s="38"/>
      <c r="H60" s="39"/>
    </row>
    <row r="61" spans="2:8" ht="14.1" customHeight="1" x14ac:dyDescent="0.2">
      <c r="B61" s="36"/>
      <c r="D61" s="37"/>
      <c r="F61" s="38"/>
      <c r="H61" s="39"/>
    </row>
    <row r="62" spans="2:8" ht="14.1" customHeight="1" x14ac:dyDescent="0.2">
      <c r="B62" s="36"/>
      <c r="D62" s="37"/>
      <c r="F62" s="38"/>
      <c r="H62" s="39"/>
    </row>
    <row r="63" spans="2:8" ht="14.1" customHeight="1" x14ac:dyDescent="0.2">
      <c r="B63" s="36"/>
      <c r="D63" s="37"/>
      <c r="F63" s="38"/>
      <c r="H63" s="39"/>
    </row>
    <row r="64" spans="2:8" ht="14.1" customHeight="1" x14ac:dyDescent="0.2">
      <c r="B64" s="36"/>
      <c r="D64" s="37"/>
      <c r="F64" s="38"/>
      <c r="H64" s="39"/>
    </row>
    <row r="65" spans="2:8" ht="14.1" customHeight="1" x14ac:dyDescent="0.2">
      <c r="B65" s="36"/>
      <c r="D65" s="37"/>
      <c r="F65" s="38"/>
      <c r="H65" s="39"/>
    </row>
    <row r="66" spans="2:8" ht="14.1" customHeight="1" x14ac:dyDescent="0.2">
      <c r="B66" s="36"/>
      <c r="D66" s="37"/>
      <c r="F66" s="38"/>
      <c r="H66" s="39"/>
    </row>
    <row r="67" spans="2:8" ht="14.1" customHeight="1" x14ac:dyDescent="0.2">
      <c r="B67" s="36"/>
      <c r="D67" s="37"/>
      <c r="F67" s="38"/>
      <c r="H67" s="39"/>
    </row>
    <row r="68" spans="2:8" ht="14.1" customHeight="1" x14ac:dyDescent="0.2">
      <c r="B68" s="36"/>
      <c r="D68" s="37"/>
      <c r="F68" s="38"/>
      <c r="H68" s="39"/>
    </row>
    <row r="69" spans="2:8" ht="14.1" customHeight="1" x14ac:dyDescent="0.2">
      <c r="B69" s="36"/>
      <c r="D69" s="37"/>
      <c r="F69" s="38"/>
      <c r="H69" s="39"/>
    </row>
    <row r="70" spans="2:8" ht="14.1" customHeight="1" x14ac:dyDescent="0.2">
      <c r="B70" s="36"/>
      <c r="D70" s="37"/>
      <c r="F70" s="38"/>
      <c r="H70" s="39"/>
    </row>
    <row r="71" spans="2:8" ht="14.1" customHeight="1" x14ac:dyDescent="0.2">
      <c r="B71" s="36"/>
      <c r="D71" s="37"/>
      <c r="F71" s="38"/>
      <c r="H71" s="39"/>
    </row>
    <row r="72" spans="2:8" ht="14.1" customHeight="1" x14ac:dyDescent="0.2">
      <c r="B72" s="36"/>
      <c r="D72" s="37"/>
      <c r="F72" s="38"/>
      <c r="H72" s="39"/>
    </row>
    <row r="73" spans="2:8" ht="14.1" customHeight="1" x14ac:dyDescent="0.2">
      <c r="B73" s="36"/>
      <c r="D73" s="37"/>
      <c r="F73" s="38"/>
      <c r="H73" s="39"/>
    </row>
    <row r="74" spans="2:8" ht="14.1" customHeight="1" x14ac:dyDescent="0.2">
      <c r="B74" s="36"/>
      <c r="D74" s="37"/>
      <c r="F74" s="38"/>
      <c r="H74" s="39"/>
    </row>
    <row r="75" spans="2:8" ht="14.1" customHeight="1" x14ac:dyDescent="0.2">
      <c r="B75" s="36"/>
      <c r="D75" s="37"/>
      <c r="F75" s="38"/>
      <c r="H75" s="39"/>
    </row>
    <row r="76" spans="2:8" ht="14.1" customHeight="1" x14ac:dyDescent="0.2">
      <c r="B76" s="36"/>
      <c r="D76" s="37"/>
      <c r="F76" s="38"/>
      <c r="H76" s="39"/>
    </row>
    <row r="77" spans="2:8" ht="14.1" customHeight="1" x14ac:dyDescent="0.2">
      <c r="B77" s="36"/>
      <c r="D77" s="37"/>
      <c r="F77" s="38"/>
      <c r="H77" s="39"/>
    </row>
    <row r="78" spans="2:8" ht="14.1" customHeight="1" x14ac:dyDescent="0.2">
      <c r="B78" s="36"/>
      <c r="D78" s="37"/>
      <c r="F78" s="38"/>
      <c r="H78" s="39"/>
    </row>
    <row r="79" spans="2:8" ht="14.1" customHeight="1" x14ac:dyDescent="0.2">
      <c r="B79" s="36"/>
      <c r="D79" s="37"/>
      <c r="F79" s="38"/>
      <c r="H79" s="39"/>
    </row>
    <row r="80" spans="2:8" ht="14.1" customHeight="1" x14ac:dyDescent="0.2">
      <c r="B80" s="36"/>
      <c r="D80" s="37"/>
      <c r="F80" s="38"/>
      <c r="H80" s="39"/>
    </row>
    <row r="81" spans="2:8" ht="14.1" customHeight="1" x14ac:dyDescent="0.2">
      <c r="B81" s="36"/>
      <c r="D81" s="37"/>
      <c r="F81" s="38"/>
      <c r="H81" s="39"/>
    </row>
    <row r="82" spans="2:8" ht="14.1" customHeight="1" x14ac:dyDescent="0.2">
      <c r="B82" s="36"/>
      <c r="D82" s="37"/>
      <c r="F82" s="38"/>
      <c r="H82" s="39"/>
    </row>
    <row r="83" spans="2:8" ht="14.1" customHeight="1" x14ac:dyDescent="0.2">
      <c r="B83" s="36"/>
      <c r="D83" s="37"/>
      <c r="F83" s="38"/>
      <c r="H83" s="39"/>
    </row>
    <row r="84" spans="2:8" ht="14.1" customHeight="1" x14ac:dyDescent="0.2">
      <c r="B84" s="36"/>
      <c r="D84" s="37"/>
      <c r="F84" s="38"/>
      <c r="H84" s="39"/>
    </row>
    <row r="85" spans="2:8" ht="14.1" customHeight="1" x14ac:dyDescent="0.2">
      <c r="B85" s="36"/>
      <c r="D85" s="37"/>
      <c r="F85" s="38"/>
      <c r="H85" s="39"/>
    </row>
    <row r="86" spans="2:8" ht="14.1" customHeight="1" x14ac:dyDescent="0.2">
      <c r="B86" s="36"/>
      <c r="D86" s="37"/>
      <c r="F86" s="38"/>
      <c r="H86" s="39"/>
    </row>
    <row r="87" spans="2:8" ht="14.1" customHeight="1" x14ac:dyDescent="0.2">
      <c r="B87" s="36"/>
      <c r="D87" s="37"/>
      <c r="F87" s="38"/>
      <c r="H87" s="39"/>
    </row>
    <row r="88" spans="2:8" ht="14.1" customHeight="1" x14ac:dyDescent="0.2">
      <c r="B88" s="36"/>
      <c r="D88" s="37"/>
      <c r="F88" s="38"/>
      <c r="H88" s="39"/>
    </row>
    <row r="89" spans="2:8" ht="14.1" customHeight="1" x14ac:dyDescent="0.2">
      <c r="B89" s="36"/>
      <c r="D89" s="37"/>
      <c r="F89" s="38"/>
      <c r="H89" s="39"/>
    </row>
    <row r="90" spans="2:8" ht="14.1" customHeight="1" x14ac:dyDescent="0.2">
      <c r="B90" s="36"/>
      <c r="D90" s="37"/>
      <c r="F90" s="38"/>
      <c r="H90" s="39"/>
    </row>
    <row r="91" spans="2:8" ht="14.1" customHeight="1" x14ac:dyDescent="0.2">
      <c r="B91" s="36"/>
      <c r="D91" s="37"/>
      <c r="F91" s="38"/>
      <c r="H91" s="39"/>
    </row>
    <row r="92" spans="2:8" ht="14.1" customHeight="1" x14ac:dyDescent="0.2">
      <c r="B92" s="36"/>
      <c r="D92" s="37"/>
      <c r="F92" s="38"/>
      <c r="H92" s="39"/>
    </row>
    <row r="93" spans="2:8" ht="14.1" customHeight="1" x14ac:dyDescent="0.2">
      <c r="B93" s="36"/>
      <c r="D93" s="37"/>
      <c r="F93" s="38"/>
      <c r="H93" s="39"/>
    </row>
    <row r="94" spans="2:8" ht="14.1" customHeight="1" x14ac:dyDescent="0.2">
      <c r="B94" s="36"/>
      <c r="D94" s="37"/>
      <c r="F94" s="38"/>
      <c r="H94" s="39"/>
    </row>
    <row r="95" spans="2:8" ht="14.1" customHeight="1" x14ac:dyDescent="0.2">
      <c r="B95" s="36"/>
      <c r="D95" s="37"/>
      <c r="F95" s="38"/>
      <c r="H95" s="39"/>
    </row>
    <row r="96" spans="2:8" ht="14.1" customHeight="1" x14ac:dyDescent="0.2">
      <c r="B96" s="36"/>
      <c r="D96" s="37"/>
      <c r="F96" s="38"/>
      <c r="H96" s="39"/>
    </row>
    <row r="97" spans="2:8" ht="14.1" customHeight="1" x14ac:dyDescent="0.2">
      <c r="B97" s="36"/>
      <c r="D97" s="37"/>
      <c r="F97" s="38"/>
      <c r="H97" s="39"/>
    </row>
    <row r="98" spans="2:8" ht="14.1" customHeight="1" x14ac:dyDescent="0.2">
      <c r="B98" s="36"/>
      <c r="D98" s="37"/>
      <c r="F98" s="38"/>
      <c r="H98" s="39"/>
    </row>
    <row r="99" spans="2:8" ht="14.1" customHeight="1" x14ac:dyDescent="0.2">
      <c r="B99" s="36"/>
      <c r="D99" s="37"/>
      <c r="F99" s="38"/>
      <c r="H99" s="39"/>
    </row>
    <row r="100" spans="2:8" ht="14.1" customHeight="1" x14ac:dyDescent="0.2">
      <c r="B100" s="36"/>
      <c r="D100" s="37"/>
      <c r="F100" s="38"/>
      <c r="H100" s="39"/>
    </row>
    <row r="101" spans="2:8" ht="14.1" customHeight="1" x14ac:dyDescent="0.2">
      <c r="B101" s="36"/>
      <c r="D101" s="37"/>
      <c r="F101" s="38"/>
      <c r="H101" s="39"/>
    </row>
    <row r="102" spans="2:8" ht="14.1" customHeight="1" x14ac:dyDescent="0.2">
      <c r="B102" s="36"/>
      <c r="D102" s="37"/>
      <c r="F102" s="38"/>
      <c r="H102" s="39"/>
    </row>
    <row r="103" spans="2:8" ht="14.1" customHeight="1" x14ac:dyDescent="0.2">
      <c r="B103" s="36"/>
      <c r="D103" s="37"/>
      <c r="F103" s="38"/>
      <c r="H103" s="39"/>
    </row>
    <row r="104" spans="2:8" ht="14.1" customHeight="1" x14ac:dyDescent="0.2">
      <c r="B104" s="36"/>
      <c r="D104" s="37"/>
      <c r="F104" s="38"/>
      <c r="H104" s="39"/>
    </row>
    <row r="105" spans="2:8" ht="14.1" customHeight="1" x14ac:dyDescent="0.2">
      <c r="B105" s="36"/>
      <c r="D105" s="37"/>
      <c r="F105" s="38"/>
      <c r="H105" s="39"/>
    </row>
    <row r="106" spans="2:8" ht="14.1" customHeight="1" x14ac:dyDescent="0.2">
      <c r="B106" s="36"/>
      <c r="D106" s="37"/>
      <c r="F106" s="38"/>
      <c r="H106" s="39"/>
    </row>
    <row r="107" spans="2:8" ht="14.1" customHeight="1" x14ac:dyDescent="0.2">
      <c r="B107" s="36"/>
      <c r="D107" s="37"/>
      <c r="F107" s="38"/>
      <c r="H107" s="39"/>
    </row>
    <row r="108" spans="2:8" ht="14.1" customHeight="1" x14ac:dyDescent="0.2">
      <c r="B108" s="36"/>
      <c r="D108" s="37"/>
      <c r="F108" s="38"/>
      <c r="H108" s="39"/>
    </row>
    <row r="109" spans="2:8" ht="14.1" customHeight="1" x14ac:dyDescent="0.2">
      <c r="B109" s="36"/>
      <c r="D109" s="37"/>
      <c r="F109" s="38"/>
      <c r="H109" s="39"/>
    </row>
    <row r="110" spans="2:8" ht="14.1" customHeight="1" x14ac:dyDescent="0.2">
      <c r="B110" s="36"/>
      <c r="D110" s="37"/>
      <c r="F110" s="38"/>
      <c r="H110" s="39"/>
    </row>
    <row r="111" spans="2:8" ht="14.1" customHeight="1" x14ac:dyDescent="0.2">
      <c r="B111" s="36"/>
      <c r="D111" s="37"/>
      <c r="F111" s="38"/>
      <c r="H111" s="39"/>
    </row>
    <row r="112" spans="2:8" ht="14.1" customHeight="1" x14ac:dyDescent="0.2">
      <c r="B112" s="36"/>
      <c r="D112" s="37"/>
      <c r="F112" s="38"/>
      <c r="H112" s="39"/>
    </row>
    <row r="113" spans="2:8" ht="14.1" customHeight="1" x14ac:dyDescent="0.2">
      <c r="B113" s="36"/>
      <c r="D113" s="37"/>
      <c r="F113" s="38"/>
      <c r="H113" s="39"/>
    </row>
    <row r="114" spans="2:8" ht="14.1" customHeight="1" x14ac:dyDescent="0.2">
      <c r="B114" s="36"/>
      <c r="D114" s="37"/>
      <c r="F114" s="38"/>
      <c r="H114" s="39"/>
    </row>
    <row r="115" spans="2:8" ht="14.1" customHeight="1" x14ac:dyDescent="0.2">
      <c r="B115" s="36"/>
      <c r="D115" s="37"/>
      <c r="F115" s="38"/>
      <c r="H115" s="39"/>
    </row>
    <row r="116" spans="2:8" ht="14.1" customHeight="1" x14ac:dyDescent="0.2">
      <c r="B116" s="36"/>
      <c r="D116" s="37"/>
      <c r="F116" s="38"/>
      <c r="H116" s="39"/>
    </row>
    <row r="117" spans="2:8" ht="14.1" customHeight="1" x14ac:dyDescent="0.2">
      <c r="B117" s="36"/>
      <c r="D117" s="37"/>
      <c r="F117" s="38"/>
      <c r="H117" s="39"/>
    </row>
    <row r="118" spans="2:8" ht="14.1" customHeight="1" x14ac:dyDescent="0.2">
      <c r="B118" s="36"/>
      <c r="D118" s="37"/>
      <c r="F118" s="38"/>
      <c r="H118" s="39"/>
    </row>
    <row r="119" spans="2:8" ht="14.1" customHeight="1" x14ac:dyDescent="0.2">
      <c r="B119" s="36"/>
      <c r="D119" s="37"/>
      <c r="F119" s="38"/>
      <c r="H119" s="39"/>
    </row>
    <row r="120" spans="2:8" ht="14.1" customHeight="1" x14ac:dyDescent="0.2">
      <c r="B120" s="36"/>
      <c r="D120" s="37"/>
      <c r="F120" s="38"/>
      <c r="H120" s="39"/>
    </row>
    <row r="121" spans="2:8" ht="14.1" customHeight="1" x14ac:dyDescent="0.2">
      <c r="B121" s="36"/>
      <c r="D121" s="37"/>
      <c r="F121" s="38"/>
      <c r="H121" s="39"/>
    </row>
    <row r="122" spans="2:8" ht="14.1" customHeight="1" x14ac:dyDescent="0.2">
      <c r="B122" s="36"/>
      <c r="D122" s="37"/>
      <c r="F122" s="38"/>
      <c r="H122" s="39"/>
    </row>
    <row r="123" spans="2:8" ht="14.1" customHeight="1" x14ac:dyDescent="0.2">
      <c r="B123" s="36"/>
      <c r="D123" s="37"/>
      <c r="F123" s="38"/>
      <c r="H123" s="39"/>
    </row>
    <row r="124" spans="2:8" ht="14.1" customHeight="1" x14ac:dyDescent="0.2">
      <c r="B124" s="36"/>
      <c r="D124" s="37"/>
      <c r="F124" s="38"/>
      <c r="H124" s="39"/>
    </row>
    <row r="125" spans="2:8" ht="14.1" customHeight="1" x14ac:dyDescent="0.2">
      <c r="B125" s="36"/>
      <c r="D125" s="37"/>
      <c r="F125" s="38"/>
      <c r="H125" s="39"/>
    </row>
    <row r="126" spans="2:8" ht="14.1" customHeight="1" x14ac:dyDescent="0.2">
      <c r="B126" s="36"/>
      <c r="D126" s="37"/>
      <c r="F126" s="38"/>
      <c r="H126" s="39"/>
    </row>
    <row r="127" spans="2:8" ht="14.1" customHeight="1" x14ac:dyDescent="0.2">
      <c r="B127" s="36"/>
      <c r="D127" s="37"/>
      <c r="F127" s="38"/>
      <c r="H127" s="39"/>
    </row>
    <row r="128" spans="2:8" ht="14.1" customHeight="1" x14ac:dyDescent="0.2">
      <c r="B128" s="36"/>
      <c r="D128" s="37"/>
      <c r="F128" s="38"/>
      <c r="H128" s="39"/>
    </row>
    <row r="129" spans="2:8" ht="14.1" customHeight="1" x14ac:dyDescent="0.2">
      <c r="B129" s="36"/>
      <c r="D129" s="37"/>
      <c r="F129" s="38"/>
      <c r="H129" s="39"/>
    </row>
    <row r="130" spans="2:8" ht="14.1" customHeight="1" x14ac:dyDescent="0.2">
      <c r="B130" s="36"/>
      <c r="D130" s="37"/>
      <c r="F130" s="38"/>
      <c r="H130" s="39"/>
    </row>
    <row r="131" spans="2:8" ht="14.1" customHeight="1" x14ac:dyDescent="0.2">
      <c r="B131" s="36"/>
      <c r="D131" s="37"/>
      <c r="F131" s="38"/>
      <c r="H131" s="39"/>
    </row>
    <row r="132" spans="2:8" ht="14.1" customHeight="1" x14ac:dyDescent="0.2">
      <c r="B132" s="36"/>
      <c r="D132" s="37"/>
      <c r="F132" s="38"/>
      <c r="H132" s="39"/>
    </row>
    <row r="133" spans="2:8" ht="14.1" customHeight="1" x14ac:dyDescent="0.2">
      <c r="B133" s="36"/>
      <c r="D133" s="37"/>
      <c r="F133" s="38"/>
      <c r="H133" s="39"/>
    </row>
    <row r="134" spans="2:8" ht="14.1" customHeight="1" x14ac:dyDescent="0.2">
      <c r="B134" s="36"/>
      <c r="D134" s="37"/>
      <c r="F134" s="38"/>
      <c r="H134" s="39"/>
    </row>
    <row r="135" spans="2:8" ht="14.1" customHeight="1" x14ac:dyDescent="0.2">
      <c r="B135" s="36"/>
      <c r="D135" s="37"/>
      <c r="F135" s="38"/>
      <c r="H135" s="39"/>
    </row>
    <row r="136" spans="2:8" ht="14.1" customHeight="1" x14ac:dyDescent="0.2">
      <c r="B136" s="36"/>
      <c r="D136" s="37"/>
      <c r="F136" s="38"/>
      <c r="H136" s="39"/>
    </row>
    <row r="137" spans="2:8" ht="14.1" customHeight="1" x14ac:dyDescent="0.2">
      <c r="B137" s="36"/>
      <c r="D137" s="37"/>
      <c r="F137" s="38"/>
      <c r="H137" s="39"/>
    </row>
    <row r="138" spans="2:8" ht="14.1" customHeight="1" x14ac:dyDescent="0.2">
      <c r="B138" s="36"/>
      <c r="D138" s="37"/>
      <c r="F138" s="38"/>
      <c r="H138" s="39"/>
    </row>
    <row r="139" spans="2:8" ht="14.1" customHeight="1" x14ac:dyDescent="0.2">
      <c r="B139" s="36"/>
      <c r="D139" s="37"/>
      <c r="F139" s="38"/>
      <c r="H139" s="39"/>
    </row>
    <row r="140" spans="2:8" ht="14.1" customHeight="1" x14ac:dyDescent="0.2">
      <c r="B140" s="36"/>
      <c r="D140" s="37"/>
      <c r="F140" s="38"/>
      <c r="H140" s="39"/>
    </row>
    <row r="141" spans="2:8" ht="14.1" customHeight="1" x14ac:dyDescent="0.2">
      <c r="B141" s="36"/>
      <c r="D141" s="37"/>
      <c r="F141" s="38"/>
      <c r="H141" s="39"/>
    </row>
    <row r="142" spans="2:8" ht="14.1" customHeight="1" x14ac:dyDescent="0.2">
      <c r="B142" s="36"/>
      <c r="D142" s="37"/>
      <c r="F142" s="38"/>
      <c r="H142" s="39"/>
    </row>
    <row r="143" spans="2:8" ht="14.1" customHeight="1" x14ac:dyDescent="0.2">
      <c r="B143" s="36"/>
      <c r="D143" s="37"/>
      <c r="F143" s="38"/>
      <c r="H143" s="39"/>
    </row>
    <row r="144" spans="2:8" ht="14.1" customHeight="1" x14ac:dyDescent="0.2">
      <c r="B144" s="36"/>
      <c r="D144" s="37"/>
      <c r="F144" s="38"/>
      <c r="H144" s="39"/>
    </row>
    <row r="145" spans="2:8" ht="14.1" customHeight="1" x14ac:dyDescent="0.2">
      <c r="B145" s="36"/>
      <c r="D145" s="37"/>
      <c r="F145" s="38"/>
      <c r="H145" s="39"/>
    </row>
    <row r="146" spans="2:8" ht="14.1" customHeight="1" x14ac:dyDescent="0.2">
      <c r="B146" s="36"/>
      <c r="D146" s="37"/>
      <c r="F146" s="38"/>
      <c r="H146" s="39"/>
    </row>
    <row r="147" spans="2:8" ht="14.1" customHeight="1" x14ac:dyDescent="0.2">
      <c r="B147" s="36"/>
      <c r="D147" s="37"/>
      <c r="F147" s="38"/>
      <c r="H147" s="39"/>
    </row>
    <row r="148" spans="2:8" ht="14.1" customHeight="1" x14ac:dyDescent="0.2">
      <c r="B148" s="36"/>
      <c r="D148" s="37"/>
      <c r="F148" s="38"/>
      <c r="H148" s="39"/>
    </row>
    <row r="149" spans="2:8" ht="14.1" customHeight="1" x14ac:dyDescent="0.2">
      <c r="B149" s="36"/>
      <c r="D149" s="37"/>
      <c r="F149" s="38"/>
      <c r="H149" s="39"/>
    </row>
    <row r="150" spans="2:8" ht="14.1" customHeight="1" x14ac:dyDescent="0.2">
      <c r="B150" s="36"/>
      <c r="D150" s="37"/>
      <c r="F150" s="38"/>
      <c r="H150" s="39"/>
    </row>
    <row r="151" spans="2:8" ht="14.1" customHeight="1" x14ac:dyDescent="0.2">
      <c r="B151" s="36"/>
      <c r="D151" s="37"/>
      <c r="F151" s="38"/>
      <c r="H151" s="39"/>
    </row>
    <row r="152" spans="2:8" ht="14.1" customHeight="1" x14ac:dyDescent="0.2">
      <c r="B152" s="36"/>
      <c r="D152" s="37"/>
      <c r="F152" s="38"/>
      <c r="H152" s="39"/>
    </row>
    <row r="153" spans="2:8" ht="14.1" customHeight="1" x14ac:dyDescent="0.2">
      <c r="B153" s="36"/>
      <c r="D153" s="37"/>
      <c r="F153" s="38"/>
      <c r="H153" s="39"/>
    </row>
    <row r="154" spans="2:8" ht="14.1" customHeight="1" x14ac:dyDescent="0.2">
      <c r="B154" s="36"/>
      <c r="D154" s="37"/>
      <c r="F154" s="38"/>
      <c r="H154" s="39"/>
    </row>
    <row r="155" spans="2:8" ht="14.1" customHeight="1" x14ac:dyDescent="0.2">
      <c r="B155" s="36"/>
      <c r="D155" s="37"/>
      <c r="F155" s="38"/>
      <c r="H155" s="39"/>
    </row>
    <row r="156" spans="2:8" ht="14.1" customHeight="1" x14ac:dyDescent="0.2">
      <c r="B156" s="36"/>
      <c r="D156" s="37"/>
      <c r="F156" s="38"/>
      <c r="H156" s="39"/>
    </row>
    <row r="157" spans="2:8" ht="14.1" customHeight="1" x14ac:dyDescent="0.2">
      <c r="B157" s="36"/>
      <c r="D157" s="37"/>
      <c r="F157" s="38"/>
      <c r="H157" s="39"/>
    </row>
    <row r="158" spans="2:8" ht="14.1" customHeight="1" x14ac:dyDescent="0.2">
      <c r="B158" s="36"/>
      <c r="D158" s="37"/>
      <c r="F158" s="38"/>
      <c r="H158" s="39"/>
    </row>
    <row r="159" spans="2:8" ht="14.1" customHeight="1" x14ac:dyDescent="0.2">
      <c r="B159" s="36"/>
      <c r="D159" s="37"/>
      <c r="F159" s="38"/>
      <c r="H159" s="39"/>
    </row>
    <row r="160" spans="2:8" ht="14.1" customHeight="1" x14ac:dyDescent="0.2">
      <c r="B160" s="36"/>
      <c r="D160" s="37"/>
      <c r="F160" s="38"/>
      <c r="H160" s="39"/>
    </row>
    <row r="161" spans="2:8" ht="14.1" customHeight="1" x14ac:dyDescent="0.2">
      <c r="B161" s="36"/>
      <c r="D161" s="37"/>
      <c r="F161" s="38"/>
      <c r="H161" s="39"/>
    </row>
    <row r="162" spans="2:8" ht="14.1" customHeight="1" x14ac:dyDescent="0.2">
      <c r="B162" s="36"/>
      <c r="D162" s="37"/>
      <c r="F162" s="38"/>
      <c r="H162" s="39"/>
    </row>
    <row r="163" spans="2:8" ht="14.1" customHeight="1" x14ac:dyDescent="0.2">
      <c r="B163" s="36"/>
      <c r="D163" s="37"/>
      <c r="F163" s="38"/>
      <c r="H163" s="39"/>
    </row>
    <row r="164" spans="2:8" ht="14.1" customHeight="1" x14ac:dyDescent="0.2">
      <c r="B164" s="36"/>
      <c r="D164" s="37"/>
      <c r="F164" s="38"/>
      <c r="H164" s="39"/>
    </row>
    <row r="165" spans="2:8" ht="14.1" customHeight="1" x14ac:dyDescent="0.2">
      <c r="B165" s="36"/>
      <c r="D165" s="37"/>
      <c r="F165" s="38"/>
      <c r="H165" s="39"/>
    </row>
    <row r="166" spans="2:8" ht="14.1" customHeight="1" x14ac:dyDescent="0.2">
      <c r="B166" s="36"/>
      <c r="D166" s="37"/>
      <c r="F166" s="38"/>
      <c r="H166" s="39"/>
    </row>
    <row r="167" spans="2:8" ht="14.1" customHeight="1" x14ac:dyDescent="0.2">
      <c r="B167" s="36"/>
      <c r="D167" s="37"/>
      <c r="F167" s="38"/>
      <c r="H167" s="39"/>
    </row>
    <row r="168" spans="2:8" ht="14.1" customHeight="1" x14ac:dyDescent="0.2">
      <c r="B168" s="36"/>
      <c r="D168" s="37"/>
      <c r="F168" s="38"/>
      <c r="H168" s="39"/>
    </row>
    <row r="169" spans="2:8" ht="14.1" customHeight="1" x14ac:dyDescent="0.2">
      <c r="B169" s="36"/>
      <c r="D169" s="37"/>
      <c r="F169" s="38"/>
      <c r="H169" s="39"/>
    </row>
    <row r="170" spans="2:8" ht="14.1" customHeight="1" x14ac:dyDescent="0.2">
      <c r="B170" s="36"/>
      <c r="D170" s="37"/>
      <c r="F170" s="38"/>
      <c r="H170" s="39"/>
    </row>
    <row r="171" spans="2:8" ht="14.1" customHeight="1" x14ac:dyDescent="0.2">
      <c r="B171" s="36"/>
      <c r="D171" s="37"/>
      <c r="F171" s="38"/>
      <c r="H171" s="39"/>
    </row>
    <row r="172" spans="2:8" ht="14.1" customHeight="1" x14ac:dyDescent="0.2">
      <c r="B172" s="36"/>
      <c r="D172" s="37"/>
      <c r="F172" s="38"/>
      <c r="H172" s="39"/>
    </row>
    <row r="173" spans="2:8" ht="14.1" customHeight="1" x14ac:dyDescent="0.2">
      <c r="B173" s="36"/>
      <c r="D173" s="37"/>
      <c r="F173" s="38"/>
      <c r="H173" s="39"/>
    </row>
    <row r="174" spans="2:8" ht="14.1" customHeight="1" x14ac:dyDescent="0.2">
      <c r="B174" s="36"/>
      <c r="D174" s="37"/>
      <c r="F174" s="38"/>
      <c r="H174" s="39"/>
    </row>
    <row r="175" spans="2:8" ht="14.1" customHeight="1" x14ac:dyDescent="0.2">
      <c r="B175" s="36"/>
      <c r="D175" s="37"/>
      <c r="F175" s="38"/>
      <c r="H175" s="39"/>
    </row>
    <row r="176" spans="2:8" ht="14.1" customHeight="1" x14ac:dyDescent="0.2">
      <c r="B176" s="36"/>
      <c r="D176" s="37"/>
      <c r="F176" s="38"/>
      <c r="H176" s="39"/>
    </row>
    <row r="177" spans="2:8" ht="14.1" customHeight="1" x14ac:dyDescent="0.2">
      <c r="B177" s="36"/>
      <c r="D177" s="37"/>
      <c r="F177" s="38"/>
      <c r="H177" s="39"/>
    </row>
    <row r="178" spans="2:8" ht="14.1" customHeight="1" x14ac:dyDescent="0.2">
      <c r="B178" s="36"/>
      <c r="D178" s="37"/>
      <c r="F178" s="38"/>
      <c r="H178" s="39"/>
    </row>
    <row r="179" spans="2:8" ht="14.1" customHeight="1" x14ac:dyDescent="0.2">
      <c r="B179" s="36"/>
      <c r="D179" s="37"/>
      <c r="F179" s="38"/>
      <c r="H179" s="39"/>
    </row>
    <row r="180" spans="2:8" ht="14.1" customHeight="1" x14ac:dyDescent="0.2">
      <c r="B180" s="36"/>
      <c r="D180" s="37"/>
      <c r="F180" s="38"/>
      <c r="H180" s="39"/>
    </row>
    <row r="181" spans="2:8" ht="14.1" customHeight="1" x14ac:dyDescent="0.2">
      <c r="B181" s="36"/>
      <c r="D181" s="37"/>
      <c r="F181" s="38"/>
      <c r="H181" s="39"/>
    </row>
    <row r="182" spans="2:8" ht="14.1" customHeight="1" x14ac:dyDescent="0.2">
      <c r="B182" s="36"/>
      <c r="D182" s="37"/>
      <c r="F182" s="38"/>
      <c r="H182" s="39"/>
    </row>
    <row r="183" spans="2:8" ht="14.1" customHeight="1" x14ac:dyDescent="0.2">
      <c r="B183" s="36"/>
      <c r="D183" s="37"/>
      <c r="F183" s="38"/>
      <c r="H183" s="39"/>
    </row>
    <row r="184" spans="2:8" ht="14.1" customHeight="1" x14ac:dyDescent="0.2">
      <c r="B184" s="36"/>
      <c r="D184" s="37"/>
      <c r="F184" s="38"/>
      <c r="H184" s="39"/>
    </row>
    <row r="185" spans="2:8" ht="14.1" customHeight="1" x14ac:dyDescent="0.2">
      <c r="B185" s="36"/>
      <c r="D185" s="37"/>
      <c r="F185" s="38"/>
      <c r="H185" s="39"/>
    </row>
    <row r="186" spans="2:8" ht="14.1" customHeight="1" x14ac:dyDescent="0.2">
      <c r="B186" s="36"/>
      <c r="D186" s="37"/>
      <c r="F186" s="38"/>
      <c r="H186" s="39"/>
    </row>
    <row r="187" spans="2:8" x14ac:dyDescent="0.2">
      <c r="B187" s="36"/>
      <c r="D187" s="37"/>
      <c r="F187" s="38"/>
      <c r="H187" s="39"/>
    </row>
    <row r="188" spans="2:8" x14ac:dyDescent="0.2">
      <c r="B188" s="36"/>
      <c r="D188" s="37"/>
      <c r="F188" s="38"/>
      <c r="H188" s="39"/>
    </row>
    <row r="189" spans="2:8" x14ac:dyDescent="0.2">
      <c r="B189" s="36"/>
      <c r="D189" s="37"/>
      <c r="F189" s="38"/>
      <c r="H189" s="39"/>
    </row>
    <row r="190" spans="2:8" x14ac:dyDescent="0.2">
      <c r="B190" s="36"/>
      <c r="D190" s="37"/>
      <c r="F190" s="38"/>
      <c r="H190" s="39"/>
    </row>
    <row r="191" spans="2:8" x14ac:dyDescent="0.2">
      <c r="B191" s="36"/>
      <c r="D191" s="37"/>
      <c r="F191" s="38"/>
      <c r="H191" s="39"/>
    </row>
    <row r="192" spans="2:8" x14ac:dyDescent="0.2">
      <c r="B192" s="36"/>
      <c r="D192" s="37"/>
      <c r="F192" s="38"/>
      <c r="H192" s="39"/>
    </row>
    <row r="193" spans="2:8" x14ac:dyDescent="0.2">
      <c r="B193" s="36"/>
      <c r="D193" s="37"/>
      <c r="F193" s="38"/>
      <c r="H193" s="39"/>
    </row>
    <row r="194" spans="2:8" x14ac:dyDescent="0.2">
      <c r="B194" s="36"/>
      <c r="D194" s="37"/>
      <c r="F194" s="38"/>
      <c r="H194" s="39"/>
    </row>
    <row r="195" spans="2:8" x14ac:dyDescent="0.2">
      <c r="B195" s="36"/>
      <c r="D195" s="37"/>
      <c r="F195" s="38"/>
      <c r="H195" s="39"/>
    </row>
    <row r="196" spans="2:8" x14ac:dyDescent="0.2">
      <c r="B196" s="36"/>
      <c r="D196" s="37"/>
      <c r="F196" s="38"/>
      <c r="H196" s="39"/>
    </row>
    <row r="197" spans="2:8" x14ac:dyDescent="0.2">
      <c r="B197" s="36"/>
      <c r="D197" s="37"/>
      <c r="F197" s="38"/>
      <c r="H197" s="39"/>
    </row>
    <row r="198" spans="2:8" x14ac:dyDescent="0.2">
      <c r="B198" s="36"/>
      <c r="D198" s="37"/>
      <c r="F198" s="38"/>
      <c r="H198" s="39"/>
    </row>
    <row r="199" spans="2:8" x14ac:dyDescent="0.2">
      <c r="B199" s="36"/>
      <c r="D199" s="37"/>
      <c r="F199" s="38"/>
      <c r="H199" s="39"/>
    </row>
    <row r="200" spans="2:8" x14ac:dyDescent="0.2">
      <c r="B200" s="36"/>
      <c r="D200" s="37"/>
      <c r="F200" s="38"/>
      <c r="H200" s="39"/>
    </row>
    <row r="201" spans="2:8" x14ac:dyDescent="0.2">
      <c r="B201" s="36"/>
      <c r="D201" s="37"/>
      <c r="F201" s="38"/>
      <c r="H201" s="39"/>
    </row>
    <row r="202" spans="2:8" x14ac:dyDescent="0.2">
      <c r="B202" s="36"/>
      <c r="D202" s="37"/>
      <c r="F202" s="38"/>
      <c r="H202" s="39"/>
    </row>
    <row r="203" spans="2:8" x14ac:dyDescent="0.2">
      <c r="B203" s="36"/>
      <c r="D203" s="37"/>
      <c r="F203" s="38"/>
      <c r="H203" s="39"/>
    </row>
    <row r="204" spans="2:8" x14ac:dyDescent="0.2">
      <c r="B204" s="36"/>
      <c r="D204" s="37"/>
      <c r="F204" s="38"/>
      <c r="H204" s="39"/>
    </row>
    <row r="205" spans="2:8" x14ac:dyDescent="0.2">
      <c r="B205" s="36"/>
      <c r="D205" s="37"/>
      <c r="F205" s="38"/>
      <c r="H205" s="39"/>
    </row>
    <row r="206" spans="2:8" x14ac:dyDescent="0.2">
      <c r="B206" s="36"/>
      <c r="D206" s="37"/>
      <c r="F206" s="38"/>
      <c r="H206" s="39"/>
    </row>
    <row r="207" spans="2:8" x14ac:dyDescent="0.2">
      <c r="B207" s="36"/>
      <c r="D207" s="37"/>
      <c r="F207" s="38"/>
      <c r="H207" s="39"/>
    </row>
    <row r="208" spans="2:8" x14ac:dyDescent="0.2">
      <c r="B208" s="36"/>
      <c r="D208" s="37"/>
      <c r="F208" s="38"/>
      <c r="H208" s="39"/>
    </row>
    <row r="209" spans="2:8" x14ac:dyDescent="0.2">
      <c r="B209" s="36"/>
      <c r="D209" s="37"/>
      <c r="F209" s="38"/>
      <c r="H209" s="39"/>
    </row>
    <row r="210" spans="2:8" x14ac:dyDescent="0.2">
      <c r="B210" s="36"/>
      <c r="D210" s="37"/>
      <c r="F210" s="38"/>
      <c r="H210" s="39"/>
    </row>
    <row r="211" spans="2:8" x14ac:dyDescent="0.2">
      <c r="B211" s="36"/>
      <c r="D211" s="37"/>
      <c r="F211" s="38"/>
      <c r="H211" s="39"/>
    </row>
    <row r="212" spans="2:8" x14ac:dyDescent="0.2">
      <c r="B212" s="36"/>
      <c r="D212" s="37"/>
      <c r="F212" s="38"/>
      <c r="H212" s="39"/>
    </row>
    <row r="213" spans="2:8" x14ac:dyDescent="0.2">
      <c r="B213" s="36"/>
      <c r="D213" s="37"/>
      <c r="F213" s="38"/>
      <c r="H213" s="39"/>
    </row>
    <row r="214" spans="2:8" x14ac:dyDescent="0.2">
      <c r="B214" s="36"/>
      <c r="D214" s="37"/>
      <c r="F214" s="38"/>
      <c r="H214" s="39"/>
    </row>
    <row r="215" spans="2:8" x14ac:dyDescent="0.2">
      <c r="B215" s="36"/>
      <c r="D215" s="37"/>
      <c r="F215" s="38"/>
      <c r="H215" s="39"/>
    </row>
    <row r="216" spans="2:8" x14ac:dyDescent="0.2">
      <c r="B216" s="36"/>
      <c r="D216" s="37"/>
      <c r="F216" s="38"/>
      <c r="H216" s="39"/>
    </row>
    <row r="217" spans="2:8" x14ac:dyDescent="0.2">
      <c r="B217" s="36"/>
      <c r="D217" s="37"/>
      <c r="F217" s="38"/>
      <c r="H217" s="39"/>
    </row>
    <row r="218" spans="2:8" x14ac:dyDescent="0.2">
      <c r="B218" s="36"/>
      <c r="D218" s="37"/>
      <c r="F218" s="38"/>
      <c r="H218" s="39"/>
    </row>
    <row r="219" spans="2:8" x14ac:dyDescent="0.2">
      <c r="B219" s="36"/>
      <c r="D219" s="37"/>
      <c r="F219" s="38"/>
      <c r="H219" s="39"/>
    </row>
    <row r="220" spans="2:8" x14ac:dyDescent="0.2">
      <c r="B220" s="36"/>
      <c r="D220" s="37"/>
      <c r="F220" s="38"/>
      <c r="H220" s="39"/>
    </row>
    <row r="221" spans="2:8" x14ac:dyDescent="0.2">
      <c r="B221" s="36"/>
      <c r="D221" s="37"/>
      <c r="F221" s="38"/>
      <c r="H221" s="39"/>
    </row>
    <row r="222" spans="2:8" x14ac:dyDescent="0.2">
      <c r="B222" s="36"/>
      <c r="D222" s="37"/>
      <c r="F222" s="38"/>
      <c r="H222" s="39"/>
    </row>
    <row r="223" spans="2:8" x14ac:dyDescent="0.2">
      <c r="B223" s="36"/>
      <c r="D223" s="37"/>
      <c r="F223" s="38"/>
      <c r="H223" s="39"/>
    </row>
    <row r="224" spans="2:8" x14ac:dyDescent="0.2">
      <c r="B224" s="36"/>
      <c r="D224" s="37"/>
      <c r="F224" s="38"/>
      <c r="H224" s="39"/>
    </row>
    <row r="225" spans="2:8" x14ac:dyDescent="0.2">
      <c r="B225" s="36"/>
      <c r="D225" s="37"/>
      <c r="F225" s="38"/>
      <c r="H225" s="39"/>
    </row>
    <row r="226" spans="2:8" x14ac:dyDescent="0.2">
      <c r="B226" s="36"/>
      <c r="D226" s="37"/>
      <c r="F226" s="38"/>
      <c r="H226" s="39"/>
    </row>
    <row r="227" spans="2:8" x14ac:dyDescent="0.2">
      <c r="B227" s="36"/>
      <c r="D227" s="37"/>
      <c r="F227" s="38"/>
      <c r="H227" s="39"/>
    </row>
    <row r="228" spans="2:8" x14ac:dyDescent="0.2">
      <c r="B228" s="36"/>
      <c r="D228" s="37"/>
      <c r="F228" s="38"/>
      <c r="H228" s="39"/>
    </row>
    <row r="229" spans="2:8" x14ac:dyDescent="0.2">
      <c r="B229" s="36"/>
      <c r="D229" s="37"/>
      <c r="F229" s="38"/>
      <c r="H229" s="39"/>
    </row>
    <row r="230" spans="2:8" x14ac:dyDescent="0.2">
      <c r="B230" s="36"/>
      <c r="D230" s="37"/>
      <c r="F230" s="38"/>
      <c r="H230" s="39"/>
    </row>
    <row r="231" spans="2:8" x14ac:dyDescent="0.2">
      <c r="B231" s="36"/>
      <c r="D231" s="37"/>
      <c r="F231" s="38"/>
      <c r="H231" s="39"/>
    </row>
    <row r="232" spans="2:8" x14ac:dyDescent="0.2">
      <c r="B232" s="36"/>
      <c r="D232" s="37"/>
      <c r="F232" s="38"/>
      <c r="H232" s="39"/>
    </row>
    <row r="233" spans="2:8" x14ac:dyDescent="0.2">
      <c r="B233" s="36"/>
      <c r="D233" s="37"/>
      <c r="F233" s="38"/>
      <c r="H233" s="39"/>
    </row>
    <row r="234" spans="2:8" x14ac:dyDescent="0.2">
      <c r="B234" s="36"/>
      <c r="D234" s="37"/>
      <c r="F234" s="38"/>
      <c r="H234" s="39"/>
    </row>
    <row r="235" spans="2:8" x14ac:dyDescent="0.2">
      <c r="B235" s="36"/>
      <c r="D235" s="37"/>
      <c r="F235" s="38"/>
      <c r="H235" s="39"/>
    </row>
    <row r="236" spans="2:8" x14ac:dyDescent="0.2">
      <c r="B236" s="36"/>
      <c r="D236" s="37"/>
      <c r="F236" s="38"/>
      <c r="H236" s="39"/>
    </row>
    <row r="237" spans="2:8" x14ac:dyDescent="0.2">
      <c r="B237" s="36"/>
      <c r="D237" s="37"/>
      <c r="F237" s="38"/>
      <c r="H237" s="39"/>
    </row>
    <row r="238" spans="2:8" x14ac:dyDescent="0.2">
      <c r="B238" s="36"/>
      <c r="D238" s="37"/>
      <c r="F238" s="38"/>
      <c r="H238" s="39"/>
    </row>
    <row r="239" spans="2:8" x14ac:dyDescent="0.2">
      <c r="B239" s="36"/>
      <c r="D239" s="37"/>
      <c r="F239" s="38"/>
      <c r="H239" s="39"/>
    </row>
    <row r="240" spans="2:8" x14ac:dyDescent="0.2">
      <c r="B240" s="36"/>
      <c r="D240" s="37"/>
      <c r="F240" s="38"/>
      <c r="H240" s="39"/>
    </row>
    <row r="241" spans="2:8" x14ac:dyDescent="0.2">
      <c r="B241" s="36"/>
      <c r="D241" s="37"/>
      <c r="F241" s="38"/>
      <c r="H241" s="39"/>
    </row>
    <row r="242" spans="2:8" x14ac:dyDescent="0.2">
      <c r="B242" s="36"/>
      <c r="D242" s="37"/>
      <c r="F242" s="38"/>
      <c r="H242" s="39"/>
    </row>
    <row r="243" spans="2:8" x14ac:dyDescent="0.2">
      <c r="B243" s="36"/>
      <c r="D243" s="37"/>
      <c r="F243" s="38"/>
      <c r="H243" s="39"/>
    </row>
    <row r="244" spans="2:8" x14ac:dyDescent="0.2">
      <c r="B244" s="36"/>
      <c r="D244" s="37"/>
      <c r="F244" s="38"/>
      <c r="H244" s="39"/>
    </row>
    <row r="245" spans="2:8" x14ac:dyDescent="0.2">
      <c r="B245" s="36"/>
      <c r="D245" s="37"/>
      <c r="F245" s="38"/>
      <c r="H245" s="39"/>
    </row>
    <row r="246" spans="2:8" x14ac:dyDescent="0.2">
      <c r="B246" s="36"/>
      <c r="D246" s="37"/>
      <c r="F246" s="38"/>
      <c r="H246" s="39"/>
    </row>
    <row r="247" spans="2:8" x14ac:dyDescent="0.2">
      <c r="B247" s="36"/>
      <c r="D247" s="37"/>
      <c r="F247" s="38"/>
      <c r="H247" s="39"/>
    </row>
    <row r="248" spans="2:8" x14ac:dyDescent="0.2">
      <c r="B248" s="36"/>
      <c r="D248" s="37"/>
      <c r="F248" s="38"/>
      <c r="H248" s="39"/>
    </row>
    <row r="249" spans="2:8" x14ac:dyDescent="0.2">
      <c r="B249" s="36"/>
      <c r="D249" s="37"/>
      <c r="F249" s="38"/>
      <c r="H249" s="39"/>
    </row>
    <row r="250" spans="2:8" x14ac:dyDescent="0.2">
      <c r="B250" s="36"/>
      <c r="D250" s="37"/>
      <c r="F250" s="38"/>
      <c r="H250" s="39"/>
    </row>
    <row r="251" spans="2:8" x14ac:dyDescent="0.2">
      <c r="B251" s="36"/>
      <c r="D251" s="37"/>
      <c r="F251" s="38"/>
      <c r="H251" s="39"/>
    </row>
    <row r="252" spans="2:8" x14ac:dyDescent="0.2">
      <c r="B252" s="36"/>
      <c r="D252" s="37"/>
      <c r="F252" s="38"/>
      <c r="H252" s="39"/>
    </row>
    <row r="253" spans="2:8" x14ac:dyDescent="0.2">
      <c r="B253" s="36"/>
      <c r="D253" s="37"/>
      <c r="F253" s="38"/>
      <c r="H253" s="39"/>
    </row>
    <row r="254" spans="2:8" x14ac:dyDescent="0.2">
      <c r="B254" s="36"/>
      <c r="D254" s="37"/>
      <c r="F254" s="38"/>
      <c r="H254" s="39"/>
    </row>
    <row r="255" spans="2:8" x14ac:dyDescent="0.2">
      <c r="B255" s="36"/>
      <c r="D255" s="37"/>
      <c r="F255" s="38"/>
      <c r="H255" s="39"/>
    </row>
    <row r="256" spans="2:8" x14ac:dyDescent="0.2">
      <c r="B256" s="36"/>
      <c r="D256" s="37"/>
      <c r="F256" s="38"/>
      <c r="H256" s="39"/>
    </row>
    <row r="257" spans="2:8" x14ac:dyDescent="0.2">
      <c r="B257" s="36"/>
      <c r="D257" s="37"/>
      <c r="F257" s="38"/>
      <c r="H257" s="39"/>
    </row>
    <row r="258" spans="2:8" x14ac:dyDescent="0.2">
      <c r="B258" s="36"/>
      <c r="D258" s="37"/>
      <c r="F258" s="38"/>
      <c r="H258" s="39"/>
    </row>
    <row r="259" spans="2:8" x14ac:dyDescent="0.2">
      <c r="B259" s="36"/>
      <c r="D259" s="37"/>
      <c r="F259" s="38"/>
      <c r="H259" s="39"/>
    </row>
    <row r="260" spans="2:8" x14ac:dyDescent="0.2">
      <c r="B260" s="36"/>
      <c r="D260" s="37"/>
      <c r="F260" s="38"/>
      <c r="H260" s="39"/>
    </row>
    <row r="261" spans="2:8" x14ac:dyDescent="0.2">
      <c r="B261" s="36"/>
      <c r="D261" s="37"/>
      <c r="F261" s="38"/>
      <c r="H261" s="39"/>
    </row>
    <row r="262" spans="2:8" x14ac:dyDescent="0.2">
      <c r="B262" s="36"/>
      <c r="D262" s="37"/>
      <c r="F262" s="38"/>
      <c r="H262" s="39"/>
    </row>
    <row r="263" spans="2:8" x14ac:dyDescent="0.2">
      <c r="B263" s="36"/>
      <c r="D263" s="37"/>
      <c r="F263" s="38"/>
      <c r="H263" s="39"/>
    </row>
    <row r="264" spans="2:8" x14ac:dyDescent="0.2">
      <c r="B264" s="36"/>
      <c r="D264" s="37"/>
      <c r="F264" s="38"/>
      <c r="H264" s="39"/>
    </row>
    <row r="265" spans="2:8" x14ac:dyDescent="0.2">
      <c r="B265" s="36"/>
      <c r="D265" s="37"/>
      <c r="F265" s="38"/>
      <c r="H265" s="39"/>
    </row>
    <row r="266" spans="2:8" x14ac:dyDescent="0.2">
      <c r="B266" s="36"/>
      <c r="D266" s="37"/>
      <c r="F266" s="38"/>
      <c r="H266" s="39"/>
    </row>
    <row r="267" spans="2:8" x14ac:dyDescent="0.2">
      <c r="B267" s="36"/>
      <c r="D267" s="37"/>
      <c r="F267" s="38"/>
      <c r="H267" s="39"/>
    </row>
    <row r="268" spans="2:8" x14ac:dyDescent="0.2">
      <c r="B268" s="36"/>
      <c r="D268" s="37"/>
      <c r="F268" s="38"/>
      <c r="H268" s="39"/>
    </row>
    <row r="269" spans="2:8" x14ac:dyDescent="0.2">
      <c r="B269" s="36"/>
      <c r="D269" s="37"/>
      <c r="F269" s="38"/>
      <c r="H269" s="39"/>
    </row>
    <row r="270" spans="2:8" x14ac:dyDescent="0.2">
      <c r="B270" s="36"/>
      <c r="D270" s="37"/>
      <c r="F270" s="38"/>
      <c r="H270" s="39"/>
    </row>
    <row r="271" spans="2:8" x14ac:dyDescent="0.2">
      <c r="B271" s="36"/>
      <c r="D271" s="37"/>
      <c r="F271" s="38"/>
      <c r="H271" s="39"/>
    </row>
    <row r="272" spans="2:8" x14ac:dyDescent="0.2">
      <c r="B272" s="36"/>
      <c r="D272" s="37"/>
      <c r="F272" s="38"/>
      <c r="H272" s="39"/>
    </row>
    <row r="273" spans="2:8" x14ac:dyDescent="0.2">
      <c r="B273" s="36"/>
      <c r="D273" s="37"/>
      <c r="F273" s="38"/>
      <c r="H273" s="39"/>
    </row>
    <row r="274" spans="2:8" x14ac:dyDescent="0.2">
      <c r="B274" s="36"/>
      <c r="D274" s="37"/>
      <c r="F274" s="38"/>
      <c r="H274" s="39"/>
    </row>
    <row r="275" spans="2:8" x14ac:dyDescent="0.2">
      <c r="B275" s="36"/>
      <c r="D275" s="37"/>
      <c r="F275" s="38"/>
      <c r="H275" s="39"/>
    </row>
    <row r="276" spans="2:8" x14ac:dyDescent="0.2">
      <c r="B276" s="36"/>
      <c r="D276" s="37"/>
      <c r="F276" s="38"/>
      <c r="H276" s="39"/>
    </row>
    <row r="277" spans="2:8" x14ac:dyDescent="0.2">
      <c r="B277" s="36"/>
      <c r="D277" s="37"/>
      <c r="F277" s="38"/>
      <c r="H277" s="39"/>
    </row>
    <row r="278" spans="2:8" x14ac:dyDescent="0.2">
      <c r="B278" s="36"/>
      <c r="D278" s="37"/>
      <c r="F278" s="38"/>
      <c r="H278" s="39"/>
    </row>
    <row r="279" spans="2:8" x14ac:dyDescent="0.2">
      <c r="B279" s="36"/>
      <c r="D279" s="37"/>
      <c r="F279" s="38"/>
      <c r="H279" s="39"/>
    </row>
    <row r="280" spans="2:8" x14ac:dyDescent="0.2">
      <c r="B280" s="36"/>
      <c r="D280" s="37"/>
      <c r="F280" s="38"/>
      <c r="H280" s="39"/>
    </row>
    <row r="281" spans="2:8" x14ac:dyDescent="0.2">
      <c r="B281" s="36"/>
      <c r="D281" s="37"/>
      <c r="F281" s="38"/>
      <c r="H281" s="39"/>
    </row>
    <row r="282" spans="2:8" x14ac:dyDescent="0.2">
      <c r="B282" s="36"/>
      <c r="D282" s="37"/>
      <c r="F282" s="38"/>
      <c r="H282" s="39"/>
    </row>
    <row r="283" spans="2:8" x14ac:dyDescent="0.2">
      <c r="B283" s="36"/>
      <c r="D283" s="37"/>
      <c r="F283" s="38"/>
      <c r="H283" s="39"/>
    </row>
    <row r="284" spans="2:8" x14ac:dyDescent="0.2">
      <c r="B284" s="36"/>
      <c r="D284" s="37"/>
      <c r="F284" s="38"/>
      <c r="H284" s="39"/>
    </row>
    <row r="285" spans="2:8" x14ac:dyDescent="0.2">
      <c r="B285" s="36"/>
      <c r="D285" s="37"/>
      <c r="F285" s="38"/>
      <c r="H285" s="39"/>
    </row>
    <row r="286" spans="2:8" x14ac:dyDescent="0.2">
      <c r="B286" s="36"/>
      <c r="D286" s="37"/>
      <c r="F286" s="38"/>
      <c r="H286" s="39"/>
    </row>
    <row r="287" spans="2:8" x14ac:dyDescent="0.2">
      <c r="B287" s="36"/>
      <c r="D287" s="37"/>
      <c r="F287" s="38"/>
      <c r="H287" s="39"/>
    </row>
    <row r="288" spans="2:8" x14ac:dyDescent="0.2">
      <c r="B288" s="36"/>
      <c r="D288" s="37"/>
      <c r="F288" s="38"/>
      <c r="H288" s="39"/>
    </row>
    <row r="289" spans="2:8" x14ac:dyDescent="0.2">
      <c r="B289" s="36"/>
      <c r="D289" s="37"/>
      <c r="F289" s="38"/>
      <c r="H289" s="39"/>
    </row>
    <row r="290" spans="2:8" x14ac:dyDescent="0.2">
      <c r="B290" s="36"/>
      <c r="D290" s="37"/>
      <c r="F290" s="38"/>
      <c r="H290" s="39"/>
    </row>
    <row r="291" spans="2:8" x14ac:dyDescent="0.2">
      <c r="B291" s="36"/>
      <c r="D291" s="37"/>
      <c r="F291" s="38"/>
      <c r="H291" s="39"/>
    </row>
    <row r="292" spans="2:8" x14ac:dyDescent="0.2">
      <c r="B292" s="36"/>
      <c r="D292" s="37"/>
      <c r="F292" s="38"/>
      <c r="H292" s="39"/>
    </row>
    <row r="293" spans="2:8" x14ac:dyDescent="0.2">
      <c r="B293" s="36"/>
      <c r="D293" s="37"/>
      <c r="F293" s="38"/>
      <c r="H293" s="39"/>
    </row>
    <row r="294" spans="2:8" x14ac:dyDescent="0.2">
      <c r="B294" s="36"/>
      <c r="D294" s="37"/>
      <c r="F294" s="38"/>
      <c r="H294" s="39"/>
    </row>
    <row r="295" spans="2:8" x14ac:dyDescent="0.2">
      <c r="B295" s="36"/>
      <c r="D295" s="37"/>
      <c r="F295" s="38"/>
      <c r="H295" s="39"/>
    </row>
    <row r="296" spans="2:8" x14ac:dyDescent="0.2">
      <c r="B296" s="36"/>
      <c r="D296" s="37"/>
      <c r="F296" s="38"/>
      <c r="H296" s="39"/>
    </row>
    <row r="297" spans="2:8" x14ac:dyDescent="0.2">
      <c r="B297" s="36"/>
      <c r="D297" s="37"/>
      <c r="F297" s="38"/>
      <c r="H297" s="39"/>
    </row>
    <row r="298" spans="2:8" x14ac:dyDescent="0.2">
      <c r="B298" s="36"/>
      <c r="D298" s="37"/>
      <c r="F298" s="38"/>
      <c r="H298" s="39"/>
    </row>
    <row r="299" spans="2:8" x14ac:dyDescent="0.2">
      <c r="B299" s="36"/>
      <c r="D299" s="37"/>
      <c r="F299" s="38"/>
      <c r="H299" s="39"/>
    </row>
    <row r="300" spans="2:8" x14ac:dyDescent="0.2">
      <c r="B300" s="36"/>
      <c r="D300" s="37"/>
      <c r="F300" s="38"/>
      <c r="H300" s="39"/>
    </row>
    <row r="301" spans="2:8" x14ac:dyDescent="0.2">
      <c r="B301" s="36"/>
      <c r="D301" s="37"/>
      <c r="F301" s="38"/>
      <c r="H301" s="39"/>
    </row>
    <row r="302" spans="2:8" x14ac:dyDescent="0.2">
      <c r="B302" s="36"/>
      <c r="D302" s="37"/>
      <c r="F302" s="38"/>
      <c r="H302" s="39"/>
    </row>
    <row r="303" spans="2:8" x14ac:dyDescent="0.2">
      <c r="B303" s="36"/>
      <c r="D303" s="37"/>
      <c r="F303" s="38"/>
      <c r="H303" s="39"/>
    </row>
    <row r="304" spans="2:8" x14ac:dyDescent="0.2">
      <c r="B304" s="36"/>
      <c r="D304" s="37"/>
      <c r="F304" s="38"/>
      <c r="H304" s="39"/>
    </row>
    <row r="305" spans="2:8" x14ac:dyDescent="0.2">
      <c r="B305" s="36"/>
      <c r="D305" s="37"/>
      <c r="F305" s="38"/>
      <c r="H305" s="39"/>
    </row>
    <row r="306" spans="2:8" x14ac:dyDescent="0.2">
      <c r="B306" s="36"/>
      <c r="D306" s="37"/>
      <c r="F306" s="38"/>
      <c r="H306" s="39"/>
    </row>
    <row r="307" spans="2:8" x14ac:dyDescent="0.2">
      <c r="B307" s="36"/>
      <c r="D307" s="37"/>
      <c r="F307" s="38"/>
      <c r="H307" s="39"/>
    </row>
    <row r="308" spans="2:8" x14ac:dyDescent="0.2">
      <c r="B308" s="36"/>
      <c r="D308" s="37"/>
      <c r="F308" s="38"/>
      <c r="H308" s="39"/>
    </row>
    <row r="309" spans="2:8" x14ac:dyDescent="0.2">
      <c r="B309" s="36"/>
      <c r="D309" s="37"/>
      <c r="F309" s="38"/>
      <c r="H309" s="39"/>
    </row>
    <row r="310" spans="2:8" x14ac:dyDescent="0.2">
      <c r="B310" s="36"/>
      <c r="D310" s="37"/>
      <c r="F310" s="38"/>
      <c r="H310" s="39"/>
    </row>
    <row r="311" spans="2:8" x14ac:dyDescent="0.2">
      <c r="B311" s="36"/>
      <c r="D311" s="37"/>
      <c r="F311" s="38"/>
      <c r="H311" s="39"/>
    </row>
    <row r="312" spans="2:8" x14ac:dyDescent="0.2">
      <c r="B312" s="36"/>
      <c r="D312" s="37"/>
      <c r="F312" s="38"/>
      <c r="H312" s="39"/>
    </row>
    <row r="313" spans="2:8" x14ac:dyDescent="0.2">
      <c r="B313" s="36"/>
      <c r="D313" s="37"/>
      <c r="F313" s="38"/>
      <c r="H313" s="39"/>
    </row>
    <row r="314" spans="2:8" x14ac:dyDescent="0.2">
      <c r="B314" s="36"/>
      <c r="D314" s="37"/>
      <c r="F314" s="38"/>
      <c r="H314" s="39"/>
    </row>
    <row r="315" spans="2:8" x14ac:dyDescent="0.2">
      <c r="B315" s="36"/>
      <c r="D315" s="37"/>
      <c r="F315" s="38"/>
      <c r="H315" s="39"/>
    </row>
    <row r="316" spans="2:8" x14ac:dyDescent="0.2">
      <c r="B316" s="36"/>
      <c r="D316" s="37"/>
      <c r="F316" s="38"/>
      <c r="H316" s="39"/>
    </row>
    <row r="317" spans="2:8" x14ac:dyDescent="0.2">
      <c r="B317" s="36"/>
      <c r="D317" s="37"/>
      <c r="F317" s="38"/>
      <c r="H317" s="39"/>
    </row>
    <row r="318" spans="2:8" x14ac:dyDescent="0.2">
      <c r="B318" s="36"/>
      <c r="D318" s="37"/>
      <c r="F318" s="38"/>
      <c r="H318" s="39"/>
    </row>
    <row r="319" spans="2:8" x14ac:dyDescent="0.2">
      <c r="B319" s="36"/>
      <c r="D319" s="37"/>
      <c r="F319" s="38"/>
      <c r="H319" s="39"/>
    </row>
    <row r="320" spans="2:8" x14ac:dyDescent="0.2">
      <c r="B320" s="36"/>
      <c r="D320" s="37"/>
      <c r="F320" s="38"/>
      <c r="H320" s="39"/>
    </row>
    <row r="321" spans="2:8" x14ac:dyDescent="0.2">
      <c r="B321" s="36"/>
      <c r="D321" s="37"/>
      <c r="F321" s="38"/>
      <c r="H321" s="39"/>
    </row>
    <row r="322" spans="2:8" x14ac:dyDescent="0.2">
      <c r="B322" s="36"/>
      <c r="D322" s="37"/>
      <c r="F322" s="38"/>
      <c r="H322" s="39"/>
    </row>
    <row r="323" spans="2:8" x14ac:dyDescent="0.2">
      <c r="B323" s="36"/>
      <c r="D323" s="37"/>
      <c r="F323" s="38"/>
      <c r="H323" s="39"/>
    </row>
    <row r="324" spans="2:8" x14ac:dyDescent="0.2">
      <c r="B324" s="36"/>
      <c r="D324" s="37"/>
      <c r="F324" s="38"/>
      <c r="H324" s="39"/>
    </row>
    <row r="325" spans="2:8" x14ac:dyDescent="0.2">
      <c r="B325" s="36"/>
      <c r="D325" s="37"/>
      <c r="F325" s="38"/>
      <c r="H325" s="39"/>
    </row>
    <row r="326" spans="2:8" x14ac:dyDescent="0.2">
      <c r="B326" s="36"/>
      <c r="D326" s="37"/>
      <c r="F326" s="38"/>
      <c r="H326" s="39"/>
    </row>
    <row r="327" spans="2:8" x14ac:dyDescent="0.2">
      <c r="B327" s="36"/>
      <c r="D327" s="37"/>
      <c r="F327" s="38"/>
      <c r="H327" s="39"/>
    </row>
    <row r="328" spans="2:8" x14ac:dyDescent="0.2">
      <c r="B328" s="36"/>
      <c r="D328" s="37"/>
      <c r="F328" s="38"/>
      <c r="H328" s="39"/>
    </row>
    <row r="329" spans="2:8" x14ac:dyDescent="0.2">
      <c r="B329" s="36"/>
      <c r="D329" s="37"/>
      <c r="F329" s="38"/>
      <c r="H329" s="39"/>
    </row>
    <row r="330" spans="2:8" x14ac:dyDescent="0.2">
      <c r="B330" s="36"/>
      <c r="D330" s="37"/>
      <c r="F330" s="38"/>
      <c r="H330" s="39"/>
    </row>
    <row r="331" spans="2:8" x14ac:dyDescent="0.2">
      <c r="B331" s="36"/>
      <c r="D331" s="37"/>
      <c r="F331" s="38"/>
      <c r="H331" s="39"/>
    </row>
    <row r="332" spans="2:8" x14ac:dyDescent="0.2">
      <c r="B332" s="36"/>
      <c r="D332" s="37"/>
      <c r="F332" s="38"/>
      <c r="H332" s="39"/>
    </row>
    <row r="333" spans="2:8" x14ac:dyDescent="0.2">
      <c r="B333" s="36"/>
      <c r="D333" s="37"/>
      <c r="F333" s="38"/>
      <c r="H333" s="39"/>
    </row>
    <row r="334" spans="2:8" x14ac:dyDescent="0.2">
      <c r="B334" s="36"/>
      <c r="D334" s="37"/>
      <c r="F334" s="38"/>
      <c r="H334" s="39"/>
    </row>
    <row r="335" spans="2:8" x14ac:dyDescent="0.2">
      <c r="B335" s="36"/>
      <c r="D335" s="37"/>
      <c r="F335" s="38"/>
      <c r="H335" s="39"/>
    </row>
    <row r="336" spans="2:8" x14ac:dyDescent="0.2">
      <c r="B336" s="36"/>
      <c r="D336" s="37"/>
      <c r="F336" s="38"/>
      <c r="H336" s="39"/>
    </row>
    <row r="337" spans="2:8" x14ac:dyDescent="0.2">
      <c r="B337" s="36"/>
      <c r="D337" s="37"/>
      <c r="F337" s="38"/>
      <c r="H337" s="39"/>
    </row>
    <row r="338" spans="2:8" x14ac:dyDescent="0.2">
      <c r="B338" s="36"/>
      <c r="D338" s="37"/>
      <c r="F338" s="38"/>
      <c r="H338" s="39"/>
    </row>
    <row r="339" spans="2:8" x14ac:dyDescent="0.2">
      <c r="B339" s="36"/>
      <c r="D339" s="37"/>
      <c r="F339" s="38"/>
      <c r="H339" s="39"/>
    </row>
    <row r="340" spans="2:8" x14ac:dyDescent="0.2">
      <c r="B340" s="36"/>
      <c r="D340" s="37"/>
      <c r="F340" s="38"/>
      <c r="H340" s="39"/>
    </row>
    <row r="341" spans="2:8" x14ac:dyDescent="0.2">
      <c r="B341" s="36"/>
      <c r="D341" s="37"/>
      <c r="F341" s="38"/>
      <c r="H341" s="39"/>
    </row>
    <row r="342" spans="2:8" x14ac:dyDescent="0.2">
      <c r="B342" s="36"/>
      <c r="D342" s="37"/>
      <c r="F342" s="38"/>
      <c r="H342" s="39"/>
    </row>
    <row r="343" spans="2:8" x14ac:dyDescent="0.2">
      <c r="B343" s="36"/>
      <c r="D343" s="37"/>
      <c r="F343" s="38"/>
      <c r="H343" s="39"/>
    </row>
    <row r="344" spans="2:8" x14ac:dyDescent="0.2">
      <c r="B344" s="36"/>
      <c r="D344" s="37"/>
      <c r="F344" s="38"/>
      <c r="H344" s="39"/>
    </row>
    <row r="345" spans="2:8" x14ac:dyDescent="0.2">
      <c r="B345" s="36"/>
      <c r="D345" s="37"/>
      <c r="F345" s="38"/>
      <c r="H345" s="39"/>
    </row>
    <row r="346" spans="2:8" x14ac:dyDescent="0.2">
      <c r="B346" s="36"/>
      <c r="D346" s="37"/>
      <c r="F346" s="38"/>
      <c r="H346" s="39"/>
    </row>
    <row r="347" spans="2:8" x14ac:dyDescent="0.2">
      <c r="B347" s="36"/>
      <c r="D347" s="37"/>
      <c r="F347" s="38"/>
      <c r="H347" s="39"/>
    </row>
    <row r="348" spans="2:8" x14ac:dyDescent="0.2">
      <c r="B348" s="36"/>
      <c r="D348" s="37"/>
      <c r="F348" s="38"/>
      <c r="H348" s="39"/>
    </row>
    <row r="349" spans="2:8" x14ac:dyDescent="0.2">
      <c r="B349" s="36"/>
      <c r="D349" s="37"/>
      <c r="F349" s="38"/>
      <c r="H349" s="39"/>
    </row>
    <row r="350" spans="2:8" x14ac:dyDescent="0.2">
      <c r="B350" s="36"/>
      <c r="D350" s="37"/>
      <c r="F350" s="38"/>
      <c r="H350" s="39"/>
    </row>
    <row r="351" spans="2:8" x14ac:dyDescent="0.2">
      <c r="B351" s="36"/>
      <c r="D351" s="37"/>
      <c r="F351" s="38"/>
      <c r="H351" s="39"/>
    </row>
    <row r="352" spans="2:8" x14ac:dyDescent="0.2">
      <c r="B352" s="36"/>
      <c r="D352" s="37"/>
      <c r="F352" s="38"/>
      <c r="H352" s="39"/>
    </row>
    <row r="353" spans="2:8" x14ac:dyDescent="0.2">
      <c r="B353" s="36"/>
      <c r="D353" s="37"/>
      <c r="F353" s="38"/>
      <c r="H353" s="39"/>
    </row>
    <row r="354" spans="2:8" x14ac:dyDescent="0.2">
      <c r="B354" s="36"/>
      <c r="D354" s="37"/>
      <c r="F354" s="38"/>
      <c r="H354" s="39"/>
    </row>
    <row r="355" spans="2:8" x14ac:dyDescent="0.2">
      <c r="B355" s="36"/>
      <c r="D355" s="37"/>
      <c r="F355" s="38"/>
      <c r="H355" s="39"/>
    </row>
    <row r="356" spans="2:8" x14ac:dyDescent="0.2">
      <c r="B356" s="36"/>
      <c r="D356" s="37"/>
      <c r="F356" s="38"/>
      <c r="H356" s="39"/>
    </row>
    <row r="357" spans="2:8" x14ac:dyDescent="0.2">
      <c r="B357" s="36"/>
      <c r="D357" s="37"/>
      <c r="F357" s="38"/>
      <c r="H357" s="39"/>
    </row>
    <row r="358" spans="2:8" x14ac:dyDescent="0.2">
      <c r="B358" s="36"/>
      <c r="D358" s="37"/>
      <c r="F358" s="38"/>
      <c r="H358" s="39"/>
    </row>
    <row r="359" spans="2:8" x14ac:dyDescent="0.2">
      <c r="B359" s="36"/>
      <c r="D359" s="37"/>
      <c r="F359" s="38"/>
      <c r="H359" s="39"/>
    </row>
    <row r="360" spans="2:8" x14ac:dyDescent="0.2">
      <c r="B360" s="36"/>
      <c r="D360" s="37"/>
      <c r="F360" s="38"/>
      <c r="H360" s="39"/>
    </row>
    <row r="361" spans="2:8" x14ac:dyDescent="0.2">
      <c r="B361" s="36"/>
      <c r="D361" s="37"/>
      <c r="F361" s="38"/>
      <c r="H361" s="39"/>
    </row>
    <row r="362" spans="2:8" x14ac:dyDescent="0.2">
      <c r="B362" s="36"/>
      <c r="D362" s="37"/>
      <c r="F362" s="38"/>
      <c r="H362" s="39"/>
    </row>
    <row r="363" spans="2:8" x14ac:dyDescent="0.2">
      <c r="B363" s="36"/>
      <c r="D363" s="37"/>
      <c r="F363" s="38"/>
      <c r="H363" s="39"/>
    </row>
    <row r="364" spans="2:8" x14ac:dyDescent="0.2">
      <c r="B364" s="36"/>
      <c r="D364" s="37"/>
      <c r="F364" s="38"/>
      <c r="H364" s="39"/>
    </row>
    <row r="365" spans="2:8" x14ac:dyDescent="0.2">
      <c r="B365" s="36"/>
      <c r="D365" s="37"/>
      <c r="F365" s="38"/>
      <c r="H365" s="39"/>
    </row>
    <row r="366" spans="2:8" x14ac:dyDescent="0.2">
      <c r="B366" s="36"/>
      <c r="D366" s="37"/>
      <c r="F366" s="38"/>
      <c r="H366" s="39"/>
    </row>
    <row r="367" spans="2:8" x14ac:dyDescent="0.2">
      <c r="B367" s="36"/>
      <c r="D367" s="37"/>
      <c r="F367" s="38"/>
      <c r="H367" s="39"/>
    </row>
    <row r="368" spans="2:8" x14ac:dyDescent="0.2">
      <c r="B368" s="36"/>
      <c r="D368" s="37"/>
      <c r="F368" s="38"/>
      <c r="H368" s="39"/>
    </row>
    <row r="369" spans="2:8" x14ac:dyDescent="0.2">
      <c r="B369" s="36"/>
      <c r="D369" s="37"/>
      <c r="F369" s="38"/>
      <c r="H369" s="39"/>
    </row>
    <row r="370" spans="2:8" x14ac:dyDescent="0.2">
      <c r="B370" s="36"/>
      <c r="D370" s="37"/>
      <c r="F370" s="38"/>
      <c r="H370" s="39"/>
    </row>
    <row r="371" spans="2:8" x14ac:dyDescent="0.2">
      <c r="B371" s="36"/>
      <c r="D371" s="37"/>
      <c r="F371" s="38"/>
      <c r="H371" s="39"/>
    </row>
    <row r="372" spans="2:8" x14ac:dyDescent="0.2">
      <c r="B372" s="36"/>
      <c r="D372" s="37"/>
      <c r="F372" s="38"/>
      <c r="H372" s="39"/>
    </row>
    <row r="373" spans="2:8" x14ac:dyDescent="0.2">
      <c r="B373" s="36"/>
      <c r="D373" s="37"/>
      <c r="F373" s="38"/>
      <c r="H373" s="39"/>
    </row>
    <row r="374" spans="2:8" x14ac:dyDescent="0.2">
      <c r="B374" s="36"/>
      <c r="D374" s="37"/>
      <c r="F374" s="38"/>
      <c r="H374" s="39"/>
    </row>
    <row r="375" spans="2:8" x14ac:dyDescent="0.2">
      <c r="B375" s="36"/>
      <c r="D375" s="37"/>
      <c r="F375" s="38"/>
      <c r="H375" s="39"/>
    </row>
    <row r="376" spans="2:8" x14ac:dyDescent="0.2">
      <c r="B376" s="36"/>
      <c r="D376" s="37"/>
      <c r="F376" s="38"/>
      <c r="H376" s="39"/>
    </row>
    <row r="377" spans="2:8" x14ac:dyDescent="0.2">
      <c r="B377" s="36"/>
      <c r="D377" s="37"/>
      <c r="F377" s="38"/>
      <c r="H377" s="39"/>
    </row>
    <row r="378" spans="2:8" x14ac:dyDescent="0.2">
      <c r="B378" s="36"/>
      <c r="D378" s="37"/>
      <c r="F378" s="38"/>
      <c r="H378" s="39"/>
    </row>
    <row r="379" spans="2:8" x14ac:dyDescent="0.2">
      <c r="B379" s="36"/>
      <c r="D379" s="37"/>
      <c r="F379" s="38"/>
      <c r="H379" s="39"/>
    </row>
    <row r="380" spans="2:8" x14ac:dyDescent="0.2">
      <c r="B380" s="36"/>
      <c r="D380" s="37"/>
      <c r="F380" s="38"/>
      <c r="H380" s="39"/>
    </row>
    <row r="381" spans="2:8" x14ac:dyDescent="0.2">
      <c r="B381" s="36"/>
      <c r="D381" s="37"/>
      <c r="F381" s="38"/>
      <c r="H381" s="39"/>
    </row>
    <row r="382" spans="2:8" x14ac:dyDescent="0.2">
      <c r="B382" s="36"/>
      <c r="D382" s="37"/>
      <c r="F382" s="38"/>
      <c r="H382" s="39"/>
    </row>
    <row r="383" spans="2:8" x14ac:dyDescent="0.2">
      <c r="B383" s="36"/>
      <c r="D383" s="37"/>
      <c r="F383" s="38"/>
      <c r="H383" s="39"/>
    </row>
    <row r="384" spans="2:8" x14ac:dyDescent="0.2">
      <c r="B384" s="36"/>
      <c r="D384" s="37"/>
      <c r="F384" s="38"/>
      <c r="H384" s="39"/>
    </row>
    <row r="385" spans="2:8" x14ac:dyDescent="0.2">
      <c r="B385" s="36"/>
      <c r="D385" s="37"/>
      <c r="F385" s="38"/>
      <c r="H385" s="39"/>
    </row>
    <row r="386" spans="2:8" x14ac:dyDescent="0.2">
      <c r="B386" s="36"/>
      <c r="D386" s="37"/>
      <c r="F386" s="38"/>
      <c r="H386" s="39"/>
    </row>
    <row r="387" spans="2:8" x14ac:dyDescent="0.2">
      <c r="B387" s="36"/>
      <c r="D387" s="37"/>
      <c r="F387" s="38"/>
      <c r="H387" s="39"/>
    </row>
    <row r="388" spans="2:8" x14ac:dyDescent="0.2">
      <c r="B388" s="36"/>
      <c r="D388" s="37"/>
      <c r="F388" s="38"/>
      <c r="H388" s="39"/>
    </row>
    <row r="389" spans="2:8" x14ac:dyDescent="0.2">
      <c r="B389" s="36"/>
      <c r="D389" s="37"/>
      <c r="F389" s="38"/>
      <c r="H389" s="39"/>
    </row>
    <row r="390" spans="2:8" x14ac:dyDescent="0.2">
      <c r="B390" s="36"/>
      <c r="D390" s="37"/>
      <c r="F390" s="38"/>
      <c r="H390" s="39"/>
    </row>
    <row r="391" spans="2:8" x14ac:dyDescent="0.2">
      <c r="B391" s="36"/>
      <c r="D391" s="37"/>
      <c r="F391" s="38"/>
      <c r="H391" s="39"/>
    </row>
    <row r="392" spans="2:8" x14ac:dyDescent="0.2">
      <c r="B392" s="36"/>
      <c r="D392" s="37"/>
      <c r="F392" s="38"/>
      <c r="H392" s="39"/>
    </row>
    <row r="393" spans="2:8" x14ac:dyDescent="0.2">
      <c r="B393" s="36"/>
      <c r="D393" s="37"/>
      <c r="F393" s="38"/>
      <c r="H393" s="39"/>
    </row>
    <row r="394" spans="2:8" x14ac:dyDescent="0.2">
      <c r="B394" s="36"/>
      <c r="D394" s="37"/>
      <c r="F394" s="38"/>
      <c r="H394" s="39"/>
    </row>
    <row r="395" spans="2:8" x14ac:dyDescent="0.2">
      <c r="B395" s="36"/>
      <c r="D395" s="37"/>
      <c r="F395" s="38"/>
      <c r="H395" s="39"/>
    </row>
    <row r="396" spans="2:8" x14ac:dyDescent="0.2">
      <c r="B396" s="36"/>
      <c r="D396" s="37"/>
      <c r="F396" s="38"/>
      <c r="H396" s="39"/>
    </row>
    <row r="397" spans="2:8" x14ac:dyDescent="0.2">
      <c r="B397" s="36"/>
      <c r="D397" s="37"/>
      <c r="F397" s="38"/>
      <c r="H397" s="39"/>
    </row>
    <row r="398" spans="2:8" x14ac:dyDescent="0.2">
      <c r="B398" s="36"/>
      <c r="D398" s="37"/>
      <c r="F398" s="38"/>
      <c r="H398" s="39"/>
    </row>
    <row r="399" spans="2:8" x14ac:dyDescent="0.2">
      <c r="B399" s="36"/>
      <c r="D399" s="37"/>
      <c r="F399" s="38"/>
      <c r="H399" s="39"/>
    </row>
    <row r="400" spans="2:8" x14ac:dyDescent="0.2">
      <c r="B400" s="36"/>
      <c r="D400" s="37"/>
      <c r="F400" s="38"/>
      <c r="H400" s="39"/>
    </row>
    <row r="401" spans="2:8" x14ac:dyDescent="0.2">
      <c r="B401" s="36"/>
      <c r="D401" s="37"/>
      <c r="F401" s="38"/>
      <c r="H401" s="39"/>
    </row>
    <row r="402" spans="2:8" x14ac:dyDescent="0.2">
      <c r="B402" s="36"/>
      <c r="D402" s="37"/>
      <c r="F402" s="38"/>
      <c r="H402" s="39"/>
    </row>
    <row r="403" spans="2:8" x14ac:dyDescent="0.2">
      <c r="B403" s="36"/>
      <c r="D403" s="37"/>
      <c r="F403" s="38"/>
      <c r="H403" s="39"/>
    </row>
    <row r="404" spans="2:8" x14ac:dyDescent="0.2">
      <c r="B404" s="36"/>
      <c r="D404" s="37"/>
      <c r="F404" s="38"/>
      <c r="H404" s="39"/>
    </row>
    <row r="405" spans="2:8" x14ac:dyDescent="0.2">
      <c r="B405" s="36"/>
      <c r="D405" s="37"/>
      <c r="F405" s="38"/>
      <c r="H405" s="39"/>
    </row>
    <row r="406" spans="2:8" x14ac:dyDescent="0.2">
      <c r="B406" s="36"/>
      <c r="D406" s="37"/>
      <c r="F406" s="38"/>
      <c r="H406" s="39"/>
    </row>
    <row r="407" spans="2:8" x14ac:dyDescent="0.2">
      <c r="B407" s="36"/>
      <c r="D407" s="37"/>
      <c r="F407" s="38"/>
      <c r="H407" s="39"/>
    </row>
    <row r="408" spans="2:8" x14ac:dyDescent="0.2">
      <c r="B408" s="36"/>
      <c r="D408" s="37"/>
      <c r="F408" s="38"/>
      <c r="H408" s="39"/>
    </row>
    <row r="409" spans="2:8" x14ac:dyDescent="0.2">
      <c r="B409" s="36"/>
      <c r="D409" s="37"/>
      <c r="F409" s="38"/>
      <c r="H409" s="39"/>
    </row>
    <row r="410" spans="2:8" x14ac:dyDescent="0.2">
      <c r="B410" s="36"/>
      <c r="D410" s="37"/>
      <c r="F410" s="38"/>
      <c r="H410" s="39"/>
    </row>
    <row r="411" spans="2:8" x14ac:dyDescent="0.2">
      <c r="B411" s="36"/>
      <c r="D411" s="37"/>
      <c r="F411" s="38"/>
      <c r="H411" s="39"/>
    </row>
    <row r="412" spans="2:8" x14ac:dyDescent="0.2">
      <c r="B412" s="36"/>
      <c r="D412" s="37"/>
      <c r="F412" s="38"/>
      <c r="H412" s="39"/>
    </row>
    <row r="413" spans="2:8" x14ac:dyDescent="0.2">
      <c r="B413" s="36"/>
      <c r="D413" s="37"/>
      <c r="F413" s="38"/>
      <c r="H413" s="39"/>
    </row>
    <row r="414" spans="2:8" x14ac:dyDescent="0.2">
      <c r="B414" s="36"/>
      <c r="D414" s="37"/>
      <c r="F414" s="38"/>
      <c r="H414" s="39"/>
    </row>
    <row r="415" spans="2:8" x14ac:dyDescent="0.2">
      <c r="B415" s="36"/>
      <c r="D415" s="37"/>
      <c r="F415" s="38"/>
      <c r="H415" s="39"/>
    </row>
    <row r="416" spans="2:8" x14ac:dyDescent="0.2">
      <c r="B416" s="36"/>
      <c r="D416" s="37"/>
      <c r="F416" s="38"/>
      <c r="H416" s="39"/>
    </row>
    <row r="417" spans="2:8" x14ac:dyDescent="0.2">
      <c r="B417" s="36"/>
      <c r="D417" s="37"/>
      <c r="F417" s="38"/>
      <c r="H417" s="39"/>
    </row>
    <row r="418" spans="2:8" x14ac:dyDescent="0.2">
      <c r="B418" s="36"/>
      <c r="D418" s="37"/>
      <c r="F418" s="38"/>
      <c r="H418" s="39"/>
    </row>
    <row r="419" spans="2:8" x14ac:dyDescent="0.2">
      <c r="B419" s="36"/>
      <c r="D419" s="37"/>
      <c r="F419" s="38"/>
      <c r="H419" s="39"/>
    </row>
    <row r="420" spans="2:8" x14ac:dyDescent="0.2">
      <c r="B420" s="36"/>
      <c r="D420" s="37"/>
      <c r="F420" s="38"/>
      <c r="H420" s="39"/>
    </row>
    <row r="421" spans="2:8" x14ac:dyDescent="0.2">
      <c r="B421" s="36"/>
      <c r="D421" s="37"/>
      <c r="F421" s="38"/>
      <c r="H421" s="39"/>
    </row>
    <row r="422" spans="2:8" x14ac:dyDescent="0.2">
      <c r="B422" s="36"/>
      <c r="D422" s="37"/>
      <c r="F422" s="38"/>
      <c r="H422" s="39"/>
    </row>
    <row r="423" spans="2:8" x14ac:dyDescent="0.2">
      <c r="B423" s="36"/>
      <c r="D423" s="37"/>
      <c r="F423" s="38"/>
      <c r="H423" s="39"/>
    </row>
    <row r="424" spans="2:8" x14ac:dyDescent="0.2">
      <c r="B424" s="36"/>
      <c r="D424" s="37"/>
      <c r="F424" s="38"/>
      <c r="H424" s="39"/>
    </row>
    <row r="425" spans="2:8" x14ac:dyDescent="0.2">
      <c r="B425" s="36"/>
      <c r="D425" s="37"/>
      <c r="F425" s="38"/>
      <c r="H425" s="39"/>
    </row>
    <row r="426" spans="2:8" x14ac:dyDescent="0.2">
      <c r="B426" s="36"/>
      <c r="D426" s="37"/>
      <c r="F426" s="38"/>
      <c r="H426" s="39"/>
    </row>
    <row r="427" spans="2:8" x14ac:dyDescent="0.2">
      <c r="B427" s="36"/>
      <c r="D427" s="37"/>
      <c r="F427" s="38"/>
      <c r="H427" s="39"/>
    </row>
    <row r="428" spans="2:8" x14ac:dyDescent="0.2">
      <c r="B428" s="36"/>
      <c r="D428" s="37"/>
      <c r="F428" s="38"/>
      <c r="H428" s="39"/>
    </row>
    <row r="429" spans="2:8" x14ac:dyDescent="0.2">
      <c r="B429" s="36"/>
      <c r="D429" s="37"/>
      <c r="F429" s="38"/>
      <c r="H429" s="39"/>
    </row>
    <row r="430" spans="2:8" x14ac:dyDescent="0.2">
      <c r="B430" s="36"/>
      <c r="D430" s="37"/>
      <c r="F430" s="38"/>
      <c r="H430" s="39"/>
    </row>
    <row r="431" spans="2:8" x14ac:dyDescent="0.2">
      <c r="B431" s="36"/>
      <c r="D431" s="37"/>
      <c r="F431" s="38"/>
      <c r="H431" s="39"/>
    </row>
    <row r="432" spans="2:8" x14ac:dyDescent="0.2">
      <c r="B432" s="36"/>
      <c r="D432" s="37"/>
      <c r="F432" s="38"/>
      <c r="H432" s="39"/>
    </row>
    <row r="433" spans="2:8" x14ac:dyDescent="0.2">
      <c r="B433" s="36"/>
      <c r="D433" s="37"/>
      <c r="F433" s="38"/>
      <c r="H433" s="39"/>
    </row>
    <row r="434" spans="2:8" x14ac:dyDescent="0.2">
      <c r="B434" s="36"/>
      <c r="D434" s="37"/>
      <c r="F434" s="38"/>
      <c r="H434" s="39"/>
    </row>
    <row r="435" spans="2:8" x14ac:dyDescent="0.2">
      <c r="B435" s="36"/>
      <c r="D435" s="37"/>
      <c r="F435" s="38"/>
      <c r="H435" s="39"/>
    </row>
    <row r="436" spans="2:8" x14ac:dyDescent="0.2">
      <c r="B436" s="36"/>
      <c r="D436" s="37"/>
      <c r="F436" s="38"/>
      <c r="H436" s="39"/>
    </row>
    <row r="437" spans="2:8" x14ac:dyDescent="0.2">
      <c r="B437" s="36"/>
      <c r="D437" s="37"/>
      <c r="F437" s="38"/>
      <c r="H437" s="39"/>
    </row>
    <row r="438" spans="2:8" x14ac:dyDescent="0.2">
      <c r="B438" s="36"/>
      <c r="D438" s="37"/>
      <c r="F438" s="38"/>
      <c r="H438" s="39"/>
    </row>
    <row r="439" spans="2:8" x14ac:dyDescent="0.2">
      <c r="B439" s="36"/>
      <c r="D439" s="37"/>
      <c r="F439" s="38"/>
      <c r="H439" s="39"/>
    </row>
    <row r="440" spans="2:8" x14ac:dyDescent="0.2">
      <c r="B440" s="36"/>
      <c r="D440" s="37"/>
      <c r="F440" s="38"/>
      <c r="H440" s="39"/>
    </row>
    <row r="441" spans="2:8" x14ac:dyDescent="0.2">
      <c r="B441" s="36"/>
      <c r="D441" s="37"/>
      <c r="F441" s="38"/>
      <c r="H441" s="39"/>
    </row>
    <row r="442" spans="2:8" x14ac:dyDescent="0.2">
      <c r="B442" s="36"/>
      <c r="D442" s="37"/>
      <c r="F442" s="38"/>
      <c r="H442" s="39"/>
    </row>
    <row r="443" spans="2:8" x14ac:dyDescent="0.2">
      <c r="B443" s="36"/>
      <c r="D443" s="37"/>
      <c r="F443" s="38"/>
      <c r="H443" s="39"/>
    </row>
    <row r="444" spans="2:8" x14ac:dyDescent="0.2">
      <c r="B444" s="36"/>
      <c r="D444" s="37"/>
      <c r="F444" s="38"/>
      <c r="H444" s="39"/>
    </row>
    <row r="445" spans="2:8" x14ac:dyDescent="0.2">
      <c r="B445" s="36"/>
      <c r="D445" s="37"/>
      <c r="F445" s="38"/>
      <c r="H445" s="39"/>
    </row>
    <row r="446" spans="2:8" x14ac:dyDescent="0.2">
      <c r="B446" s="36"/>
      <c r="D446" s="37"/>
      <c r="F446" s="38"/>
      <c r="H446" s="39"/>
    </row>
    <row r="447" spans="2:8" x14ac:dyDescent="0.2">
      <c r="B447" s="36"/>
      <c r="D447" s="37"/>
      <c r="F447" s="38"/>
      <c r="H447" s="39"/>
    </row>
    <row r="448" spans="2:8" x14ac:dyDescent="0.2">
      <c r="B448" s="36"/>
      <c r="D448" s="37"/>
      <c r="F448" s="38"/>
      <c r="H448" s="39"/>
    </row>
    <row r="449" spans="2:8" x14ac:dyDescent="0.2">
      <c r="B449" s="36"/>
      <c r="D449" s="37"/>
      <c r="F449" s="38"/>
      <c r="H449" s="39"/>
    </row>
    <row r="450" spans="2:8" x14ac:dyDescent="0.2">
      <c r="B450" s="36"/>
      <c r="D450" s="37"/>
      <c r="F450" s="38"/>
      <c r="H450" s="39"/>
    </row>
    <row r="451" spans="2:8" x14ac:dyDescent="0.2">
      <c r="B451" s="36"/>
      <c r="D451" s="37"/>
      <c r="F451" s="38"/>
      <c r="H451" s="39"/>
    </row>
    <row r="452" spans="2:8" x14ac:dyDescent="0.2">
      <c r="B452" s="36"/>
      <c r="D452" s="37"/>
      <c r="F452" s="38"/>
      <c r="H452" s="39"/>
    </row>
    <row r="453" spans="2:8" x14ac:dyDescent="0.2">
      <c r="B453" s="36"/>
      <c r="D453" s="37"/>
      <c r="F453" s="38"/>
      <c r="H453" s="39"/>
    </row>
    <row r="454" spans="2:8" x14ac:dyDescent="0.2">
      <c r="B454" s="36"/>
      <c r="D454" s="37"/>
      <c r="F454" s="38"/>
      <c r="H454" s="39"/>
    </row>
    <row r="455" spans="2:8" x14ac:dyDescent="0.2">
      <c r="B455" s="36"/>
      <c r="D455" s="37"/>
      <c r="F455" s="38"/>
      <c r="H455" s="39"/>
    </row>
    <row r="456" spans="2:8" x14ac:dyDescent="0.2">
      <c r="B456" s="36"/>
      <c r="D456" s="37"/>
      <c r="F456" s="38"/>
      <c r="H456" s="39"/>
    </row>
    <row r="457" spans="2:8" x14ac:dyDescent="0.2">
      <c r="B457" s="36"/>
      <c r="D457" s="37"/>
      <c r="F457" s="38"/>
      <c r="H457" s="39"/>
    </row>
    <row r="458" spans="2:8" x14ac:dyDescent="0.2">
      <c r="B458" s="36"/>
      <c r="D458" s="37"/>
      <c r="F458" s="38"/>
      <c r="H458" s="39"/>
    </row>
    <row r="459" spans="2:8" x14ac:dyDescent="0.2">
      <c r="B459" s="36"/>
      <c r="D459" s="37"/>
      <c r="F459" s="38"/>
      <c r="H459" s="39"/>
    </row>
    <row r="460" spans="2:8" x14ac:dyDescent="0.2">
      <c r="B460" s="36"/>
      <c r="D460" s="37"/>
      <c r="F460" s="38"/>
      <c r="H460" s="39"/>
    </row>
    <row r="461" spans="2:8" x14ac:dyDescent="0.2">
      <c r="B461" s="36"/>
      <c r="D461" s="37"/>
      <c r="F461" s="38"/>
      <c r="H461" s="39"/>
    </row>
    <row r="462" spans="2:8" x14ac:dyDescent="0.2">
      <c r="B462" s="36"/>
      <c r="D462" s="37"/>
      <c r="F462" s="38"/>
      <c r="H462" s="39"/>
    </row>
    <row r="463" spans="2:8" x14ac:dyDescent="0.2">
      <c r="B463" s="36"/>
      <c r="D463" s="37"/>
      <c r="F463" s="38"/>
      <c r="H463" s="39"/>
    </row>
    <row r="464" spans="2:8" x14ac:dyDescent="0.2">
      <c r="B464" s="36"/>
      <c r="D464" s="37"/>
      <c r="F464" s="38"/>
      <c r="H464" s="39"/>
    </row>
    <row r="465" spans="2:8" x14ac:dyDescent="0.2">
      <c r="B465" s="36"/>
      <c r="D465" s="37"/>
      <c r="F465" s="38"/>
      <c r="H465" s="39"/>
    </row>
    <row r="466" spans="2:8" x14ac:dyDescent="0.2">
      <c r="B466" s="36"/>
      <c r="D466" s="37"/>
      <c r="F466" s="38"/>
      <c r="H466" s="39"/>
    </row>
    <row r="467" spans="2:8" x14ac:dyDescent="0.2">
      <c r="B467" s="36"/>
      <c r="D467" s="37"/>
      <c r="F467" s="38"/>
      <c r="H467" s="39"/>
    </row>
    <row r="468" spans="2:8" x14ac:dyDescent="0.2">
      <c r="B468" s="36"/>
      <c r="D468" s="37"/>
      <c r="F468" s="38"/>
      <c r="H468" s="39"/>
    </row>
    <row r="469" spans="2:8" x14ac:dyDescent="0.2">
      <c r="B469" s="36"/>
      <c r="D469" s="37"/>
      <c r="F469" s="38"/>
      <c r="H469" s="39"/>
    </row>
    <row r="470" spans="2:8" x14ac:dyDescent="0.2">
      <c r="B470" s="36"/>
      <c r="D470" s="37"/>
      <c r="F470" s="38"/>
      <c r="H470" s="39"/>
    </row>
    <row r="471" spans="2:8" x14ac:dyDescent="0.2">
      <c r="B471" s="36"/>
      <c r="D471" s="37"/>
      <c r="F471" s="38"/>
      <c r="H471" s="39"/>
    </row>
    <row r="472" spans="2:8" x14ac:dyDescent="0.2">
      <c r="B472" s="36"/>
      <c r="D472" s="37"/>
      <c r="F472" s="38"/>
      <c r="H472" s="39"/>
    </row>
    <row r="473" spans="2:8" x14ac:dyDescent="0.2">
      <c r="B473" s="36"/>
      <c r="D473" s="37"/>
      <c r="F473" s="38"/>
      <c r="H473" s="39"/>
    </row>
    <row r="474" spans="2:8" x14ac:dyDescent="0.2">
      <c r="B474" s="36"/>
      <c r="D474" s="37"/>
      <c r="F474" s="38"/>
      <c r="H474" s="39"/>
    </row>
    <row r="475" spans="2:8" x14ac:dyDescent="0.2">
      <c r="B475" s="36"/>
      <c r="D475" s="37"/>
      <c r="F475" s="38"/>
      <c r="H475" s="39"/>
    </row>
    <row r="476" spans="2:8" x14ac:dyDescent="0.2">
      <c r="B476" s="36"/>
      <c r="D476" s="37"/>
      <c r="F476" s="38"/>
      <c r="H476" s="39"/>
    </row>
    <row r="477" spans="2:8" x14ac:dyDescent="0.2">
      <c r="B477" s="36"/>
      <c r="D477" s="37"/>
      <c r="F477" s="38"/>
      <c r="H477" s="39"/>
    </row>
    <row r="478" spans="2:8" x14ac:dyDescent="0.2">
      <c r="B478" s="36"/>
      <c r="D478" s="37"/>
      <c r="F478" s="38"/>
      <c r="H478" s="39"/>
    </row>
    <row r="479" spans="2:8" x14ac:dyDescent="0.2">
      <c r="B479" s="36"/>
      <c r="D479" s="37"/>
      <c r="F479" s="38"/>
      <c r="H479" s="39"/>
    </row>
    <row r="480" spans="2:8" x14ac:dyDescent="0.2">
      <c r="B480" s="36"/>
      <c r="D480" s="37"/>
      <c r="F480" s="38"/>
      <c r="H480" s="39"/>
    </row>
    <row r="481" spans="2:8" x14ac:dyDescent="0.2">
      <c r="B481" s="36"/>
      <c r="D481" s="37"/>
      <c r="F481" s="38"/>
      <c r="H481" s="39"/>
    </row>
    <row r="482" spans="2:8" x14ac:dyDescent="0.2">
      <c r="B482" s="36"/>
      <c r="D482" s="37"/>
      <c r="F482" s="38"/>
      <c r="H482" s="39"/>
    </row>
    <row r="483" spans="2:8" x14ac:dyDescent="0.2">
      <c r="B483" s="36"/>
      <c r="D483" s="37"/>
      <c r="F483" s="38"/>
      <c r="H483" s="39"/>
    </row>
    <row r="484" spans="2:8" x14ac:dyDescent="0.2">
      <c r="B484" s="36"/>
      <c r="D484" s="37"/>
      <c r="F484" s="38"/>
      <c r="H484" s="39"/>
    </row>
    <row r="485" spans="2:8" x14ac:dyDescent="0.2">
      <c r="B485" s="36"/>
      <c r="D485" s="37"/>
      <c r="F485" s="38"/>
      <c r="H485" s="39"/>
    </row>
    <row r="486" spans="2:8" x14ac:dyDescent="0.2">
      <c r="B486" s="36"/>
      <c r="D486" s="37"/>
      <c r="F486" s="38"/>
      <c r="H486" s="39"/>
    </row>
    <row r="487" spans="2:8" x14ac:dyDescent="0.2">
      <c r="B487" s="36"/>
      <c r="D487" s="37"/>
      <c r="F487" s="38"/>
      <c r="H487" s="39"/>
    </row>
    <row r="488" spans="2:8" x14ac:dyDescent="0.2">
      <c r="B488" s="36"/>
      <c r="D488" s="37"/>
      <c r="F488" s="38"/>
      <c r="H488" s="39"/>
    </row>
    <row r="489" spans="2:8" x14ac:dyDescent="0.2">
      <c r="B489" s="36"/>
      <c r="D489" s="37"/>
      <c r="F489" s="38"/>
      <c r="H489" s="39"/>
    </row>
    <row r="490" spans="2:8" x14ac:dyDescent="0.2">
      <c r="B490" s="36"/>
      <c r="D490" s="37"/>
      <c r="F490" s="38"/>
      <c r="H490" s="39"/>
    </row>
    <row r="491" spans="2:8" x14ac:dyDescent="0.2">
      <c r="B491" s="36"/>
      <c r="D491" s="37"/>
      <c r="F491" s="38"/>
      <c r="H491" s="39"/>
    </row>
    <row r="492" spans="2:8" x14ac:dyDescent="0.2">
      <c r="B492" s="36"/>
      <c r="D492" s="37"/>
      <c r="F492" s="38"/>
      <c r="H492" s="39"/>
    </row>
    <row r="493" spans="2:8" x14ac:dyDescent="0.2">
      <c r="B493" s="36"/>
      <c r="D493" s="37"/>
      <c r="F493" s="38"/>
      <c r="H493" s="39"/>
    </row>
    <row r="494" spans="2:8" x14ac:dyDescent="0.2">
      <c r="B494" s="36"/>
      <c r="D494" s="37"/>
      <c r="F494" s="38"/>
      <c r="H494" s="39"/>
    </row>
    <row r="495" spans="2:8" x14ac:dyDescent="0.2">
      <c r="B495" s="36"/>
      <c r="D495" s="37"/>
      <c r="F495" s="38"/>
      <c r="H495" s="39"/>
    </row>
    <row r="496" spans="2:8" x14ac:dyDescent="0.2">
      <c r="B496" s="36"/>
      <c r="D496" s="37"/>
      <c r="F496" s="38"/>
      <c r="H496" s="39"/>
    </row>
    <row r="497" spans="2:8" x14ac:dyDescent="0.2">
      <c r="B497" s="36"/>
      <c r="D497" s="37"/>
      <c r="F497" s="38"/>
      <c r="H497" s="39"/>
    </row>
    <row r="498" spans="2:8" x14ac:dyDescent="0.2">
      <c r="B498" s="36"/>
      <c r="D498" s="37"/>
      <c r="F498" s="38"/>
      <c r="H498" s="39"/>
    </row>
    <row r="499" spans="2:8" x14ac:dyDescent="0.2">
      <c r="B499" s="36"/>
      <c r="D499" s="37"/>
      <c r="F499" s="38"/>
      <c r="H499" s="39"/>
    </row>
    <row r="500" spans="2:8" x14ac:dyDescent="0.2">
      <c r="B500" s="36"/>
      <c r="D500" s="37"/>
      <c r="F500" s="38"/>
      <c r="H500" s="39"/>
    </row>
  </sheetData>
  <hyperlinks>
    <hyperlink ref="D1" location="'Enter Invoices'!A1" display="Record/view invoices" xr:uid="{0B55BFD4-A5AC-4689-BCB8-1702C27AF0B8}"/>
    <hyperlink ref="F1" location="'Record Payments Made'!A1" display="Record/view payments" xr:uid="{02AF09E9-BBB8-4857-853D-A9201DA76CE8}"/>
    <hyperlink ref="H1" location="'Scheduled Payments'!A1" display="View payment schedule" xr:uid="{ABEF5A90-C761-44A4-8A58-837E142DC82C}"/>
    <hyperlink ref="B1" location="Introduction!A1" display="Introdution" xr:uid="{68E258B4-DF27-4799-93C7-7661B0E5834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F4987-B3B6-486E-92CF-B8EA8E74032D}">
  <dimension ref="A1:N237"/>
  <sheetViews>
    <sheetView showGridLines="0" showRowColHeaders="0" topLeftCell="B1" workbookViewId="0">
      <selection activeCell="I21" sqref="I21"/>
    </sheetView>
  </sheetViews>
  <sheetFormatPr defaultColWidth="0" defaultRowHeight="12.75" x14ac:dyDescent="0.2"/>
  <cols>
    <col min="1" max="1" width="3.5703125" style="2" customWidth="1"/>
    <col min="2" max="2" width="27.85546875" style="2" customWidth="1"/>
    <col min="3" max="13" width="9" style="2" customWidth="1"/>
    <col min="14" max="14" width="5.42578125" style="2" customWidth="1"/>
    <col min="15" max="16384" width="9" style="2" hidden="1"/>
  </cols>
  <sheetData>
    <row r="1" spans="2:14" s="9" customFormat="1" ht="16.5" customHeight="1" x14ac:dyDescent="0.25">
      <c r="B1" s="54" t="s">
        <v>70</v>
      </c>
      <c r="C1" s="59" t="s">
        <v>63</v>
      </c>
      <c r="D1" s="59"/>
      <c r="E1" s="59"/>
      <c r="F1" s="59" t="s">
        <v>41</v>
      </c>
      <c r="G1" s="59"/>
      <c r="H1" s="59"/>
      <c r="I1" s="59" t="s">
        <v>42</v>
      </c>
      <c r="J1" s="59"/>
      <c r="K1" s="59"/>
      <c r="L1" s="59" t="s">
        <v>43</v>
      </c>
      <c r="M1" s="59"/>
      <c r="N1" s="55"/>
    </row>
    <row r="2" spans="2:14" ht="6.95" customHeight="1" x14ac:dyDescent="0.2">
      <c r="B2" s="10"/>
    </row>
    <row r="3" spans="2:14" ht="14.1" customHeight="1" x14ac:dyDescent="0.2">
      <c r="B3" s="40" t="s">
        <v>76</v>
      </c>
    </row>
    <row r="4" spans="2:14" ht="14.1" customHeight="1" x14ac:dyDescent="0.2">
      <c r="B4" s="2" t="s">
        <v>57</v>
      </c>
    </row>
    <row r="5" spans="2:14" ht="14.1" customHeight="1" x14ac:dyDescent="0.2">
      <c r="B5" s="2" t="s">
        <v>54</v>
      </c>
    </row>
    <row r="6" spans="2:14" ht="14.1" customHeight="1" x14ac:dyDescent="0.2">
      <c r="B6" s="2" t="s">
        <v>52</v>
      </c>
    </row>
    <row r="7" spans="2:14" ht="14.1" customHeight="1" x14ac:dyDescent="0.2">
      <c r="B7" s="2" t="s">
        <v>62</v>
      </c>
    </row>
    <row r="8" spans="2:14" ht="14.1" customHeight="1" x14ac:dyDescent="0.2">
      <c r="B8" s="2" t="s">
        <v>52</v>
      </c>
    </row>
    <row r="9" spans="2:14" ht="14.1" customHeight="1" x14ac:dyDescent="0.2">
      <c r="B9" s="2" t="s">
        <v>77</v>
      </c>
    </row>
    <row r="10" spans="2:14" ht="14.1" customHeight="1" x14ac:dyDescent="0.2"/>
    <row r="11" spans="2:14" ht="14.1" customHeight="1" x14ac:dyDescent="0.2"/>
    <row r="12" spans="2:14" ht="14.1" customHeight="1" x14ac:dyDescent="0.2"/>
    <row r="13" spans="2:14" ht="14.1" customHeight="1" x14ac:dyDescent="0.2"/>
    <row r="14" spans="2:14" ht="14.1" customHeight="1" x14ac:dyDescent="0.2"/>
    <row r="15" spans="2:14" ht="14.1" customHeight="1" x14ac:dyDescent="0.2"/>
    <row r="16" spans="2:14"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4.1" customHeight="1" x14ac:dyDescent="0.2"/>
    <row r="54" ht="14.1" customHeight="1" x14ac:dyDescent="0.2"/>
    <row r="55" ht="14.1" customHeight="1" x14ac:dyDescent="0.2"/>
    <row r="56" ht="14.1" customHeight="1" x14ac:dyDescent="0.2"/>
    <row r="57" ht="14.1" customHeight="1" x14ac:dyDescent="0.2"/>
    <row r="58" ht="14.1" customHeight="1" x14ac:dyDescent="0.2"/>
    <row r="59" ht="14.1" customHeight="1" x14ac:dyDescent="0.2"/>
    <row r="60" ht="14.1" customHeight="1" x14ac:dyDescent="0.2"/>
    <row r="61" ht="14.1" customHeight="1" x14ac:dyDescent="0.2"/>
    <row r="62" ht="14.1" customHeight="1" x14ac:dyDescent="0.2"/>
    <row r="63" ht="14.1" customHeight="1" x14ac:dyDescent="0.2"/>
    <row r="64" ht="14.1" customHeight="1" x14ac:dyDescent="0.2"/>
    <row r="65" ht="14.1" customHeight="1" x14ac:dyDescent="0.2"/>
    <row r="66" ht="14.1" customHeight="1" x14ac:dyDescent="0.2"/>
    <row r="67" ht="14.1" customHeight="1" x14ac:dyDescent="0.2"/>
    <row r="68" ht="14.1" customHeight="1" x14ac:dyDescent="0.2"/>
    <row r="69" ht="14.1" customHeight="1" x14ac:dyDescent="0.2"/>
    <row r="70" ht="14.1" customHeight="1" x14ac:dyDescent="0.2"/>
    <row r="71" ht="14.1" customHeight="1" x14ac:dyDescent="0.2"/>
    <row r="72" ht="14.1" customHeight="1" x14ac:dyDescent="0.2"/>
    <row r="73" ht="14.1" customHeight="1" x14ac:dyDescent="0.2"/>
    <row r="74" ht="14.1" customHeight="1" x14ac:dyDescent="0.2"/>
    <row r="75" ht="14.1" customHeight="1" x14ac:dyDescent="0.2"/>
    <row r="76" ht="14.1" customHeight="1" x14ac:dyDescent="0.2"/>
    <row r="77" ht="14.1" customHeight="1" x14ac:dyDescent="0.2"/>
    <row r="78" ht="14.1" customHeight="1" x14ac:dyDescent="0.2"/>
    <row r="79" ht="14.1" customHeight="1" x14ac:dyDescent="0.2"/>
    <row r="80" ht="14.1" customHeight="1" x14ac:dyDescent="0.2"/>
    <row r="81" ht="14.1" customHeight="1" x14ac:dyDescent="0.2"/>
    <row r="82" ht="14.1" customHeight="1" x14ac:dyDescent="0.2"/>
    <row r="83" ht="14.1" customHeight="1" x14ac:dyDescent="0.2"/>
    <row r="84" ht="14.1" customHeight="1" x14ac:dyDescent="0.2"/>
    <row r="85" ht="14.1" customHeight="1" x14ac:dyDescent="0.2"/>
    <row r="86" ht="14.1" customHeight="1" x14ac:dyDescent="0.2"/>
    <row r="87" ht="14.1" customHeight="1" x14ac:dyDescent="0.2"/>
    <row r="88" ht="14.1" customHeight="1" x14ac:dyDescent="0.2"/>
    <row r="89" ht="14.1" customHeight="1" x14ac:dyDescent="0.2"/>
    <row r="90" ht="14.1" customHeight="1" x14ac:dyDescent="0.2"/>
    <row r="91" ht="14.1" customHeight="1" x14ac:dyDescent="0.2"/>
    <row r="92" ht="14.1" customHeight="1" x14ac:dyDescent="0.2"/>
    <row r="93" ht="14.1" customHeight="1" x14ac:dyDescent="0.2"/>
    <row r="94" ht="14.1" customHeight="1" x14ac:dyDescent="0.2"/>
    <row r="95" ht="14.1" customHeight="1" x14ac:dyDescent="0.2"/>
    <row r="96" ht="14.1" customHeight="1" x14ac:dyDescent="0.2"/>
    <row r="97" ht="14.1" customHeight="1" x14ac:dyDescent="0.2"/>
    <row r="98" ht="14.1" customHeight="1" x14ac:dyDescent="0.2"/>
    <row r="99" ht="14.1" customHeight="1" x14ac:dyDescent="0.2"/>
    <row r="100" ht="14.1" customHeight="1" x14ac:dyDescent="0.2"/>
    <row r="101" ht="14.1" customHeight="1" x14ac:dyDescent="0.2"/>
    <row r="102" ht="14.1" customHeight="1" x14ac:dyDescent="0.2"/>
    <row r="103" ht="14.1" customHeight="1" x14ac:dyDescent="0.2"/>
    <row r="104" ht="14.1" customHeight="1" x14ac:dyDescent="0.2"/>
    <row r="105" ht="14.1" customHeight="1" x14ac:dyDescent="0.2"/>
    <row r="106" ht="14.1" customHeight="1" x14ac:dyDescent="0.2"/>
    <row r="107" ht="14.1" customHeight="1" x14ac:dyDescent="0.2"/>
    <row r="108" ht="14.1" customHeight="1" x14ac:dyDescent="0.2"/>
    <row r="109" ht="14.1" customHeight="1" x14ac:dyDescent="0.2"/>
    <row r="110" ht="14.1" customHeight="1" x14ac:dyDescent="0.2"/>
    <row r="111" ht="14.1" customHeight="1" x14ac:dyDescent="0.2"/>
    <row r="112" ht="14.1" customHeight="1" x14ac:dyDescent="0.2"/>
    <row r="113" ht="14.1" customHeight="1" x14ac:dyDescent="0.2"/>
    <row r="114" ht="14.1" customHeight="1" x14ac:dyDescent="0.2"/>
    <row r="115" ht="14.1" customHeight="1" x14ac:dyDescent="0.2"/>
    <row r="116" ht="14.1" customHeight="1" x14ac:dyDescent="0.2"/>
    <row r="117" ht="14.1" customHeight="1" x14ac:dyDescent="0.2"/>
    <row r="118" ht="14.1" customHeight="1" x14ac:dyDescent="0.2"/>
    <row r="119" ht="14.1" customHeight="1" x14ac:dyDescent="0.2"/>
    <row r="120" ht="14.1" customHeight="1" x14ac:dyDescent="0.2"/>
    <row r="121" ht="14.1" customHeight="1" x14ac:dyDescent="0.2"/>
    <row r="122" ht="14.1" customHeight="1" x14ac:dyDescent="0.2"/>
    <row r="123" ht="14.1" customHeight="1" x14ac:dyDescent="0.2"/>
    <row r="124" ht="14.1" customHeight="1" x14ac:dyDescent="0.2"/>
    <row r="125" ht="14.1" customHeight="1" x14ac:dyDescent="0.2"/>
    <row r="126" ht="14.1" customHeight="1" x14ac:dyDescent="0.2"/>
    <row r="127" ht="14.1" customHeight="1" x14ac:dyDescent="0.2"/>
    <row r="128" ht="14.1" customHeight="1" x14ac:dyDescent="0.2"/>
    <row r="129" ht="14.1" customHeight="1" x14ac:dyDescent="0.2"/>
    <row r="130" ht="14.1" customHeight="1" x14ac:dyDescent="0.2"/>
    <row r="131" ht="14.1" customHeight="1" x14ac:dyDescent="0.2"/>
    <row r="132" ht="14.1" customHeight="1" x14ac:dyDescent="0.2"/>
    <row r="133" ht="14.1" customHeight="1" x14ac:dyDescent="0.2"/>
    <row r="134" ht="14.1" customHeight="1" x14ac:dyDescent="0.2"/>
    <row r="135" ht="14.1" customHeight="1" x14ac:dyDescent="0.2"/>
    <row r="136" ht="14.1" customHeight="1" x14ac:dyDescent="0.2"/>
    <row r="137" ht="14.1" customHeight="1" x14ac:dyDescent="0.2"/>
    <row r="138" ht="14.1" customHeight="1" x14ac:dyDescent="0.2"/>
    <row r="139" ht="14.1" customHeight="1" x14ac:dyDescent="0.2"/>
    <row r="140" ht="14.1" customHeight="1" x14ac:dyDescent="0.2"/>
    <row r="141" ht="14.1" customHeight="1" x14ac:dyDescent="0.2"/>
    <row r="142" ht="14.1" customHeight="1" x14ac:dyDescent="0.2"/>
    <row r="143" ht="14.1" customHeight="1" x14ac:dyDescent="0.2"/>
    <row r="144" ht="14.1" customHeight="1" x14ac:dyDescent="0.2"/>
    <row r="145" ht="14.1" customHeight="1" x14ac:dyDescent="0.2"/>
    <row r="146" ht="14.1" customHeight="1" x14ac:dyDescent="0.2"/>
    <row r="147" ht="14.1" customHeight="1" x14ac:dyDescent="0.2"/>
    <row r="148" ht="14.1" customHeight="1" x14ac:dyDescent="0.2"/>
    <row r="149" ht="14.1" customHeight="1" x14ac:dyDescent="0.2"/>
    <row r="150" ht="14.1" customHeight="1" x14ac:dyDescent="0.2"/>
    <row r="151" ht="14.1" customHeight="1" x14ac:dyDescent="0.2"/>
    <row r="152" ht="14.1" customHeight="1" x14ac:dyDescent="0.2"/>
    <row r="153" ht="14.1" customHeight="1" x14ac:dyDescent="0.2"/>
    <row r="154" ht="14.1" customHeight="1" x14ac:dyDescent="0.2"/>
    <row r="155" ht="14.1" customHeight="1" x14ac:dyDescent="0.2"/>
    <row r="156" ht="14.1" customHeight="1" x14ac:dyDescent="0.2"/>
    <row r="157" ht="14.1" customHeight="1" x14ac:dyDescent="0.2"/>
    <row r="158" ht="14.1" customHeight="1" x14ac:dyDescent="0.2"/>
    <row r="159" ht="14.1" customHeight="1" x14ac:dyDescent="0.2"/>
    <row r="160" ht="14.1" customHeight="1" x14ac:dyDescent="0.2"/>
    <row r="161" ht="14.1" customHeight="1" x14ac:dyDescent="0.2"/>
    <row r="162" ht="14.1" customHeight="1" x14ac:dyDescent="0.2"/>
    <row r="163" ht="14.1" customHeight="1" x14ac:dyDescent="0.2"/>
    <row r="164" ht="14.1" customHeight="1" x14ac:dyDescent="0.2"/>
    <row r="165" ht="14.1" customHeight="1" x14ac:dyDescent="0.2"/>
    <row r="166" ht="14.1" customHeight="1" x14ac:dyDescent="0.2"/>
    <row r="167" ht="14.1" customHeight="1" x14ac:dyDescent="0.2"/>
    <row r="168" ht="14.1" customHeight="1" x14ac:dyDescent="0.2"/>
    <row r="169" ht="14.1" customHeight="1" x14ac:dyDescent="0.2"/>
    <row r="170" ht="14.1" customHeight="1" x14ac:dyDescent="0.2"/>
    <row r="171" ht="14.1" customHeight="1" x14ac:dyDescent="0.2"/>
    <row r="172" ht="14.1" customHeight="1" x14ac:dyDescent="0.2"/>
    <row r="173" ht="14.1" customHeight="1" x14ac:dyDescent="0.2"/>
    <row r="174" ht="14.1" customHeight="1" x14ac:dyDescent="0.2"/>
    <row r="175" ht="14.1" customHeight="1" x14ac:dyDescent="0.2"/>
    <row r="176" ht="14.1" customHeight="1" x14ac:dyDescent="0.2"/>
    <row r="177" ht="14.1" customHeight="1" x14ac:dyDescent="0.2"/>
    <row r="178" ht="14.1" customHeight="1" x14ac:dyDescent="0.2"/>
    <row r="179" ht="14.1" customHeight="1" x14ac:dyDescent="0.2"/>
    <row r="180" ht="14.1" customHeight="1" x14ac:dyDescent="0.2"/>
    <row r="181" ht="14.1" customHeight="1" x14ac:dyDescent="0.2"/>
    <row r="182" ht="14.1" customHeight="1" x14ac:dyDescent="0.2"/>
    <row r="183" ht="14.1" customHeight="1" x14ac:dyDescent="0.2"/>
    <row r="184" ht="14.1" customHeight="1" x14ac:dyDescent="0.2"/>
    <row r="185" ht="14.1" customHeight="1" x14ac:dyDescent="0.2"/>
    <row r="186" ht="14.1" customHeight="1" x14ac:dyDescent="0.2"/>
    <row r="187" ht="14.1" customHeight="1" x14ac:dyDescent="0.2"/>
    <row r="188" ht="14.1" customHeight="1" x14ac:dyDescent="0.2"/>
    <row r="189" ht="14.1" customHeight="1" x14ac:dyDescent="0.2"/>
    <row r="190" ht="14.1" customHeight="1" x14ac:dyDescent="0.2"/>
    <row r="191" ht="14.1" customHeight="1" x14ac:dyDescent="0.2"/>
    <row r="192" ht="14.1" customHeight="1" x14ac:dyDescent="0.2"/>
    <row r="193" ht="14.1" customHeight="1" x14ac:dyDescent="0.2"/>
    <row r="194" ht="14.1" customHeight="1" x14ac:dyDescent="0.2"/>
    <row r="195" ht="14.1" customHeight="1" x14ac:dyDescent="0.2"/>
    <row r="196" ht="14.1" customHeight="1" x14ac:dyDescent="0.2"/>
    <row r="197" ht="14.1" customHeight="1" x14ac:dyDescent="0.2"/>
    <row r="198" ht="14.1" customHeight="1" x14ac:dyDescent="0.2"/>
    <row r="199" ht="14.1" customHeight="1" x14ac:dyDescent="0.2"/>
    <row r="200" ht="14.1" customHeight="1" x14ac:dyDescent="0.2"/>
    <row r="201" ht="14.1" customHeight="1" x14ac:dyDescent="0.2"/>
    <row r="202" ht="14.1" customHeight="1" x14ac:dyDescent="0.2"/>
    <row r="203" ht="14.1" customHeight="1" x14ac:dyDescent="0.2"/>
    <row r="204" ht="14.1" customHeight="1" x14ac:dyDescent="0.2"/>
    <row r="205" ht="14.1" customHeight="1" x14ac:dyDescent="0.2"/>
    <row r="206" ht="14.1" customHeight="1" x14ac:dyDescent="0.2"/>
    <row r="207" ht="14.1" customHeight="1" x14ac:dyDescent="0.2"/>
    <row r="208" ht="14.1" customHeight="1" x14ac:dyDescent="0.2"/>
    <row r="209" ht="14.1" customHeight="1" x14ac:dyDescent="0.2"/>
    <row r="210" ht="14.1" customHeight="1" x14ac:dyDescent="0.2"/>
    <row r="211" ht="14.1" customHeight="1" x14ac:dyDescent="0.2"/>
    <row r="212" ht="14.1" customHeight="1" x14ac:dyDescent="0.2"/>
    <row r="213" ht="14.1" customHeight="1" x14ac:dyDescent="0.2"/>
    <row r="214" ht="14.1" customHeight="1" x14ac:dyDescent="0.2"/>
    <row r="215" ht="14.1" customHeight="1" x14ac:dyDescent="0.2"/>
    <row r="216" ht="14.1" customHeight="1" x14ac:dyDescent="0.2"/>
    <row r="217" ht="14.1" customHeight="1" x14ac:dyDescent="0.2"/>
    <row r="218" ht="14.1" customHeight="1" x14ac:dyDescent="0.2"/>
    <row r="219" ht="14.1" customHeight="1" x14ac:dyDescent="0.2"/>
    <row r="220" ht="14.1" customHeight="1" x14ac:dyDescent="0.2"/>
    <row r="221" ht="14.1" customHeight="1" x14ac:dyDescent="0.2"/>
    <row r="222" ht="14.1" customHeight="1" x14ac:dyDescent="0.2"/>
    <row r="223" ht="14.1" customHeight="1" x14ac:dyDescent="0.2"/>
    <row r="224" ht="14.1" customHeight="1" x14ac:dyDescent="0.2"/>
    <row r="225" ht="14.1" customHeight="1" x14ac:dyDescent="0.2"/>
    <row r="226" ht="14.1" customHeight="1" x14ac:dyDescent="0.2"/>
    <row r="227" ht="14.1" customHeight="1" x14ac:dyDescent="0.2"/>
    <row r="228" ht="14.1" customHeight="1" x14ac:dyDescent="0.2"/>
    <row r="229" ht="14.1" customHeight="1" x14ac:dyDescent="0.2"/>
    <row r="230" ht="14.1" customHeight="1" x14ac:dyDescent="0.2"/>
    <row r="231" ht="14.1" customHeight="1" x14ac:dyDescent="0.2"/>
    <row r="232" ht="14.1" customHeight="1" x14ac:dyDescent="0.2"/>
    <row r="233" ht="14.1" customHeight="1" x14ac:dyDescent="0.2"/>
    <row r="234" ht="14.1" customHeight="1" x14ac:dyDescent="0.2"/>
    <row r="235" ht="14.1" customHeight="1" x14ac:dyDescent="0.2"/>
    <row r="236" ht="14.1" customHeight="1" x14ac:dyDescent="0.2"/>
    <row r="237" ht="14.1" customHeight="1" x14ac:dyDescent="0.2"/>
  </sheetData>
  <mergeCells count="4">
    <mergeCell ref="F1:H1"/>
    <mergeCell ref="C1:E1"/>
    <mergeCell ref="I1:K1"/>
    <mergeCell ref="L1:M1"/>
  </mergeCells>
  <hyperlinks>
    <hyperlink ref="I1" location="Schedule!A1" display="Go to Payment Schedule" xr:uid="{EE89DBE1-58A4-4C20-A567-A9C3CD7EA658}"/>
    <hyperlink ref="F1" location="'Payments Made'!A1" display="Record/View Payments" xr:uid="{09755224-3DC9-4C82-9EA3-383B46E38059}"/>
    <hyperlink ref="C1" location="'Enter Invoices'!A1" display="Record/view invoices" xr:uid="{A2D6A576-A9AC-4E93-9081-BAFA26353FCE}"/>
    <hyperlink ref="L1" location="'At a Glance'!A1" display="Due at a glance" xr:uid="{839C055D-74E2-4489-B2FD-1CADFD5EF465}"/>
    <hyperlink ref="I1:K1" location="'Scheduled Payments'!A1" display="View payment schedule" xr:uid="{3D088CA4-27A5-48EC-9308-49BA5C4A6787}"/>
    <hyperlink ref="F1:H1" location="'Record Payments Made'!A1" display="Record/view payments" xr:uid="{7F8C5101-9783-4603-BB93-D9BBE96F3F7B}"/>
    <hyperlink ref="B1" location="Introduction!A1" display="Introdution" xr:uid="{46B3A4C5-5112-4D2E-B138-14ED5EC58505}"/>
  </hyperlink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Enter Invoices</vt:lpstr>
      <vt:lpstr>Record Payments Made</vt:lpstr>
      <vt:lpstr>Scheduled Payments</vt:lpstr>
      <vt:lpstr>At a Glance</vt:lpstr>
      <vt:lpstr>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Natalie</dc:creator>
  <cp:keywords/>
  <dc:description/>
  <cp:lastModifiedBy>Violet Cartee</cp:lastModifiedBy>
  <cp:revision/>
  <dcterms:created xsi:type="dcterms:W3CDTF">2020-07-20T20:32:32Z</dcterms:created>
  <dcterms:modified xsi:type="dcterms:W3CDTF">2020-10-05T02:23:09Z</dcterms:modified>
  <cp:category/>
  <cp:contentStatus/>
</cp:coreProperties>
</file>