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yash_jain_vesu\Future_Vision\books\advance_excel\NEW-FILES-PROJECTS\100+ Premium Excel Templates\Sales\"/>
    </mc:Choice>
  </mc:AlternateContent>
  <xr:revisionPtr revIDLastSave="0" documentId="13_ncr:1_{25A6182A-2244-4FBF-8294-A4AA1EF06F82}" xr6:coauthVersionLast="47" xr6:coauthVersionMax="47" xr10:uidLastSave="{00000000-0000-0000-0000-000000000000}"/>
  <bookViews>
    <workbookView xWindow="-120" yWindow="-120" windowWidth="29040" windowHeight="15840" xr2:uid="{148C64CD-E09D-46FB-AF45-E5F455A9A8FF}"/>
  </bookViews>
  <sheets>
    <sheet name="Introduction" sheetId="2" r:id="rId1"/>
    <sheet name="Call Logs" sheetId="1" r:id="rId2"/>
    <sheet name="Call Stats" sheetId="9" r:id="rId3"/>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Slicer_Client">#N/A</definedName>
    <definedName name="Slicer_Day">#N/A</definedName>
    <definedName name="Slicer_Day1">#N/A</definedName>
    <definedName name="Slicer_Month">#N/A</definedName>
    <definedName name="Slicer_Month1">#N/A</definedName>
    <definedName name="Slicer_Receiver">#N/A</definedName>
    <definedName name="Slicer_Year">#N/A</definedName>
    <definedName name="Slicer_Year1">#N/A</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G16" i="1"/>
  <c r="G17" i="1"/>
  <c r="G18" i="1"/>
  <c r="G19" i="1"/>
  <c r="G20" i="1"/>
  <c r="G21" i="1"/>
  <c r="G22" i="1"/>
  <c r="G23" i="1"/>
  <c r="G24" i="1"/>
  <c r="G25" i="1"/>
  <c r="G26" i="1"/>
  <c r="G27" i="1"/>
  <c r="G28" i="1"/>
  <c r="G29" i="1"/>
  <c r="G30" i="1"/>
  <c r="G31" i="1"/>
  <c r="G32" i="1"/>
  <c r="G33" i="1"/>
  <c r="G34" i="1"/>
  <c r="M34" i="1"/>
  <c r="M33" i="1"/>
  <c r="M32" i="1"/>
  <c r="M31" i="1"/>
  <c r="M30" i="1"/>
  <c r="M29" i="1"/>
  <c r="M28" i="1"/>
  <c r="M27" i="1"/>
  <c r="M26" i="1"/>
  <c r="M25" i="1"/>
  <c r="M24" i="1"/>
  <c r="M23" i="1"/>
  <c r="M22" i="1"/>
  <c r="M21" i="1"/>
  <c r="M20" i="1"/>
  <c r="M19" i="1"/>
  <c r="M18" i="1"/>
  <c r="M17" i="1"/>
  <c r="M16" i="1"/>
  <c r="M15" i="1"/>
  <c r="F24" i="1"/>
  <c r="E24" i="1"/>
  <c r="F34" i="1"/>
  <c r="E34" i="1"/>
  <c r="F33" i="1"/>
  <c r="F32" i="1"/>
  <c r="F31" i="1"/>
  <c r="F30" i="1"/>
  <c r="F29" i="1"/>
  <c r="F28" i="1"/>
  <c r="F27" i="1"/>
  <c r="F26" i="1"/>
  <c r="F25" i="1"/>
  <c r="F23" i="1"/>
  <c r="F22" i="1"/>
  <c r="F21" i="1"/>
  <c r="F20" i="1"/>
  <c r="F19" i="1"/>
  <c r="F18" i="1"/>
  <c r="F17" i="1"/>
  <c r="F16" i="1"/>
  <c r="F15" i="1"/>
  <c r="E33" i="1"/>
  <c r="E32" i="1"/>
  <c r="E31" i="1"/>
  <c r="E30" i="1"/>
  <c r="E29" i="1"/>
  <c r="E28" i="1"/>
  <c r="E27" i="1"/>
  <c r="E26" i="1"/>
  <c r="E25" i="1"/>
  <c r="E23" i="1"/>
  <c r="E22" i="1"/>
  <c r="E21" i="1"/>
  <c r="E20" i="1"/>
  <c r="E19" i="1"/>
  <c r="E18" i="1"/>
  <c r="E17" i="1"/>
  <c r="E16" i="1"/>
  <c r="E15" i="1"/>
</calcChain>
</file>

<file path=xl/sharedStrings.xml><?xml version="1.0" encoding="utf-8"?>
<sst xmlns="http://schemas.openxmlformats.org/spreadsheetml/2006/main" count="169" uniqueCount="84">
  <si>
    <t>Title</t>
  </si>
  <si>
    <t>Navigation</t>
  </si>
  <si>
    <t>Content</t>
  </si>
  <si>
    <t>Customization difficulty (1-3)</t>
  </si>
  <si>
    <t>Explanation of sheets</t>
  </si>
  <si>
    <t>How to customize</t>
  </si>
  <si>
    <t>1)</t>
  </si>
  <si>
    <t>2)</t>
  </si>
  <si>
    <t>If needed, check out the video in which I walk you through each and every step!</t>
  </si>
  <si>
    <t>Adam Smith</t>
  </si>
  <si>
    <t>Troy Williams</t>
  </si>
  <si>
    <t>Melissa Jones</t>
  </si>
  <si>
    <t>Bob Andrews</t>
  </si>
  <si>
    <t>Mary Anderson</t>
  </si>
  <si>
    <t>Mike Miller</t>
  </si>
  <si>
    <t>Date</t>
  </si>
  <si>
    <t>Call No.</t>
  </si>
  <si>
    <t>Client</t>
  </si>
  <si>
    <t>Receiver</t>
  </si>
  <si>
    <t>Time Start</t>
  </si>
  <si>
    <t>Time End</t>
  </si>
  <si>
    <t>Reason for Call</t>
  </si>
  <si>
    <t>Additional notes</t>
  </si>
  <si>
    <t>Rebecca Anniston</t>
  </si>
  <si>
    <t>Donald Smith</t>
  </si>
  <si>
    <t>Emily Stevens</t>
  </si>
  <si>
    <t>Ronald Lewis</t>
  </si>
  <si>
    <t>Charlie Rogers</t>
  </si>
  <si>
    <t>Venice Adams</t>
  </si>
  <si>
    <t>Lisa Brown</t>
  </si>
  <si>
    <t>Inquiry</t>
  </si>
  <si>
    <t>Contact No.</t>
  </si>
  <si>
    <t>1-234-567-8901</t>
  </si>
  <si>
    <t>Meeting on xxxx</t>
  </si>
  <si>
    <t>Discussion on xxxx</t>
  </si>
  <si>
    <t>Request for xxxx</t>
  </si>
  <si>
    <t>client requested another call on 10/27</t>
  </si>
  <si>
    <t>Row Labels</t>
  </si>
  <si>
    <t>Grand Total</t>
  </si>
  <si>
    <t>Sep</t>
  </si>
  <si>
    <t>Oct</t>
  </si>
  <si>
    <t>Nov</t>
  </si>
  <si>
    <t>Month</t>
  </si>
  <si>
    <t>Year</t>
  </si>
  <si>
    <t>Dec</t>
  </si>
  <si>
    <t>Daily Call Report</t>
  </si>
  <si>
    <t>Jan</t>
  </si>
  <si>
    <t>Feb</t>
  </si>
  <si>
    <t>Mar</t>
  </si>
  <si>
    <t>Apr</t>
  </si>
  <si>
    <t>May</t>
  </si>
  <si>
    <t>Jun</t>
  </si>
  <si>
    <t>Jul</t>
  </si>
  <si>
    <t>Aug</t>
  </si>
  <si>
    <t>Duration (hrs)</t>
  </si>
  <si>
    <t>Sum of Duration (hrs)</t>
  </si>
  <si>
    <t>2019</t>
  </si>
  <si>
    <t>2020</t>
  </si>
  <si>
    <t>Day</t>
  </si>
  <si>
    <t>This template can serve as a log of call data made in the day-to-day operations.</t>
  </si>
  <si>
    <t>This can also monitor the total number of hours spent on calls according to date, call receiver, and client.</t>
  </si>
  <si>
    <t>Call Logs</t>
  </si>
  <si>
    <t>Call Stats</t>
  </si>
  <si>
    <t>Provide all the needed information on the table. This will contain all the call data and details regarding the date, receiver, client, time, etc.</t>
  </si>
  <si>
    <t>Shown in this sheet are graphs of the call duration data in hours according to date, receiver, and client.</t>
  </si>
  <si>
    <t>Update all the information in the "Call Logs" sheet according to its column. Simply type an information directly below the last row of the table to add another entry.</t>
  </si>
  <si>
    <t>3)</t>
  </si>
  <si>
    <t>The calendar filter provided can be used to sort the data according to the desired date.</t>
  </si>
  <si>
    <t>Use the calendar filter to sort the graphs in the "Call Stats" sheet according to a selected date.</t>
  </si>
  <si>
    <t>4)</t>
  </si>
  <si>
    <t>Use the slicer filters accordingly to sort the information by date, receiver, or client. You may also use the dropdown filter provided in the table.</t>
  </si>
  <si>
    <t>5)</t>
  </si>
  <si>
    <t xml:space="preserve"> Head to the "Data" header in Excel and click on the "Refresh All" function".</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</si>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</sst>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
    <numFmt numFmtId="165" formatCode="mm/dd/yy"/>
    <numFmt numFmtId="166" formatCode="[$-409]h:mm\ AM/PM;@"/>
    <numFmt numFmtId="167" formatCode="m/d/yyyy;@"/>
    <numFmt numFmtId="168" formatCode="00"/>
  </numFmts>
  <fonts count="15" x14ac:knownFonts="1">
    <font>
      <sz val="11"/>
      <color theme="1"/>
      <name val="Arial Narrow"/>
      <family val="2"/>
      <scheme val="minor"/>
    </font>
    <font>
      <sz val="10"/>
      <color theme="1"/>
      <name val="Arial"/>
      <family val="2"/>
    </font>
    <font>
      <sz val="12"/>
      <color theme="1"/>
      <name val="Arial Narrow"/>
      <family val="2"/>
      <scheme val="minor"/>
    </font>
    <font>
      <sz val="12"/>
      <color theme="1"/>
      <name val="Arial"/>
      <family val="2"/>
    </font>
    <font>
      <b/>
      <sz val="10"/>
      <color theme="1"/>
      <name val="Arial"/>
      <family val="2"/>
    </font>
    <font>
      <u/>
      <sz val="10"/>
      <color theme="10"/>
      <name val="Arial"/>
      <family val="2"/>
    </font>
    <font>
      <sz val="10"/>
      <color theme="1"/>
      <name val="Arial"/>
      <family val="2"/>
      <scheme val="major"/>
    </font>
    <font>
      <sz val="16"/>
      <color theme="1"/>
      <name val="Arial"/>
      <family val="2"/>
    </font>
    <font>
      <sz val="12"/>
      <color theme="1"/>
      <name val="Arial"/>
      <family val="2"/>
      <scheme val="major"/>
    </font>
    <font>
      <b/>
      <sz val="10"/>
      <color theme="1"/>
      <name val="Arial"/>
      <family val="2"/>
      <scheme val="major"/>
    </font>
    <font>
      <b/>
      <sz val="10"/>
      <name val="Arial"/>
      <family val="2"/>
      <scheme val="major"/>
    </font>
    <font>
      <u/>
      <sz val="10"/>
      <name val="Arial"/>
      <family val="2"/>
      <scheme val="major"/>
    </font>
    <font>
      <u/>
      <sz val="11"/>
      <color theme="10"/>
      <name val="Arial Narrow"/>
      <family val="2"/>
      <scheme val="minor"/>
    </font>
    <font>
      <sz val="10"/>
      <color rgb="FF222222"/>
      <name val="Arial"/>
      <family val="2"/>
    </font>
    <font>
      <sz val="8"/>
      <name val="Arial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bgColor indexed="64"/>
      </patternFill>
    </fill>
    <fill>
      <patternFill patternType="solid">
        <fgColor theme="6" tint="0.79998168889431442"/>
        <bgColor theme="6" tint="0.79998168889431442"/>
      </patternFill>
    </fill>
  </fills>
  <borders count="5">
    <border>
      <left/>
      <right/>
      <top/>
      <bottom/>
      <diagonal/>
    </border>
    <border>
      <left/>
      <right/>
      <top style="thin">
        <color theme="6" tint="0.39997558519241921"/>
      </top>
      <bottom style="thin">
        <color theme="6" tint="0.39997558519241921"/>
      </bottom>
      <diagonal/>
    </border>
    <border>
      <left style="medium">
        <color theme="5"/>
      </left>
      <right/>
      <top style="thin">
        <color theme="6" tint="0.39997558519241921"/>
      </top>
      <bottom style="thin">
        <color theme="6" tint="0.39997558519241921"/>
      </bottom>
      <diagonal/>
    </border>
    <border>
      <left/>
      <right style="medium">
        <color theme="5"/>
      </right>
      <top style="thin">
        <color theme="6" tint="0.39997558519241921"/>
      </top>
      <bottom style="thin">
        <color theme="6" tint="0.39997558519241921"/>
      </bottom>
      <diagonal/>
    </border>
    <border>
      <left/>
      <right/>
      <top/>
      <bottom style="thin">
        <color theme="5" tint="0.39997558519241921"/>
      </bottom>
      <diagonal/>
    </border>
  </borders>
  <cellStyleXfs count="5">
    <xf numFmtId="0" fontId="0" fillId="0" borderId="0"/>
    <xf numFmtId="0" fontId="2" fillId="0" borderId="0"/>
    <xf numFmtId="0" fontId="1" fillId="0" borderId="0"/>
    <xf numFmtId="0" fontId="5" fillId="0" borderId="0" applyNumberFormat="0" applyFill="0" applyBorder="0" applyAlignment="0" applyProtection="0"/>
    <xf numFmtId="0" fontId="12" fillId="0" borderId="0" applyNumberFormat="0" applyFill="0" applyBorder="0" applyAlignment="0" applyProtection="0"/>
  </cellStyleXfs>
  <cellXfs count="50">
    <xf numFmtId="0" fontId="0" fillId="0" borderId="0" xfId="0"/>
    <xf numFmtId="0" fontId="1" fillId="0" borderId="0" xfId="0" applyFont="1"/>
    <xf numFmtId="0" fontId="3" fillId="0" borderId="0" xfId="1" applyFont="1"/>
    <xf numFmtId="0" fontId="1" fillId="0" borderId="0" xfId="2"/>
    <xf numFmtId="0" fontId="3" fillId="2" borderId="0" xfId="1" applyFont="1" applyFill="1"/>
    <xf numFmtId="0" fontId="1" fillId="0" borderId="0" xfId="0" applyFont="1" applyAlignment="1">
      <alignment horizontal="center" vertical="center"/>
    </xf>
    <xf numFmtId="0" fontId="7" fillId="0" borderId="0" xfId="0" applyFont="1"/>
    <xf numFmtId="0" fontId="0" fillId="0" borderId="0" xfId="0" pivotButton="1"/>
    <xf numFmtId="0" fontId="4" fillId="3" borderId="0" xfId="0" applyFont="1" applyFill="1" applyAlignment="1">
      <alignment horizontal="center" vertical="center"/>
    </xf>
    <xf numFmtId="164" fontId="1" fillId="0" borderId="0" xfId="0" applyNumberFormat="1" applyFont="1" applyAlignment="1">
      <alignment horizontal="center" vertical="center" wrapText="1"/>
    </xf>
    <xf numFmtId="0" fontId="1" fillId="0" borderId="0" xfId="0" applyFont="1" applyAlignment="1">
      <alignment horizontal="center" vertical="center" wrapText="1"/>
    </xf>
    <xf numFmtId="165" fontId="1" fillId="0" borderId="0" xfId="0" applyNumberFormat="1" applyFont="1" applyAlignment="1">
      <alignment horizontal="center" vertical="center" wrapText="1"/>
    </xf>
    <xf numFmtId="0" fontId="8" fillId="2" borderId="0" xfId="1" applyFont="1" applyFill="1"/>
    <xf numFmtId="0" fontId="9" fillId="0" borderId="0" xfId="2" applyFont="1"/>
    <xf numFmtId="0" fontId="6" fillId="0" borderId="0" xfId="2" applyFont="1"/>
    <xf numFmtId="0" fontId="10" fillId="2" borderId="0" xfId="1" applyFont="1" applyFill="1"/>
    <xf numFmtId="0" fontId="11" fillId="2" borderId="0" xfId="3" applyFont="1" applyFill="1"/>
    <xf numFmtId="0" fontId="9" fillId="0" borderId="0" xfId="2" quotePrefix="1" applyFont="1" applyAlignment="1">
      <alignment horizontal="right"/>
    </xf>
    <xf numFmtId="0" fontId="9" fillId="0" borderId="0" xfId="2" applyFont="1" applyAlignment="1">
      <alignment horizontal="right"/>
    </xf>
    <xf numFmtId="0" fontId="6" fillId="0" borderId="0" xfId="2" quotePrefix="1" applyFont="1" applyAlignment="1">
      <alignment horizontal="right"/>
    </xf>
    <xf numFmtId="166" fontId="1"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0" fontId="0" fillId="0" borderId="0" xfId="0" applyAlignment="1">
      <alignment horizontal="left"/>
    </xf>
    <xf numFmtId="167" fontId="1" fillId="0" borderId="0" xfId="0" applyNumberFormat="1" applyFont="1" applyAlignment="1">
      <alignment horizontal="center" vertical="center" wrapText="1"/>
    </xf>
    <xf numFmtId="164" fontId="1" fillId="0" borderId="2" xfId="0" applyNumberFormat="1" applyFont="1" applyBorder="1" applyAlignment="1">
      <alignment horizontal="center" vertical="center" wrapText="1"/>
    </xf>
    <xf numFmtId="164" fontId="13" fillId="0" borderId="0" xfId="0" applyNumberFormat="1" applyFont="1" applyAlignment="1">
      <alignment horizontal="center" vertical="center" wrapText="1"/>
    </xf>
    <xf numFmtId="164" fontId="1" fillId="4" borderId="1" xfId="0" applyNumberFormat="1" applyFont="1" applyFill="1" applyBorder="1" applyAlignment="1">
      <alignment horizontal="center" vertical="center" wrapText="1"/>
    </xf>
    <xf numFmtId="167"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165" fontId="1" fillId="4" borderId="1" xfId="0" applyNumberFormat="1" applyFont="1" applyFill="1" applyBorder="1" applyAlignment="1">
      <alignment horizontal="center" vertical="center" wrapText="1"/>
    </xf>
    <xf numFmtId="166" fontId="1" fillId="4" borderId="1"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164" fontId="1" fillId="0" borderId="1" xfId="0" applyNumberFormat="1" applyFont="1" applyBorder="1" applyAlignment="1">
      <alignment horizontal="center" vertical="center" wrapText="1"/>
    </xf>
    <xf numFmtId="167"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66" fontId="1" fillId="0" borderId="1" xfId="0" applyNumberFormat="1" applyFont="1" applyBorder="1" applyAlignment="1">
      <alignment horizontal="center" vertical="center" wrapText="1"/>
    </xf>
    <xf numFmtId="0" fontId="1" fillId="0" borderId="3" xfId="0" applyFont="1" applyBorder="1" applyAlignment="1">
      <alignment horizontal="center" vertical="center" wrapText="1"/>
    </xf>
    <xf numFmtId="2" fontId="0" fillId="0" borderId="0" xfId="0" applyNumberFormat="1"/>
    <xf numFmtId="2" fontId="0" fillId="0" borderId="0" xfId="0" applyNumberFormat="1" applyAlignment="1">
      <alignment horizontal="left"/>
    </xf>
    <xf numFmtId="2" fontId="0" fillId="0" borderId="0" xfId="0" applyNumberFormat="1" applyAlignment="1">
      <alignment horizontal="left" indent="1"/>
    </xf>
    <xf numFmtId="168" fontId="1" fillId="0" borderId="0" xfId="0" applyNumberFormat="1" applyFont="1" applyAlignment="1">
      <alignment horizontal="center" vertical="center" wrapText="1"/>
    </xf>
    <xf numFmtId="168" fontId="1" fillId="0" borderId="1" xfId="0" applyNumberFormat="1" applyFont="1" applyBorder="1" applyAlignment="1">
      <alignment horizontal="center" vertical="center" wrapText="1"/>
    </xf>
    <xf numFmtId="168" fontId="13" fillId="0" borderId="0" xfId="0" applyNumberFormat="1" applyFont="1" applyAlignment="1">
      <alignment horizontal="center" vertical="center" wrapText="1"/>
    </xf>
    <xf numFmtId="0" fontId="1" fillId="0" borderId="0" xfId="2" quotePrefix="1" applyAlignment="1">
      <alignment horizontal="right"/>
    </xf>
    <xf numFmtId="0" fontId="11" fillId="2" borderId="0" xfId="4" applyFont="1" applyFill="1"/>
    <xf numFmtId="0" fontId="4" fillId="0" borderId="0" xfId="0" applyFont="1"/>
    <xf numFmtId="0" fontId="1" fillId="0" borderId="0" xfId="0" applyFont="1" applyAlignment="1">
      <alignment horizontal="right"/>
    </xf>
    <xf numFmtId="0" fontId="1" fillId="0" borderId="0" xfId="0" applyFont="1" applyAlignment="1">
      <alignment horizontal="left"/>
    </xf>
    <xf numFmtId="0" fontId="4" fillId="0" borderId="0" xfId="0" applyFont="1" applyAlignment="1">
      <alignment horizontal="right"/>
    </xf>
    <xf numFmtId="0" fontId="5" fillId="0" borderId="0" xfId="3"/>
  </cellXfs>
  <cellStyles count="5">
    <cellStyle name="Hyperlink" xfId="4" builtinId="8"/>
    <cellStyle name="Hyperlink 2" xfId="3" xr:uid="{41D4A047-4E3E-44F2-8AB0-E26C52EB61BA}"/>
    <cellStyle name="Normal" xfId="0" builtinId="0"/>
    <cellStyle name="Normal 2" xfId="1" xr:uid="{E2E1F739-49CF-41D0-A436-B0C43940E9FF}"/>
    <cellStyle name="Normal 2 2" xfId="2" xr:uid="{80ACE347-A826-4468-8F53-192BDEA4FC6B}"/>
  </cellStyles>
  <dxfs count="25">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6" formatCode="[$-409]h:mm\ AM/PM;@"/>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5" formatCode="mm/dd/yy"/>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7" formatCode="m/d/yyyy;@"/>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8" formatCode="00"/>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4" formatCode="0000"/>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64" formatCode="0000"/>
      <alignment horizontal="center" vertical="center" textRotation="0" wrapText="1" indent="0" justifyLastLine="0" shrinkToFit="0" readingOrder="0"/>
    </dxf>
    <dxf>
      <border diagonalUp="0" diagonalDown="0">
        <left style="medium">
          <color theme="5"/>
        </left>
        <right style="medium">
          <color theme="5"/>
        </right>
        <top style="medium">
          <color theme="5"/>
        </top>
        <bottom style="medium">
          <color theme="5"/>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5"/>
        </patternFill>
      </fill>
      <alignment horizontal="center" vertical="center" textRotation="0" wrapText="0" indent="0" justifyLastLine="0" shrinkToFit="0" readingOrder="0"/>
    </dxf>
    <dxf>
      <font>
        <b/>
        <i/>
        <sz val="9"/>
        <color theme="5" tint="-0.499984740745262"/>
        <name val="Arial"/>
        <family val="2"/>
        <scheme val="major"/>
      </font>
      <fill>
        <patternFill patternType="none">
          <bgColor auto="1"/>
        </patternFill>
      </fill>
      <border diagonalUp="0" diagonalDown="0">
        <left/>
        <right/>
        <top/>
        <bottom/>
        <vertical/>
        <horizontal/>
      </border>
    </dxf>
    <dxf>
      <font>
        <sz val="9"/>
        <color theme="1"/>
        <name val="Arial"/>
        <family val="2"/>
        <scheme val="major"/>
      </font>
      <fill>
        <patternFill patternType="none">
          <bgColor auto="1"/>
        </patternFill>
      </fill>
      <border diagonalUp="0" diagonalDown="0">
        <left/>
        <right/>
        <top/>
        <bottom/>
        <vertical/>
        <horizontal/>
      </border>
    </dxf>
  </dxfs>
  <tableStyles count="2" defaultTableStyle="TableStyleMedium2" defaultPivotStyle="PivotStyleLight16">
    <tableStyle name="Invisible" pivot="0" table="0" count="0" xr9:uid="{991037D4-6089-4770-B179-C41A1948D153}"/>
    <tableStyle name="SlicerStyleLight3 2" pivot="0" table="0" count="10" xr9:uid="{BF200615-6003-48E7-99B3-1C3996A96A67}">
      <tableStyleElement type="wholeTable" dxfId="24"/>
      <tableStyleElement type="headerRow" dxfId="23"/>
    </tableStyle>
  </tableStyles>
  <colors>
    <mruColors>
      <color rgb="FF50B47F"/>
      <color rgb="FF9BC2E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Call Report.xlsx]Call Stats!PivotTable5</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r>
              <a:rPr lang="en-US" sz="1200" b="1">
                <a:latin typeface="+mj-lt"/>
              </a:rPr>
              <a:t>Monthly</a:t>
            </a:r>
            <a:r>
              <a:rPr lang="en-US" sz="1200" b="1" baseline="0">
                <a:latin typeface="+mj-lt"/>
              </a:rPr>
              <a:t> Call Duration (hrs)</a:t>
            </a:r>
            <a:endParaRPr lang="en-US" sz="1200" b="1">
              <a:latin typeface="+mj-lt"/>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Stats'!$B$2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'Call Stats'!$A$3:$A$19</c:f>
              <c:multiLvlStrCache>
                <c:ptCount val="14"/>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lvl>
                <c:lvl>
                  <c:pt idx="0">
                    <c:v>2019</c:v>
                  </c:pt>
                  <c:pt idx="4">
                    <c:v>2020</c:v>
                  </c:pt>
                </c:lvl>
              </c:multiLvlStrCache>
            </c:multiLvlStrRef>
          </c:cat>
          <c:val>
            <c:numRef>
              <c:f>'Call Stats'!$B$3:$B$19</c:f>
              <c:numCache>
                <c:formatCode>0.00</c:formatCode>
                <c:ptCount val="14"/>
                <c:pt idx="0">
                  <c:v>1.8833333333333333</c:v>
                </c:pt>
                <c:pt idx="1">
                  <c:v>4.2</c:v>
                </c:pt>
                <c:pt idx="2">
                  <c:v>8.3333333333333329E-2</c:v>
                </c:pt>
                <c:pt idx="3">
                  <c:v>0.26666666666666666</c:v>
                </c:pt>
                <c:pt idx="4">
                  <c:v>1.2333333333333334</c:v>
                </c:pt>
                <c:pt idx="5">
                  <c:v>1.2833333333333332</c:v>
                </c:pt>
                <c:pt idx="6">
                  <c:v>8.3333333333333329E-2</c:v>
                </c:pt>
                <c:pt idx="7">
                  <c:v>0.26666666666666666</c:v>
                </c:pt>
                <c:pt idx="8">
                  <c:v>1.2333333333333334</c:v>
                </c:pt>
                <c:pt idx="9">
                  <c:v>1.2833333333333332</c:v>
                </c:pt>
                <c:pt idx="10">
                  <c:v>8.3333333333333329E-2</c:v>
                </c:pt>
                <c:pt idx="11">
                  <c:v>0.26666666666666666</c:v>
                </c:pt>
                <c:pt idx="12">
                  <c:v>1.2833333333333332</c:v>
                </c:pt>
                <c:pt idx="13">
                  <c:v>1.2833333333333332</c:v>
                </c:pt>
              </c:numCache>
            </c:numRef>
          </c:val>
          <c:extLst>
            <c:ext xmlns:c16="http://schemas.microsoft.com/office/drawing/2014/chart" uri="{C3380CC4-5D6E-409C-BE32-E72D297353CC}">
              <c16:uniqueId val="{00000000-2D62-4F6D-9207-89C7EDA2DE84}"/>
            </c:ext>
          </c:extLst>
        </c:ser>
        <c:dLbls>
          <c:dLblPos val="outEnd"/>
          <c:showLegendKey val="0"/>
          <c:showVal val="1"/>
          <c:showCatName val="0"/>
          <c:showSerName val="0"/>
          <c:showPercent val="0"/>
          <c:showBubbleSize val="0"/>
        </c:dLbls>
        <c:gapWidth val="219"/>
        <c:overlap val="-27"/>
        <c:axId val="755353824"/>
        <c:axId val="1573529504"/>
      </c:barChart>
      <c:catAx>
        <c:axId val="7553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73529504"/>
        <c:crosses val="autoZero"/>
        <c:auto val="1"/>
        <c:lblAlgn val="ctr"/>
        <c:lblOffset val="100"/>
        <c:noMultiLvlLbl val="0"/>
      </c:catAx>
      <c:valAx>
        <c:axId val="1573529504"/>
        <c:scaling>
          <c:orientation val="minMax"/>
        </c:scaling>
        <c:delete val="1"/>
        <c:axPos val="l"/>
        <c:numFmt formatCode="0.00" sourceLinked="1"/>
        <c:majorTickMark val="none"/>
        <c:minorTickMark val="none"/>
        <c:tickLblPos val="nextTo"/>
        <c:crossAx val="75535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[Daily Call Report.xlsx]Call Stats!PivotTable6</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r>
              <a:rPr lang="en-US" sz="1200" b="1">
                <a:latin typeface="+mj-lt"/>
              </a:rPr>
              <a:t>Receiver</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9BC2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Stats'!$B$24</c:f>
              <c:strCache>
                <c:ptCount val="1"/>
                <c:pt idx="0">
                  <c:v>Total</c:v>
                </c:pt>
              </c:strCache>
            </c:strRef>
          </c:tx>
          <c:spPr>
            <a:solidFill>
              <a:srgbClr val="9BC2E5"/>
            </a:solidFill>
            <a:ln>
              <a:noFill/>
            </a:ln>
            <a:effectLst/>
          </c:spPr>
          <c:invertIfNegative val="0"/>
          <c:cat>
            <c:strRef>
              <c:f>'Call Stats'!$A$25:$A$29</c:f>
              <c:strCache>
                <c:ptCount val="4"/>
                <c:pt idx="0">
                  <c:v>Charlie Rogers</c:v>
                </c:pt>
                <c:pt idx="1">
                  <c:v>Lisa Brown</c:v>
                </c:pt>
                <c:pt idx="2">
                  <c:v>Ronald Lewis</c:v>
                </c:pt>
                <c:pt idx="3">
                  <c:v>Venice Adams</c:v>
                </c:pt>
              </c:strCache>
            </c:strRef>
          </c:cat>
          <c:val>
            <c:numRef>
              <c:f>'Call Stats'!$B$25:$B$29</c:f>
              <c:numCache>
                <c:formatCode>0.00</c:formatCode>
                <c:ptCount val="4"/>
                <c:pt idx="0">
                  <c:v>8.6833333333333336</c:v>
                </c:pt>
                <c:pt idx="1">
                  <c:v>0.8</c:v>
                </c:pt>
                <c:pt idx="2">
                  <c:v>3.8833333333333337</c:v>
                </c:pt>
                <c:pt idx="3">
                  <c:v>1.3666666666666665</c:v>
                </c:pt>
              </c:numCache>
            </c:numRef>
          </c:val>
          <c:extLst>
            <c:ext xmlns:c16="http://schemas.microsoft.com/office/drawing/2014/chart" uri="{C3380CC4-5D6E-409C-BE32-E72D297353CC}">
              <c16:uniqueId val="{00000000-4443-495C-A2CE-C36B92EFC555}"/>
            </c:ext>
          </c:extLst>
        </c:ser>
        <c:dLbls>
          <c:showLegendKey val="0"/>
          <c:showVal val="0"/>
          <c:showCatName val="0"/>
          <c:showSerName val="0"/>
          <c:showPercent val="0"/>
          <c:showBubbleSize val="0"/>
        </c:dLbls>
        <c:gapWidth val="182"/>
        <c:axId val="1024380080"/>
        <c:axId val="844081792"/>
      </c:barChart>
      <c:catAx>
        <c:axId val="102438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44081792"/>
        <c:crosses val="autoZero"/>
        <c:auto val="1"/>
        <c:lblAlgn val="ctr"/>
        <c:lblOffset val="100"/>
        <c:noMultiLvlLbl val="0"/>
      </c:catAx>
      <c:valAx>
        <c:axId val="84408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PH">
                    <a:latin typeface="Arial" panose="020B0604020202020204" pitchFamily="34" charset="0"/>
                    <a:cs typeface="Arial" panose="020B0604020202020204" pitchFamily="34" charset="0"/>
                  </a:rPr>
                  <a:t>Duration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438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Call Report.xlsx]Call Stats!PivotTable7</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r>
              <a:rPr lang="en-US" sz="1200" b="1">
                <a:latin typeface="+mj-lt"/>
              </a:rPr>
              <a:t>Client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Stats'!$B$32</c:f>
              <c:strCache>
                <c:ptCount val="1"/>
                <c:pt idx="0">
                  <c:v>Total</c:v>
                </c:pt>
              </c:strCache>
            </c:strRef>
          </c:tx>
          <c:spPr>
            <a:solidFill>
              <a:schemeClr val="tx2">
                <a:lumMod val="60000"/>
                <a:lumOff val="40000"/>
              </a:schemeClr>
            </a:solidFill>
            <a:ln>
              <a:noFill/>
            </a:ln>
            <a:effectLst/>
          </c:spPr>
          <c:invertIfNegative val="0"/>
          <c:cat>
            <c:strRef>
              <c:f>'Call Stats'!$A$33:$A$42</c:f>
              <c:strCache>
                <c:ptCount val="9"/>
                <c:pt idx="0">
                  <c:v>Adam Smith</c:v>
                </c:pt>
                <c:pt idx="1">
                  <c:v>Bob Andrews</c:v>
                </c:pt>
                <c:pt idx="2">
                  <c:v>Donald Smith</c:v>
                </c:pt>
                <c:pt idx="3">
                  <c:v>Emily Stevens</c:v>
                </c:pt>
                <c:pt idx="4">
                  <c:v>Mary Anderson</c:v>
                </c:pt>
                <c:pt idx="5">
                  <c:v>Melissa Jones</c:v>
                </c:pt>
                <c:pt idx="6">
                  <c:v>Mike Miller</c:v>
                </c:pt>
                <c:pt idx="7">
                  <c:v>Rebecca Anniston</c:v>
                </c:pt>
                <c:pt idx="8">
                  <c:v>Troy Williams</c:v>
                </c:pt>
              </c:strCache>
            </c:strRef>
          </c:cat>
          <c:val>
            <c:numRef>
              <c:f>'Call Stats'!$B$33:$B$42</c:f>
              <c:numCache>
                <c:formatCode>0.00</c:formatCode>
                <c:ptCount val="9"/>
                <c:pt idx="0">
                  <c:v>0.18333333333333332</c:v>
                </c:pt>
                <c:pt idx="1">
                  <c:v>0.75</c:v>
                </c:pt>
                <c:pt idx="2">
                  <c:v>0.36666666666666664</c:v>
                </c:pt>
                <c:pt idx="3">
                  <c:v>0.8</c:v>
                </c:pt>
                <c:pt idx="4">
                  <c:v>3.7</c:v>
                </c:pt>
                <c:pt idx="5">
                  <c:v>0.25</c:v>
                </c:pt>
                <c:pt idx="6">
                  <c:v>0.25</c:v>
                </c:pt>
                <c:pt idx="7">
                  <c:v>7.7499999999999991</c:v>
                </c:pt>
                <c:pt idx="8">
                  <c:v>0.68333333333333335</c:v>
                </c:pt>
              </c:numCache>
            </c:numRef>
          </c:val>
          <c:extLst>
            <c:ext xmlns:c16="http://schemas.microsoft.com/office/drawing/2014/chart" uri="{C3380CC4-5D6E-409C-BE32-E72D297353CC}">
              <c16:uniqueId val="{00000000-C1F0-40AC-AB47-43E15C980872}"/>
            </c:ext>
          </c:extLst>
        </c:ser>
        <c:dLbls>
          <c:showLegendKey val="0"/>
          <c:showVal val="0"/>
          <c:showCatName val="0"/>
          <c:showSerName val="0"/>
          <c:showPercent val="0"/>
          <c:showBubbleSize val="0"/>
        </c:dLbls>
        <c:gapWidth val="182"/>
        <c:axId val="1021603200"/>
        <c:axId val="1573889760"/>
      </c:barChart>
      <c:catAx>
        <c:axId val="102160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73889760"/>
        <c:crosses val="autoZero"/>
        <c:auto val="1"/>
        <c:lblAlgn val="ctr"/>
        <c:lblOffset val="100"/>
        <c:noMultiLvlLbl val="0"/>
      </c:catAx>
      <c:valAx>
        <c:axId val="157388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sz="1000" b="0" i="0" baseline="0">
                    <a:effectLst/>
                    <a:latin typeface="Arial" panose="020B0604020202020204" pitchFamily="34" charset="0"/>
                    <a:cs typeface="Arial" panose="020B0604020202020204" pitchFamily="34" charset="0"/>
                  </a:rPr>
                  <a:t>Duration (hrs)</a:t>
                </a:r>
                <a:endParaRPr lang="en-PH" sz="400">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160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47624</xdr:colOff>
      <xdr:row>32</xdr:row>
      <xdr:rowOff>19050</xdr:rowOff>
    </xdr:from>
    <xdr:to>
      <xdr:col>12</xdr:col>
      <xdr:colOff>437029</xdr:colOff>
      <xdr:row>36</xdr:row>
      <xdr:rowOff>38100</xdr:rowOff>
    </xdr:to>
    <xdr:grpSp>
      <xdr:nvGrpSpPr>
        <xdr:cNvPr id="3" name="Group 2">
          <a:extLst>
            <a:ext uri="{FF2B5EF4-FFF2-40B4-BE49-F238E27FC236}">
              <a16:creationId xmlns:a16="http://schemas.microsoft.com/office/drawing/2014/main" id="{87512737-0A5F-4DA7-99D4-F13DEBA16638}"/>
            </a:ext>
          </a:extLst>
        </xdr:cNvPr>
        <xdr:cNvGrpSpPr/>
      </xdr:nvGrpSpPr>
      <xdr:grpSpPr>
        <a:xfrm>
          <a:off x="4962524" y="5848350"/>
          <a:ext cx="6475880" cy="781050"/>
          <a:chOff x="4257674" y="8324850"/>
          <a:chExt cx="7353301" cy="666750"/>
        </a:xfrm>
      </xdr:grpSpPr>
      <xdr:pic>
        <xdr:nvPicPr>
          <xdr:cNvPr id="4" name="Picture 3">
            <a:extLst>
              <a:ext uri="{FF2B5EF4-FFF2-40B4-BE49-F238E27FC236}">
                <a16:creationId xmlns:a16="http://schemas.microsoft.com/office/drawing/2014/main" id="{ED1D2352-E1F4-41F9-B99E-DBA6DA0409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5" name="Rectangle 4">
            <a:extLst>
              <a:ext uri="{FF2B5EF4-FFF2-40B4-BE49-F238E27FC236}">
                <a16:creationId xmlns:a16="http://schemas.microsoft.com/office/drawing/2014/main" id="{BDA792F4-8866-46D2-80D3-F099B230FBD1}"/>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78680271-ECAB-4D1A-9AC4-A68CF68751D8}"/>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40</xdr:row>
      <xdr:rowOff>95250</xdr:rowOff>
    </xdr:from>
    <xdr:to>
      <xdr:col>12</xdr:col>
      <xdr:colOff>456079</xdr:colOff>
      <xdr:row>44</xdr:row>
      <xdr:rowOff>114300</xdr:rowOff>
    </xdr:to>
    <xdr:grpSp>
      <xdr:nvGrpSpPr>
        <xdr:cNvPr id="7" name="Group 6">
          <a:extLst>
            <a:ext uri="{FF2B5EF4-FFF2-40B4-BE49-F238E27FC236}">
              <a16:creationId xmlns:a16="http://schemas.microsoft.com/office/drawing/2014/main" id="{D0FBB1DF-4C6A-40E1-B058-CBE01BCAAAC5}"/>
            </a:ext>
          </a:extLst>
        </xdr:cNvPr>
        <xdr:cNvGrpSpPr/>
      </xdr:nvGrpSpPr>
      <xdr:grpSpPr>
        <a:xfrm>
          <a:off x="4981574" y="7448550"/>
          <a:ext cx="6475880" cy="781050"/>
          <a:chOff x="4276724" y="9696450"/>
          <a:chExt cx="7353301" cy="666750"/>
        </a:xfrm>
      </xdr:grpSpPr>
      <xdr:pic>
        <xdr:nvPicPr>
          <xdr:cNvPr id="8" name="Picture 7">
            <a:extLst>
              <a:ext uri="{FF2B5EF4-FFF2-40B4-BE49-F238E27FC236}">
                <a16:creationId xmlns:a16="http://schemas.microsoft.com/office/drawing/2014/main" id="{126A1E40-32CB-4964-A337-ACBFB9C9B2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9" name="Rectangle 8">
            <a:extLst>
              <a:ext uri="{FF2B5EF4-FFF2-40B4-BE49-F238E27FC236}">
                <a16:creationId xmlns:a16="http://schemas.microsoft.com/office/drawing/2014/main" id="{09DF6275-EEFF-469A-BD42-DE94C6DA6B89}"/>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46</xdr:row>
      <xdr:rowOff>47625</xdr:rowOff>
    </xdr:from>
    <xdr:to>
      <xdr:col>12</xdr:col>
      <xdr:colOff>420024</xdr:colOff>
      <xdr:row>50</xdr:row>
      <xdr:rowOff>133350</xdr:rowOff>
    </xdr:to>
    <xdr:grpSp>
      <xdr:nvGrpSpPr>
        <xdr:cNvPr id="10" name="Group 9">
          <a:extLst>
            <a:ext uri="{FF2B5EF4-FFF2-40B4-BE49-F238E27FC236}">
              <a16:creationId xmlns:a16="http://schemas.microsoft.com/office/drawing/2014/main" id="{15A42B88-2E84-43EE-B80B-45498B2D47B9}"/>
            </a:ext>
          </a:extLst>
        </xdr:cNvPr>
        <xdr:cNvGrpSpPr/>
      </xdr:nvGrpSpPr>
      <xdr:grpSpPr>
        <a:xfrm>
          <a:off x="5000625" y="8543925"/>
          <a:ext cx="6420774" cy="847725"/>
          <a:chOff x="4295775" y="10620375"/>
          <a:chExt cx="7334250" cy="733425"/>
        </a:xfrm>
      </xdr:grpSpPr>
      <xdr:pic>
        <xdr:nvPicPr>
          <xdr:cNvPr id="11" name="Picture 10">
            <a:extLst>
              <a:ext uri="{FF2B5EF4-FFF2-40B4-BE49-F238E27FC236}">
                <a16:creationId xmlns:a16="http://schemas.microsoft.com/office/drawing/2014/main" id="{43038EC6-C52B-4A22-9D33-F921FAD8FFE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2" name="Rectangle 11">
            <a:extLst>
              <a:ext uri="{FF2B5EF4-FFF2-40B4-BE49-F238E27FC236}">
                <a16:creationId xmlns:a16="http://schemas.microsoft.com/office/drawing/2014/main" id="{9B6E4D87-BD0E-4CCA-BB79-4B42C7E7144F}"/>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704851</xdr:colOff>
      <xdr:row>0</xdr:row>
      <xdr:rowOff>161924</xdr:rowOff>
    </xdr:from>
    <xdr:to>
      <xdr:col>16</xdr:col>
      <xdr:colOff>0</xdr:colOff>
      <xdr:row>3</xdr:row>
      <xdr:rowOff>152399</xdr:rowOff>
    </xdr:to>
    <xdr:sp macro="" textlink="">
      <xdr:nvSpPr>
        <xdr:cNvPr id="5" name="Rectangle: Rounded Corners 4">
          <a:extLst>
            <a:ext uri="{FF2B5EF4-FFF2-40B4-BE49-F238E27FC236}">
              <a16:creationId xmlns:a16="http://schemas.microsoft.com/office/drawing/2014/main" id="{4C55C6AA-9EF8-43C6-AA3D-DBB07AACC045}"/>
            </a:ext>
          </a:extLst>
        </xdr:cNvPr>
        <xdr:cNvSpPr/>
      </xdr:nvSpPr>
      <xdr:spPr>
        <a:xfrm>
          <a:off x="704851" y="161924"/>
          <a:ext cx="14201774" cy="762000"/>
        </a:xfrm>
        <a:prstGeom prst="roundRect">
          <a:avLst>
            <a:gd name="adj" fmla="val 1344"/>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500" b="1">
              <a:latin typeface="+mj-lt"/>
            </a:rPr>
            <a:t>Daily Call</a:t>
          </a:r>
          <a:r>
            <a:rPr lang="en-US" sz="2500" b="1" baseline="0">
              <a:latin typeface="+mj-lt"/>
            </a:rPr>
            <a:t> Report</a:t>
          </a:r>
          <a:endParaRPr lang="en-US" sz="2500" b="1">
            <a:latin typeface="+mj-lt"/>
          </a:endParaRPr>
        </a:p>
      </xdr:txBody>
    </xdr:sp>
    <xdr:clientData/>
  </xdr:twoCellAnchor>
  <xdr:twoCellAnchor editAs="absolute">
    <xdr:from>
      <xdr:col>15</xdr:col>
      <xdr:colOff>361950</xdr:colOff>
      <xdr:row>3</xdr:row>
      <xdr:rowOff>228601</xdr:rowOff>
    </xdr:from>
    <xdr:to>
      <xdr:col>15</xdr:col>
      <xdr:colOff>2190750</xdr:colOff>
      <xdr:row>6</xdr:row>
      <xdr:rowOff>123825</xdr:rowOff>
    </xdr:to>
    <mc:AlternateContent xmlns:mc="http://schemas.openxmlformats.org/markup-compatibility/2006" xmlns:sle15="http://schemas.microsoft.com/office/drawing/2012/slicer">
      <mc:Choice Requires="sle15">
        <xdr:graphicFrame macro="">
          <xdr:nvGraphicFramePr>
            <xdr:cNvPr id="13" name="Year">
              <a:extLst>
                <a:ext uri="{FF2B5EF4-FFF2-40B4-BE49-F238E27FC236}">
                  <a16:creationId xmlns:a16="http://schemas.microsoft.com/office/drawing/2014/main" id="{BCE3A2F8-7176-4DB2-8F45-74A33EE4B2D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258925" y="1000126"/>
              <a:ext cx="1828800" cy="666749"/>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809625</xdr:colOff>
      <xdr:row>0</xdr:row>
      <xdr:rowOff>161925</xdr:rowOff>
    </xdr:from>
    <xdr:to>
      <xdr:col>12</xdr:col>
      <xdr:colOff>1066800</xdr:colOff>
      <xdr:row>0</xdr:row>
      <xdr:rowOff>161925</xdr:rowOff>
    </xdr:to>
    <mc:AlternateContent xmlns:mc="http://schemas.openxmlformats.org/markup-compatibility/2006" xmlns:sle15="http://schemas.microsoft.com/office/drawing/2012/slicer">
      <mc:Choice Requires="sle15">
        <xdr:graphicFrame macro="">
          <xdr:nvGraphicFramePr>
            <xdr:cNvPr id="14" name="Month">
              <a:extLst>
                <a:ext uri="{FF2B5EF4-FFF2-40B4-BE49-F238E27FC236}">
                  <a16:creationId xmlns:a16="http://schemas.microsoft.com/office/drawing/2014/main" id="{F5E1D26C-91F8-45FF-9999-32FE9B8AD96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724900" y="161925"/>
              <a:ext cx="1828800" cy="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361950</xdr:colOff>
      <xdr:row>6</xdr:row>
      <xdr:rowOff>19051</xdr:rowOff>
    </xdr:from>
    <xdr:to>
      <xdr:col>15</xdr:col>
      <xdr:colOff>2190750</xdr:colOff>
      <xdr:row>10</xdr:row>
      <xdr:rowOff>152401</xdr:rowOff>
    </xdr:to>
    <mc:AlternateContent xmlns:mc="http://schemas.openxmlformats.org/markup-compatibility/2006" xmlns:sle15="http://schemas.microsoft.com/office/drawing/2012/slicer">
      <mc:Choice Requires="sle15">
        <xdr:graphicFrame macro="">
          <xdr:nvGraphicFramePr>
            <xdr:cNvPr id="15" name="Month 1">
              <a:extLst>
                <a:ext uri="{FF2B5EF4-FFF2-40B4-BE49-F238E27FC236}">
                  <a16:creationId xmlns:a16="http://schemas.microsoft.com/office/drawing/2014/main" id="{459CBA40-7A25-4F56-97AF-F35F99E1531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258925" y="1562101"/>
              <a:ext cx="1828800" cy="116205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666750</xdr:colOff>
      <xdr:row>4</xdr:row>
      <xdr:rowOff>76200</xdr:rowOff>
    </xdr:from>
    <xdr:to>
      <xdr:col>7</xdr:col>
      <xdr:colOff>685800</xdr:colOff>
      <xdr:row>11</xdr:row>
      <xdr:rowOff>76200</xdr:rowOff>
    </xdr:to>
    <mc:AlternateContent xmlns:mc="http://schemas.openxmlformats.org/markup-compatibility/2006" xmlns:sle15="http://schemas.microsoft.com/office/drawing/2012/slicer">
      <mc:Choice Requires="sle15">
        <xdr:graphicFrame macro="">
          <xdr:nvGraphicFramePr>
            <xdr:cNvPr id="16" name="Receiver">
              <a:extLst>
                <a:ext uri="{FF2B5EF4-FFF2-40B4-BE49-F238E27FC236}">
                  <a16:creationId xmlns:a16="http://schemas.microsoft.com/office/drawing/2014/main" id="{F53175F5-7F3E-4F34-B085-CD5BD3F97303}"/>
                </a:ext>
              </a:extLst>
            </xdr:cNvPr>
            <xdr:cNvGraphicFramePr/>
          </xdr:nvGraphicFramePr>
          <xdr:xfrm>
            <a:off x="0" y="0"/>
            <a:ext cx="0" cy="0"/>
          </xdr:xfrm>
          <a:graphic>
            <a:graphicData uri="http://schemas.microsoft.com/office/drawing/2010/slicer">
              <sle:slicer xmlns:sle="http://schemas.microsoft.com/office/drawing/2010/slicer" name="Receiver"/>
            </a:graphicData>
          </a:graphic>
        </xdr:graphicFrame>
      </mc:Choice>
      <mc:Fallback xmlns="">
        <xdr:sp macro="" textlink="">
          <xdr:nvSpPr>
            <xdr:cNvPr id="0" name=""/>
            <xdr:cNvSpPr>
              <a:spLocks noTextEdit="1"/>
            </xdr:cNvSpPr>
          </xdr:nvSpPr>
          <xdr:spPr>
            <a:xfrm>
              <a:off x="1666875" y="1104900"/>
              <a:ext cx="1828800" cy="180022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57150</xdr:colOff>
      <xdr:row>4</xdr:row>
      <xdr:rowOff>57151</xdr:rowOff>
    </xdr:from>
    <xdr:to>
      <xdr:col>9</xdr:col>
      <xdr:colOff>409575</xdr:colOff>
      <xdr:row>12</xdr:row>
      <xdr:rowOff>76200</xdr:rowOff>
    </xdr:to>
    <mc:AlternateContent xmlns:mc="http://schemas.openxmlformats.org/markup-compatibility/2006" xmlns:sle15="http://schemas.microsoft.com/office/drawing/2012/slicer">
      <mc:Choice Requires="sle15">
        <xdr:graphicFrame macro="">
          <xdr:nvGraphicFramePr>
            <xdr:cNvPr id="17" name="Client">
              <a:extLst>
                <a:ext uri="{FF2B5EF4-FFF2-40B4-BE49-F238E27FC236}">
                  <a16:creationId xmlns:a16="http://schemas.microsoft.com/office/drawing/2014/main" id="{5833D63A-0829-4116-A4C9-D6D6BE2E0873}"/>
                </a:ext>
              </a:extLst>
            </xdr:cNvPr>
            <xdr:cNvGraphicFramePr/>
          </xdr:nvGraphicFramePr>
          <xdr:xfrm>
            <a:off x="0" y="0"/>
            <a:ext cx="0" cy="0"/>
          </xdr:xfrm>
          <a:graphic>
            <a:graphicData uri="http://schemas.microsoft.com/office/drawing/2010/slicer">
              <sle:slicer xmlns:sle="http://schemas.microsoft.com/office/drawing/2010/slicer" name="Client"/>
            </a:graphicData>
          </a:graphic>
        </xdr:graphicFrame>
      </mc:Choice>
      <mc:Fallback xmlns="">
        <xdr:sp macro="" textlink="">
          <xdr:nvSpPr>
            <xdr:cNvPr id="0" name=""/>
            <xdr:cNvSpPr>
              <a:spLocks noTextEdit="1"/>
            </xdr:cNvSpPr>
          </xdr:nvSpPr>
          <xdr:spPr>
            <a:xfrm>
              <a:off x="3609975" y="1085851"/>
              <a:ext cx="1828800" cy="2076449"/>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390525</xdr:colOff>
      <xdr:row>10</xdr:row>
      <xdr:rowOff>38100</xdr:rowOff>
    </xdr:from>
    <xdr:to>
      <xdr:col>16</xdr:col>
      <xdr:colOff>19050</xdr:colOff>
      <xdr:row>12</xdr:row>
      <xdr:rowOff>123825</xdr:rowOff>
    </xdr:to>
    <mc:AlternateContent xmlns:mc="http://schemas.openxmlformats.org/markup-compatibility/2006" xmlns:sle15="http://schemas.microsoft.com/office/drawing/2012/slicer">
      <mc:Choice Requires="sle15">
        <xdr:graphicFrame macro="">
          <xdr:nvGraphicFramePr>
            <xdr:cNvPr id="18" name="Day">
              <a:extLst>
                <a:ext uri="{FF2B5EF4-FFF2-40B4-BE49-F238E27FC236}">
                  <a16:creationId xmlns:a16="http://schemas.microsoft.com/office/drawing/2014/main" id="{AB204F33-5DC3-4DA7-BC17-6815B8BEA55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4287500" y="2609850"/>
              <a:ext cx="1828800" cy="60007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361950</xdr:colOff>
      <xdr:row>5</xdr:row>
      <xdr:rowOff>114300</xdr:rowOff>
    </xdr:from>
    <xdr:to>
      <xdr:col>25</xdr:col>
      <xdr:colOff>57150</xdr:colOff>
      <xdr:row>18</xdr:row>
      <xdr:rowOff>133350</xdr:rowOff>
    </xdr:to>
    <xdr:graphicFrame macro="">
      <xdr:nvGraphicFramePr>
        <xdr:cNvPr id="2" name="Chart 1">
          <a:extLst>
            <a:ext uri="{FF2B5EF4-FFF2-40B4-BE49-F238E27FC236}">
              <a16:creationId xmlns:a16="http://schemas.microsoft.com/office/drawing/2014/main" id="{7A0F6034-2F32-40B7-94E5-BE2DBC11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20</xdr:row>
      <xdr:rowOff>57150</xdr:rowOff>
    </xdr:from>
    <xdr:to>
      <xdr:col>14</xdr:col>
      <xdr:colOff>581025</xdr:colOff>
      <xdr:row>35</xdr:row>
      <xdr:rowOff>190500</xdr:rowOff>
    </xdr:to>
    <xdr:graphicFrame macro="">
      <xdr:nvGraphicFramePr>
        <xdr:cNvPr id="3" name="Chart 2">
          <a:extLst>
            <a:ext uri="{FF2B5EF4-FFF2-40B4-BE49-F238E27FC236}">
              <a16:creationId xmlns:a16="http://schemas.microsoft.com/office/drawing/2014/main" id="{FA5F180D-2AD1-4737-980C-29227A9E0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171450</xdr:colOff>
      <xdr:row>20</xdr:row>
      <xdr:rowOff>9524</xdr:rowOff>
    </xdr:from>
    <xdr:to>
      <xdr:col>26</xdr:col>
      <xdr:colOff>200025</xdr:colOff>
      <xdr:row>35</xdr:row>
      <xdr:rowOff>190499</xdr:rowOff>
    </xdr:to>
    <xdr:graphicFrame macro="">
      <xdr:nvGraphicFramePr>
        <xdr:cNvPr id="4" name="Chart 3">
          <a:extLst>
            <a:ext uri="{FF2B5EF4-FFF2-40B4-BE49-F238E27FC236}">
              <a16:creationId xmlns:a16="http://schemas.microsoft.com/office/drawing/2014/main" id="{DDE2AB11-455E-4A33-86DF-7DC4114DB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485775</xdr:colOff>
      <xdr:row>0</xdr:row>
      <xdr:rowOff>161925</xdr:rowOff>
    </xdr:from>
    <xdr:to>
      <xdr:col>28</xdr:col>
      <xdr:colOff>247649</xdr:colOff>
      <xdr:row>4</xdr:row>
      <xdr:rowOff>85725</xdr:rowOff>
    </xdr:to>
    <xdr:sp macro="" textlink="">
      <xdr:nvSpPr>
        <xdr:cNvPr id="8" name="Rectangle: Rounded Corners 7">
          <a:extLst>
            <a:ext uri="{FF2B5EF4-FFF2-40B4-BE49-F238E27FC236}">
              <a16:creationId xmlns:a16="http://schemas.microsoft.com/office/drawing/2014/main" id="{1B04735A-F931-4BB9-B6BC-E58A626BD774}"/>
            </a:ext>
          </a:extLst>
        </xdr:cNvPr>
        <xdr:cNvSpPr/>
      </xdr:nvSpPr>
      <xdr:spPr>
        <a:xfrm>
          <a:off x="1704975" y="161925"/>
          <a:ext cx="14392274" cy="762000"/>
        </a:xfrm>
        <a:prstGeom prst="roundRect">
          <a:avLst>
            <a:gd name="adj" fmla="val 1344"/>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500" b="1">
              <a:latin typeface="+mj-lt"/>
            </a:rPr>
            <a:t>Daily Call</a:t>
          </a:r>
          <a:r>
            <a:rPr lang="en-US" sz="2500" b="1" baseline="0">
              <a:latin typeface="+mj-lt"/>
            </a:rPr>
            <a:t> Report</a:t>
          </a:r>
          <a:endParaRPr lang="en-US" sz="2500" b="1">
            <a:latin typeface="+mj-lt"/>
          </a:endParaRPr>
        </a:p>
      </xdr:txBody>
    </xdr:sp>
    <xdr:clientData/>
  </xdr:twoCellAnchor>
  <xdr:twoCellAnchor>
    <xdr:from>
      <xdr:col>5</xdr:col>
      <xdr:colOff>304801</xdr:colOff>
      <xdr:row>7</xdr:row>
      <xdr:rowOff>85725</xdr:rowOff>
    </xdr:from>
    <xdr:to>
      <xdr:col>14</xdr:col>
      <xdr:colOff>190501</xdr:colOff>
      <xdr:row>9</xdr:row>
      <xdr:rowOff>114300</xdr:rowOff>
    </xdr:to>
    <xdr:sp macro="" textlink="">
      <xdr:nvSpPr>
        <xdr:cNvPr id="18" name="Rectangle: Rounded Corners 17">
          <a:extLst>
            <a:ext uri="{FF2B5EF4-FFF2-40B4-BE49-F238E27FC236}">
              <a16:creationId xmlns:a16="http://schemas.microsoft.com/office/drawing/2014/main" id="{1932217F-A28F-4791-B701-D8C5CB93A4CB}"/>
            </a:ext>
          </a:extLst>
        </xdr:cNvPr>
        <xdr:cNvSpPr/>
      </xdr:nvSpPr>
      <xdr:spPr>
        <a:xfrm>
          <a:off x="2133601" y="1552575"/>
          <a:ext cx="5372100" cy="447675"/>
        </a:xfrm>
        <a:prstGeom prst="roundRect">
          <a:avLst>
            <a:gd name="adj" fmla="val 1344"/>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500" b="1">
              <a:latin typeface="+mj-lt"/>
            </a:rPr>
            <a:t>Calendar Filter</a:t>
          </a:r>
        </a:p>
      </xdr:txBody>
    </xdr:sp>
    <xdr:clientData/>
  </xdr:twoCellAnchor>
  <xdr:twoCellAnchor>
    <xdr:from>
      <xdr:col>5</xdr:col>
      <xdr:colOff>333375</xdr:colOff>
      <xdr:row>10</xdr:row>
      <xdr:rowOff>1</xdr:rowOff>
    </xdr:from>
    <xdr:to>
      <xdr:col>8</xdr:col>
      <xdr:colOff>333375</xdr:colOff>
      <xdr:row>15</xdr:row>
      <xdr:rowOff>142875</xdr:rowOff>
    </xdr:to>
    <mc:AlternateContent xmlns:mc="http://schemas.openxmlformats.org/markup-compatibility/2006" xmlns:a14="http://schemas.microsoft.com/office/drawing/2010/main">
      <mc:Choice Requires="a14">
        <xdr:graphicFrame macro="">
          <xdr:nvGraphicFramePr>
            <xdr:cNvPr id="9" name="Year 1">
              <a:extLst>
                <a:ext uri="{FF2B5EF4-FFF2-40B4-BE49-F238E27FC236}">
                  <a16:creationId xmlns:a16="http://schemas.microsoft.com/office/drawing/2014/main" id="{C032ADD4-5FA5-4860-84DB-E7BDCF6EA15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162175" y="209550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457200</xdr:colOff>
      <xdr:row>9</xdr:row>
      <xdr:rowOff>180975</xdr:rowOff>
    </xdr:from>
    <xdr:to>
      <xdr:col>11</xdr:col>
      <xdr:colOff>457200</xdr:colOff>
      <xdr:row>15</xdr:row>
      <xdr:rowOff>190500</xdr:rowOff>
    </xdr:to>
    <mc:AlternateContent xmlns:mc="http://schemas.openxmlformats.org/markup-compatibility/2006" xmlns:a14="http://schemas.microsoft.com/office/drawing/2010/main">
      <mc:Choice Requires="a14">
        <xdr:graphicFrame macro="">
          <xdr:nvGraphicFramePr>
            <xdr:cNvPr id="10" name="Month 2">
              <a:extLst>
                <a:ext uri="{FF2B5EF4-FFF2-40B4-BE49-F238E27FC236}">
                  <a16:creationId xmlns:a16="http://schemas.microsoft.com/office/drawing/2014/main" id="{12BD3AD1-603D-4F4F-B6DD-EE783377740E}"/>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114800" y="20669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542924</xdr:colOff>
      <xdr:row>9</xdr:row>
      <xdr:rowOff>171450</xdr:rowOff>
    </xdr:from>
    <xdr:to>
      <xdr:col>14</xdr:col>
      <xdr:colOff>171449</xdr:colOff>
      <xdr:row>15</xdr:row>
      <xdr:rowOff>114300</xdr:rowOff>
    </xdr:to>
    <mc:AlternateContent xmlns:mc="http://schemas.openxmlformats.org/markup-compatibility/2006" xmlns:a14="http://schemas.microsoft.com/office/drawing/2010/main">
      <mc:Choice Requires="a14">
        <xdr:graphicFrame macro="">
          <xdr:nvGraphicFramePr>
            <xdr:cNvPr id="11" name="Day 1">
              <a:extLst>
                <a:ext uri="{FF2B5EF4-FFF2-40B4-BE49-F238E27FC236}">
                  <a16:creationId xmlns:a16="http://schemas.microsoft.com/office/drawing/2014/main" id="{36767B01-2872-4FE8-AD92-8316B241816B}"/>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6029324" y="2057400"/>
              <a:ext cx="14573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erick M. Juanico" refreshedDate="44139.774900925928" createdVersion="6" refreshedVersion="6" minRefreshableVersion="3" recordCount="20" xr:uid="{077CC446-FDF8-48E2-8F70-76043668B553}">
  <cacheSource type="worksheet">
    <worksheetSource name="Table2"/>
  </cacheSource>
  <cacheFields count="14">
    <cacheField name="Call No." numFmtId="164">
      <sharedItems containsSemiMixedTypes="0" containsString="0" containsNumber="1" containsInteger="1" minValue="1" maxValue="20"/>
    </cacheField>
    <cacheField name="Year" numFmtId="164">
      <sharedItems count="2">
        <s v="2019"/>
        <s v="2020"/>
      </sharedItems>
    </cacheField>
    <cacheField name="Month" numFmtId="164">
      <sharedItems count="12">
        <s v="Sep"/>
        <s v="Oct"/>
        <s v="Nov"/>
        <s v="Dec"/>
        <s v="Jan"/>
        <s v="Feb"/>
        <s v="Mar"/>
        <s v="Apr"/>
        <s v="May"/>
        <s v="Jun"/>
        <s v="Jul"/>
        <s v="Aug"/>
      </sharedItems>
    </cacheField>
    <cacheField name="Day" numFmtId="168">
      <sharedItems containsSemiMixedTypes="0" containsString="0" containsNumber="1" containsInteger="1" minValue="3" maxValue="29" count="9">
        <n v="3"/>
        <n v="7"/>
        <n v="29"/>
        <n v="11"/>
        <n v="14"/>
        <n v="23"/>
        <n v="27"/>
        <n v="12"/>
        <n v="5"/>
      </sharedItems>
    </cacheField>
    <cacheField name="Date" numFmtId="167">
      <sharedItems containsSemiMixedTypes="0" containsNonDate="0" containsDate="1" containsString="0" minDate="2019-09-03T00:00:00" maxDate="2020-10-06T00:00:00" count="19">
        <d v="2019-09-03T00:00:00"/>
        <d v="2019-09-07T00:00:00"/>
        <d v="2019-09-29T00:00:00"/>
        <d v="2019-10-11T00:00:00"/>
        <d v="2019-10-14T00:00:00"/>
        <d v="2019-10-23T00:00:00"/>
        <d v="2019-10-27T00:00:00"/>
        <d v="2019-11-03T00:00:00"/>
        <d v="2019-12-12T00:00:00"/>
        <d v="2020-01-27T00:00:00"/>
        <d v="2020-02-27T00:00:00"/>
        <d v="2020-03-03T00:00:00"/>
        <d v="2020-04-12T00:00:00"/>
        <d v="2020-05-27T00:00:00"/>
        <d v="2020-06-27T00:00:00"/>
        <d v="2020-07-03T00:00:00"/>
        <d v="2020-08-12T00:00:00"/>
        <d v="2020-09-05T00:00:00"/>
        <d v="2020-10-05T00:00:00"/>
      </sharedItems>
      <fieldGroup par="13" base="4">
        <rangePr groupBy="days" startDate="2019-09-03T00:00:00" endDate="2020-10-06T00:00:00"/>
        <groupItems count="368">
          <s v="&lt;03/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10/2020"/>
        </groupItems>
      </fieldGroup>
    </cacheField>
    <cacheField name="Receiver" numFmtId="0">
      <sharedItems count="4">
        <s v="Ronald Lewis"/>
        <s v="Charlie Rogers"/>
        <s v="Venice Adams"/>
        <s v="Lisa Brown"/>
      </sharedItems>
    </cacheField>
    <cacheField name="Client" numFmtId="0">
      <sharedItems count="9">
        <s v="Adam Smith"/>
        <s v="Rebecca Anniston"/>
        <s v="Donald Smith"/>
        <s v="Troy Williams"/>
        <s v="Melissa Jones"/>
        <s v="Bob Andrews"/>
        <s v="Mary Anderson"/>
        <s v="Mike Miller"/>
        <s v="Emily Stevens"/>
      </sharedItems>
    </cacheField>
    <cacheField name="Time Start" numFmtId="166">
      <sharedItems containsSemiMixedTypes="0" containsNonDate="0" containsDate="1" containsString="0" minDate="1899-12-30T06:21:00" maxDate="1899-12-30T21:43:00"/>
    </cacheField>
    <cacheField name="Time End" numFmtId="166">
      <sharedItems containsSemiMixedTypes="0" containsNonDate="0" containsDate="1" containsString="0" minDate="1899-12-30T07:06:00" maxDate="2020-11-03T11:03:00"/>
    </cacheField>
    <cacheField name="Duration (hrs)" numFmtId="2">
      <sharedItems containsSemiMixedTypes="0" containsString="0" containsNumber="1" minValue="8.3333333333333329E-2" maxValue="1.3333333333333333"/>
    </cacheField>
    <cacheField name="Contact No." numFmtId="0">
      <sharedItems/>
    </cacheField>
    <cacheField name="Reason for Call" numFmtId="0">
      <sharedItems/>
    </cacheField>
    <cacheField name="Additional notes" numFmtId="0">
      <sharedItems containsBlank="1"/>
    </cacheField>
    <cacheField name="Months" numFmtId="0" databaseField="0">
      <fieldGroup base="4">
        <rangePr groupBy="months" startDate="2019-09-03T00:00:00" endDate="2020-10-06T00:00:00"/>
        <groupItems count="14">
          <s v="&lt;03/09/2019"/>
          <s v="Jan"/>
          <s v="Feb"/>
          <s v="Mar"/>
          <s v="Apr"/>
          <s v="May"/>
          <s v="Jun"/>
          <s v="Jul"/>
          <s v="Aug"/>
          <s v="Sep"/>
          <s v="Oct"/>
          <s v="Nov"/>
          <s v="Dec"/>
          <s v="&gt;06/10/2020"/>
        </groupItems>
      </fieldGroup>
    </cacheField>
  </cacheFields>
  <extLst>
    <ext xmlns:x14="http://schemas.microsoft.com/office/spreadsheetml/2009/9/main" uri="{725AE2AE-9491-48be-B2B4-4EB974FC3084}">
      <x14:pivotCacheDefinition pivotCacheId="1301524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x v="0"/>
    <x v="0"/>
    <x v="0"/>
    <x v="0"/>
    <x v="0"/>
    <d v="1899-12-30T08:34:00"/>
    <d v="1899-12-30T08:45:00"/>
    <n v="0.18333333333333332"/>
    <s v="1-234-567-8901"/>
    <s v="Inquiry"/>
    <m/>
  </r>
  <r>
    <n v="2"/>
    <x v="0"/>
    <x v="0"/>
    <x v="1"/>
    <x v="1"/>
    <x v="1"/>
    <x v="1"/>
    <d v="1899-12-30T09:43:00"/>
    <d v="2020-11-03T11:03:00"/>
    <n v="1.3333333333333333"/>
    <s v="1-234-567-8901"/>
    <s v="Meeting on xxxx"/>
    <s v="client requested another call on 10/27"/>
  </r>
  <r>
    <n v="3"/>
    <x v="0"/>
    <x v="0"/>
    <x v="2"/>
    <x v="2"/>
    <x v="2"/>
    <x v="2"/>
    <d v="1899-12-30T06:53:00"/>
    <d v="1899-12-30T07:15:00"/>
    <n v="0.36666666666666664"/>
    <s v="1-234-567-8901"/>
    <s v="Discussion on xxxx"/>
    <m/>
  </r>
  <r>
    <n v="4"/>
    <x v="0"/>
    <x v="1"/>
    <x v="3"/>
    <x v="3"/>
    <x v="1"/>
    <x v="3"/>
    <d v="1899-12-30T15:47:00"/>
    <d v="1899-12-30T16:28:00"/>
    <n v="0.68333333333333335"/>
    <s v="1-234-567-8901"/>
    <s v="Request for xxxx"/>
    <m/>
  </r>
  <r>
    <n v="5"/>
    <x v="0"/>
    <x v="1"/>
    <x v="4"/>
    <x v="4"/>
    <x v="1"/>
    <x v="4"/>
    <d v="1899-12-30T14:16:00"/>
    <d v="1899-12-30T14:31:00"/>
    <n v="0.25"/>
    <s v="1-234-567-8901"/>
    <s v="Inquiry"/>
    <m/>
  </r>
  <r>
    <n v="6"/>
    <x v="0"/>
    <x v="1"/>
    <x v="5"/>
    <x v="5"/>
    <x v="2"/>
    <x v="5"/>
    <d v="1899-12-30T06:21:00"/>
    <d v="1899-12-30T07:06:00"/>
    <n v="0.75"/>
    <s v="1-234-567-8901"/>
    <s v="Request for xxxx"/>
    <m/>
  </r>
  <r>
    <n v="7"/>
    <x v="0"/>
    <x v="1"/>
    <x v="6"/>
    <x v="6"/>
    <x v="0"/>
    <x v="6"/>
    <d v="1899-12-30T13:43:00"/>
    <d v="1899-12-30T14:57:00"/>
    <n v="1.2333333333333334"/>
    <s v="1-234-567-8901"/>
    <s v="Request for xxxx"/>
    <m/>
  </r>
  <r>
    <n v="8"/>
    <x v="0"/>
    <x v="1"/>
    <x v="6"/>
    <x v="6"/>
    <x v="1"/>
    <x v="1"/>
    <d v="1899-12-30T08:32:00"/>
    <d v="1899-12-30T09:49:00"/>
    <n v="1.2833333333333332"/>
    <s v="1-234-567-8901"/>
    <s v="Discussion on xxxx"/>
    <m/>
  </r>
  <r>
    <n v="9"/>
    <x v="0"/>
    <x v="2"/>
    <x v="0"/>
    <x v="7"/>
    <x v="2"/>
    <x v="7"/>
    <d v="1899-12-30T11:55:00"/>
    <d v="1899-12-30T12:00:00"/>
    <n v="8.3333333333333329E-2"/>
    <s v="1-234-567-8901"/>
    <s v="Request for xxxx"/>
    <m/>
  </r>
  <r>
    <n v="10"/>
    <x v="0"/>
    <x v="3"/>
    <x v="7"/>
    <x v="8"/>
    <x v="3"/>
    <x v="8"/>
    <d v="1899-12-30T21:43:00"/>
    <d v="1899-12-30T21:59:00"/>
    <n v="0.26666666666666666"/>
    <s v="1-234-567-8901"/>
    <s v="Inquiry"/>
    <m/>
  </r>
  <r>
    <n v="11"/>
    <x v="1"/>
    <x v="4"/>
    <x v="6"/>
    <x v="9"/>
    <x v="0"/>
    <x v="6"/>
    <d v="1899-12-30T13:43:00"/>
    <d v="1899-12-30T14:57:00"/>
    <n v="1.2333333333333334"/>
    <s v="1-234-567-8901"/>
    <s v="Request for xxxx"/>
    <m/>
  </r>
  <r>
    <n v="12"/>
    <x v="1"/>
    <x v="5"/>
    <x v="6"/>
    <x v="10"/>
    <x v="1"/>
    <x v="1"/>
    <d v="1899-12-30T08:32:00"/>
    <d v="1899-12-30T09:49:00"/>
    <n v="1.2833333333333332"/>
    <s v="1-234-567-8901"/>
    <s v="Discussion on xxxx"/>
    <m/>
  </r>
  <r>
    <n v="13"/>
    <x v="1"/>
    <x v="6"/>
    <x v="0"/>
    <x v="11"/>
    <x v="2"/>
    <x v="7"/>
    <d v="1899-12-30T11:55:00"/>
    <d v="1899-12-30T12:00:00"/>
    <n v="8.3333333333333329E-2"/>
    <s v="1-234-567-8901"/>
    <s v="Request for xxxx"/>
    <m/>
  </r>
  <r>
    <n v="14"/>
    <x v="1"/>
    <x v="7"/>
    <x v="7"/>
    <x v="12"/>
    <x v="3"/>
    <x v="8"/>
    <d v="1899-12-30T21:43:00"/>
    <d v="1899-12-30T21:59:00"/>
    <n v="0.26666666666666666"/>
    <s v="1-234-567-8901"/>
    <s v="Inquiry"/>
    <m/>
  </r>
  <r>
    <n v="15"/>
    <x v="1"/>
    <x v="8"/>
    <x v="6"/>
    <x v="13"/>
    <x v="0"/>
    <x v="6"/>
    <d v="1899-12-30T13:43:00"/>
    <d v="1899-12-30T14:57:00"/>
    <n v="1.2333333333333334"/>
    <s v="1-234-567-8901"/>
    <s v="Request for xxxx"/>
    <m/>
  </r>
  <r>
    <n v="16"/>
    <x v="1"/>
    <x v="9"/>
    <x v="6"/>
    <x v="14"/>
    <x v="1"/>
    <x v="1"/>
    <d v="1899-12-30T08:32:00"/>
    <d v="1899-12-30T09:49:00"/>
    <n v="1.2833333333333332"/>
    <s v="1-234-567-8901"/>
    <s v="Discussion on xxxx"/>
    <m/>
  </r>
  <r>
    <n v="17"/>
    <x v="1"/>
    <x v="10"/>
    <x v="0"/>
    <x v="15"/>
    <x v="2"/>
    <x v="7"/>
    <d v="1899-12-30T11:55:00"/>
    <d v="1899-12-30T12:00:00"/>
    <n v="8.3333333333333329E-2"/>
    <s v="1-234-567-8901"/>
    <s v="Request for xxxx"/>
    <m/>
  </r>
  <r>
    <n v="18"/>
    <x v="1"/>
    <x v="11"/>
    <x v="7"/>
    <x v="16"/>
    <x v="3"/>
    <x v="8"/>
    <d v="1899-12-30T21:43:00"/>
    <d v="1899-12-30T21:59:00"/>
    <n v="0.26666666666666666"/>
    <s v="1-234-567-8901"/>
    <s v="Inquiry"/>
    <m/>
  </r>
  <r>
    <n v="19"/>
    <x v="1"/>
    <x v="0"/>
    <x v="8"/>
    <x v="17"/>
    <x v="1"/>
    <x v="1"/>
    <d v="1899-12-30T08:32:00"/>
    <d v="1899-12-30T09:49:00"/>
    <n v="1.2833333333333332"/>
    <s v="1-234-567-8901"/>
    <s v="Discussion on xxxx"/>
    <m/>
  </r>
  <r>
    <n v="20"/>
    <x v="1"/>
    <x v="1"/>
    <x v="8"/>
    <x v="18"/>
    <x v="1"/>
    <x v="1"/>
    <d v="1899-12-30T08:32:00"/>
    <d v="1899-12-30T09:49:00"/>
    <n v="1.2833333333333332"/>
    <s v="1-234-567-8901"/>
    <s v="Discussion on xxxx"/>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76A170-313F-426D-8218-B7AC6D8BF97A}"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B19" firstHeaderRow="1" firstDataRow="1" firstDataCol="1"/>
  <pivotFields count="14">
    <pivotField numFmtId="164" showAll="0"/>
    <pivotField axis="axisRow" showAll="0">
      <items count="3">
        <item x="0"/>
        <item x="1"/>
        <item t="default"/>
      </items>
    </pivotField>
    <pivotField axis="axisRow" showAll="0">
      <items count="13">
        <item x="4"/>
        <item x="5"/>
        <item x="6"/>
        <item x="7"/>
        <item x="8"/>
        <item x="9"/>
        <item x="10"/>
        <item x="11"/>
        <item x="0"/>
        <item x="1"/>
        <item x="2"/>
        <item x="3"/>
        <item t="default"/>
      </items>
    </pivotField>
    <pivotField numFmtId="168" showAll="0">
      <items count="10">
        <item x="0"/>
        <item x="8"/>
        <item x="1"/>
        <item x="3"/>
        <item x="7"/>
        <item x="4"/>
        <item x="5"/>
        <item x="6"/>
        <item x="2"/>
        <item t="default"/>
      </items>
    </pivotField>
    <pivotField numFmtId="165" showAll="0"/>
    <pivotField showAll="0"/>
    <pivotField showAll="0"/>
    <pivotField numFmtId="166" showAll="0"/>
    <pivotField numFmtId="166" showAll="0"/>
    <pivotField dataField="1" numFmtId="2" showAll="0"/>
    <pivotField showAll="0"/>
    <pivotField showAll="0"/>
    <pivotField showAll="0"/>
    <pivotField showAll="0" defaultSubtotal="0"/>
  </pivotFields>
  <rowFields count="2">
    <field x="1"/>
    <field x="2"/>
  </rowFields>
  <rowItems count="17">
    <i>
      <x/>
    </i>
    <i r="1">
      <x v="8"/>
    </i>
    <i r="1">
      <x v="9"/>
    </i>
    <i r="1">
      <x v="10"/>
    </i>
    <i r="1">
      <x v="11"/>
    </i>
    <i>
      <x v="1"/>
    </i>
    <i r="1">
      <x/>
    </i>
    <i r="1">
      <x v="1"/>
    </i>
    <i r="1">
      <x v="2"/>
    </i>
    <i r="1">
      <x v="3"/>
    </i>
    <i r="1">
      <x v="4"/>
    </i>
    <i r="1">
      <x v="5"/>
    </i>
    <i r="1">
      <x v="6"/>
    </i>
    <i r="1">
      <x v="7"/>
    </i>
    <i r="1">
      <x v="8"/>
    </i>
    <i r="1">
      <x v="9"/>
    </i>
    <i t="grand">
      <x/>
    </i>
  </rowItems>
  <colItems count="1">
    <i/>
  </colItems>
  <dataFields count="1">
    <dataField name="Sum of Duration (hrs)" fld="9" baseField="0" baseItem="0" numFmtId="2"/>
  </dataFields>
  <formats count="3">
    <format dxfId="2">
      <pivotArea outline="0" collapsedLevelsAreSubtotals="1" fieldPosition="0"/>
    </format>
    <format dxfId="1">
      <pivotArea dataOnly="0" labelOnly="1" outline="0" fieldPosition="0">
        <references count="1">
          <reference field="1" count="0"/>
        </references>
      </pivotArea>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121437-D54A-4290-BC3B-BF0E4870FD68}"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B42" firstHeaderRow="1" firstDataRow="1" firstDataCol="1"/>
  <pivotFields count="14">
    <pivotField numFmtId="164" showAll="0"/>
    <pivotField showAll="0">
      <items count="3">
        <item x="0"/>
        <item x="1"/>
        <item t="default"/>
      </items>
    </pivotField>
    <pivotField showAll="0">
      <items count="13">
        <item x="4"/>
        <item x="5"/>
        <item x="6"/>
        <item x="7"/>
        <item x="8"/>
        <item x="9"/>
        <item x="10"/>
        <item x="11"/>
        <item x="0"/>
        <item x="1"/>
        <item x="2"/>
        <item x="3"/>
        <item t="default"/>
      </items>
    </pivotField>
    <pivotField numFmtId="168" showAll="0">
      <items count="10">
        <item x="0"/>
        <item x="8"/>
        <item x="1"/>
        <item x="3"/>
        <item x="7"/>
        <item x="4"/>
        <item x="5"/>
        <item x="6"/>
        <item x="2"/>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3"/>
        <item x="0"/>
        <item x="2"/>
        <item t="default"/>
      </items>
    </pivotField>
    <pivotField axis="axisRow" showAll="0">
      <items count="10">
        <item x="0"/>
        <item x="5"/>
        <item x="2"/>
        <item x="8"/>
        <item x="6"/>
        <item x="4"/>
        <item x="7"/>
        <item x="1"/>
        <item x="3"/>
        <item t="default"/>
      </items>
    </pivotField>
    <pivotField numFmtId="166" showAll="0"/>
    <pivotField numFmtId="166" showAll="0"/>
    <pivotField dataField="1" numFmtId="2" showAll="0"/>
    <pivotField showAll="0"/>
    <pivotField showAll="0"/>
    <pivotField showAll="0"/>
    <pivotField showAll="0" defaultSubtotal="0"/>
  </pivotFields>
  <rowFields count="1">
    <field x="6"/>
  </rowFields>
  <rowItems count="10">
    <i>
      <x/>
    </i>
    <i>
      <x v="1"/>
    </i>
    <i>
      <x v="2"/>
    </i>
    <i>
      <x v="3"/>
    </i>
    <i>
      <x v="4"/>
    </i>
    <i>
      <x v="5"/>
    </i>
    <i>
      <x v="6"/>
    </i>
    <i>
      <x v="7"/>
    </i>
    <i>
      <x v="8"/>
    </i>
    <i t="grand">
      <x/>
    </i>
  </rowItems>
  <colItems count="1">
    <i/>
  </colItems>
  <dataFields count="1">
    <dataField name="Sum of Duration (hrs)" fld="9" baseField="0" baseItem="0" numFmtId="2"/>
  </dataFields>
  <formats count="2">
    <format dxfId="4">
      <pivotArea outline="0" collapsedLevelsAreSubtotals="1" fieldPosition="0"/>
    </format>
    <format dxfId="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A581B-728E-474A-B671-B7F664FF4D0F}"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B29" firstHeaderRow="1" firstDataRow="1" firstDataCol="1"/>
  <pivotFields count="14">
    <pivotField numFmtId="164" showAll="0"/>
    <pivotField showAll="0">
      <items count="3">
        <item x="0"/>
        <item x="1"/>
        <item t="default"/>
      </items>
    </pivotField>
    <pivotField showAll="0">
      <items count="13">
        <item x="4"/>
        <item x="5"/>
        <item x="6"/>
        <item x="7"/>
        <item x="8"/>
        <item x="9"/>
        <item x="10"/>
        <item x="11"/>
        <item x="0"/>
        <item x="1"/>
        <item x="2"/>
        <item x="3"/>
        <item t="default"/>
      </items>
    </pivotField>
    <pivotField numFmtId="168" showAll="0">
      <items count="10">
        <item x="0"/>
        <item x="8"/>
        <item x="1"/>
        <item x="3"/>
        <item x="7"/>
        <item x="4"/>
        <item x="5"/>
        <item x="6"/>
        <item x="2"/>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1"/>
        <item x="3"/>
        <item x="0"/>
        <item x="2"/>
        <item t="default"/>
      </items>
    </pivotField>
    <pivotField showAll="0"/>
    <pivotField numFmtId="166" showAll="0"/>
    <pivotField numFmtId="166" showAll="0"/>
    <pivotField dataField="1" numFmtId="2" showAll="0"/>
    <pivotField showAll="0"/>
    <pivotField showAll="0"/>
    <pivotField showAll="0"/>
    <pivotField showAll="0" defaultSubtotal="0"/>
  </pivotFields>
  <rowFields count="1">
    <field x="5"/>
  </rowFields>
  <rowItems count="5">
    <i>
      <x/>
    </i>
    <i>
      <x v="1"/>
    </i>
    <i>
      <x v="2"/>
    </i>
    <i>
      <x v="3"/>
    </i>
    <i t="grand">
      <x/>
    </i>
  </rowItems>
  <colItems count="1">
    <i/>
  </colItems>
  <dataFields count="1">
    <dataField name="Sum of Duration (hrs)" fld="9" baseField="0" baseItem="0" numFmtId="2"/>
  </dataFields>
  <formats count="2">
    <format dxfId="6">
      <pivotArea outline="0" collapsedLevelsAreSubtotals="1" fieldPosition="0"/>
    </format>
    <format dxfId="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5707A7C-CB62-4600-8BC1-702450D2E5E6}" sourceName="Year">
  <pivotTables>
    <pivotTable tabId="9" name="PivotTable5"/>
    <pivotTable tabId="9" name="PivotTable6"/>
    <pivotTable tabId="9" name="PivotTable7"/>
  </pivotTables>
  <data>
    <tabular pivotCacheId="1301524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9BE246C-8ACA-45BB-86CA-42BBCB5602C5}" sourceName="Month">
  <pivotTables>
    <pivotTable tabId="9" name="PivotTable5"/>
    <pivotTable tabId="9" name="PivotTable6"/>
    <pivotTable tabId="9" name="PivotTable7"/>
  </pivotTables>
  <data>
    <tabular pivotCacheId="1301524142">
      <items count="12">
        <i x="4" s="1"/>
        <i x="5" s="1"/>
        <i x="6" s="1"/>
        <i x="7" s="1"/>
        <i x="8" s="1"/>
        <i x="9" s="1"/>
        <i x="10" s="1"/>
        <i x="11"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F1618850-5BCA-44D9-8C60-32DF37351E60}" sourceName="Day">
  <pivotTables>
    <pivotTable tabId="9" name="PivotTable5"/>
    <pivotTable tabId="9" name="PivotTable6"/>
    <pivotTable tabId="9" name="PivotTable7"/>
  </pivotTables>
  <data>
    <tabular pivotCacheId="1301524142">
      <items count="9">
        <i x="0" s="1"/>
        <i x="8" s="1"/>
        <i x="1" s="1"/>
        <i x="3" s="1"/>
        <i x="7" s="1"/>
        <i x="4" s="1"/>
        <i x="5" s="1"/>
        <i x="6"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953E21-10C4-4162-A163-F22D056F0EAF}" sourceName="Year">
  <extLst>
    <x:ext xmlns:x15="http://schemas.microsoft.com/office/spreadsheetml/2010/11/main" uri="{2F2917AC-EB37-4324-AD4E-5DD8C200BD13}">
      <x15:tableSlicerCache tableId="2"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4D10CA-5370-4294-A97F-252BC35D21CE}" sourceName="Month">
  <extLst>
    <x:ext xmlns:x15="http://schemas.microsoft.com/office/spreadsheetml/2010/11/main" uri="{2F2917AC-EB37-4324-AD4E-5DD8C200BD13}">
      <x15:tableSlicerCache tableId="2" column="1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r" xr10:uid="{C05C3162-D8A0-462E-A4D8-A45854B579A2}" sourceName="Receiver">
  <extLst>
    <x:ext xmlns:x15="http://schemas.microsoft.com/office/spreadsheetml/2010/11/main" uri="{2F2917AC-EB37-4324-AD4E-5DD8C200BD13}">
      <x15:tableSlicerCache tableId="2" column="8"/>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 xr10:uid="{EDA4D2A1-85DD-493E-BD4A-B35A5D89D595}" sourceName="Client">
  <extLst>
    <x:ext xmlns:x15="http://schemas.microsoft.com/office/spreadsheetml/2010/11/main" uri="{2F2917AC-EB37-4324-AD4E-5DD8C200BD13}">
      <x15:tableSlicerCache tableId="2" column="2"/>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536C6C37-1AE8-4F70-AFDD-79FF19BA5C88}" sourceName="Day">
  <extLst>
    <x:ext xmlns:x15="http://schemas.microsoft.com/office/spreadsheetml/2010/11/main" uri="{2F2917AC-EB37-4324-AD4E-5DD8C200BD13}">
      <x15:tableSlicerCache tableId="2"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5F2D8BA-964A-4277-9E15-862617751D21}" cache="Slicer_Year" caption="Year" columnCount="2" style="SlicerStyleLight3 2" rowHeight="216000"/>
  <slicer name="Month" xr10:uid="{770126E8-B307-4859-9833-425C97BFAD52}" cache="Slicer_Month" caption="Month" rowHeight="273050"/>
  <slicer name="Month 1" xr10:uid="{E570FE23-013B-46F9-AF9D-586179008254}" cache="Slicer_Month" caption="Month" columnCount="4" style="SlicerStyleLight3 2" rowHeight="216000"/>
  <slicer name="Receiver" xr10:uid="{5316D933-6A9E-4384-84F5-D4CFC2A50214}" cache="Slicer_Receiver" caption="Receiver" style="SlicerStyleLight3 2" rowHeight="216000"/>
  <slicer name="Client" xr10:uid="{93EC6F9C-AE51-44FF-9F5B-EFA656DF44C1}" cache="Slicer_Client" caption="Client" style="SlicerStyleLight3 2" rowHeight="216000"/>
  <slicer name="Day" xr10:uid="{D44A79A8-AB0D-42A5-AD62-87969FA3B656}" cache="Slicer_Day" caption="Day" style="SlicerStyleLight3 2"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6B0CD4B-A4B6-4720-8B5F-D2D68A2C46F0}" cache="Slicer_Year1" caption="Year" columnCount="2" style="SlicerStyleLight3 2" rowHeight="273050"/>
  <slicer name="Month 2" xr10:uid="{4A0A00FA-1F93-4CD5-9E66-AFE68397C328}" cache="Slicer_Month1" caption="Month" columnCount="4" style="SlicerStyleLight3 2" rowHeight="273050"/>
  <slicer name="Day 1" xr10:uid="{313F8D83-359F-4181-A199-E8DDFADF477F}" cache="Slicer_Day1" caption="Day" columnCount="2" style="SlicerStyleLight3 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8A0354-4FBF-48C6-894B-3286490696AC}" name="Table2" displayName="Table2" ref="D14:P34" totalsRowShown="0" headerRowDxfId="22" dataDxfId="21" tableBorderDxfId="20">
  <autoFilter ref="D14:P34" xr:uid="{E34C36F2-382B-4E67-B50F-0BCC7164C946}"/>
  <tableColumns count="13">
    <tableColumn id="11" xr3:uid="{DFBBEE0A-F83A-42E8-B02F-8D9AA3D32B67}" name="Call No." dataDxfId="19"/>
    <tableColumn id="10" xr3:uid="{2C315F32-D878-41B1-9ECB-A86DFC764012}" name="Year" dataDxfId="18">
      <calculatedColumnFormula>TEXT(Table2[[#This Row],[Date]], "yyyy")</calculatedColumnFormula>
    </tableColumn>
    <tableColumn id="14" xr3:uid="{193D9B2D-3FFA-4B86-9125-5FEDA3F05F86}" name="Month" dataDxfId="17">
      <calculatedColumnFormula>TEXT(Table2[[#This Row],[Date]], "mmm")</calculatedColumnFormula>
    </tableColumn>
    <tableColumn id="16" xr3:uid="{C9C02203-7B09-4DCE-A4D2-FABE1BE11870}" name="Day" dataDxfId="16">
      <calculatedColumnFormula>DAY(Table2[[#This Row],[Date]])</calculatedColumnFormula>
    </tableColumn>
    <tableColumn id="1" xr3:uid="{753592DB-B05B-4154-AB96-755D3382720B}" name="Date" dataDxfId="15"/>
    <tableColumn id="8" xr3:uid="{81333E32-BAD9-474B-8390-2A578F9DD6D7}" name="Receiver" dataDxfId="14"/>
    <tableColumn id="2" xr3:uid="{8D0B652A-65B0-4802-BC0B-6E184833938B}" name="Client" dataDxfId="13"/>
    <tableColumn id="3" xr3:uid="{0FA01CDB-DA71-4E0E-B471-15A43E24F002}" name="Time Start" dataDxfId="12"/>
    <tableColumn id="12" xr3:uid="{6400E830-716C-405D-9590-E389A1E0A638}" name="Time End" dataDxfId="11"/>
    <tableColumn id="4" xr3:uid="{D02491BC-8EDF-49EE-96EF-B659592DE83F}" name="Duration (hrs)" dataDxfId="10"/>
    <tableColumn id="6" xr3:uid="{1FDDD453-044A-4205-ABA9-C57028322237}" name="Contact No." dataDxfId="9"/>
    <tableColumn id="5" xr3:uid="{F3C97627-D89B-4645-A06A-5EECCB7102C9}" name="Reason for Call" dataDxfId="8"/>
    <tableColumn id="13" xr3:uid="{24A929AF-BD01-4445-A496-78AF3D6CF2C0}" name="Additional notes" dataDxfId="7"/>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Simple Sheets">
      <a:dk1>
        <a:sysClr val="windowText" lastClr="000000"/>
      </a:dk1>
      <a:lt1>
        <a:sysClr val="window" lastClr="FFFFFF"/>
      </a:lt1>
      <a:dk2>
        <a:srgbClr val="44546A"/>
      </a:dk2>
      <a:lt2>
        <a:srgbClr val="E7E6E6"/>
      </a:lt2>
      <a:accent1>
        <a:srgbClr val="8FCFAD"/>
      </a:accent1>
      <a:accent2>
        <a:srgbClr val="50B47F"/>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Arial"/>
        <a:ea typeface=""/>
        <a:cs typeface=""/>
      </a:majorFont>
      <a:minorFont>
        <a:latin typeface="Arial Narro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B500-1899-4EFB-BBAC-D0C8089BE028}">
  <sheetPr>
    <tabColor rgb="FFC00000"/>
  </sheetPr>
  <dimension ref="A1:N57"/>
  <sheetViews>
    <sheetView showGridLines="0" showRowColHeaders="0" tabSelected="1" topLeftCell="A41" zoomScaleNormal="100" workbookViewId="0">
      <selection activeCell="C53" sqref="C53:G62"/>
    </sheetView>
  </sheetViews>
  <sheetFormatPr defaultColWidth="10.140625" defaultRowHeight="15" x14ac:dyDescent="0.2"/>
  <cols>
    <col min="1" max="1" width="24.140625" style="4" customWidth="1"/>
    <col min="2" max="2" width="22.85546875" style="3" customWidth="1"/>
    <col min="3" max="3" width="26.7109375" style="3" customWidth="1"/>
    <col min="4" max="16384" width="10.140625" style="3"/>
  </cols>
  <sheetData>
    <row r="1" spans="1:4" x14ac:dyDescent="0.2">
      <c r="A1" s="2"/>
    </row>
    <row r="2" spans="1:4" x14ac:dyDescent="0.2">
      <c r="A2" s="2"/>
    </row>
    <row r="3" spans="1:4" x14ac:dyDescent="0.2">
      <c r="A3" s="2"/>
    </row>
    <row r="4" spans="1:4" ht="3" customHeight="1" x14ac:dyDescent="0.2">
      <c r="A4" s="2"/>
    </row>
    <row r="5" spans="1:4" s="14" customFormat="1" x14ac:dyDescent="0.2">
      <c r="A5" s="12"/>
      <c r="B5" s="13" t="s">
        <v>0</v>
      </c>
      <c r="D5" s="13" t="s">
        <v>45</v>
      </c>
    </row>
    <row r="6" spans="1:4" s="14" customFormat="1" x14ac:dyDescent="0.2">
      <c r="A6" s="12"/>
    </row>
    <row r="7" spans="1:4" s="14" customFormat="1" ht="12.75" x14ac:dyDescent="0.2">
      <c r="A7" s="15" t="s">
        <v>1</v>
      </c>
      <c r="B7" s="13" t="s">
        <v>2</v>
      </c>
      <c r="D7" s="14" t="s">
        <v>59</v>
      </c>
    </row>
    <row r="8" spans="1:4" s="14" customFormat="1" x14ac:dyDescent="0.2">
      <c r="A8" s="12"/>
      <c r="D8" s="14" t="s">
        <v>60</v>
      </c>
    </row>
    <row r="9" spans="1:4" s="14" customFormat="1" ht="12.75" x14ac:dyDescent="0.2">
      <c r="A9" s="44" t="s">
        <v>61</v>
      </c>
    </row>
    <row r="10" spans="1:4" s="14" customFormat="1" x14ac:dyDescent="0.2">
      <c r="A10" s="12"/>
    </row>
    <row r="11" spans="1:4" s="14" customFormat="1" ht="12.75" x14ac:dyDescent="0.2">
      <c r="A11" s="44" t="s">
        <v>62</v>
      </c>
    </row>
    <row r="12" spans="1:4" s="14" customFormat="1" ht="12.75" x14ac:dyDescent="0.2">
      <c r="A12" s="16"/>
    </row>
    <row r="13" spans="1:4" s="14" customFormat="1" x14ac:dyDescent="0.2">
      <c r="A13" s="12"/>
    </row>
    <row r="14" spans="1:4" s="14" customFormat="1" x14ac:dyDescent="0.2">
      <c r="A14" s="12"/>
    </row>
    <row r="15" spans="1:4" s="14" customFormat="1" x14ac:dyDescent="0.2">
      <c r="A15" s="12"/>
      <c r="B15" s="13" t="s">
        <v>3</v>
      </c>
      <c r="D15" s="13">
        <v>2</v>
      </c>
    </row>
    <row r="16" spans="1:4" s="14" customFormat="1" x14ac:dyDescent="0.2">
      <c r="A16" s="12"/>
    </row>
    <row r="17" spans="1:14" s="14" customFormat="1" x14ac:dyDescent="0.2">
      <c r="A17" s="12"/>
      <c r="B17" s="13" t="s">
        <v>4</v>
      </c>
      <c r="C17" s="17" t="s">
        <v>61</v>
      </c>
      <c r="D17" s="3" t="s">
        <v>63</v>
      </c>
    </row>
    <row r="18" spans="1:14" s="14" customFormat="1" x14ac:dyDescent="0.2">
      <c r="A18" s="12"/>
      <c r="B18" s="13"/>
      <c r="C18" s="17"/>
    </row>
    <row r="19" spans="1:14" s="14" customFormat="1" x14ac:dyDescent="0.2">
      <c r="A19" s="12"/>
      <c r="C19" s="18" t="s">
        <v>62</v>
      </c>
      <c r="D19" s="14" t="s">
        <v>64</v>
      </c>
    </row>
    <row r="20" spans="1:14" s="14" customFormat="1" x14ac:dyDescent="0.2">
      <c r="A20" s="12"/>
      <c r="C20" s="18"/>
      <c r="D20" s="14" t="s">
        <v>67</v>
      </c>
    </row>
    <row r="21" spans="1:14" s="14" customFormat="1" x14ac:dyDescent="0.2">
      <c r="A21" s="12"/>
      <c r="C21" s="18"/>
    </row>
    <row r="22" spans="1:14" s="14" customFormat="1" x14ac:dyDescent="0.2">
      <c r="A22" s="12"/>
      <c r="B22" s="13" t="s">
        <v>5</v>
      </c>
      <c r="C22" s="19" t="s">
        <v>6</v>
      </c>
      <c r="D22" s="3" t="s">
        <v>65</v>
      </c>
    </row>
    <row r="23" spans="1:14" s="14" customFormat="1" x14ac:dyDescent="0.2">
      <c r="A23" s="12"/>
      <c r="B23" s="13"/>
      <c r="C23" s="19" t="s">
        <v>7</v>
      </c>
      <c r="D23" s="3" t="s">
        <v>72</v>
      </c>
    </row>
    <row r="24" spans="1:14" s="14" customFormat="1" x14ac:dyDescent="0.2">
      <c r="A24" s="12"/>
      <c r="C24" s="19" t="s">
        <v>66</v>
      </c>
      <c r="D24" s="14" t="s">
        <v>70</v>
      </c>
    </row>
    <row r="25" spans="1:14" s="14" customFormat="1" x14ac:dyDescent="0.2">
      <c r="A25" s="12"/>
      <c r="C25" s="19" t="s">
        <v>69</v>
      </c>
      <c r="D25" s="14" t="s">
        <v>68</v>
      </c>
    </row>
    <row r="26" spans="1:14" s="14" customFormat="1" x14ac:dyDescent="0.2">
      <c r="A26" s="12"/>
      <c r="C26" s="43" t="s">
        <v>71</v>
      </c>
      <c r="D26" s="3" t="s">
        <v>8</v>
      </c>
    </row>
    <row r="27" spans="1:14" s="14" customFormat="1" x14ac:dyDescent="0.2">
      <c r="A27" s="12"/>
    </row>
    <row r="28" spans="1:14" s="14" customFormat="1" x14ac:dyDescent="0.2">
      <c r="A28" s="12"/>
    </row>
    <row r="29" spans="1:14" s="14" customFormat="1" x14ac:dyDescent="0.2">
      <c r="A29" s="12"/>
      <c r="B29" s="45" t="s">
        <v>73</v>
      </c>
      <c r="C29" s="46"/>
      <c r="D29" s="47" t="s">
        <v>74</v>
      </c>
      <c r="E29" s="1"/>
      <c r="F29" s="1"/>
      <c r="G29" s="1"/>
      <c r="H29" s="3"/>
      <c r="I29" s="3"/>
      <c r="J29" s="3"/>
      <c r="K29" s="3"/>
      <c r="L29" s="3"/>
      <c r="M29" s="3"/>
      <c r="N29" s="3"/>
    </row>
    <row r="30" spans="1:14" s="14" customFormat="1" x14ac:dyDescent="0.2">
      <c r="A30" s="12"/>
      <c r="B30" s="1"/>
      <c r="C30" s="1"/>
      <c r="D30" s="47" t="s">
        <v>75</v>
      </c>
      <c r="E30" s="1"/>
      <c r="F30" s="1"/>
      <c r="G30" s="1"/>
      <c r="H30" s="3"/>
      <c r="I30" s="3"/>
      <c r="J30" s="3"/>
      <c r="K30" s="3"/>
      <c r="L30" s="3"/>
      <c r="M30" s="3"/>
      <c r="N30" s="3"/>
    </row>
    <row r="31" spans="1:14" s="14" customFormat="1" x14ac:dyDescent="0.2">
      <c r="A31" s="12"/>
      <c r="B31" s="1"/>
      <c r="C31" s="1"/>
      <c r="D31" s="1"/>
      <c r="E31" s="1"/>
      <c r="F31" s="1"/>
      <c r="G31" s="1"/>
      <c r="H31" s="3"/>
      <c r="I31" s="3"/>
      <c r="J31" s="3"/>
      <c r="K31" s="3"/>
      <c r="L31" s="3"/>
      <c r="M31" s="3"/>
      <c r="N31" s="3"/>
    </row>
    <row r="32" spans="1:14" s="14" customFormat="1" x14ac:dyDescent="0.2">
      <c r="A32" s="12"/>
      <c r="B32" s="1"/>
      <c r="C32" s="48" t="s">
        <v>76</v>
      </c>
      <c r="D32" s="1" t="s">
        <v>77</v>
      </c>
      <c r="E32" s="1"/>
      <c r="F32" s="1"/>
      <c r="G32" s="1"/>
      <c r="H32" s="3"/>
      <c r="I32" s="3"/>
      <c r="J32" s="3"/>
      <c r="K32" s="3"/>
      <c r="L32" s="3"/>
      <c r="M32" s="3"/>
      <c r="N32" s="3"/>
    </row>
    <row r="33" spans="1:14" s="14" customFormat="1" x14ac:dyDescent="0.2">
      <c r="A33" s="12"/>
      <c r="B33" s="1"/>
      <c r="C33" s="1"/>
      <c r="D33" s="46"/>
      <c r="E33" s="1"/>
      <c r="F33" s="1"/>
      <c r="G33" s="1"/>
      <c r="H33" s="3"/>
      <c r="I33" s="3"/>
      <c r="J33" s="3"/>
      <c r="K33" s="3"/>
      <c r="L33" s="3"/>
      <c r="M33" s="3"/>
      <c r="N33" s="3"/>
    </row>
    <row r="34" spans="1:14" s="14" customFormat="1" x14ac:dyDescent="0.2">
      <c r="A34" s="12"/>
      <c r="B34" s="1"/>
      <c r="C34" s="1"/>
      <c r="D34" s="46"/>
      <c r="E34" s="1"/>
      <c r="F34" s="1"/>
      <c r="G34" s="1"/>
      <c r="H34" s="3"/>
      <c r="I34" s="3"/>
      <c r="J34" s="3"/>
      <c r="K34" s="3"/>
      <c r="L34" s="3"/>
      <c r="M34" s="3"/>
      <c r="N34" s="3"/>
    </row>
    <row r="35" spans="1:14" s="14" customFormat="1" x14ac:dyDescent="0.2">
      <c r="A35" s="12"/>
      <c r="B35" s="1"/>
      <c r="C35" s="1"/>
      <c r="D35" s="46"/>
      <c r="E35" s="1"/>
      <c r="F35" s="1"/>
      <c r="G35" s="1"/>
      <c r="H35" s="3"/>
      <c r="I35" s="3"/>
      <c r="J35" s="3"/>
      <c r="K35" s="3"/>
      <c r="L35" s="3"/>
      <c r="M35" s="3"/>
      <c r="N35" s="3"/>
    </row>
    <row r="36" spans="1:14" s="14" customFormat="1" x14ac:dyDescent="0.2">
      <c r="A36" s="12"/>
      <c r="B36" s="1"/>
      <c r="C36" s="1"/>
      <c r="D36" s="46"/>
      <c r="E36" s="1"/>
      <c r="F36" s="1"/>
      <c r="G36" s="1"/>
      <c r="H36" s="3"/>
      <c r="I36" s="3"/>
      <c r="J36" s="3"/>
      <c r="K36" s="3"/>
      <c r="L36" s="3"/>
      <c r="M36" s="3"/>
      <c r="N36" s="3"/>
    </row>
    <row r="37" spans="1:14" x14ac:dyDescent="0.2">
      <c r="B37" s="1"/>
      <c r="C37" s="1"/>
      <c r="D37" s="46"/>
      <c r="E37" s="1"/>
      <c r="F37" s="1"/>
      <c r="G37" s="1"/>
    </row>
    <row r="38" spans="1:14" x14ac:dyDescent="0.2">
      <c r="B38" s="1"/>
      <c r="C38" s="48" t="s">
        <v>78</v>
      </c>
      <c r="D38" s="1" t="s">
        <v>79</v>
      </c>
      <c r="E38" s="1"/>
      <c r="F38" s="1"/>
      <c r="G38" s="1"/>
    </row>
    <row r="39" spans="1:14" x14ac:dyDescent="0.2">
      <c r="B39" s="1"/>
      <c r="C39" s="1"/>
      <c r="D39" s="1"/>
      <c r="E39" s="1"/>
      <c r="F39" s="1"/>
      <c r="G39" s="1"/>
    </row>
    <row r="40" spans="1:14" x14ac:dyDescent="0.2">
      <c r="B40" s="1"/>
      <c r="C40" s="48" t="s">
        <v>80</v>
      </c>
      <c r="D40" s="1" t="s">
        <v>81</v>
      </c>
      <c r="E40" s="1"/>
      <c r="F40" s="1"/>
      <c r="G40" s="1"/>
    </row>
    <row r="41" spans="1:14" x14ac:dyDescent="0.2">
      <c r="B41" s="1"/>
      <c r="C41" s="1"/>
      <c r="D41" s="1"/>
      <c r="E41" s="1"/>
      <c r="F41" s="1"/>
      <c r="G41" s="1"/>
    </row>
    <row r="42" spans="1:14" x14ac:dyDescent="0.2">
      <c r="B42" s="1"/>
      <c r="C42" s="1"/>
      <c r="D42" s="1"/>
      <c r="E42" s="1"/>
      <c r="F42" s="1"/>
      <c r="G42" s="1"/>
    </row>
    <row r="43" spans="1:14" x14ac:dyDescent="0.2">
      <c r="B43" s="1"/>
      <c r="C43" s="1"/>
      <c r="D43" s="1"/>
      <c r="E43" s="1"/>
      <c r="F43" s="1"/>
      <c r="G43" s="1"/>
    </row>
    <row r="44" spans="1:14" x14ac:dyDescent="0.2">
      <c r="B44" s="1"/>
      <c r="C44" s="1"/>
      <c r="D44" s="1"/>
      <c r="E44" s="1"/>
      <c r="F44" s="1"/>
      <c r="G44" s="1"/>
    </row>
    <row r="45" spans="1:14" x14ac:dyDescent="0.2">
      <c r="B45" s="1"/>
      <c r="C45" s="1"/>
      <c r="D45" s="1"/>
      <c r="E45" s="1"/>
      <c r="F45" s="1"/>
      <c r="G45" s="1"/>
    </row>
    <row r="46" spans="1:14" x14ac:dyDescent="0.2">
      <c r="B46" s="1"/>
      <c r="C46" s="48" t="s">
        <v>82</v>
      </c>
      <c r="D46" s="1" t="s">
        <v>83</v>
      </c>
      <c r="E46" s="1"/>
      <c r="F46" s="1"/>
      <c r="G46" s="1"/>
    </row>
    <row r="47" spans="1:14" x14ac:dyDescent="0.2">
      <c r="B47" s="1"/>
      <c r="C47" s="1"/>
      <c r="D47" s="1"/>
      <c r="E47" s="1"/>
      <c r="F47" s="1"/>
      <c r="G47" s="1"/>
    </row>
    <row r="48" spans="1:14" x14ac:dyDescent="0.2">
      <c r="B48" s="1"/>
      <c r="C48" s="1"/>
      <c r="D48" s="1"/>
      <c r="E48" s="1"/>
      <c r="F48" s="1"/>
      <c r="G48" s="1"/>
    </row>
    <row r="49" spans="2:7" x14ac:dyDescent="0.2">
      <c r="B49" s="1"/>
      <c r="C49" s="1"/>
      <c r="D49" s="1"/>
      <c r="E49" s="1"/>
      <c r="F49" s="1"/>
      <c r="G49" s="1"/>
    </row>
    <row r="50" spans="2:7" x14ac:dyDescent="0.2">
      <c r="B50" s="1"/>
      <c r="C50" s="1"/>
      <c r="D50" s="1"/>
      <c r="E50" s="1"/>
      <c r="F50" s="1"/>
      <c r="G50" s="1"/>
    </row>
    <row r="51" spans="2:7" x14ac:dyDescent="0.2">
      <c r="B51" s="1"/>
      <c r="C51" s="1"/>
      <c r="D51" s="1"/>
      <c r="E51" s="1"/>
      <c r="F51" s="1"/>
      <c r="G51" s="1"/>
    </row>
    <row r="52" spans="2:7" x14ac:dyDescent="0.2">
      <c r="B52" s="1"/>
      <c r="C52" s="1"/>
      <c r="D52" s="47"/>
      <c r="E52" s="1"/>
      <c r="F52" s="1"/>
      <c r="G52" s="1"/>
    </row>
    <row r="53" spans="2:7" x14ac:dyDescent="0.2">
      <c r="B53" s="1"/>
      <c r="C53" s="1"/>
      <c r="E53" s="1"/>
      <c r="F53" s="1"/>
      <c r="G53" s="1"/>
    </row>
    <row r="54" spans="2:7" x14ac:dyDescent="0.2">
      <c r="B54" s="1"/>
      <c r="C54" s="1"/>
      <c r="D54" s="49"/>
      <c r="E54" s="1"/>
      <c r="F54" s="1"/>
      <c r="G54" s="1"/>
    </row>
    <row r="55" spans="2:7" x14ac:dyDescent="0.2">
      <c r="B55" s="1"/>
      <c r="C55" s="1"/>
      <c r="E55" s="1"/>
      <c r="F55" s="1"/>
      <c r="G55" s="1"/>
    </row>
    <row r="56" spans="2:7" x14ac:dyDescent="0.2">
      <c r="B56" s="1"/>
      <c r="C56" s="1"/>
      <c r="E56" s="1"/>
      <c r="F56" s="1"/>
      <c r="G56" s="1"/>
    </row>
    <row r="57" spans="2:7" x14ac:dyDescent="0.2">
      <c r="B57" s="1"/>
      <c r="C57" s="1"/>
      <c r="E57" s="1"/>
      <c r="F57" s="1"/>
      <c r="G57" s="1"/>
    </row>
  </sheetData>
  <conditionalFormatting sqref="D15">
    <cfRule type="iconSet" priority="1">
      <iconSet reverse="1">
        <cfvo type="percent" val="0"/>
        <cfvo type="num" val="1" gte="0"/>
        <cfvo type="num" val="2" gte="0"/>
      </iconSet>
    </cfRule>
  </conditionalFormatting>
  <hyperlinks>
    <hyperlink ref="A11" location="'Call Stats'!A1" tooltip="Call Stats" display="Call Stats" xr:uid="{BAD1BEAF-E38C-4A02-8F53-8DD05C4C8D9F}"/>
    <hyperlink ref="A9" location="'Call Logs'!A1" tooltip="Call Logs" display="Call Logs" xr:uid="{2D92A4B6-7C1C-434E-B14F-D3343E68EDDA}"/>
  </hyperlinks>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4BBC9-8560-4E85-A4A7-7CCDFDB5AEA3}">
  <sheetPr>
    <tabColor rgb="FF50B47F"/>
  </sheetPr>
  <dimension ref="C14:R34"/>
  <sheetViews>
    <sheetView showGridLines="0" showRowColHeaders="0" workbookViewId="0">
      <selection activeCell="K10" sqref="K10"/>
    </sheetView>
  </sheetViews>
  <sheetFormatPr defaultColWidth="9.28515625" defaultRowHeight="20.25" x14ac:dyDescent="0.3"/>
  <cols>
    <col min="1" max="1" width="5.7109375" style="1" customWidth="1"/>
    <col min="2" max="2" width="9.28515625" style="1"/>
    <col min="3" max="3" width="10.7109375" style="6" customWidth="1"/>
    <col min="4" max="4" width="16.42578125" style="1" customWidth="1"/>
    <col min="5" max="5" width="9.7109375" style="1" hidden="1" customWidth="1"/>
    <col min="6" max="7" width="11.140625" style="1" hidden="1" customWidth="1"/>
    <col min="8" max="8" width="11.140625" style="1" bestFit="1" customWidth="1"/>
    <col min="9" max="9" width="22.140625" style="1" customWidth="1"/>
    <col min="10" max="10" width="20" style="1" bestFit="1" customWidth="1"/>
    <col min="11" max="11" width="23.28515625" style="1" customWidth="1"/>
    <col min="12" max="12" width="23.5703125" style="1" customWidth="1"/>
    <col min="13" max="13" width="17.85546875" style="1" bestFit="1" customWidth="1"/>
    <col min="14" max="14" width="14.42578125" style="1" customWidth="1"/>
    <col min="15" max="15" width="33.85546875" style="1" customWidth="1"/>
    <col min="16" max="16" width="33" style="1" customWidth="1"/>
    <col min="17" max="17" width="20.28515625" style="1" bestFit="1" customWidth="1"/>
    <col min="18" max="18" width="26" style="1" customWidth="1"/>
    <col min="19" max="19" width="28.85546875" style="1" customWidth="1"/>
    <col min="20" max="16384" width="9.28515625" style="1"/>
  </cols>
  <sheetData>
    <row r="14" spans="4:16" x14ac:dyDescent="0.3">
      <c r="D14" s="8" t="s">
        <v>16</v>
      </c>
      <c r="E14" s="8" t="s">
        <v>43</v>
      </c>
      <c r="F14" s="8" t="s">
        <v>42</v>
      </c>
      <c r="G14" s="8" t="s">
        <v>58</v>
      </c>
      <c r="H14" s="8" t="s">
        <v>15</v>
      </c>
      <c r="I14" s="8" t="s">
        <v>18</v>
      </c>
      <c r="J14" s="8" t="s">
        <v>17</v>
      </c>
      <c r="K14" s="8" t="s">
        <v>19</v>
      </c>
      <c r="L14" s="8" t="s">
        <v>20</v>
      </c>
      <c r="M14" s="8" t="s">
        <v>54</v>
      </c>
      <c r="N14" s="8" t="s">
        <v>31</v>
      </c>
      <c r="O14" s="8" t="s">
        <v>21</v>
      </c>
      <c r="P14" s="8" t="s">
        <v>22</v>
      </c>
    </row>
    <row r="15" spans="4:16" x14ac:dyDescent="0.3">
      <c r="D15" s="9">
        <v>1</v>
      </c>
      <c r="E15" s="9" t="str">
        <f>TEXT(Table2[[#This Row],[Date]], "yyyy")</f>
        <v>2019</v>
      </c>
      <c r="F15" s="9" t="str">
        <f>TEXT(Table2[[#This Row],[Date]], "mmm")</f>
        <v>Sep</v>
      </c>
      <c r="G15" s="40">
        <f>DAY(Table2[[#This Row],[Date]])</f>
        <v>3</v>
      </c>
      <c r="H15" s="23">
        <v>43711</v>
      </c>
      <c r="I15" s="10" t="s">
        <v>26</v>
      </c>
      <c r="J15" s="10" t="s">
        <v>9</v>
      </c>
      <c r="K15" s="20">
        <v>0.35694444444444445</v>
      </c>
      <c r="L15" s="20">
        <v>0.36458333333333331</v>
      </c>
      <c r="M15" s="21">
        <f>HOUR(Table2[[#This Row],[Time End]]-Table2[[#This Row],[Time Start]])+(MINUTE(Table2[[#This Row],[Time End]]-Table2[[#This Row],[Time Start]])/60)</f>
        <v>0.18333333333333332</v>
      </c>
      <c r="N15" s="10" t="s">
        <v>32</v>
      </c>
      <c r="O15" s="10" t="s">
        <v>30</v>
      </c>
      <c r="P15" s="10"/>
    </row>
    <row r="16" spans="4:16" x14ac:dyDescent="0.3">
      <c r="D16" s="9">
        <v>2</v>
      </c>
      <c r="E16" s="9" t="str">
        <f>TEXT(Table2[[#This Row],[Date]], "yyyy")</f>
        <v>2019</v>
      </c>
      <c r="F16" s="9" t="str">
        <f>TEXT(Table2[[#This Row],[Date]], "mmm")</f>
        <v>Sep</v>
      </c>
      <c r="G16" s="40">
        <f>DAY(Table2[[#This Row],[Date]])</f>
        <v>7</v>
      </c>
      <c r="H16" s="23">
        <v>43715</v>
      </c>
      <c r="I16" s="10" t="s">
        <v>27</v>
      </c>
      <c r="J16" s="10" t="s">
        <v>23</v>
      </c>
      <c r="K16" s="20">
        <v>0.40486111111111112</v>
      </c>
      <c r="L16" s="20">
        <v>44138.460416666669</v>
      </c>
      <c r="M16" s="21">
        <f>HOUR(Table2[[#This Row],[Time End]]-Table2[[#This Row],[Time Start]])+(MINUTE(Table2[[#This Row],[Time End]]-Table2[[#This Row],[Time Start]])/60)</f>
        <v>1.3333333333333333</v>
      </c>
      <c r="N16" s="10" t="s">
        <v>32</v>
      </c>
      <c r="O16" s="10" t="s">
        <v>33</v>
      </c>
      <c r="P16" s="10" t="s">
        <v>36</v>
      </c>
    </row>
    <row r="17" spans="4:18" x14ac:dyDescent="0.3">
      <c r="D17" s="9">
        <v>3</v>
      </c>
      <c r="E17" s="9" t="str">
        <f>TEXT(Table2[[#This Row],[Date]], "yyyy")</f>
        <v>2019</v>
      </c>
      <c r="F17" s="9" t="str">
        <f>TEXT(Table2[[#This Row],[Date]], "mmm")</f>
        <v>Sep</v>
      </c>
      <c r="G17" s="40">
        <f>DAY(Table2[[#This Row],[Date]])</f>
        <v>29</v>
      </c>
      <c r="H17" s="23">
        <v>43737</v>
      </c>
      <c r="I17" s="10" t="s">
        <v>28</v>
      </c>
      <c r="J17" s="10" t="s">
        <v>24</v>
      </c>
      <c r="K17" s="20">
        <v>0.28680555555555554</v>
      </c>
      <c r="L17" s="20">
        <v>0.30208333333333331</v>
      </c>
      <c r="M17" s="21">
        <f>HOUR(Table2[[#This Row],[Time End]]-Table2[[#This Row],[Time Start]])+(MINUTE(Table2[[#This Row],[Time End]]-Table2[[#This Row],[Time Start]])/60)</f>
        <v>0.36666666666666664</v>
      </c>
      <c r="N17" s="10" t="s">
        <v>32</v>
      </c>
      <c r="O17" s="10" t="s">
        <v>34</v>
      </c>
      <c r="P17" s="10"/>
    </row>
    <row r="18" spans="4:18" x14ac:dyDescent="0.3">
      <c r="D18" s="9">
        <v>4</v>
      </c>
      <c r="E18" s="9" t="str">
        <f>TEXT(Table2[[#This Row],[Date]], "yyyy")</f>
        <v>2019</v>
      </c>
      <c r="F18" s="9" t="str">
        <f>TEXT(Table2[[#This Row],[Date]], "mmm")</f>
        <v>Oct</v>
      </c>
      <c r="G18" s="40">
        <f>DAY(Table2[[#This Row],[Date]])</f>
        <v>11</v>
      </c>
      <c r="H18" s="23">
        <v>43749</v>
      </c>
      <c r="I18" s="10" t="s">
        <v>27</v>
      </c>
      <c r="J18" s="10" t="s">
        <v>10</v>
      </c>
      <c r="K18" s="20">
        <v>0.65763888888888888</v>
      </c>
      <c r="L18" s="20">
        <v>0.68611111111111101</v>
      </c>
      <c r="M18" s="21">
        <f>HOUR(Table2[[#This Row],[Time End]]-Table2[[#This Row],[Time Start]])+(MINUTE(Table2[[#This Row],[Time End]]-Table2[[#This Row],[Time Start]])/60)</f>
        <v>0.68333333333333335</v>
      </c>
      <c r="N18" s="10" t="s">
        <v>32</v>
      </c>
      <c r="O18" s="10" t="s">
        <v>35</v>
      </c>
      <c r="P18" s="10"/>
    </row>
    <row r="19" spans="4:18" x14ac:dyDescent="0.3">
      <c r="D19" s="9">
        <v>5</v>
      </c>
      <c r="E19" s="9" t="str">
        <f>TEXT(Table2[[#This Row],[Date]], "yyyy")</f>
        <v>2019</v>
      </c>
      <c r="F19" s="9" t="str">
        <f>TEXT(Table2[[#This Row],[Date]], "mmm")</f>
        <v>Oct</v>
      </c>
      <c r="G19" s="40">
        <f>DAY(Table2[[#This Row],[Date]])</f>
        <v>14</v>
      </c>
      <c r="H19" s="23">
        <v>43752</v>
      </c>
      <c r="I19" s="10" t="s">
        <v>27</v>
      </c>
      <c r="J19" s="10" t="s">
        <v>11</v>
      </c>
      <c r="K19" s="20">
        <v>0.59444444444444444</v>
      </c>
      <c r="L19" s="20">
        <v>0.60486111111111118</v>
      </c>
      <c r="M19" s="21">
        <f>HOUR(Table2[[#This Row],[Time End]]-Table2[[#This Row],[Time Start]])+(MINUTE(Table2[[#This Row],[Time End]]-Table2[[#This Row],[Time Start]])/60)</f>
        <v>0.25</v>
      </c>
      <c r="N19" s="10" t="s">
        <v>32</v>
      </c>
      <c r="O19" s="10" t="s">
        <v>30</v>
      </c>
      <c r="P19" s="10"/>
    </row>
    <row r="20" spans="4:18" x14ac:dyDescent="0.3">
      <c r="D20" s="9">
        <v>6</v>
      </c>
      <c r="E20" s="9" t="str">
        <f>TEXT(Table2[[#This Row],[Date]], "yyyy")</f>
        <v>2019</v>
      </c>
      <c r="F20" s="9" t="str">
        <f>TEXT(Table2[[#This Row],[Date]], "mmm")</f>
        <v>Oct</v>
      </c>
      <c r="G20" s="40">
        <f>DAY(Table2[[#This Row],[Date]])</f>
        <v>23</v>
      </c>
      <c r="H20" s="23">
        <v>43761</v>
      </c>
      <c r="I20" s="10" t="s">
        <v>28</v>
      </c>
      <c r="J20" s="10" t="s">
        <v>12</v>
      </c>
      <c r="K20" s="20">
        <v>0.26458333333333334</v>
      </c>
      <c r="L20" s="20">
        <v>0.29583333333333334</v>
      </c>
      <c r="M20" s="21">
        <f>HOUR(Table2[[#This Row],[Time End]]-Table2[[#This Row],[Time Start]])+(MINUTE(Table2[[#This Row],[Time End]]-Table2[[#This Row],[Time Start]])/60)</f>
        <v>0.75</v>
      </c>
      <c r="N20" s="10" t="s">
        <v>32</v>
      </c>
      <c r="O20" s="10" t="s">
        <v>35</v>
      </c>
      <c r="P20" s="10"/>
    </row>
    <row r="21" spans="4:18" x14ac:dyDescent="0.3">
      <c r="D21" s="9">
        <v>7</v>
      </c>
      <c r="E21" s="9" t="str">
        <f>TEXT(Table2[[#This Row],[Date]], "yyyy")</f>
        <v>2019</v>
      </c>
      <c r="F21" s="9" t="str">
        <f>TEXT(Table2[[#This Row],[Date]], "mmm")</f>
        <v>Oct</v>
      </c>
      <c r="G21" s="40">
        <f>DAY(Table2[[#This Row],[Date]])</f>
        <v>27</v>
      </c>
      <c r="H21" s="23">
        <v>43765</v>
      </c>
      <c r="I21" s="10" t="s">
        <v>26</v>
      </c>
      <c r="J21" s="10" t="s">
        <v>13</v>
      </c>
      <c r="K21" s="20">
        <v>0.57152777777777775</v>
      </c>
      <c r="L21" s="20">
        <v>0.62291666666666667</v>
      </c>
      <c r="M21" s="21">
        <f>HOUR(Table2[[#This Row],[Time End]]-Table2[[#This Row],[Time Start]])+(MINUTE(Table2[[#This Row],[Time End]]-Table2[[#This Row],[Time Start]])/60)</f>
        <v>1.2333333333333334</v>
      </c>
      <c r="N21" s="10" t="s">
        <v>32</v>
      </c>
      <c r="O21" s="10" t="s">
        <v>35</v>
      </c>
      <c r="P21" s="10"/>
    </row>
    <row r="22" spans="4:18" x14ac:dyDescent="0.3">
      <c r="D22" s="9">
        <v>8</v>
      </c>
      <c r="E22" s="9" t="str">
        <f>TEXT(Table2[[#This Row],[Date]], "yyyy")</f>
        <v>2019</v>
      </c>
      <c r="F22" s="9" t="str">
        <f>TEXT(Table2[[#This Row],[Date]], "mmm")</f>
        <v>Oct</v>
      </c>
      <c r="G22" s="40">
        <f>DAY(Table2[[#This Row],[Date]])</f>
        <v>27</v>
      </c>
      <c r="H22" s="23">
        <v>43765</v>
      </c>
      <c r="I22" s="10" t="s">
        <v>27</v>
      </c>
      <c r="J22" s="10" t="s">
        <v>23</v>
      </c>
      <c r="K22" s="20">
        <v>0.35555555555555557</v>
      </c>
      <c r="L22" s="20">
        <v>0.40902777777777777</v>
      </c>
      <c r="M22" s="21">
        <f>HOUR(Table2[[#This Row],[Time End]]-Table2[[#This Row],[Time Start]])+(MINUTE(Table2[[#This Row],[Time End]]-Table2[[#This Row],[Time Start]])/60)</f>
        <v>1.2833333333333332</v>
      </c>
      <c r="N22" s="10" t="s">
        <v>32</v>
      </c>
      <c r="O22" s="10" t="s">
        <v>34</v>
      </c>
      <c r="P22" s="10"/>
    </row>
    <row r="23" spans="4:18" x14ac:dyDescent="0.3">
      <c r="D23" s="9">
        <v>9</v>
      </c>
      <c r="E23" s="9" t="str">
        <f>TEXT(Table2[[#This Row],[Date]], "yyyy")</f>
        <v>2019</v>
      </c>
      <c r="F23" s="9" t="str">
        <f>TEXT(Table2[[#This Row],[Date]], "mmm")</f>
        <v>Nov</v>
      </c>
      <c r="G23" s="40">
        <f>DAY(Table2[[#This Row],[Date]])</f>
        <v>3</v>
      </c>
      <c r="H23" s="23">
        <v>43772</v>
      </c>
      <c r="I23" s="31" t="s">
        <v>28</v>
      </c>
      <c r="J23" s="10" t="s">
        <v>14</v>
      </c>
      <c r="K23" s="20">
        <v>0.49652777777777773</v>
      </c>
      <c r="L23" s="20">
        <v>0.5</v>
      </c>
      <c r="M23" s="21">
        <f>HOUR(Table2[[#This Row],[Time End]]-Table2[[#This Row],[Time Start]])+(MINUTE(Table2[[#This Row],[Time End]]-Table2[[#This Row],[Time Start]])/60)</f>
        <v>8.3333333333333329E-2</v>
      </c>
      <c r="N23" s="10" t="s">
        <v>32</v>
      </c>
      <c r="O23" s="10" t="s">
        <v>35</v>
      </c>
      <c r="P23" s="10"/>
    </row>
    <row r="24" spans="4:18" x14ac:dyDescent="0.3">
      <c r="D24" s="24">
        <v>10</v>
      </c>
      <c r="E24" s="32" t="str">
        <f>TEXT(Table2[[#This Row],[Date]], "yyyy")</f>
        <v>2019</v>
      </c>
      <c r="F24" s="32" t="str">
        <f>TEXT(Table2[[#This Row],[Date]], "mmm")</f>
        <v>Dec</v>
      </c>
      <c r="G24" s="41">
        <f>DAY(Table2[[#This Row],[Date]])</f>
        <v>12</v>
      </c>
      <c r="H24" s="33">
        <v>43811</v>
      </c>
      <c r="I24" s="34" t="s">
        <v>29</v>
      </c>
      <c r="J24" s="34" t="s">
        <v>25</v>
      </c>
      <c r="K24" s="35">
        <v>0.90486111111111101</v>
      </c>
      <c r="L24" s="35">
        <v>0.9159722222222223</v>
      </c>
      <c r="M24" s="21">
        <f>HOUR(Table2[[#This Row],[Time End]]-Table2[[#This Row],[Time Start]])+(MINUTE(Table2[[#This Row],[Time End]]-Table2[[#This Row],[Time Start]])/60)</f>
        <v>0.26666666666666666</v>
      </c>
      <c r="N24" s="34" t="s">
        <v>32</v>
      </c>
      <c r="O24" s="34" t="s">
        <v>30</v>
      </c>
      <c r="P24" s="36"/>
    </row>
    <row r="25" spans="4:18" x14ac:dyDescent="0.3">
      <c r="D25" s="9">
        <v>11</v>
      </c>
      <c r="E25" s="9" t="str">
        <f>TEXT(Table2[[#This Row],[Date]], "yyyy")</f>
        <v>2020</v>
      </c>
      <c r="F25" s="9" t="str">
        <f>TEXT(Table2[[#This Row],[Date]], "mmm")</f>
        <v>Jan</v>
      </c>
      <c r="G25" s="40">
        <f>DAY(Table2[[#This Row],[Date]])</f>
        <v>27</v>
      </c>
      <c r="H25" s="23">
        <v>43857</v>
      </c>
      <c r="I25" s="10" t="s">
        <v>26</v>
      </c>
      <c r="J25" s="11" t="s">
        <v>13</v>
      </c>
      <c r="K25" s="20">
        <v>0.57152777777777775</v>
      </c>
      <c r="L25" s="20">
        <v>0.62291666666666667</v>
      </c>
      <c r="M25" s="21">
        <f>HOUR(Table2[[#This Row],[Time End]]-Table2[[#This Row],[Time Start]])+(MINUTE(Table2[[#This Row],[Time End]]-Table2[[#This Row],[Time Start]])/60)</f>
        <v>1.2333333333333334</v>
      </c>
      <c r="N25" s="10" t="s">
        <v>32</v>
      </c>
      <c r="O25" s="10" t="s">
        <v>35</v>
      </c>
      <c r="P25" s="10"/>
      <c r="Q25" s="5"/>
      <c r="R25" s="5"/>
    </row>
    <row r="26" spans="4:18" x14ac:dyDescent="0.3">
      <c r="D26" s="9">
        <v>12</v>
      </c>
      <c r="E26" s="9" t="str">
        <f>TEXT(Table2[[#This Row],[Date]], "yyyy")</f>
        <v>2020</v>
      </c>
      <c r="F26" s="9" t="str">
        <f>TEXT(Table2[[#This Row],[Date]], "mmm")</f>
        <v>Feb</v>
      </c>
      <c r="G26" s="40">
        <f>DAY(Table2[[#This Row],[Date]])</f>
        <v>27</v>
      </c>
      <c r="H26" s="23">
        <v>43888</v>
      </c>
      <c r="I26" s="10" t="s">
        <v>27</v>
      </c>
      <c r="J26" s="11" t="s">
        <v>23</v>
      </c>
      <c r="K26" s="20">
        <v>0.35555555555555557</v>
      </c>
      <c r="L26" s="20">
        <v>0.40902777777777777</v>
      </c>
      <c r="M26" s="21">
        <f>HOUR(Table2[[#This Row],[Time End]]-Table2[[#This Row],[Time Start]])+(MINUTE(Table2[[#This Row],[Time End]]-Table2[[#This Row],[Time Start]])/60)</f>
        <v>1.2833333333333332</v>
      </c>
      <c r="N26" s="10" t="s">
        <v>32</v>
      </c>
      <c r="O26" s="10" t="s">
        <v>34</v>
      </c>
      <c r="P26" s="10"/>
      <c r="Q26" s="5"/>
      <c r="R26" s="5"/>
    </row>
    <row r="27" spans="4:18" x14ac:dyDescent="0.3">
      <c r="D27" s="9">
        <v>13</v>
      </c>
      <c r="E27" s="9" t="str">
        <f>TEXT(Table2[[#This Row],[Date]], "yyyy")</f>
        <v>2020</v>
      </c>
      <c r="F27" s="9" t="str">
        <f>TEXT(Table2[[#This Row],[Date]], "mmm")</f>
        <v>Mar</v>
      </c>
      <c r="G27" s="40">
        <f>DAY(Table2[[#This Row],[Date]])</f>
        <v>3</v>
      </c>
      <c r="H27" s="23">
        <v>43893</v>
      </c>
      <c r="I27" s="10" t="s">
        <v>28</v>
      </c>
      <c r="J27" s="11" t="s">
        <v>14</v>
      </c>
      <c r="K27" s="20">
        <v>0.49652777777777773</v>
      </c>
      <c r="L27" s="20">
        <v>0.5</v>
      </c>
      <c r="M27" s="21">
        <f>HOUR(Table2[[#This Row],[Time End]]-Table2[[#This Row],[Time Start]])+(MINUTE(Table2[[#This Row],[Time End]]-Table2[[#This Row],[Time Start]])/60)</f>
        <v>8.3333333333333329E-2</v>
      </c>
      <c r="N27" s="10" t="s">
        <v>32</v>
      </c>
      <c r="O27" s="10" t="s">
        <v>35</v>
      </c>
      <c r="P27" s="10"/>
      <c r="Q27" s="5"/>
      <c r="R27" s="5"/>
    </row>
    <row r="28" spans="4:18" x14ac:dyDescent="0.3">
      <c r="D28" s="9">
        <v>14</v>
      </c>
      <c r="E28" s="9" t="str">
        <f>TEXT(Table2[[#This Row],[Date]], "yyyy")</f>
        <v>2020</v>
      </c>
      <c r="F28" s="9" t="str">
        <f>TEXT(Table2[[#This Row],[Date]], "mmm")</f>
        <v>Apr</v>
      </c>
      <c r="G28" s="40">
        <f>DAY(Table2[[#This Row],[Date]])</f>
        <v>12</v>
      </c>
      <c r="H28" s="23">
        <v>43933</v>
      </c>
      <c r="I28" s="10" t="s">
        <v>29</v>
      </c>
      <c r="J28" s="11" t="s">
        <v>25</v>
      </c>
      <c r="K28" s="20">
        <v>0.90486111111111101</v>
      </c>
      <c r="L28" s="20">
        <v>0.9159722222222223</v>
      </c>
      <c r="M28" s="21">
        <f>HOUR(Table2[[#This Row],[Time End]]-Table2[[#This Row],[Time Start]])+(MINUTE(Table2[[#This Row],[Time End]]-Table2[[#This Row],[Time Start]])/60)</f>
        <v>0.26666666666666666</v>
      </c>
      <c r="N28" s="10" t="s">
        <v>32</v>
      </c>
      <c r="O28" s="10" t="s">
        <v>30</v>
      </c>
      <c r="P28" s="10"/>
      <c r="Q28" s="5"/>
      <c r="R28" s="5"/>
    </row>
    <row r="29" spans="4:18" x14ac:dyDescent="0.3">
      <c r="D29" s="9">
        <v>15</v>
      </c>
      <c r="E29" s="9" t="str">
        <f>TEXT(Table2[[#This Row],[Date]], "yyyy")</f>
        <v>2020</v>
      </c>
      <c r="F29" s="9" t="str">
        <f>TEXT(Table2[[#This Row],[Date]], "mmm")</f>
        <v>May</v>
      </c>
      <c r="G29" s="40">
        <f>DAY(Table2[[#This Row],[Date]])</f>
        <v>27</v>
      </c>
      <c r="H29" s="23">
        <v>43978</v>
      </c>
      <c r="I29" s="10" t="s">
        <v>26</v>
      </c>
      <c r="J29" s="11" t="s">
        <v>13</v>
      </c>
      <c r="K29" s="20">
        <v>0.57152777777777775</v>
      </c>
      <c r="L29" s="20">
        <v>0.62291666666666667</v>
      </c>
      <c r="M29" s="21">
        <f>HOUR(Table2[[#This Row],[Time End]]-Table2[[#This Row],[Time Start]])+(MINUTE(Table2[[#This Row],[Time End]]-Table2[[#This Row],[Time Start]])/60)</f>
        <v>1.2333333333333334</v>
      </c>
      <c r="N29" s="10" t="s">
        <v>32</v>
      </c>
      <c r="O29" s="10" t="s">
        <v>35</v>
      </c>
      <c r="P29" s="10"/>
      <c r="Q29" s="5"/>
      <c r="R29" s="5"/>
    </row>
    <row r="30" spans="4:18" x14ac:dyDescent="0.3">
      <c r="D30" s="9">
        <v>16</v>
      </c>
      <c r="E30" s="9" t="str">
        <f>TEXT(Table2[[#This Row],[Date]], "yyyy")</f>
        <v>2020</v>
      </c>
      <c r="F30" s="9" t="str">
        <f>TEXT(Table2[[#This Row],[Date]], "mmm")</f>
        <v>Jun</v>
      </c>
      <c r="G30" s="40">
        <f>DAY(Table2[[#This Row],[Date]])</f>
        <v>27</v>
      </c>
      <c r="H30" s="23">
        <v>44009</v>
      </c>
      <c r="I30" s="10" t="s">
        <v>27</v>
      </c>
      <c r="J30" s="11" t="s">
        <v>23</v>
      </c>
      <c r="K30" s="20">
        <v>0.35555555555555557</v>
      </c>
      <c r="L30" s="20">
        <v>0.40902777777777777</v>
      </c>
      <c r="M30" s="21">
        <f>HOUR(Table2[[#This Row],[Time End]]-Table2[[#This Row],[Time Start]])+(MINUTE(Table2[[#This Row],[Time End]]-Table2[[#This Row],[Time Start]])/60)</f>
        <v>1.2833333333333332</v>
      </c>
      <c r="N30" s="10" t="s">
        <v>32</v>
      </c>
      <c r="O30" s="10" t="s">
        <v>34</v>
      </c>
      <c r="P30" s="10"/>
      <c r="Q30" s="5"/>
      <c r="R30" s="5"/>
    </row>
    <row r="31" spans="4:18" x14ac:dyDescent="0.3">
      <c r="D31" s="26">
        <v>17</v>
      </c>
      <c r="E31" s="9" t="str">
        <f>TEXT(Table2[[#This Row],[Date]], "yyyy")</f>
        <v>2020</v>
      </c>
      <c r="F31" s="9" t="str">
        <f>TEXT(Table2[[#This Row],[Date]], "mmm")</f>
        <v>Jul</v>
      </c>
      <c r="G31" s="40">
        <f>DAY(Table2[[#This Row],[Date]])</f>
        <v>3</v>
      </c>
      <c r="H31" s="27">
        <v>44015</v>
      </c>
      <c r="I31" s="28" t="s">
        <v>28</v>
      </c>
      <c r="J31" s="29" t="s">
        <v>14</v>
      </c>
      <c r="K31" s="30">
        <v>0.49652777777777773</v>
      </c>
      <c r="L31" s="30">
        <v>0.5</v>
      </c>
      <c r="M31" s="21">
        <f>HOUR(Table2[[#This Row],[Time End]]-Table2[[#This Row],[Time Start]])+(MINUTE(Table2[[#This Row],[Time End]]-Table2[[#This Row],[Time Start]])/60)</f>
        <v>8.3333333333333329E-2</v>
      </c>
      <c r="N31" s="28" t="s">
        <v>32</v>
      </c>
      <c r="O31" s="28" t="s">
        <v>35</v>
      </c>
      <c r="P31" s="10"/>
      <c r="Q31" s="5"/>
      <c r="R31" s="5"/>
    </row>
    <row r="32" spans="4:18" x14ac:dyDescent="0.3">
      <c r="D32" s="9">
        <v>18</v>
      </c>
      <c r="E32" s="9" t="str">
        <f>TEXT(Table2[[#This Row],[Date]], "yyyy")</f>
        <v>2020</v>
      </c>
      <c r="F32" s="9" t="str">
        <f>TEXT(Table2[[#This Row],[Date]], "mmm")</f>
        <v>Aug</v>
      </c>
      <c r="G32" s="40">
        <f>DAY(Table2[[#This Row],[Date]])</f>
        <v>12</v>
      </c>
      <c r="H32" s="23">
        <v>44055</v>
      </c>
      <c r="I32" s="10" t="s">
        <v>29</v>
      </c>
      <c r="J32" s="11" t="s">
        <v>25</v>
      </c>
      <c r="K32" s="20">
        <v>0.90486111111111101</v>
      </c>
      <c r="L32" s="20">
        <v>0.9159722222222223</v>
      </c>
      <c r="M32" s="21">
        <f>HOUR(Table2[[#This Row],[Time End]]-Table2[[#This Row],[Time Start]])+(MINUTE(Table2[[#This Row],[Time End]]-Table2[[#This Row],[Time Start]])/60)</f>
        <v>0.26666666666666666</v>
      </c>
      <c r="N32" s="10" t="s">
        <v>32</v>
      </c>
      <c r="O32" s="10" t="s">
        <v>30</v>
      </c>
      <c r="P32" s="10"/>
      <c r="Q32" s="5"/>
      <c r="R32" s="5"/>
    </row>
    <row r="33" spans="4:18" x14ac:dyDescent="0.3">
      <c r="D33" s="9">
        <v>19</v>
      </c>
      <c r="E33" s="25" t="str">
        <f>TEXT(Table2[[#This Row],[Date]], "yyyy")</f>
        <v>2020</v>
      </c>
      <c r="F33" s="25" t="str">
        <f>TEXT(Table2[[#This Row],[Date]], "mmm")</f>
        <v>Sep</v>
      </c>
      <c r="G33" s="42">
        <f>DAY(Table2[[#This Row],[Date]])</f>
        <v>5</v>
      </c>
      <c r="H33" s="23">
        <v>44079</v>
      </c>
      <c r="I33" s="10" t="s">
        <v>27</v>
      </c>
      <c r="J33" s="11" t="s">
        <v>23</v>
      </c>
      <c r="K33" s="20">
        <v>0.35555555555555557</v>
      </c>
      <c r="L33" s="20">
        <v>0.40902777777777777</v>
      </c>
      <c r="M33" s="21">
        <f>HOUR(Table2[[#This Row],[Time End]]-Table2[[#This Row],[Time Start]])+(MINUTE(Table2[[#This Row],[Time End]]-Table2[[#This Row],[Time Start]])/60)</f>
        <v>1.2833333333333332</v>
      </c>
      <c r="N33" s="10" t="s">
        <v>32</v>
      </c>
      <c r="O33" s="10" t="s">
        <v>34</v>
      </c>
      <c r="P33" s="10"/>
      <c r="Q33" s="5"/>
      <c r="R33" s="5"/>
    </row>
    <row r="34" spans="4:18" x14ac:dyDescent="0.3">
      <c r="D34" s="9">
        <v>20</v>
      </c>
      <c r="E34" s="9" t="str">
        <f>TEXT(Table2[[#This Row],[Date]], "yyyy")</f>
        <v>2020</v>
      </c>
      <c r="F34" s="9" t="str">
        <f>TEXT(Table2[[#This Row],[Date]], "mmm")</f>
        <v>Oct</v>
      </c>
      <c r="G34" s="40">
        <f>DAY(Table2[[#This Row],[Date]])</f>
        <v>5</v>
      </c>
      <c r="H34" s="23">
        <v>44109</v>
      </c>
      <c r="I34" s="10" t="s">
        <v>27</v>
      </c>
      <c r="J34" s="11" t="s">
        <v>23</v>
      </c>
      <c r="K34" s="20">
        <v>0.35555555555555557</v>
      </c>
      <c r="L34" s="20">
        <v>0.40902777777777777</v>
      </c>
      <c r="M34" s="21">
        <f>HOUR(Table2[[#This Row],[Time End]]-Table2[[#This Row],[Time Start]])+(MINUTE(Table2[[#This Row],[Time End]]-Table2[[#This Row],[Time Start]])/60)</f>
        <v>1.2833333333333332</v>
      </c>
      <c r="N34" s="10" t="s">
        <v>32</v>
      </c>
      <c r="O34" s="10" t="s">
        <v>34</v>
      </c>
      <c r="P34" s="10"/>
      <c r="Q34" s="5"/>
      <c r="R34" s="5"/>
    </row>
  </sheetData>
  <phoneticPr fontId="14"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2D258-DCE7-47B3-9D13-DD2569C3983F}">
  <sheetPr>
    <tabColor rgb="FF50B47F"/>
  </sheetPr>
  <dimension ref="A1:V60"/>
  <sheetViews>
    <sheetView showGridLines="0" showRowColHeaders="0" topLeftCell="C1" workbookViewId="0">
      <selection activeCell="P12" sqref="P12"/>
    </sheetView>
  </sheetViews>
  <sheetFormatPr defaultRowHeight="16.5" x14ac:dyDescent="0.3"/>
  <cols>
    <col min="1" max="1" width="15.5703125" hidden="1" customWidth="1"/>
    <col min="2" max="2" width="19.7109375" style="37" hidden="1" customWidth="1"/>
  </cols>
  <sheetData>
    <row r="1" spans="1:2" x14ac:dyDescent="0.3">
      <c r="B1"/>
    </row>
    <row r="2" spans="1:2" x14ac:dyDescent="0.3">
      <c r="A2" s="7" t="s">
        <v>37</v>
      </c>
      <c r="B2" s="37" t="s">
        <v>55</v>
      </c>
    </row>
    <row r="3" spans="1:2" x14ac:dyDescent="0.3">
      <c r="A3" s="38" t="s">
        <v>56</v>
      </c>
      <c r="B3" s="37">
        <v>6.4333333333333336</v>
      </c>
    </row>
    <row r="4" spans="1:2" x14ac:dyDescent="0.3">
      <c r="A4" s="39" t="s">
        <v>39</v>
      </c>
      <c r="B4" s="37">
        <v>1.8833333333333333</v>
      </c>
    </row>
    <row r="5" spans="1:2" x14ac:dyDescent="0.3">
      <c r="A5" s="39" t="s">
        <v>40</v>
      </c>
      <c r="B5" s="37">
        <v>4.2</v>
      </c>
    </row>
    <row r="6" spans="1:2" x14ac:dyDescent="0.3">
      <c r="A6" s="39" t="s">
        <v>41</v>
      </c>
      <c r="B6" s="37">
        <v>8.3333333333333329E-2</v>
      </c>
    </row>
    <row r="7" spans="1:2" x14ac:dyDescent="0.3">
      <c r="A7" s="39" t="s">
        <v>44</v>
      </c>
      <c r="B7" s="37">
        <v>0.26666666666666666</v>
      </c>
    </row>
    <row r="8" spans="1:2" x14ac:dyDescent="0.3">
      <c r="A8" s="38" t="s">
        <v>57</v>
      </c>
      <c r="B8" s="37">
        <v>8.2999999999999989</v>
      </c>
    </row>
    <row r="9" spans="1:2" x14ac:dyDescent="0.3">
      <c r="A9" s="39" t="s">
        <v>46</v>
      </c>
      <c r="B9" s="37">
        <v>1.2333333333333334</v>
      </c>
    </row>
    <row r="10" spans="1:2" x14ac:dyDescent="0.3">
      <c r="A10" s="39" t="s">
        <v>47</v>
      </c>
      <c r="B10" s="37">
        <v>1.2833333333333332</v>
      </c>
    </row>
    <row r="11" spans="1:2" x14ac:dyDescent="0.3">
      <c r="A11" s="39" t="s">
        <v>48</v>
      </c>
      <c r="B11" s="37">
        <v>8.3333333333333329E-2</v>
      </c>
    </row>
    <row r="12" spans="1:2" x14ac:dyDescent="0.3">
      <c r="A12" s="39" t="s">
        <v>49</v>
      </c>
      <c r="B12" s="37">
        <v>0.26666666666666666</v>
      </c>
    </row>
    <row r="13" spans="1:2" x14ac:dyDescent="0.3">
      <c r="A13" s="39" t="s">
        <v>50</v>
      </c>
      <c r="B13" s="37">
        <v>1.2333333333333334</v>
      </c>
    </row>
    <row r="14" spans="1:2" x14ac:dyDescent="0.3">
      <c r="A14" s="39" t="s">
        <v>51</v>
      </c>
      <c r="B14" s="37">
        <v>1.2833333333333332</v>
      </c>
    </row>
    <row r="15" spans="1:2" x14ac:dyDescent="0.3">
      <c r="A15" s="39" t="s">
        <v>52</v>
      </c>
      <c r="B15" s="37">
        <v>8.3333333333333329E-2</v>
      </c>
    </row>
    <row r="16" spans="1:2" x14ac:dyDescent="0.3">
      <c r="A16" s="39" t="s">
        <v>53</v>
      </c>
      <c r="B16" s="37">
        <v>0.26666666666666666</v>
      </c>
    </row>
    <row r="17" spans="1:22" x14ac:dyDescent="0.3">
      <c r="A17" s="39" t="s">
        <v>39</v>
      </c>
      <c r="B17" s="37">
        <v>1.2833333333333332</v>
      </c>
    </row>
    <row r="18" spans="1:22" x14ac:dyDescent="0.3">
      <c r="A18" s="39" t="s">
        <v>40</v>
      </c>
      <c r="B18" s="37">
        <v>1.2833333333333332</v>
      </c>
    </row>
    <row r="19" spans="1:22" x14ac:dyDescent="0.3">
      <c r="A19" s="22" t="s">
        <v>38</v>
      </c>
      <c r="B19" s="37">
        <v>14.733333333333336</v>
      </c>
    </row>
    <row r="20" spans="1:22" x14ac:dyDescent="0.3">
      <c r="A20" s="22"/>
    </row>
    <row r="22" spans="1:22" x14ac:dyDescent="0.3">
      <c r="B22"/>
    </row>
    <row r="24" spans="1:22" x14ac:dyDescent="0.3">
      <c r="A24" s="7" t="s">
        <v>37</v>
      </c>
      <c r="B24" s="37" t="s">
        <v>55</v>
      </c>
      <c r="C24" s="7"/>
      <c r="D24" s="7"/>
      <c r="E24" s="7"/>
      <c r="F24" s="7"/>
      <c r="G24" s="7"/>
      <c r="H24" s="7"/>
      <c r="I24" s="7"/>
      <c r="J24" s="7"/>
      <c r="K24" s="7"/>
      <c r="L24" s="7"/>
      <c r="M24" s="7"/>
      <c r="N24" s="7"/>
      <c r="O24" s="7"/>
      <c r="P24" s="7"/>
      <c r="Q24" s="7"/>
      <c r="R24" s="7"/>
      <c r="S24" s="7"/>
      <c r="T24" s="7"/>
      <c r="U24" s="7"/>
      <c r="V24" s="7"/>
    </row>
    <row r="25" spans="1:22" x14ac:dyDescent="0.3">
      <c r="A25" s="22" t="s">
        <v>27</v>
      </c>
      <c r="B25" s="37">
        <v>8.6833333333333336</v>
      </c>
    </row>
    <row r="26" spans="1:22" x14ac:dyDescent="0.3">
      <c r="A26" s="22" t="s">
        <v>29</v>
      </c>
      <c r="B26" s="37">
        <v>0.8</v>
      </c>
    </row>
    <row r="27" spans="1:22" x14ac:dyDescent="0.3">
      <c r="A27" s="22" t="s">
        <v>26</v>
      </c>
      <c r="B27" s="37">
        <v>3.8833333333333337</v>
      </c>
    </row>
    <row r="28" spans="1:22" x14ac:dyDescent="0.3">
      <c r="A28" s="22" t="s">
        <v>28</v>
      </c>
      <c r="B28" s="37">
        <v>1.3666666666666665</v>
      </c>
    </row>
    <row r="29" spans="1:22" x14ac:dyDescent="0.3">
      <c r="A29" s="22" t="s">
        <v>38</v>
      </c>
      <c r="B29" s="37">
        <v>14.733333333333334</v>
      </c>
    </row>
    <row r="30" spans="1:22" x14ac:dyDescent="0.3">
      <c r="B30"/>
    </row>
    <row r="31" spans="1:22" x14ac:dyDescent="0.3">
      <c r="B31"/>
    </row>
    <row r="32" spans="1:22" x14ac:dyDescent="0.3">
      <c r="A32" s="7" t="s">
        <v>37</v>
      </c>
      <c r="B32" s="37" t="s">
        <v>55</v>
      </c>
      <c r="C32" s="7"/>
      <c r="D32" s="7"/>
      <c r="E32" s="7"/>
      <c r="F32" s="7"/>
      <c r="G32" s="7"/>
      <c r="H32" s="7"/>
      <c r="I32" s="7"/>
      <c r="J32" s="7"/>
      <c r="K32" s="7"/>
      <c r="L32" s="7"/>
      <c r="M32" s="7"/>
      <c r="N32" s="7"/>
      <c r="O32" s="7"/>
      <c r="P32" s="7"/>
      <c r="Q32" s="7"/>
      <c r="R32" s="7"/>
      <c r="S32" s="7"/>
      <c r="T32" s="7"/>
      <c r="U32" s="7"/>
      <c r="V32" s="7"/>
    </row>
    <row r="33" spans="1:2" x14ac:dyDescent="0.3">
      <c r="A33" s="22" t="s">
        <v>9</v>
      </c>
      <c r="B33" s="37">
        <v>0.18333333333333332</v>
      </c>
    </row>
    <row r="34" spans="1:2" x14ac:dyDescent="0.3">
      <c r="A34" s="22" t="s">
        <v>12</v>
      </c>
      <c r="B34" s="37">
        <v>0.75</v>
      </c>
    </row>
    <row r="35" spans="1:2" x14ac:dyDescent="0.3">
      <c r="A35" s="22" t="s">
        <v>24</v>
      </c>
      <c r="B35" s="37">
        <v>0.36666666666666664</v>
      </c>
    </row>
    <row r="36" spans="1:2" x14ac:dyDescent="0.3">
      <c r="A36" s="22" t="s">
        <v>25</v>
      </c>
      <c r="B36" s="37">
        <v>0.8</v>
      </c>
    </row>
    <row r="37" spans="1:2" x14ac:dyDescent="0.3">
      <c r="A37" s="22" t="s">
        <v>13</v>
      </c>
      <c r="B37" s="37">
        <v>3.7</v>
      </c>
    </row>
    <row r="38" spans="1:2" x14ac:dyDescent="0.3">
      <c r="A38" s="22" t="s">
        <v>11</v>
      </c>
      <c r="B38" s="37">
        <v>0.25</v>
      </c>
    </row>
    <row r="39" spans="1:2" x14ac:dyDescent="0.3">
      <c r="A39" s="22" t="s">
        <v>14</v>
      </c>
      <c r="B39" s="37">
        <v>0.25</v>
      </c>
    </row>
    <row r="40" spans="1:2" x14ac:dyDescent="0.3">
      <c r="A40" s="22" t="s">
        <v>23</v>
      </c>
      <c r="B40" s="37">
        <v>7.7499999999999991</v>
      </c>
    </row>
    <row r="41" spans="1:2" x14ac:dyDescent="0.3">
      <c r="A41" s="22" t="s">
        <v>10</v>
      </c>
      <c r="B41" s="37">
        <v>0.68333333333333335</v>
      </c>
    </row>
    <row r="42" spans="1:2" x14ac:dyDescent="0.3">
      <c r="A42" s="22" t="s">
        <v>38</v>
      </c>
      <c r="B42" s="37">
        <v>14.733333333333334</v>
      </c>
    </row>
    <row r="43" spans="1:2" x14ac:dyDescent="0.3">
      <c r="B43"/>
    </row>
    <row r="44" spans="1:2" x14ac:dyDescent="0.3">
      <c r="B44"/>
    </row>
    <row r="45" spans="1:2" x14ac:dyDescent="0.3">
      <c r="B45"/>
    </row>
    <row r="46" spans="1:2" x14ac:dyDescent="0.3">
      <c r="B46"/>
    </row>
    <row r="47" spans="1:2" x14ac:dyDescent="0.3">
      <c r="B47"/>
    </row>
    <row r="48" spans="1: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C 1 b 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C Q L V t 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C 1 b U S i K R 7 g O A A A A E Q A A A B M A H A B G b 3 J t d W x h c y 9 T Z W N 0 a W 9 u M S 5 t I K I Y A C i g F A A A A A A A A A A A A A A A A A A A A A A A A A A A A C t O T S 7 J z M 9 T C I b Q h t Y A U E s B A i 0 A F A A C A A g A k C 1 b U b o U / k i j A A A A 9 Q A A A B I A A A A A A A A A A A A A A A A A A A A A A E N v b m Z p Z y 9 Q Y W N r Y W d l L n h t b F B L A Q I t A B Q A A g A I A J A t W 1 E P y u m r p A A A A O k A A A A T A A A A A A A A A A A A A A A A A O 8 A A A B b Q 2 9 u d G V u d F 9 U e X B l c 1 0 u e G 1 s U E s B A i 0 A F A A C A A g A k C 1 b 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N p v n 8 W p q X 9 A s + N 7 P H O Q w g M A A A A A A g A A A A A A A 2 Y A A M A A A A A Q A A A A o z d b U 0 Z 3 x Q U x a e V 6 r f n M E Q A A A A A E g A A A o A A A A B A A A A B o / W F + E / T j / h s i 4 6 M v B E T Y U A A A A M f X q u g R h 7 9 a l f q s T c c K Z K J O A 7 s j S K v Q L b 8 Z x K 2 C u Z y t x 2 D l m O U Q l B F 5 A t 8 u y 1 D j c 7 0 7 O g 0 B M l k T 0 N e i 5 j C S b T L M 3 Y s 4 C Z n S a Q j 0 8 v b s 2 I D R F A A A A F + M J T J s Z f L p p T R p Q b t P h g C Z K n F F < / D a t a M a s h u p > 
</file>

<file path=customXml/itemProps1.xml><?xml version="1.0" encoding="utf-8"?>
<ds:datastoreItem xmlns:ds="http://schemas.openxmlformats.org/officeDocument/2006/customXml" ds:itemID="{0965AFE0-59C1-4D1D-9C52-634ACAEAF4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Call Logs</vt:lpstr>
      <vt:lpstr>Call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Lorenz P. Mangosing</dc:creator>
  <cp:lastModifiedBy>QSK1184</cp:lastModifiedBy>
  <cp:lastPrinted>2020-10-26T21:57:46Z</cp:lastPrinted>
  <dcterms:created xsi:type="dcterms:W3CDTF">2020-10-26T16:43:28Z</dcterms:created>
  <dcterms:modified xsi:type="dcterms:W3CDTF">2024-09-20T12:23:23Z</dcterms:modified>
</cp:coreProperties>
</file>