
<file path=[Content_Types].xml><?xml version="1.0" encoding="utf-8"?>
<Types xmlns="http://schemas.openxmlformats.org/package/2006/content-types">
  <Default Extension="bin" ContentType="application/vnd.openxmlformats-officedocument.spreadsheetml.customProperty"/>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DieseArbeitsmappe"/>
  <mc:AlternateContent xmlns:mc="http://schemas.openxmlformats.org/markup-compatibility/2006">
    <mc:Choice Requires="x15">
      <x15ac:absPath xmlns:x15ac="http://schemas.microsoft.com/office/spreadsheetml/2010/11/ac" url="D:\yash_jain_vesu\Future_Vision\books\advance_excel\NEW-FILES-PROJECTS\100+ Premium Excel Templates\Strategy _ Management\"/>
    </mc:Choice>
  </mc:AlternateContent>
  <xr:revisionPtr revIDLastSave="0" documentId="13_ncr:1_{BD24851C-46DA-48ED-AF24-00D14E6E057E}" xr6:coauthVersionLast="47" xr6:coauthVersionMax="47" xr10:uidLastSave="{00000000-0000-0000-0000-000000000000}"/>
  <bookViews>
    <workbookView xWindow="-120" yWindow="-120" windowWidth="29040" windowHeight="15840" tabRatio="557" xr2:uid="{00000000-000D-0000-FFFF-FFFF00000000}"/>
  </bookViews>
  <sheets>
    <sheet name="Introduction" sheetId="13" r:id="rId1"/>
    <sheet name="Balanced Scorecard" sheetId="12" r:id="rId2"/>
  </sheets>
  <definedNames>
    <definedName name="_xlnm._FilterDatabase" localSheetId="1" hidden="1">'Balanced Scorecard'!#REF!</definedName>
    <definedName name="Farben">#REF!</definedName>
    <definedName name="Periodizität">#REF!</definedName>
    <definedName name="Status">#REF!</definedName>
    <definedName name="Termin">#REF!</definedName>
    <definedName name="Thema" localSheetId="1">'Balanced Scorecard'!#REF!</definedName>
    <definedName name="Thema">#REF!</definedName>
    <definedName name="Verantwortlic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2" l="1"/>
  <c r="A16" i="12"/>
  <c r="A17" i="12" s="1"/>
  <c r="C17" i="12" s="1"/>
  <c r="A12" i="12"/>
  <c r="A13" i="12" s="1"/>
  <c r="A14" i="12" s="1"/>
  <c r="C14" i="12" s="1"/>
  <c r="A9" i="12"/>
  <c r="A10" i="12" s="1"/>
  <c r="C10" i="12" s="1"/>
  <c r="A5" i="12"/>
  <c r="C5" i="12" s="1"/>
  <c r="A6" i="12" l="1"/>
  <c r="C6" i="12" s="1"/>
  <c r="C9" i="12"/>
  <c r="C16" i="12"/>
  <c r="A18" i="12"/>
  <c r="C18" i="12" s="1"/>
  <c r="C13" i="12"/>
  <c r="C12" i="12"/>
  <c r="H19" i="12"/>
  <c r="H21" i="12" s="1"/>
  <c r="A7" i="12" l="1"/>
  <c r="C7" i="12" s="1"/>
  <c r="L9" i="12"/>
  <c r="M9" i="12" s="1"/>
  <c r="L10" i="12"/>
  <c r="M10" i="12" s="1"/>
  <c r="L12" i="12"/>
  <c r="M12" i="12" s="1"/>
  <c r="L13" i="12"/>
  <c r="M13" i="12" s="1"/>
  <c r="L14" i="12"/>
  <c r="M14" i="12" s="1"/>
  <c r="L16" i="12"/>
  <c r="M16" i="12" s="1"/>
  <c r="L17" i="12"/>
  <c r="M17" i="12" s="1"/>
  <c r="L18" i="12"/>
  <c r="M18" i="12" s="1"/>
  <c r="L5" i="12"/>
  <c r="M5" i="12" s="1"/>
  <c r="L6" i="12"/>
  <c r="M6" i="12" s="1"/>
  <c r="L7" i="12"/>
  <c r="M7" i="12" s="1"/>
  <c r="L4" i="12"/>
  <c r="M4" i="12" s="1"/>
  <c r="M3" i="12" s="1"/>
  <c r="M15" i="12" l="1"/>
  <c r="M11" i="12"/>
  <c r="M8" i="12"/>
  <c r="N16" i="12"/>
  <c r="N12" i="12"/>
  <c r="N4" i="12"/>
  <c r="N9" i="12"/>
  <c r="N19" i="12" l="1"/>
</calcChain>
</file>

<file path=xl/sharedStrings.xml><?xml version="1.0" encoding="utf-8"?>
<sst xmlns="http://schemas.openxmlformats.org/spreadsheetml/2006/main" count="107" uniqueCount="85">
  <si>
    <t>No.</t>
  </si>
  <si>
    <t>Actual</t>
  </si>
  <si>
    <t>Score</t>
  </si>
  <si>
    <t>Weight</t>
  </si>
  <si>
    <t>Transportation</t>
  </si>
  <si>
    <t>Warehousing</t>
  </si>
  <si>
    <t>Inventory Management</t>
  </si>
  <si>
    <t>Order Processing</t>
  </si>
  <si>
    <t>Percentage of Damaged Goods delivered</t>
  </si>
  <si>
    <t>On Time Delivery</t>
  </si>
  <si>
    <t>Empty Miles</t>
  </si>
  <si>
    <t>Storage Capacity Utilization Rate</t>
  </si>
  <si>
    <t>Nominal-Actual Cost Comparison of Inbound Activities</t>
  </si>
  <si>
    <t>Inventory Turnover Rate</t>
  </si>
  <si>
    <t>Average Duration of Storage</t>
  </si>
  <si>
    <t>Inventory Accuracy</t>
  </si>
  <si>
    <t>Order Fulfillment Cycle Time</t>
  </si>
  <si>
    <t>Order Fill Rate</t>
  </si>
  <si>
    <t>Invoice Error Rate</t>
  </si>
  <si>
    <t>Measurement</t>
  </si>
  <si>
    <t>%</t>
  </si>
  <si>
    <t>Days</t>
  </si>
  <si>
    <t>Turns per Period</t>
  </si>
  <si>
    <t>Euro</t>
  </si>
  <si>
    <t xml:space="preserve"> </t>
  </si>
  <si>
    <t>Average Transportation Costs per Order</t>
  </si>
  <si>
    <t>Increase in Customer Satisfaction</t>
  </si>
  <si>
    <t>Reduction in Costs</t>
  </si>
  <si>
    <t>Planning Efficiency</t>
  </si>
  <si>
    <t>Weighted score according to Category</t>
  </si>
  <si>
    <t>Supplier Cooperation</t>
  </si>
  <si>
    <t>Sum</t>
  </si>
  <si>
    <t>Fullfilment</t>
  </si>
  <si>
    <t>UoM</t>
  </si>
  <si>
    <t>Strategic Goal</t>
  </si>
  <si>
    <t>Title</t>
  </si>
  <si>
    <t>Content</t>
  </si>
  <si>
    <t>Customization difficulty (1-3)</t>
  </si>
  <si>
    <t>How to customize</t>
  </si>
  <si>
    <t>1)</t>
  </si>
  <si>
    <t>2)</t>
  </si>
  <si>
    <t>3)</t>
  </si>
  <si>
    <t>4)</t>
  </si>
  <si>
    <t>5)</t>
  </si>
  <si>
    <t>6)</t>
  </si>
  <si>
    <t>Balanced Scorecard</t>
  </si>
  <si>
    <t>Each of these categories has a number of strategic goals associated with it. The way how to measure each and every one of them is also defined.</t>
  </si>
  <si>
    <t>You can add strategic goals, and change the measurement criteria. After defining them, all you need to do is enter the current score ("Actual" in column K), and the formulas automatically calculate how well you are performing against your target.</t>
  </si>
  <si>
    <t>The Balanced Scorecard is used to track the achievement and % fulfillment of strategic goals that you set for your company.</t>
  </si>
  <si>
    <t xml:space="preserve">It is a convenient tool, which gives you quick insights into how your company is performing against your defined goals. </t>
  </si>
  <si>
    <t>Strategic Goals</t>
  </si>
  <si>
    <t>These are the sub-categories you define for your overall categories. The template is pre-filled with examples such as customer satisfaction, or cost reduction.</t>
  </si>
  <si>
    <t>Explanation of template</t>
  </si>
  <si>
    <t>This column defines how you want to measure your strategic goals. Examples include inventury turnover rates or storage utilization.</t>
  </si>
  <si>
    <t>UoM (Unit of Measurement)</t>
  </si>
  <si>
    <t>How do you want to measure your strategic goals? Percentages, days, or monetary value? Based on this selection, you need to change the cell format of columns I:I through K:K.</t>
  </si>
  <si>
    <t>50/100</t>
  </si>
  <si>
    <t>This is the actual score you have achieved. Enter the current performance.</t>
  </si>
  <si>
    <t>Define the ranges within which your goal is attained. 50 thereby marks the floor, and 100 marks the ceiling (minimum and maximum).</t>
  </si>
  <si>
    <t>Weighted score according to category</t>
  </si>
  <si>
    <t>The overall check that must be kept at 100% is in column H:H - choose the weights such that the total adds up to 100</t>
  </si>
  <si>
    <t>Check</t>
  </si>
  <si>
    <t>This template consists of only one sheet. Detailed explanations of each column are provided below:</t>
  </si>
  <si>
    <t>The template is prefilled with an example from Operations, with a company trying to measure its operational performance by splitting it into 4 categories: Transportation, Warehousing, Inventory Management and Order Processing.</t>
  </si>
  <si>
    <t>Decide on how much weight each of your categories and strategic goals should have. Based on the fulfillment, an overall weighted score will then be calculated. Make sure the overall total adds up to 100%.</t>
  </si>
  <si>
    <t>Based on your attained Actual, and the 50/100 range, your score is automatically calculated (ranks between 1 and 100).</t>
  </si>
  <si>
    <t>This column multiplies your score with the assigned weight for the strategic goals. All of these roll up into the fullfilment of the overall category, telling you how well your actual compares versus the defined goal (between 0% and 100%).</t>
  </si>
  <si>
    <t>Adds up the fulfillments of each individual category to arrive at an overall score for your company, taking into consideration every category (ranks between 1 and 100).</t>
  </si>
  <si>
    <t>You can freely change the inputs in columns D:D through K:K to customize the template according to your categories/ strategic goals.</t>
  </si>
  <si>
    <t>You can delete a category (e.g. Inventory Management) with all its strategic goals. Make sure to adjust the weights in column H:H to keep the check in order.</t>
  </si>
  <si>
    <r>
      <t xml:space="preserve">You can easily add or delete strategic goals within the categories by adding/ deleting rows. When adding, make sure you insert a row </t>
    </r>
    <r>
      <rPr>
        <b/>
        <sz val="10"/>
        <rFont val="Arial"/>
        <family val="2"/>
      </rPr>
      <t>in between existing ones</t>
    </r>
    <r>
      <rPr>
        <sz val="10"/>
        <rFont val="Arial"/>
        <family val="2"/>
      </rPr>
      <t>. That way the sum formulas automatically take the newly inserted row into consideration.</t>
    </r>
  </si>
  <si>
    <t>After adding a new strategic goal, drag down the formulas in A:A and update C:C to make sure the right order is maintained.</t>
  </si>
  <si>
    <t>To add a new category, insert new rows. Make sure columns A:A, and C:C through J:J are updated. Copy-paste the formulas for L:L and M:M and update the formula for the new category in N:N (you can take another category as an example).</t>
  </si>
  <si>
    <t>Overall Performance</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</si>
  <si>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</si>
  <si>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</si>
  <si>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</si>
  <si>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</si>
  <si>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</si>
  <si>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</si>
  <si>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</si>
  <si>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</si>
  <si>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Other Macros / Buttons</t>
  </si>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</sst>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17" x14ac:knownFonts="1">
    <font>
      <sz val="10"/>
      <name val="Arial"/>
    </font>
    <font>
      <sz val="11"/>
      <color theme="1"/>
      <name val="Calibri"/>
      <family val="2"/>
      <scheme val="minor"/>
    </font>
    <font>
      <sz val="10"/>
      <name val="Arial"/>
      <family val="2"/>
    </font>
    <font>
      <b/>
      <sz val="10"/>
      <name val="Arial"/>
      <family val="2"/>
    </font>
    <font>
      <sz val="10"/>
      <name val="Arial"/>
      <family val="2"/>
    </font>
    <font>
      <b/>
      <sz val="9"/>
      <name val="Arial"/>
      <family val="2"/>
    </font>
    <font>
      <sz val="9"/>
      <name val="Arial"/>
      <family val="2"/>
    </font>
    <font>
      <sz val="10"/>
      <name val="Arial"/>
      <family val="2"/>
    </font>
    <font>
      <sz val="11"/>
      <color theme="1"/>
      <name val="Arial"/>
      <family val="2"/>
    </font>
    <font>
      <b/>
      <sz val="11"/>
      <color theme="0"/>
      <name val="Arial"/>
      <family val="2"/>
    </font>
    <font>
      <b/>
      <sz val="10"/>
      <color theme="1"/>
      <name val="Arial"/>
      <family val="2"/>
    </font>
    <font>
      <sz val="9"/>
      <color theme="1"/>
      <name val="Arial"/>
      <family val="2"/>
    </font>
    <font>
      <b/>
      <sz val="11"/>
      <name val="Arial"/>
      <family val="2"/>
    </font>
    <font>
      <b/>
      <sz val="10"/>
      <color theme="0"/>
      <name val="Arial"/>
      <family val="2"/>
    </font>
    <font>
      <i/>
      <sz val="10"/>
      <color theme="1"/>
      <name val="Arial"/>
      <family val="2"/>
    </font>
    <font>
      <sz val="10"/>
      <color theme="1"/>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rgb="FF50B47F"/>
        <bgColor indexed="64"/>
      </patternFill>
    </fill>
    <fill>
      <patternFill patternType="solid">
        <fgColor rgb="FF8FCFAD"/>
        <bgColor indexed="64"/>
      </patternFill>
    </fill>
    <fill>
      <patternFill patternType="solid">
        <fgColor theme="0" tint="-0.14999847407452621"/>
        <bgColor indexed="64"/>
      </patternFill>
    </fill>
  </fills>
  <borders count="10">
    <border>
      <left/>
      <right/>
      <top/>
      <bottom/>
      <diagonal/>
    </border>
    <border>
      <left/>
      <right style="medium">
        <color indexed="64"/>
      </right>
      <top/>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7">
    <xf numFmtId="0" fontId="0" fillId="0" borderId="0"/>
    <xf numFmtId="43" fontId="7" fillId="0" borderId="0" applyFont="0" applyFill="0" applyBorder="0" applyAlignment="0" applyProtection="0"/>
    <xf numFmtId="9" fontId="7" fillId="0" borderId="0" applyFont="0" applyFill="0" applyBorder="0" applyAlignment="0" applyProtection="0"/>
    <xf numFmtId="0" fontId="8" fillId="0" borderId="0"/>
    <xf numFmtId="0" fontId="1" fillId="0" borderId="0"/>
    <xf numFmtId="0" fontId="16" fillId="0" borderId="0" applyNumberFormat="0" applyFill="0" applyBorder="0" applyAlignment="0" applyProtection="0"/>
    <xf numFmtId="0" fontId="15" fillId="0" borderId="0"/>
  </cellStyleXfs>
  <cellXfs count="58">
    <xf numFmtId="0" fontId="0" fillId="0" borderId="0" xfId="0"/>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0" fillId="0" borderId="0" xfId="0" applyAlignment="1">
      <alignment horizontal="center"/>
    </xf>
    <xf numFmtId="0" fontId="0" fillId="2" borderId="0" xfId="0" applyFill="1" applyAlignment="1">
      <alignment horizontal="center"/>
    </xf>
    <xf numFmtId="0" fontId="0" fillId="2" borderId="0" xfId="0" applyFill="1"/>
    <xf numFmtId="49" fontId="6" fillId="0" borderId="0" xfId="0" applyNumberFormat="1" applyFont="1" applyAlignment="1">
      <alignment horizontal="left" vertical="center"/>
    </xf>
    <xf numFmtId="0" fontId="9" fillId="3" borderId="0" xfId="3" applyFont="1" applyFill="1" applyAlignment="1">
      <alignment horizontal="center" vertical="center" wrapText="1"/>
    </xf>
    <xf numFmtId="0" fontId="6" fillId="0" borderId="0" xfId="0" applyFont="1" applyAlignment="1">
      <alignment horizontal="left" vertical="center" indent="1"/>
    </xf>
    <xf numFmtId="0" fontId="6" fillId="2" borderId="0" xfId="0" applyFont="1" applyFill="1" applyAlignment="1">
      <alignment horizontal="left" vertical="center" indent="1"/>
    </xf>
    <xf numFmtId="0" fontId="6" fillId="0" borderId="0" xfId="0" applyFont="1" applyAlignment="1">
      <alignment horizontal="left" vertical="center" wrapText="1" indent="1"/>
    </xf>
    <xf numFmtId="9" fontId="6" fillId="5" borderId="0" xfId="0" applyNumberFormat="1" applyFont="1" applyFill="1" applyAlignment="1">
      <alignment horizontal="center" vertical="top"/>
    </xf>
    <xf numFmtId="9" fontId="6" fillId="5" borderId="0" xfId="0" applyNumberFormat="1" applyFont="1" applyFill="1" applyAlignment="1">
      <alignment horizontal="center" vertical="center"/>
    </xf>
    <xf numFmtId="164" fontId="6" fillId="5" borderId="0" xfId="0" applyNumberFormat="1" applyFont="1" applyFill="1" applyAlignment="1">
      <alignment horizontal="center" vertical="center"/>
    </xf>
    <xf numFmtId="0" fontId="6" fillId="5" borderId="0" xfId="0" applyFont="1" applyFill="1" applyAlignment="1">
      <alignment horizontal="center" vertical="center"/>
    </xf>
    <xf numFmtId="9" fontId="11" fillId="5" borderId="0" xfId="2" applyFont="1" applyFill="1" applyAlignment="1">
      <alignment horizontal="center" vertical="center"/>
    </xf>
    <xf numFmtId="0" fontId="3" fillId="4" borderId="0" xfId="0" applyFont="1" applyFill="1" applyAlignment="1">
      <alignment vertical="center"/>
    </xf>
    <xf numFmtId="9" fontId="3" fillId="4" borderId="0" xfId="0" applyNumberFormat="1" applyFont="1" applyFill="1" applyAlignment="1">
      <alignment horizontal="center" vertical="center"/>
    </xf>
    <xf numFmtId="0" fontId="3" fillId="4" borderId="0" xfId="0" applyFont="1" applyFill="1" applyAlignment="1">
      <alignment horizontal="center" vertical="center"/>
    </xf>
    <xf numFmtId="1" fontId="6" fillId="4" borderId="0" xfId="0" applyNumberFormat="1" applyFont="1" applyFill="1" applyAlignment="1">
      <alignment horizontal="center" vertical="center"/>
    </xf>
    <xf numFmtId="0" fontId="12" fillId="4" borderId="0" xfId="3" applyFont="1" applyFill="1" applyAlignment="1">
      <alignment horizontal="center" vertical="center" wrapText="1"/>
    </xf>
    <xf numFmtId="9" fontId="12" fillId="4" borderId="0" xfId="2" applyFont="1" applyFill="1" applyBorder="1" applyAlignment="1">
      <alignment horizontal="center" vertical="center" wrapText="1"/>
    </xf>
    <xf numFmtId="1" fontId="6" fillId="5" borderId="0" xfId="0" applyNumberFormat="1" applyFont="1" applyFill="1" applyAlignment="1">
      <alignment horizontal="center" vertical="center"/>
    </xf>
    <xf numFmtId="0" fontId="9" fillId="3" borderId="8" xfId="3" applyFont="1" applyFill="1" applyBorder="1" applyAlignment="1">
      <alignment horizontal="center" vertical="center" wrapText="1"/>
    </xf>
    <xf numFmtId="0" fontId="3" fillId="4" borderId="2" xfId="0" applyFont="1" applyFill="1" applyBorder="1" applyAlignment="1">
      <alignment vertical="center"/>
    </xf>
    <xf numFmtId="0" fontId="9" fillId="3" borderId="5" xfId="3" applyFont="1" applyFill="1" applyBorder="1" applyAlignment="1">
      <alignment horizontal="center" vertical="center" wrapText="1"/>
    </xf>
    <xf numFmtId="0" fontId="9" fillId="3" borderId="4" xfId="3" applyFont="1" applyFill="1" applyBorder="1" applyAlignment="1">
      <alignment horizontal="center" vertical="center" wrapText="1"/>
    </xf>
    <xf numFmtId="1" fontId="3" fillId="4" borderId="1"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9" fontId="12" fillId="4" borderId="6" xfId="2" applyFont="1" applyFill="1" applyBorder="1" applyAlignment="1">
      <alignment horizontal="center" vertical="center"/>
    </xf>
    <xf numFmtId="0" fontId="4" fillId="5" borderId="0" xfId="0" applyFont="1" applyFill="1" applyAlignment="1">
      <alignment vertical="center"/>
    </xf>
    <xf numFmtId="0" fontId="10" fillId="0" borderId="0" xfId="0" applyFont="1"/>
    <xf numFmtId="0" fontId="10" fillId="0" borderId="0" xfId="0" quotePrefix="1" applyFont="1" applyAlignment="1">
      <alignment horizontal="right"/>
    </xf>
    <xf numFmtId="0" fontId="0" fillId="0" borderId="0" xfId="0" quotePrefix="1" applyAlignment="1">
      <alignment horizontal="right"/>
    </xf>
    <xf numFmtId="0" fontId="0" fillId="0" borderId="0" xfId="0" applyAlignment="1">
      <alignment horizontal="right"/>
    </xf>
    <xf numFmtId="0" fontId="6" fillId="0" borderId="0" xfId="0" applyFont="1" applyAlignment="1">
      <alignment horizontal="center" vertical="center"/>
    </xf>
    <xf numFmtId="0" fontId="2" fillId="0" borderId="0" xfId="0" applyFont="1"/>
    <xf numFmtId="0" fontId="14" fillId="0" borderId="0" xfId="0" quotePrefix="1" applyFont="1" applyAlignment="1">
      <alignment horizontal="right"/>
    </xf>
    <xf numFmtId="9" fontId="0" fillId="0" borderId="0" xfId="0" applyNumberFormat="1" applyAlignment="1">
      <alignment horizontal="center"/>
    </xf>
    <xf numFmtId="9" fontId="9" fillId="3" borderId="2" xfId="0" applyNumberFormat="1" applyFont="1" applyFill="1" applyBorder="1" applyAlignment="1">
      <alignment horizontal="center" vertical="center"/>
    </xf>
    <xf numFmtId="0" fontId="9" fillId="3" borderId="2" xfId="0" applyFont="1" applyFill="1" applyBorder="1" applyAlignment="1">
      <alignment horizontal="center" vertical="center"/>
    </xf>
    <xf numFmtId="0" fontId="13" fillId="3" borderId="0" xfId="0" applyFont="1" applyFill="1" applyAlignment="1">
      <alignment horizontal="center" vertical="center"/>
    </xf>
    <xf numFmtId="0" fontId="13" fillId="3" borderId="0" xfId="0" applyFont="1" applyFill="1" applyAlignment="1">
      <alignment vertical="center"/>
    </xf>
    <xf numFmtId="9" fontId="9" fillId="3" borderId="0" xfId="2" applyFont="1" applyFill="1" applyBorder="1" applyAlignment="1">
      <alignment horizontal="center" vertical="center" wrapText="1"/>
    </xf>
    <xf numFmtId="0" fontId="13" fillId="3" borderId="9" xfId="0" applyFont="1" applyFill="1" applyBorder="1" applyAlignment="1">
      <alignment vertical="center"/>
    </xf>
    <xf numFmtId="1" fontId="9" fillId="3" borderId="7" xfId="0" applyNumberFormat="1" applyFont="1" applyFill="1" applyBorder="1" applyAlignment="1">
      <alignment horizontal="center" vertical="center"/>
    </xf>
    <xf numFmtId="1" fontId="9" fillId="3" borderId="3" xfId="0" applyNumberFormat="1" applyFont="1" applyFill="1" applyBorder="1" applyAlignment="1">
      <alignment horizontal="center" vertical="center"/>
    </xf>
    <xf numFmtId="0" fontId="15" fillId="0" borderId="0" xfId="4" applyFont="1"/>
    <xf numFmtId="0" fontId="15" fillId="0" borderId="0" xfId="0" applyFont="1" applyAlignment="1">
      <alignment horizontal="right"/>
    </xf>
    <xf numFmtId="0" fontId="15" fillId="0" borderId="0" xfId="0" applyFont="1" applyAlignment="1">
      <alignment horizontal="left"/>
    </xf>
    <xf numFmtId="0" fontId="15" fillId="0" borderId="0" xfId="0" applyFont="1"/>
    <xf numFmtId="0" fontId="10" fillId="0" borderId="0" xfId="0" applyFont="1" applyAlignment="1">
      <alignment horizontal="right"/>
    </xf>
    <xf numFmtId="0" fontId="15" fillId="0" borderId="0" xfId="6"/>
    <xf numFmtId="0" fontId="16" fillId="0" borderId="0" xfId="5"/>
    <xf numFmtId="0" fontId="9" fillId="3" borderId="0" xfId="3" applyFont="1" applyFill="1" applyAlignment="1">
      <alignment horizontal="center" vertical="center" wrapText="1"/>
    </xf>
    <xf numFmtId="1" fontId="9" fillId="3" borderId="1" xfId="1" applyNumberFormat="1" applyFont="1" applyFill="1" applyBorder="1" applyAlignment="1">
      <alignment horizontal="center" vertical="center" wrapText="1"/>
    </xf>
    <xf numFmtId="0" fontId="12" fillId="4" borderId="0" xfId="3" applyFont="1" applyFill="1" applyAlignment="1">
      <alignment horizontal="center" vertical="center" wrapText="1"/>
    </xf>
  </cellXfs>
  <cellStyles count="7">
    <cellStyle name="Comma" xfId="1" builtinId="3"/>
    <cellStyle name="Hyperlink" xfId="5" builtinId="8"/>
    <cellStyle name="Normal" xfId="0" builtinId="0"/>
    <cellStyle name="Normal 2" xfId="4" xr:uid="{75237F44-AA7B-4175-8DAA-AED2E76CC6C8}"/>
    <cellStyle name="Normal 2 2" xfId="6" xr:uid="{0B12D899-E46B-452D-AA23-3142C1926475}"/>
    <cellStyle name="Percent" xfId="2" builtinId="5"/>
    <cellStyle name="Standard 2" xfId="3" xr:uid="{C0668022-607A-4589-BF58-409AE5B65C7D}"/>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auto="1"/>
      </font>
      <fill>
        <patternFill>
          <bgColor indexed="11"/>
        </patternFill>
      </fill>
    </dxf>
    <dxf>
      <font>
        <condense val="0"/>
        <extend val="0"/>
        <color auto="1"/>
      </font>
      <fill>
        <patternFill>
          <bgColor indexed="13"/>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indexed="13"/>
        </patternFill>
      </fill>
    </dxf>
    <dxf>
      <font>
        <condense val="0"/>
        <extend val="0"/>
        <color auto="1"/>
      </font>
      <fill>
        <patternFill>
          <bgColor indexed="10"/>
        </patternFill>
      </fill>
    </dxf>
    <dxf>
      <font>
        <condense val="0"/>
        <extend val="0"/>
        <color auto="1"/>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DDDDDD"/>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0B47F"/>
      <color rgb="FF8FCFAD"/>
      <color rgb="FFFF0000"/>
      <color rgb="FFFFFF00"/>
      <color rgb="FF00FF00"/>
      <color rgb="FF008000"/>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3</xdr:col>
      <xdr:colOff>47624</xdr:colOff>
      <xdr:row>43</xdr:row>
      <xdr:rowOff>19050</xdr:rowOff>
    </xdr:from>
    <xdr:to>
      <xdr:col>13</xdr:col>
      <xdr:colOff>457200</xdr:colOff>
      <xdr:row>47</xdr:row>
      <xdr:rowOff>38100</xdr:rowOff>
    </xdr:to>
    <xdr:grpSp>
      <xdr:nvGrpSpPr>
        <xdr:cNvPr id="10" name="Group 9">
          <a:extLst>
            <a:ext uri="{FF2B5EF4-FFF2-40B4-BE49-F238E27FC236}">
              <a16:creationId xmlns:a16="http://schemas.microsoft.com/office/drawing/2014/main" id="{815D0AD2-B7D4-4984-895C-0D98D57DB891}"/>
            </a:ext>
          </a:extLst>
        </xdr:cNvPr>
        <xdr:cNvGrpSpPr/>
      </xdr:nvGrpSpPr>
      <xdr:grpSpPr>
        <a:xfrm>
          <a:off x="3476624" y="6981825"/>
          <a:ext cx="6505576" cy="666750"/>
          <a:chOff x="4257674" y="8324850"/>
          <a:chExt cx="7353301" cy="666750"/>
        </a:xfrm>
      </xdr:grpSpPr>
      <xdr:pic>
        <xdr:nvPicPr>
          <xdr:cNvPr id="11" name="Picture 10">
            <a:extLst>
              <a:ext uri="{FF2B5EF4-FFF2-40B4-BE49-F238E27FC236}">
                <a16:creationId xmlns:a16="http://schemas.microsoft.com/office/drawing/2014/main" id="{D9400A8C-8399-4107-B796-47948BBD70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12" name="Rectangle 11">
            <a:extLst>
              <a:ext uri="{FF2B5EF4-FFF2-40B4-BE49-F238E27FC236}">
                <a16:creationId xmlns:a16="http://schemas.microsoft.com/office/drawing/2014/main" id="{1EFC62FD-1991-4B74-95D5-1C896E01E93E}"/>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1D1F705-5219-4603-84F9-07031A41D733}"/>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51</xdr:row>
      <xdr:rowOff>95250</xdr:rowOff>
    </xdr:from>
    <xdr:to>
      <xdr:col>13</xdr:col>
      <xdr:colOff>476250</xdr:colOff>
      <xdr:row>55</xdr:row>
      <xdr:rowOff>114300</xdr:rowOff>
    </xdr:to>
    <xdr:grpSp>
      <xdr:nvGrpSpPr>
        <xdr:cNvPr id="14" name="Group 13">
          <a:extLst>
            <a:ext uri="{FF2B5EF4-FFF2-40B4-BE49-F238E27FC236}">
              <a16:creationId xmlns:a16="http://schemas.microsoft.com/office/drawing/2014/main" id="{A4BE3F8D-95B7-450C-A50C-4503F99B0885}"/>
            </a:ext>
          </a:extLst>
        </xdr:cNvPr>
        <xdr:cNvGrpSpPr/>
      </xdr:nvGrpSpPr>
      <xdr:grpSpPr>
        <a:xfrm>
          <a:off x="3495674" y="8353425"/>
          <a:ext cx="6505576" cy="666750"/>
          <a:chOff x="4276724" y="9696450"/>
          <a:chExt cx="7353301" cy="666750"/>
        </a:xfrm>
      </xdr:grpSpPr>
      <xdr:pic>
        <xdr:nvPicPr>
          <xdr:cNvPr id="15" name="Picture 14">
            <a:extLst>
              <a:ext uri="{FF2B5EF4-FFF2-40B4-BE49-F238E27FC236}">
                <a16:creationId xmlns:a16="http://schemas.microsoft.com/office/drawing/2014/main" id="{400719C4-07E0-49E1-86C1-14DFE5DFEF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16" name="Rectangle 15">
            <a:extLst>
              <a:ext uri="{FF2B5EF4-FFF2-40B4-BE49-F238E27FC236}">
                <a16:creationId xmlns:a16="http://schemas.microsoft.com/office/drawing/2014/main" id="{4216114D-224B-4EAF-BB5A-2CBFDB1FD598}"/>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85724</xdr:colOff>
      <xdr:row>57</xdr:row>
      <xdr:rowOff>47625</xdr:rowOff>
    </xdr:from>
    <xdr:to>
      <xdr:col>13</xdr:col>
      <xdr:colOff>434497</xdr:colOff>
      <xdr:row>61</xdr:row>
      <xdr:rowOff>133350</xdr:rowOff>
    </xdr:to>
    <xdr:grpSp>
      <xdr:nvGrpSpPr>
        <xdr:cNvPr id="17" name="Group 16">
          <a:extLst>
            <a:ext uri="{FF2B5EF4-FFF2-40B4-BE49-F238E27FC236}">
              <a16:creationId xmlns:a16="http://schemas.microsoft.com/office/drawing/2014/main" id="{7266A4F0-8D9D-4C3A-B40D-5C6C35EED22E}"/>
            </a:ext>
          </a:extLst>
        </xdr:cNvPr>
        <xdr:cNvGrpSpPr/>
      </xdr:nvGrpSpPr>
      <xdr:grpSpPr>
        <a:xfrm>
          <a:off x="3514724" y="9277350"/>
          <a:ext cx="6444773" cy="733425"/>
          <a:chOff x="4295775" y="10620375"/>
          <a:chExt cx="7334250" cy="733425"/>
        </a:xfrm>
      </xdr:grpSpPr>
      <xdr:pic>
        <xdr:nvPicPr>
          <xdr:cNvPr id="18" name="Picture 17">
            <a:extLst>
              <a:ext uri="{FF2B5EF4-FFF2-40B4-BE49-F238E27FC236}">
                <a16:creationId xmlns:a16="http://schemas.microsoft.com/office/drawing/2014/main" id="{A09B7B6B-89BB-4EE1-8D33-F47569D4862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9" name="Rectangle 18">
            <a:extLst>
              <a:ext uri="{FF2B5EF4-FFF2-40B4-BE49-F238E27FC236}">
                <a16:creationId xmlns:a16="http://schemas.microsoft.com/office/drawing/2014/main" id="{7EF6C1F9-C765-4A49-9EF3-E9C99280EFA0}"/>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08690-4744-4745-97B7-9F968B6875FA}">
  <sheetPr>
    <tabColor rgb="FFC00000"/>
  </sheetPr>
  <dimension ref="B5:V68"/>
  <sheetViews>
    <sheetView showGridLines="0" showRowColHeaders="0" tabSelected="1" topLeftCell="A37" zoomScaleNormal="100" workbookViewId="0">
      <selection activeCell="C63" sqref="C63:G69"/>
    </sheetView>
  </sheetViews>
  <sheetFormatPr defaultRowHeight="12.75" x14ac:dyDescent="0.2"/>
  <cols>
    <col min="1" max="1" width="2.5703125" customWidth="1"/>
    <col min="2" max="2" width="28.7109375" customWidth="1"/>
    <col min="3" max="3" width="20.140625" customWidth="1"/>
  </cols>
  <sheetData>
    <row r="5" spans="2:4" x14ac:dyDescent="0.2">
      <c r="B5" s="32" t="s">
        <v>35</v>
      </c>
      <c r="D5" s="32" t="s">
        <v>45</v>
      </c>
    </row>
    <row r="7" spans="2:4" x14ac:dyDescent="0.2">
      <c r="B7" s="32" t="s">
        <v>36</v>
      </c>
      <c r="D7" s="37" t="s">
        <v>48</v>
      </c>
    </row>
    <row r="8" spans="2:4" x14ac:dyDescent="0.2">
      <c r="B8" s="32"/>
      <c r="D8" t="s">
        <v>49</v>
      </c>
    </row>
    <row r="9" spans="2:4" x14ac:dyDescent="0.2">
      <c r="D9" s="37" t="s">
        <v>63</v>
      </c>
    </row>
    <row r="10" spans="2:4" x14ac:dyDescent="0.2">
      <c r="D10" t="s">
        <v>46</v>
      </c>
    </row>
    <row r="12" spans="2:4" x14ac:dyDescent="0.2">
      <c r="D12" t="s">
        <v>47</v>
      </c>
    </row>
    <row r="14" spans="2:4" x14ac:dyDescent="0.2">
      <c r="B14" s="32" t="s">
        <v>37</v>
      </c>
      <c r="D14" s="32">
        <v>1</v>
      </c>
    </row>
    <row r="16" spans="2:4" x14ac:dyDescent="0.2">
      <c r="B16" s="32" t="s">
        <v>52</v>
      </c>
      <c r="C16" s="33" t="s">
        <v>45</v>
      </c>
      <c r="D16" s="37" t="s">
        <v>62</v>
      </c>
    </row>
    <row r="17" spans="2:4" x14ac:dyDescent="0.2">
      <c r="B17" s="32"/>
      <c r="C17" s="33"/>
      <c r="D17" s="37"/>
    </row>
    <row r="18" spans="2:4" x14ac:dyDescent="0.2">
      <c r="B18" s="32"/>
      <c r="C18" s="38" t="s">
        <v>50</v>
      </c>
      <c r="D18" s="37" t="s">
        <v>51</v>
      </c>
    </row>
    <row r="19" spans="2:4" x14ac:dyDescent="0.2">
      <c r="B19" s="32"/>
      <c r="C19" s="38" t="s">
        <v>19</v>
      </c>
      <c r="D19" s="37" t="s">
        <v>53</v>
      </c>
    </row>
    <row r="20" spans="2:4" x14ac:dyDescent="0.2">
      <c r="B20" s="32"/>
      <c r="C20" s="38" t="s">
        <v>54</v>
      </c>
      <c r="D20" s="37" t="s">
        <v>55</v>
      </c>
    </row>
    <row r="21" spans="2:4" x14ac:dyDescent="0.2">
      <c r="B21" s="32"/>
      <c r="C21" s="38" t="s">
        <v>3</v>
      </c>
      <c r="D21" s="37" t="s">
        <v>64</v>
      </c>
    </row>
    <row r="22" spans="2:4" x14ac:dyDescent="0.2">
      <c r="B22" s="32"/>
      <c r="C22" s="38" t="s">
        <v>56</v>
      </c>
      <c r="D22" s="37" t="s">
        <v>58</v>
      </c>
    </row>
    <row r="23" spans="2:4" x14ac:dyDescent="0.2">
      <c r="B23" s="32"/>
      <c r="C23" s="38" t="s">
        <v>1</v>
      </c>
      <c r="D23" s="37" t="s">
        <v>57</v>
      </c>
    </row>
    <row r="24" spans="2:4" x14ac:dyDescent="0.2">
      <c r="B24" s="32"/>
      <c r="C24" s="38" t="s">
        <v>2</v>
      </c>
      <c r="D24" s="37" t="s">
        <v>65</v>
      </c>
    </row>
    <row r="25" spans="2:4" x14ac:dyDescent="0.2">
      <c r="B25" s="32"/>
      <c r="C25" s="38" t="s">
        <v>32</v>
      </c>
      <c r="D25" s="37" t="s">
        <v>66</v>
      </c>
    </row>
    <row r="26" spans="2:4" x14ac:dyDescent="0.2">
      <c r="B26" s="32"/>
      <c r="C26" s="38" t="s">
        <v>59</v>
      </c>
      <c r="D26" s="37" t="s">
        <v>67</v>
      </c>
    </row>
    <row r="28" spans="2:4" x14ac:dyDescent="0.2">
      <c r="B28" s="32" t="s">
        <v>38</v>
      </c>
      <c r="C28" s="34" t="s">
        <v>39</v>
      </c>
      <c r="D28" s="37" t="s">
        <v>68</v>
      </c>
    </row>
    <row r="29" spans="2:4" x14ac:dyDescent="0.2">
      <c r="C29" s="34" t="s">
        <v>40</v>
      </c>
      <c r="D29" s="37" t="s">
        <v>60</v>
      </c>
    </row>
    <row r="30" spans="2:4" x14ac:dyDescent="0.2">
      <c r="C30" s="34" t="s">
        <v>41</v>
      </c>
      <c r="D30" s="37" t="s">
        <v>69</v>
      </c>
    </row>
    <row r="31" spans="2:4" x14ac:dyDescent="0.2">
      <c r="C31" s="34" t="s">
        <v>42</v>
      </c>
      <c r="D31" s="37" t="s">
        <v>70</v>
      </c>
    </row>
    <row r="32" spans="2:4" x14ac:dyDescent="0.2">
      <c r="C32" s="35" t="s">
        <v>43</v>
      </c>
      <c r="D32" s="37" t="s">
        <v>71</v>
      </c>
    </row>
    <row r="33" spans="2:22" x14ac:dyDescent="0.2">
      <c r="C33" s="35" t="s">
        <v>44</v>
      </c>
      <c r="D33" s="37" t="s">
        <v>72</v>
      </c>
    </row>
    <row r="40" spans="2:22" x14ac:dyDescent="0.2">
      <c r="B40" s="32" t="s">
        <v>74</v>
      </c>
      <c r="C40" s="49"/>
      <c r="D40" s="50" t="s">
        <v>75</v>
      </c>
      <c r="E40" s="51"/>
      <c r="F40" s="51"/>
      <c r="G40" s="51"/>
      <c r="H40" s="51"/>
      <c r="I40" s="51"/>
      <c r="J40" s="51"/>
      <c r="K40" s="51"/>
      <c r="L40" s="51"/>
      <c r="M40" s="51"/>
      <c r="N40" s="51"/>
      <c r="O40" s="51"/>
      <c r="P40" s="48"/>
      <c r="Q40" s="48"/>
      <c r="R40" s="48"/>
      <c r="S40" s="48"/>
      <c r="T40" s="48"/>
      <c r="U40" s="48"/>
      <c r="V40" s="48"/>
    </row>
    <row r="41" spans="2:22" x14ac:dyDescent="0.2">
      <c r="B41" s="51"/>
      <c r="C41" s="51"/>
      <c r="D41" s="50" t="s">
        <v>76</v>
      </c>
      <c r="E41" s="51"/>
      <c r="F41" s="51"/>
      <c r="G41" s="51"/>
      <c r="H41" s="51"/>
      <c r="I41" s="51"/>
      <c r="J41" s="51"/>
      <c r="K41" s="51"/>
      <c r="L41" s="51"/>
      <c r="M41" s="51"/>
      <c r="N41" s="51"/>
      <c r="O41" s="51"/>
      <c r="P41" s="48"/>
      <c r="Q41" s="48"/>
      <c r="R41" s="48"/>
      <c r="S41" s="48"/>
      <c r="T41" s="48"/>
      <c r="U41" s="48"/>
      <c r="V41" s="48"/>
    </row>
    <row r="42" spans="2:22" x14ac:dyDescent="0.2">
      <c r="B42" s="51"/>
      <c r="C42" s="51"/>
      <c r="D42" s="51"/>
      <c r="E42" s="51"/>
      <c r="F42" s="51"/>
      <c r="G42" s="51"/>
      <c r="H42" s="51"/>
      <c r="I42" s="51"/>
      <c r="J42" s="51"/>
      <c r="K42" s="51"/>
      <c r="L42" s="51"/>
      <c r="M42" s="51"/>
      <c r="N42" s="51"/>
      <c r="O42" s="51"/>
      <c r="P42" s="48"/>
      <c r="Q42" s="48"/>
      <c r="R42" s="48"/>
      <c r="S42" s="48"/>
      <c r="T42" s="48"/>
      <c r="U42" s="48"/>
      <c r="V42" s="48"/>
    </row>
    <row r="43" spans="2:22" x14ac:dyDescent="0.2">
      <c r="B43" s="51"/>
      <c r="C43" s="52" t="s">
        <v>77</v>
      </c>
      <c r="D43" s="51" t="s">
        <v>78</v>
      </c>
      <c r="E43" s="51"/>
      <c r="F43" s="51"/>
      <c r="G43" s="51"/>
      <c r="H43" s="51"/>
      <c r="I43" s="51"/>
      <c r="J43" s="51"/>
      <c r="K43" s="51"/>
      <c r="L43" s="51"/>
      <c r="M43" s="51"/>
      <c r="N43" s="51"/>
      <c r="O43" s="51"/>
      <c r="P43" s="48"/>
      <c r="Q43" s="48"/>
      <c r="R43" s="48"/>
      <c r="S43" s="48"/>
      <c r="T43" s="48"/>
      <c r="U43" s="48"/>
      <c r="V43" s="48"/>
    </row>
    <row r="44" spans="2:22" x14ac:dyDescent="0.2">
      <c r="B44" s="51"/>
      <c r="C44" s="51"/>
      <c r="D44" s="49"/>
      <c r="E44" s="51"/>
      <c r="F44" s="51"/>
      <c r="G44" s="51"/>
      <c r="H44" s="51"/>
      <c r="I44" s="51"/>
      <c r="J44" s="51"/>
      <c r="K44" s="51"/>
      <c r="L44" s="51"/>
      <c r="M44" s="51"/>
      <c r="N44" s="51"/>
      <c r="O44" s="51"/>
      <c r="P44" s="48"/>
      <c r="Q44" s="48"/>
      <c r="R44" s="48"/>
      <c r="S44" s="48"/>
      <c r="T44" s="48"/>
      <c r="U44" s="48"/>
      <c r="V44" s="48"/>
    </row>
    <row r="45" spans="2:22" x14ac:dyDescent="0.2">
      <c r="B45" s="51"/>
      <c r="C45" s="51"/>
      <c r="D45" s="49"/>
      <c r="E45" s="51"/>
      <c r="F45" s="51"/>
      <c r="G45" s="51"/>
      <c r="H45" s="51"/>
      <c r="I45" s="51"/>
      <c r="J45" s="51"/>
      <c r="K45" s="51"/>
      <c r="L45" s="51"/>
      <c r="M45" s="51"/>
      <c r="N45" s="51"/>
      <c r="O45" s="51"/>
    </row>
    <row r="46" spans="2:22" x14ac:dyDescent="0.2">
      <c r="B46" s="51"/>
      <c r="C46" s="51"/>
      <c r="D46" s="49"/>
      <c r="E46" s="51"/>
      <c r="F46" s="51"/>
      <c r="G46" s="51"/>
      <c r="H46" s="51"/>
      <c r="I46" s="51"/>
      <c r="J46" s="51"/>
      <c r="K46" s="51"/>
      <c r="L46" s="51"/>
      <c r="M46" s="51"/>
      <c r="N46" s="51"/>
      <c r="O46" s="51"/>
    </row>
    <row r="47" spans="2:22" x14ac:dyDescent="0.2">
      <c r="B47" s="51"/>
      <c r="C47" s="51"/>
      <c r="D47" s="49"/>
      <c r="E47" s="51"/>
      <c r="F47" s="51"/>
      <c r="G47" s="51"/>
      <c r="H47" s="51"/>
      <c r="I47" s="51"/>
      <c r="J47" s="51"/>
      <c r="K47" s="51"/>
      <c r="L47" s="51"/>
      <c r="M47" s="51"/>
      <c r="N47" s="51"/>
      <c r="O47" s="51"/>
    </row>
    <row r="48" spans="2:22" x14ac:dyDescent="0.2">
      <c r="B48" s="51"/>
      <c r="C48" s="51"/>
      <c r="D48" s="49"/>
      <c r="E48" s="51"/>
      <c r="F48" s="51"/>
      <c r="G48" s="51"/>
      <c r="H48" s="51"/>
      <c r="I48" s="51"/>
      <c r="J48" s="51"/>
      <c r="K48" s="51"/>
      <c r="L48" s="51"/>
      <c r="M48" s="51"/>
      <c r="N48" s="51"/>
      <c r="O48" s="51"/>
    </row>
    <row r="49" spans="2:15" x14ac:dyDescent="0.2">
      <c r="B49" s="51"/>
      <c r="C49" s="52" t="s">
        <v>79</v>
      </c>
      <c r="D49" s="51" t="s">
        <v>80</v>
      </c>
      <c r="E49" s="51"/>
      <c r="F49" s="51"/>
      <c r="G49" s="51"/>
      <c r="H49" s="51"/>
      <c r="I49" s="51"/>
      <c r="J49" s="51"/>
      <c r="K49" s="51"/>
      <c r="L49" s="51"/>
      <c r="M49" s="51"/>
      <c r="N49" s="51"/>
      <c r="O49" s="51"/>
    </row>
    <row r="50" spans="2:15" x14ac:dyDescent="0.2">
      <c r="B50" s="51"/>
      <c r="C50" s="51"/>
      <c r="D50" s="51"/>
      <c r="E50" s="51"/>
      <c r="F50" s="51"/>
      <c r="G50" s="51"/>
      <c r="H50" s="51"/>
      <c r="I50" s="51"/>
      <c r="J50" s="51"/>
      <c r="K50" s="51"/>
      <c r="L50" s="51"/>
      <c r="M50" s="51"/>
      <c r="N50" s="51"/>
      <c r="O50" s="51"/>
    </row>
    <row r="51" spans="2:15" x14ac:dyDescent="0.2">
      <c r="B51" s="51"/>
      <c r="C51" s="52" t="s">
        <v>82</v>
      </c>
      <c r="D51" s="51" t="s">
        <v>81</v>
      </c>
      <c r="E51" s="51"/>
      <c r="F51" s="51"/>
      <c r="G51" s="51"/>
      <c r="H51" s="51"/>
      <c r="I51" s="51"/>
      <c r="J51" s="51"/>
      <c r="K51" s="51"/>
      <c r="L51" s="51"/>
      <c r="M51" s="51"/>
      <c r="N51" s="51"/>
      <c r="O51" s="51"/>
    </row>
    <row r="52" spans="2:15" x14ac:dyDescent="0.2">
      <c r="B52" s="51"/>
      <c r="C52" s="51"/>
      <c r="D52" s="51"/>
      <c r="E52" s="51"/>
      <c r="F52" s="51"/>
      <c r="G52" s="51"/>
      <c r="H52" s="51"/>
      <c r="I52" s="51"/>
      <c r="J52" s="51"/>
      <c r="K52" s="51"/>
      <c r="L52" s="51"/>
      <c r="M52" s="51"/>
      <c r="N52" s="51"/>
      <c r="O52" s="51"/>
    </row>
    <row r="53" spans="2:15" x14ac:dyDescent="0.2">
      <c r="B53" s="51"/>
      <c r="C53" s="51"/>
      <c r="D53" s="51"/>
      <c r="E53" s="51"/>
      <c r="F53" s="51"/>
      <c r="G53" s="51"/>
      <c r="H53" s="51"/>
      <c r="I53" s="51"/>
      <c r="J53" s="51"/>
      <c r="K53" s="51"/>
      <c r="L53" s="51"/>
      <c r="M53" s="51"/>
      <c r="N53" s="51"/>
      <c r="O53" s="51"/>
    </row>
    <row r="54" spans="2:15" x14ac:dyDescent="0.2">
      <c r="B54" s="51"/>
      <c r="C54" s="51"/>
      <c r="D54" s="51"/>
      <c r="E54" s="51"/>
      <c r="F54" s="51"/>
      <c r="G54" s="51"/>
      <c r="H54" s="51"/>
      <c r="I54" s="51"/>
      <c r="J54" s="51"/>
      <c r="K54" s="51"/>
      <c r="L54" s="51"/>
      <c r="M54" s="51"/>
      <c r="N54" s="51"/>
      <c r="O54" s="51"/>
    </row>
    <row r="55" spans="2:15" x14ac:dyDescent="0.2">
      <c r="B55" s="51"/>
      <c r="C55" s="51"/>
      <c r="D55" s="51"/>
      <c r="E55" s="51"/>
      <c r="F55" s="51"/>
      <c r="G55" s="51"/>
      <c r="H55" s="51"/>
      <c r="I55" s="51"/>
      <c r="J55" s="51"/>
      <c r="K55" s="51"/>
      <c r="L55" s="51"/>
      <c r="M55" s="51"/>
      <c r="N55" s="51"/>
      <c r="O55" s="51"/>
    </row>
    <row r="56" spans="2:15" x14ac:dyDescent="0.2">
      <c r="B56" s="51"/>
      <c r="C56" s="51"/>
      <c r="D56" s="51"/>
      <c r="E56" s="51"/>
      <c r="F56" s="51"/>
      <c r="G56" s="51"/>
      <c r="H56" s="51"/>
      <c r="I56" s="51"/>
      <c r="J56" s="51"/>
      <c r="K56" s="51"/>
      <c r="L56" s="51"/>
      <c r="M56" s="51"/>
      <c r="N56" s="51"/>
      <c r="O56" s="51"/>
    </row>
    <row r="57" spans="2:15" x14ac:dyDescent="0.2">
      <c r="B57" s="51"/>
      <c r="C57" s="52" t="s">
        <v>83</v>
      </c>
      <c r="D57" s="51" t="s">
        <v>84</v>
      </c>
      <c r="E57" s="51"/>
      <c r="F57" s="51"/>
      <c r="G57" s="51"/>
      <c r="H57" s="51"/>
      <c r="I57" s="51"/>
      <c r="J57" s="51"/>
      <c r="K57" s="51"/>
      <c r="L57" s="51"/>
      <c r="M57" s="51"/>
      <c r="N57" s="51"/>
      <c r="O57" s="51"/>
    </row>
    <row r="58" spans="2:15" x14ac:dyDescent="0.2">
      <c r="B58" s="51"/>
      <c r="C58" s="51"/>
      <c r="D58" s="51"/>
      <c r="E58" s="51"/>
      <c r="F58" s="51"/>
      <c r="G58" s="51"/>
      <c r="H58" s="51"/>
      <c r="I58" s="51"/>
      <c r="J58" s="51"/>
      <c r="K58" s="51"/>
      <c r="L58" s="51"/>
      <c r="M58" s="51"/>
      <c r="N58" s="51"/>
      <c r="O58" s="51"/>
    </row>
    <row r="59" spans="2:15" x14ac:dyDescent="0.2">
      <c r="B59" s="51"/>
      <c r="C59" s="51"/>
      <c r="D59" s="51"/>
      <c r="E59" s="51"/>
      <c r="F59" s="51"/>
      <c r="G59" s="51"/>
      <c r="H59" s="51"/>
      <c r="I59" s="51"/>
      <c r="J59" s="51"/>
      <c r="K59" s="51"/>
      <c r="L59" s="51"/>
      <c r="M59" s="51"/>
      <c r="N59" s="51"/>
      <c r="O59" s="51"/>
    </row>
    <row r="60" spans="2:15" x14ac:dyDescent="0.2">
      <c r="B60" s="51"/>
      <c r="C60" s="51"/>
      <c r="D60" s="51"/>
      <c r="E60" s="51"/>
      <c r="F60" s="51"/>
      <c r="G60" s="51"/>
      <c r="H60" s="51"/>
      <c r="I60" s="51"/>
      <c r="J60" s="51"/>
      <c r="K60" s="51"/>
      <c r="L60" s="51"/>
      <c r="M60" s="51"/>
      <c r="N60" s="51"/>
      <c r="O60" s="51"/>
    </row>
    <row r="61" spans="2:15" x14ac:dyDescent="0.2">
      <c r="B61" s="51"/>
      <c r="C61" s="51"/>
      <c r="D61" s="51"/>
      <c r="E61" s="51"/>
      <c r="F61" s="51"/>
      <c r="G61" s="51"/>
      <c r="H61" s="51"/>
      <c r="I61" s="51"/>
      <c r="J61" s="51"/>
      <c r="K61" s="51"/>
      <c r="L61" s="51"/>
      <c r="M61" s="51"/>
      <c r="N61" s="51"/>
      <c r="O61" s="51"/>
    </row>
    <row r="62" spans="2:15" x14ac:dyDescent="0.2">
      <c r="B62" s="51"/>
      <c r="C62" s="51"/>
      <c r="D62" s="51"/>
      <c r="E62" s="51"/>
      <c r="F62" s="51"/>
      <c r="G62" s="51"/>
      <c r="H62" s="51"/>
      <c r="I62" s="51"/>
      <c r="J62" s="51"/>
      <c r="K62" s="51"/>
      <c r="L62" s="51"/>
      <c r="M62" s="51"/>
      <c r="N62" s="51"/>
      <c r="O62" s="51"/>
    </row>
    <row r="63" spans="2:15" x14ac:dyDescent="0.2">
      <c r="B63" s="51"/>
      <c r="C63" s="51"/>
      <c r="D63" s="50"/>
      <c r="E63" s="51"/>
      <c r="F63" s="51"/>
      <c r="G63" s="51"/>
      <c r="H63" s="51"/>
      <c r="I63" s="51"/>
      <c r="J63" s="51"/>
      <c r="K63" s="51"/>
      <c r="L63" s="51"/>
      <c r="M63" s="51"/>
      <c r="N63" s="51"/>
      <c r="O63" s="51"/>
    </row>
    <row r="64" spans="2:15" x14ac:dyDescent="0.2">
      <c r="B64" s="51"/>
      <c r="C64" s="51"/>
      <c r="D64" s="53"/>
      <c r="E64" s="51"/>
      <c r="F64" s="51"/>
      <c r="G64" s="51"/>
      <c r="H64" s="51"/>
      <c r="I64" s="51"/>
      <c r="J64" s="51"/>
      <c r="K64" s="51"/>
      <c r="L64" s="51"/>
      <c r="M64" s="51"/>
      <c r="N64" s="51"/>
      <c r="O64" s="51"/>
    </row>
    <row r="65" spans="2:15" x14ac:dyDescent="0.2">
      <c r="B65" s="51"/>
      <c r="C65" s="51"/>
      <c r="D65" s="54"/>
      <c r="E65" s="51"/>
      <c r="F65" s="51"/>
      <c r="G65" s="51"/>
      <c r="H65" s="51"/>
      <c r="I65" s="51"/>
      <c r="J65" s="51"/>
      <c r="K65" s="51"/>
      <c r="L65" s="51"/>
      <c r="M65" s="51"/>
      <c r="N65" s="51"/>
      <c r="O65" s="51"/>
    </row>
    <row r="66" spans="2:15" x14ac:dyDescent="0.2">
      <c r="B66" s="51"/>
      <c r="C66" s="51"/>
      <c r="D66" s="53"/>
      <c r="E66" s="51"/>
      <c r="F66" s="51"/>
      <c r="G66" s="51"/>
      <c r="H66" s="51"/>
      <c r="I66" s="51"/>
      <c r="J66" s="51"/>
      <c r="K66" s="51"/>
      <c r="L66" s="51"/>
      <c r="M66" s="51"/>
      <c r="N66" s="51"/>
      <c r="O66" s="51"/>
    </row>
    <row r="67" spans="2:15" x14ac:dyDescent="0.2">
      <c r="B67" s="51"/>
      <c r="C67" s="51"/>
      <c r="D67" s="53"/>
      <c r="E67" s="51"/>
      <c r="F67" s="51"/>
      <c r="G67" s="51"/>
    </row>
    <row r="68" spans="2:15" x14ac:dyDescent="0.2">
      <c r="B68" s="51"/>
      <c r="C68" s="51"/>
      <c r="D68" s="53"/>
      <c r="E68" s="51"/>
      <c r="F68" s="51"/>
      <c r="G68" s="51"/>
    </row>
  </sheetData>
  <conditionalFormatting sqref="D14">
    <cfRule type="iconSet" priority="1">
      <iconSet reverse="1">
        <cfvo type="percent" val="0"/>
        <cfvo type="num" val="1" gte="0"/>
        <cfvo type="num" val="2" gte="0"/>
      </iconSet>
    </cfRule>
  </conditionalFormatting>
  <pageMargins left="0.7" right="0.7" top="0.75" bottom="0.75" header="0.3" footer="0.3"/>
  <customProperties>
    <customPr name="EpmWorksheetKeyString_GUID" r:id="rId1"/>
  </customProperti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0B47F"/>
    <pageSetUpPr fitToPage="1"/>
  </sheetPr>
  <dimension ref="A1:U52"/>
  <sheetViews>
    <sheetView showGridLines="0" showRowColHeaders="0" topLeftCell="B1" zoomScale="115" zoomScaleNormal="115" workbookViewId="0">
      <selection activeCell="B1" sqref="B1"/>
    </sheetView>
  </sheetViews>
  <sheetFormatPr defaultColWidth="11.42578125" defaultRowHeight="20.100000000000001" customHeight="1" outlineLevelCol="1" x14ac:dyDescent="0.2"/>
  <cols>
    <col min="1" max="1" width="4.42578125" hidden="1" customWidth="1" outlineLevel="1"/>
    <col min="2" max="2" width="4.42578125" customWidth="1" collapsed="1"/>
    <col min="3" max="3" width="5.42578125" style="4" customWidth="1"/>
    <col min="4" max="4" width="27" customWidth="1"/>
    <col min="5" max="5" width="35.140625" customWidth="1"/>
    <col min="6" max="6" width="11.42578125" customWidth="1"/>
    <col min="7" max="7" width="14.140625" customWidth="1"/>
    <col min="10" max="10" width="13" customWidth="1"/>
    <col min="12" max="12" width="13.7109375" bestFit="1" customWidth="1"/>
    <col min="13" max="13" width="14" customWidth="1"/>
    <col min="14" max="14" width="14" style="4" customWidth="1"/>
  </cols>
  <sheetData>
    <row r="1" spans="1:21" ht="20.100000000000001" customHeight="1" thickBot="1" x14ac:dyDescent="0.25">
      <c r="C1" s="5"/>
      <c r="D1" s="6"/>
      <c r="E1" s="6"/>
      <c r="F1" s="6"/>
      <c r="G1" s="6"/>
      <c r="H1" s="6"/>
      <c r="I1" s="5"/>
      <c r="J1" s="5"/>
      <c r="K1" s="6"/>
      <c r="L1" s="5"/>
      <c r="M1" s="5"/>
      <c r="N1" s="5"/>
    </row>
    <row r="2" spans="1:21" s="3" customFormat="1" ht="60" x14ac:dyDescent="0.2">
      <c r="C2" s="8" t="s">
        <v>0</v>
      </c>
      <c r="D2" s="8" t="s">
        <v>34</v>
      </c>
      <c r="E2" s="8" t="s">
        <v>19</v>
      </c>
      <c r="F2" s="8" t="s">
        <v>33</v>
      </c>
      <c r="G2" s="8"/>
      <c r="H2" s="8" t="s">
        <v>3</v>
      </c>
      <c r="I2" s="8">
        <v>50</v>
      </c>
      <c r="J2" s="8">
        <v>100</v>
      </c>
      <c r="K2" s="24" t="s">
        <v>1</v>
      </c>
      <c r="L2" s="8" t="s">
        <v>2</v>
      </c>
      <c r="M2" s="26" t="s">
        <v>32</v>
      </c>
      <c r="N2" s="27" t="s">
        <v>29</v>
      </c>
    </row>
    <row r="3" spans="1:21" s="2" customFormat="1" ht="21.95" customHeight="1" x14ac:dyDescent="0.2">
      <c r="C3" s="21">
        <v>1</v>
      </c>
      <c r="D3" s="57" t="s">
        <v>4</v>
      </c>
      <c r="E3" s="57"/>
      <c r="F3" s="17"/>
      <c r="G3" s="17"/>
      <c r="H3" s="22">
        <v>0.25</v>
      </c>
      <c r="I3" s="18"/>
      <c r="J3" s="19"/>
      <c r="K3" s="25"/>
      <c r="L3" s="19"/>
      <c r="M3" s="30">
        <f>SUM(M4:M7)/100</f>
        <v>0.82750000000000068</v>
      </c>
      <c r="N3" s="28"/>
    </row>
    <row r="4" spans="1:21" s="1" customFormat="1" ht="20.100000000000001" customHeight="1" x14ac:dyDescent="0.2">
      <c r="A4" s="1">
        <v>1</v>
      </c>
      <c r="C4" s="36" t="str">
        <f>C$3&amp;"."&amp;$A4</f>
        <v>1.1</v>
      </c>
      <c r="D4" s="7" t="s">
        <v>26</v>
      </c>
      <c r="E4" s="9" t="s">
        <v>8</v>
      </c>
      <c r="F4" s="9" t="s">
        <v>20</v>
      </c>
      <c r="G4" s="9"/>
      <c r="H4" s="16">
        <v>0.3</v>
      </c>
      <c r="I4" s="13">
        <v>0.04</v>
      </c>
      <c r="J4" s="13">
        <v>0.02</v>
      </c>
      <c r="K4" s="40">
        <v>0.02</v>
      </c>
      <c r="L4" s="15">
        <f>K4*($J$2-$I$2)/(J4-I4)+($I$2*J4-$J$2*I4)/(J4-I4)</f>
        <v>100</v>
      </c>
      <c r="M4" s="29">
        <f>L4*H4</f>
        <v>30</v>
      </c>
      <c r="N4" s="56">
        <f>SUM(M4:M7)*H3</f>
        <v>20.687500000000018</v>
      </c>
    </row>
    <row r="5" spans="1:21" s="1" customFormat="1" ht="20.100000000000001" customHeight="1" x14ac:dyDescent="0.2">
      <c r="A5" s="31">
        <f>A4+1</f>
        <v>2</v>
      </c>
      <c r="C5" s="36" t="str">
        <f t="shared" ref="C5:C7" si="0">C$3&amp;"."&amp;$A5</f>
        <v>1.2</v>
      </c>
      <c r="D5" s="7" t="s">
        <v>26</v>
      </c>
      <c r="E5" s="9" t="s">
        <v>9</v>
      </c>
      <c r="F5" s="9" t="s">
        <v>20</v>
      </c>
      <c r="G5" s="9"/>
      <c r="H5" s="12">
        <v>0.45</v>
      </c>
      <c r="I5" s="13">
        <v>0.93</v>
      </c>
      <c r="J5" s="14">
        <v>0.97499999999999998</v>
      </c>
      <c r="K5" s="40">
        <v>0.95</v>
      </c>
      <c r="L5" s="23">
        <f t="shared" ref="L5:L18" si="1">K5*($J$2-$I$2)/(J5-I5)+($I$2*J5-$J$2*I5)/(J5-I5)</f>
        <v>72.222222222222399</v>
      </c>
      <c r="M5" s="29">
        <f t="shared" ref="M5:M7" si="2">L5*H5</f>
        <v>32.500000000000078</v>
      </c>
      <c r="N5" s="56"/>
    </row>
    <row r="6" spans="1:21" s="1" customFormat="1" ht="20.100000000000001" customHeight="1" x14ac:dyDescent="0.2">
      <c r="A6" s="31">
        <f>A5+1</f>
        <v>3</v>
      </c>
      <c r="C6" s="36" t="str">
        <f t="shared" si="0"/>
        <v>1.3</v>
      </c>
      <c r="D6" s="7" t="s">
        <v>27</v>
      </c>
      <c r="E6" s="10" t="s">
        <v>25</v>
      </c>
      <c r="F6" s="9" t="s">
        <v>23</v>
      </c>
      <c r="G6" s="9"/>
      <c r="H6" s="12">
        <v>0.15</v>
      </c>
      <c r="I6" s="15">
        <v>50</v>
      </c>
      <c r="J6" s="15">
        <v>35</v>
      </c>
      <c r="K6" s="41">
        <v>42</v>
      </c>
      <c r="L6" s="23">
        <f t="shared" si="1"/>
        <v>76.666666666666657</v>
      </c>
      <c r="M6" s="29">
        <f t="shared" si="2"/>
        <v>11.499999999999998</v>
      </c>
      <c r="N6" s="56"/>
    </row>
    <row r="7" spans="1:21" s="1" customFormat="1" ht="20.100000000000001" customHeight="1" x14ac:dyDescent="0.2">
      <c r="A7" s="31">
        <f>A6+1</f>
        <v>4</v>
      </c>
      <c r="C7" s="36" t="str">
        <f t="shared" si="0"/>
        <v>1.4</v>
      </c>
      <c r="D7" s="7" t="s">
        <v>27</v>
      </c>
      <c r="E7" s="9" t="s">
        <v>10</v>
      </c>
      <c r="F7" s="9" t="s">
        <v>20</v>
      </c>
      <c r="G7" s="9"/>
      <c r="H7" s="12">
        <v>0.1</v>
      </c>
      <c r="I7" s="13">
        <v>0.1</v>
      </c>
      <c r="J7" s="13">
        <v>0.06</v>
      </c>
      <c r="K7" s="40">
        <v>7.0000000000000007E-2</v>
      </c>
      <c r="L7" s="23">
        <f t="shared" si="1"/>
        <v>87.499999999999972</v>
      </c>
      <c r="M7" s="29">
        <f t="shared" si="2"/>
        <v>8.7499999999999982</v>
      </c>
      <c r="N7" s="56"/>
    </row>
    <row r="8" spans="1:21" s="2" customFormat="1" ht="21.95" customHeight="1" x14ac:dyDescent="0.2">
      <c r="C8" s="21">
        <v>2</v>
      </c>
      <c r="D8" s="57" t="s">
        <v>5</v>
      </c>
      <c r="E8" s="57"/>
      <c r="F8" s="17"/>
      <c r="G8" s="17"/>
      <c r="H8" s="22">
        <v>0.2</v>
      </c>
      <c r="I8" s="18"/>
      <c r="J8" s="19"/>
      <c r="K8" s="25"/>
      <c r="L8" s="20"/>
      <c r="M8" s="30">
        <f>SUM(M9:M10)/100</f>
        <v>0.61666666666666603</v>
      </c>
      <c r="N8" s="28"/>
    </row>
    <row r="9" spans="1:21" s="1" customFormat="1" ht="19.5" customHeight="1" x14ac:dyDescent="0.2">
      <c r="A9" s="1">
        <f>1</f>
        <v>1</v>
      </c>
      <c r="C9" s="36" t="str">
        <f>C$8&amp;"."&amp;$A9</f>
        <v>2.1</v>
      </c>
      <c r="D9" s="7" t="s">
        <v>28</v>
      </c>
      <c r="E9" s="9" t="s">
        <v>11</v>
      </c>
      <c r="F9" s="9" t="s">
        <v>20</v>
      </c>
      <c r="G9" s="9"/>
      <c r="H9" s="13">
        <v>0.75</v>
      </c>
      <c r="I9" s="13">
        <v>0.85</v>
      </c>
      <c r="J9" s="13">
        <v>0.9</v>
      </c>
      <c r="K9" s="40">
        <v>0.86</v>
      </c>
      <c r="L9" s="23">
        <f t="shared" si="1"/>
        <v>59.999999999999886</v>
      </c>
      <c r="M9" s="29">
        <f>L9*H9</f>
        <v>44.999999999999915</v>
      </c>
      <c r="N9" s="56">
        <f>SUM(M9:M10)*H8</f>
        <v>12.333333333333321</v>
      </c>
    </row>
    <row r="10" spans="1:21" s="1" customFormat="1" ht="24" x14ac:dyDescent="0.2">
      <c r="A10" s="31">
        <f>A9+1</f>
        <v>2</v>
      </c>
      <c r="C10" s="36" t="str">
        <f>C$8&amp;"."&amp;$A10</f>
        <v>2.2</v>
      </c>
      <c r="D10" s="7" t="s">
        <v>28</v>
      </c>
      <c r="E10" s="11" t="s">
        <v>12</v>
      </c>
      <c r="F10" s="9" t="s">
        <v>20</v>
      </c>
      <c r="G10" s="9"/>
      <c r="H10" s="13">
        <v>0.25</v>
      </c>
      <c r="I10" s="13">
        <v>0.92</v>
      </c>
      <c r="J10" s="13">
        <v>0.95</v>
      </c>
      <c r="K10" s="40">
        <v>0.93</v>
      </c>
      <c r="L10" s="23">
        <f t="shared" si="1"/>
        <v>66.666666666666742</v>
      </c>
      <c r="M10" s="29">
        <f t="shared" ref="M10" si="3">L10*H10</f>
        <v>16.666666666666686</v>
      </c>
      <c r="N10" s="56"/>
    </row>
    <row r="11" spans="1:21" s="2" customFormat="1" ht="21.95" customHeight="1" x14ac:dyDescent="0.2">
      <c r="C11" s="21">
        <v>3</v>
      </c>
      <c r="D11" s="57" t="s">
        <v>6</v>
      </c>
      <c r="E11" s="57"/>
      <c r="F11" s="17"/>
      <c r="G11" s="17"/>
      <c r="H11" s="22">
        <v>0.4</v>
      </c>
      <c r="I11" s="18"/>
      <c r="J11" s="19"/>
      <c r="K11" s="25"/>
      <c r="L11" s="20"/>
      <c r="M11" s="30">
        <f>SUM(M12:M14)/100</f>
        <v>0.83750000000000024</v>
      </c>
      <c r="N11" s="28"/>
      <c r="U11" s="1"/>
    </row>
    <row r="12" spans="1:21" s="1" customFormat="1" ht="24" x14ac:dyDescent="0.2">
      <c r="A12" s="1">
        <f>1</f>
        <v>1</v>
      </c>
      <c r="C12" s="36" t="str">
        <f>C$11&amp;"."&amp;$A12</f>
        <v>3.1</v>
      </c>
      <c r="D12" s="7" t="s">
        <v>27</v>
      </c>
      <c r="E12" s="9" t="s">
        <v>13</v>
      </c>
      <c r="F12" s="11" t="s">
        <v>22</v>
      </c>
      <c r="G12" s="9" t="s">
        <v>24</v>
      </c>
      <c r="H12" s="13">
        <v>0.6</v>
      </c>
      <c r="I12" s="15">
        <v>12</v>
      </c>
      <c r="J12" s="15">
        <v>18</v>
      </c>
      <c r="K12" s="41">
        <v>16</v>
      </c>
      <c r="L12" s="23">
        <f t="shared" si="1"/>
        <v>83.333333333333343</v>
      </c>
      <c r="M12" s="29">
        <f>L12*H12</f>
        <v>50.000000000000007</v>
      </c>
      <c r="N12" s="56">
        <f>SUM(M12:M14)*H11</f>
        <v>33.500000000000014</v>
      </c>
    </row>
    <row r="13" spans="1:21" s="1" customFormat="1" ht="20.100000000000001" customHeight="1" x14ac:dyDescent="0.2">
      <c r="A13" s="31">
        <f>A12+1</f>
        <v>2</v>
      </c>
      <c r="C13" s="36" t="str">
        <f>C$11&amp;"."&amp;$A13</f>
        <v>3.2</v>
      </c>
      <c r="D13" s="7" t="s">
        <v>27</v>
      </c>
      <c r="E13" s="9" t="s">
        <v>14</v>
      </c>
      <c r="F13" s="9" t="s">
        <v>21</v>
      </c>
      <c r="G13" s="9"/>
      <c r="H13" s="13">
        <v>0.25</v>
      </c>
      <c r="I13" s="15">
        <v>7</v>
      </c>
      <c r="J13" s="15">
        <v>5</v>
      </c>
      <c r="K13" s="41">
        <v>6</v>
      </c>
      <c r="L13" s="23">
        <f t="shared" si="1"/>
        <v>75</v>
      </c>
      <c r="M13" s="29">
        <f t="shared" ref="M13:M14" si="4">L13*H13</f>
        <v>18.75</v>
      </c>
      <c r="N13" s="56"/>
    </row>
    <row r="14" spans="1:21" s="1" customFormat="1" ht="20.100000000000001" customHeight="1" x14ac:dyDescent="0.2">
      <c r="A14" s="31">
        <f>A13+1</f>
        <v>3</v>
      </c>
      <c r="C14" s="36" t="str">
        <f>C$11&amp;"."&amp;$A14</f>
        <v>3.3</v>
      </c>
      <c r="D14" s="7" t="s">
        <v>28</v>
      </c>
      <c r="E14" s="9" t="s">
        <v>15</v>
      </c>
      <c r="F14" s="9" t="s">
        <v>20</v>
      </c>
      <c r="G14" s="9"/>
      <c r="H14" s="13">
        <v>0.15</v>
      </c>
      <c r="I14" s="13">
        <v>0.92</v>
      </c>
      <c r="J14" s="13">
        <v>0.95</v>
      </c>
      <c r="K14" s="40">
        <v>0.95</v>
      </c>
      <c r="L14" s="23">
        <f t="shared" si="1"/>
        <v>100.00000000000023</v>
      </c>
      <c r="M14" s="29">
        <f t="shared" si="4"/>
        <v>15.000000000000034</v>
      </c>
      <c r="N14" s="56"/>
    </row>
    <row r="15" spans="1:21" s="2" customFormat="1" ht="21.75" customHeight="1" x14ac:dyDescent="0.2">
      <c r="C15" s="21">
        <v>4</v>
      </c>
      <c r="D15" s="57" t="s">
        <v>7</v>
      </c>
      <c r="E15" s="57"/>
      <c r="F15" s="17"/>
      <c r="G15" s="17"/>
      <c r="H15" s="22">
        <v>0.15</v>
      </c>
      <c r="I15" s="18"/>
      <c r="J15" s="19"/>
      <c r="K15" s="25"/>
      <c r="L15" s="20"/>
      <c r="M15" s="30">
        <f>SUM(M16:M18)/100</f>
        <v>0.95</v>
      </c>
      <c r="N15" s="28"/>
      <c r="U15" s="1"/>
    </row>
    <row r="16" spans="1:21" s="1" customFormat="1" ht="20.100000000000001" customHeight="1" x14ac:dyDescent="0.2">
      <c r="A16" s="1">
        <f>1</f>
        <v>1</v>
      </c>
      <c r="C16" s="36" t="str">
        <f>C$15&amp;"."&amp;$A16</f>
        <v>4.1</v>
      </c>
      <c r="D16" s="7" t="s">
        <v>26</v>
      </c>
      <c r="E16" s="9" t="s">
        <v>16</v>
      </c>
      <c r="F16" s="9" t="s">
        <v>21</v>
      </c>
      <c r="G16" s="9"/>
      <c r="H16" s="13">
        <v>0.8</v>
      </c>
      <c r="I16" s="15">
        <v>7</v>
      </c>
      <c r="J16" s="15">
        <v>5</v>
      </c>
      <c r="K16" s="41">
        <v>5</v>
      </c>
      <c r="L16" s="23">
        <f t="shared" si="1"/>
        <v>100</v>
      </c>
      <c r="M16" s="29">
        <f>L16*H16</f>
        <v>80</v>
      </c>
      <c r="N16" s="56">
        <f>SUM(M16:M18)*H15</f>
        <v>14.25</v>
      </c>
    </row>
    <row r="17" spans="1:14" s="1" customFormat="1" ht="20.100000000000001" customHeight="1" x14ac:dyDescent="0.2">
      <c r="A17" s="31">
        <f>A16+1</f>
        <v>2</v>
      </c>
      <c r="C17" s="36" t="str">
        <f>C$15&amp;"."&amp;$A17</f>
        <v>4.2</v>
      </c>
      <c r="D17" s="7" t="s">
        <v>30</v>
      </c>
      <c r="E17" s="9" t="s">
        <v>17</v>
      </c>
      <c r="F17" s="9" t="s">
        <v>20</v>
      </c>
      <c r="G17" s="9"/>
      <c r="H17" s="13">
        <v>0.1</v>
      </c>
      <c r="I17" s="13">
        <v>0.89</v>
      </c>
      <c r="J17" s="13">
        <v>0.92</v>
      </c>
      <c r="K17" s="40">
        <v>0.91</v>
      </c>
      <c r="L17" s="23">
        <f t="shared" si="1"/>
        <v>83.333333333333258</v>
      </c>
      <c r="M17" s="29">
        <f t="shared" ref="M17:M18" si="5">L17*H17</f>
        <v>8.3333333333333268</v>
      </c>
      <c r="N17" s="56"/>
    </row>
    <row r="18" spans="1:14" s="1" customFormat="1" ht="20.100000000000001" customHeight="1" x14ac:dyDescent="0.2">
      <c r="A18" s="31">
        <f>A17+1</f>
        <v>3</v>
      </c>
      <c r="C18" s="36" t="str">
        <f>C$15&amp;"."&amp;$A18</f>
        <v>4.3</v>
      </c>
      <c r="D18" s="7" t="s">
        <v>27</v>
      </c>
      <c r="E18" s="9" t="s">
        <v>18</v>
      </c>
      <c r="F18" s="9" t="s">
        <v>20</v>
      </c>
      <c r="G18" s="9"/>
      <c r="H18" s="13">
        <v>0.1</v>
      </c>
      <c r="I18" s="13">
        <v>0.06</v>
      </c>
      <c r="J18" s="13">
        <v>0.03</v>
      </c>
      <c r="K18" s="40">
        <v>0.05</v>
      </c>
      <c r="L18" s="23">
        <f t="shared" si="1"/>
        <v>66.666666666666657</v>
      </c>
      <c r="M18" s="29">
        <f t="shared" si="5"/>
        <v>6.6666666666666661</v>
      </c>
      <c r="N18" s="56"/>
    </row>
    <row r="19" spans="1:14" s="2" customFormat="1" ht="21.95" customHeight="1" thickBot="1" x14ac:dyDescent="0.25">
      <c r="C19" s="42"/>
      <c r="D19" s="55" t="s">
        <v>73</v>
      </c>
      <c r="E19" s="55"/>
      <c r="F19" s="43"/>
      <c r="G19" s="43"/>
      <c r="H19" s="44">
        <f>SUM(H15+H11+H8+H3)</f>
        <v>1</v>
      </c>
      <c r="I19" s="42"/>
      <c r="J19" s="42"/>
      <c r="K19" s="45"/>
      <c r="L19" s="42"/>
      <c r="M19" s="46" t="s">
        <v>31</v>
      </c>
      <c r="N19" s="47">
        <f>SUM(N4:N18)</f>
        <v>80.770833333333357</v>
      </c>
    </row>
    <row r="20" spans="1:14" ht="20.100000000000001" customHeight="1" x14ac:dyDescent="0.2">
      <c r="C20"/>
      <c r="N20"/>
    </row>
    <row r="21" spans="1:14" ht="12.75" x14ac:dyDescent="0.2">
      <c r="C21"/>
      <c r="G21" s="37" t="s">
        <v>61</v>
      </c>
      <c r="H21" s="39">
        <f>H19-100%</f>
        <v>0</v>
      </c>
      <c r="N21"/>
    </row>
    <row r="22" spans="1:14" ht="12.75" x14ac:dyDescent="0.2">
      <c r="C22"/>
      <c r="N22"/>
    </row>
    <row r="23" spans="1:14" ht="12.75" x14ac:dyDescent="0.2">
      <c r="C23"/>
      <c r="N23"/>
    </row>
    <row r="24" spans="1:14" ht="12.75" x14ac:dyDescent="0.2">
      <c r="C24"/>
      <c r="N24"/>
    </row>
    <row r="25" spans="1:14" ht="12.75" x14ac:dyDescent="0.2">
      <c r="C25"/>
      <c r="N25"/>
    </row>
    <row r="26" spans="1:14" ht="12.75" x14ac:dyDescent="0.2">
      <c r="C26"/>
      <c r="N26"/>
    </row>
    <row r="27" spans="1:14" ht="12.75" x14ac:dyDescent="0.2">
      <c r="C27"/>
      <c r="N27"/>
    </row>
    <row r="28" spans="1:14" ht="12.75" x14ac:dyDescent="0.2">
      <c r="C28"/>
      <c r="N28"/>
    </row>
    <row r="29" spans="1:14" ht="12.75" x14ac:dyDescent="0.2">
      <c r="C29"/>
      <c r="N29"/>
    </row>
    <row r="30" spans="1:14" ht="12.75" x14ac:dyDescent="0.2">
      <c r="C30"/>
      <c r="N30"/>
    </row>
    <row r="31" spans="1:14" ht="12.75" x14ac:dyDescent="0.2">
      <c r="C31"/>
      <c r="N31"/>
    </row>
    <row r="32" spans="1:14" ht="12.75" x14ac:dyDescent="0.2">
      <c r="C32"/>
      <c r="N32"/>
    </row>
    <row r="33" spans="3:14" ht="12.75" x14ac:dyDescent="0.2">
      <c r="C33" s="5"/>
      <c r="D33" s="6"/>
      <c r="E33" s="6"/>
      <c r="F33" s="6"/>
      <c r="G33" s="6"/>
      <c r="H33" s="6"/>
      <c r="I33" s="5"/>
      <c r="J33" s="5"/>
      <c r="K33" s="6"/>
      <c r="L33" s="5"/>
      <c r="M33" s="5"/>
      <c r="N33" s="5"/>
    </row>
    <row r="34" spans="3:14" ht="12.75" x14ac:dyDescent="0.2">
      <c r="C34" s="5"/>
      <c r="D34" s="6"/>
      <c r="E34" s="6"/>
      <c r="F34" s="6"/>
      <c r="G34" s="6"/>
      <c r="H34" s="6"/>
      <c r="I34" s="5"/>
      <c r="J34" s="5"/>
      <c r="K34" s="6"/>
      <c r="L34" s="5"/>
      <c r="M34" s="5"/>
      <c r="N34" s="5"/>
    </row>
    <row r="35" spans="3:14" ht="12.75" x14ac:dyDescent="0.2">
      <c r="C35" s="5"/>
      <c r="D35" s="6"/>
      <c r="E35" s="6"/>
      <c r="F35" s="6"/>
      <c r="G35" s="6"/>
      <c r="H35" s="6"/>
      <c r="I35" s="5"/>
      <c r="J35" s="5"/>
      <c r="K35" s="6"/>
      <c r="L35" s="5"/>
      <c r="M35" s="5"/>
      <c r="N35" s="5"/>
    </row>
    <row r="36" spans="3:14" ht="12.75" x14ac:dyDescent="0.2">
      <c r="C36" s="5"/>
      <c r="D36" s="6"/>
      <c r="E36" s="6"/>
      <c r="F36" s="6"/>
      <c r="G36" s="6"/>
      <c r="H36" s="6"/>
      <c r="I36" s="5"/>
      <c r="J36" s="5"/>
      <c r="K36" s="6"/>
      <c r="L36" s="5"/>
      <c r="M36" s="5"/>
      <c r="N36" s="5"/>
    </row>
    <row r="37" spans="3:14" ht="12.75" x14ac:dyDescent="0.2">
      <c r="C37" s="5"/>
      <c r="D37" s="6"/>
      <c r="E37" s="6"/>
      <c r="F37" s="6"/>
      <c r="G37" s="6"/>
      <c r="H37" s="6"/>
      <c r="I37" s="5"/>
      <c r="J37" s="5"/>
      <c r="K37" s="6"/>
      <c r="L37" s="5"/>
      <c r="M37" s="5"/>
      <c r="N37" s="5"/>
    </row>
    <row r="38" spans="3:14" ht="12.75" x14ac:dyDescent="0.2">
      <c r="C38" s="5"/>
      <c r="D38" s="6"/>
      <c r="E38" s="6"/>
      <c r="F38" s="6"/>
      <c r="G38" s="6"/>
      <c r="H38" s="6"/>
      <c r="I38" s="5"/>
      <c r="J38" s="5"/>
      <c r="K38" s="6"/>
      <c r="L38" s="5"/>
      <c r="M38" s="5"/>
      <c r="N38" s="5"/>
    </row>
    <row r="39" spans="3:14" ht="12.75" x14ac:dyDescent="0.2">
      <c r="C39" s="5"/>
      <c r="D39" s="6"/>
      <c r="E39" s="6"/>
      <c r="F39" s="6"/>
      <c r="G39" s="6"/>
      <c r="H39" s="6"/>
      <c r="I39" s="5"/>
      <c r="J39" s="5"/>
      <c r="K39" s="6"/>
      <c r="L39" s="5"/>
      <c r="M39" s="5"/>
      <c r="N39" s="5"/>
    </row>
    <row r="40" spans="3:14" ht="12.75" x14ac:dyDescent="0.2">
      <c r="C40" s="5"/>
      <c r="D40" s="6"/>
      <c r="E40" s="6"/>
      <c r="F40" s="6"/>
      <c r="G40" s="6"/>
      <c r="H40" s="6"/>
      <c r="I40" s="5"/>
      <c r="J40" s="5"/>
      <c r="K40" s="6"/>
      <c r="L40" s="5"/>
      <c r="M40" s="5"/>
      <c r="N40" s="5"/>
    </row>
    <row r="41" spans="3:14" ht="12.75" x14ac:dyDescent="0.2">
      <c r="C41" s="5"/>
      <c r="D41" s="6"/>
      <c r="E41" s="6"/>
      <c r="F41" s="6"/>
      <c r="G41" s="6"/>
      <c r="H41" s="6"/>
      <c r="I41" s="5"/>
      <c r="J41" s="5"/>
      <c r="K41" s="6"/>
      <c r="L41" s="5"/>
      <c r="M41" s="5"/>
      <c r="N41" s="5"/>
    </row>
    <row r="42" spans="3:14" ht="12.75" x14ac:dyDescent="0.2">
      <c r="C42" s="5"/>
      <c r="D42" s="6"/>
      <c r="E42" s="6"/>
      <c r="F42" s="6"/>
      <c r="G42" s="6"/>
      <c r="H42" s="6"/>
      <c r="I42" s="5"/>
      <c r="J42" s="5"/>
      <c r="K42" s="6"/>
      <c r="L42" s="5"/>
      <c r="M42" s="5"/>
      <c r="N42" s="5"/>
    </row>
    <row r="43" spans="3:14" ht="20.100000000000001" customHeight="1" x14ac:dyDescent="0.2">
      <c r="C43" s="5"/>
      <c r="D43" s="6"/>
      <c r="E43" s="6"/>
      <c r="F43" s="6"/>
      <c r="G43" s="6"/>
      <c r="H43" s="6"/>
      <c r="I43" s="5"/>
      <c r="J43" s="5"/>
      <c r="K43" s="6"/>
      <c r="L43" s="5"/>
      <c r="M43" s="5"/>
      <c r="N43" s="5"/>
    </row>
    <row r="44" spans="3:14" ht="20.100000000000001" customHeight="1" x14ac:dyDescent="0.2">
      <c r="C44" s="5"/>
      <c r="D44" s="6"/>
      <c r="E44" s="6"/>
      <c r="F44" s="6"/>
      <c r="G44" s="6"/>
      <c r="H44" s="6"/>
      <c r="I44" s="5"/>
      <c r="J44" s="5"/>
      <c r="K44" s="6"/>
      <c r="L44" s="5"/>
      <c r="M44" s="5"/>
      <c r="N44" s="5"/>
    </row>
    <row r="45" spans="3:14" ht="20.100000000000001" customHeight="1" x14ac:dyDescent="0.2">
      <c r="C45" s="5"/>
      <c r="D45" s="6"/>
      <c r="E45" s="6"/>
      <c r="F45" s="6"/>
      <c r="G45" s="6"/>
      <c r="H45" s="6"/>
      <c r="I45" s="5"/>
      <c r="J45" s="5"/>
      <c r="K45" s="6"/>
      <c r="L45" s="5"/>
      <c r="M45" s="5"/>
      <c r="N45" s="5"/>
    </row>
    <row r="46" spans="3:14" ht="20.100000000000001" customHeight="1" x14ac:dyDescent="0.2">
      <c r="C46" s="5"/>
      <c r="D46" s="6"/>
      <c r="E46" s="6"/>
      <c r="F46" s="6"/>
      <c r="G46" s="6"/>
      <c r="H46" s="6"/>
      <c r="I46" s="5"/>
      <c r="J46" s="5"/>
      <c r="K46" s="6"/>
      <c r="L46" s="5"/>
      <c r="M46" s="5"/>
      <c r="N46" s="5"/>
    </row>
    <row r="47" spans="3:14" ht="20.100000000000001" customHeight="1" x14ac:dyDescent="0.2">
      <c r="C47" s="5"/>
      <c r="D47" s="6"/>
      <c r="E47" s="6"/>
      <c r="F47" s="6"/>
      <c r="G47" s="6"/>
      <c r="H47" s="6"/>
      <c r="I47" s="5"/>
      <c r="J47" s="5"/>
      <c r="K47" s="6"/>
      <c r="L47" s="5"/>
      <c r="M47" s="5"/>
      <c r="N47" s="5"/>
    </row>
    <row r="48" spans="3:14" ht="20.100000000000001" customHeight="1" x14ac:dyDescent="0.2">
      <c r="C48" s="5"/>
      <c r="D48" s="6"/>
      <c r="E48" s="6"/>
      <c r="F48" s="6"/>
      <c r="G48" s="6"/>
      <c r="H48" s="6"/>
      <c r="I48" s="5"/>
      <c r="J48" s="5"/>
      <c r="K48" s="6"/>
      <c r="L48" s="5"/>
      <c r="M48" s="5"/>
      <c r="N48" s="5"/>
    </row>
    <row r="49" spans="3:14" ht="20.100000000000001" customHeight="1" x14ac:dyDescent="0.2">
      <c r="C49" s="5"/>
      <c r="D49" s="6"/>
      <c r="E49" s="6"/>
      <c r="F49" s="6"/>
      <c r="G49" s="6"/>
      <c r="H49" s="6"/>
      <c r="I49" s="5"/>
      <c r="J49" s="5"/>
      <c r="K49" s="6"/>
      <c r="L49" s="5"/>
      <c r="M49" s="5"/>
      <c r="N49" s="5"/>
    </row>
    <row r="50" spans="3:14" ht="20.100000000000001" customHeight="1" x14ac:dyDescent="0.2">
      <c r="C50" s="5"/>
      <c r="D50" s="6"/>
      <c r="E50" s="6"/>
      <c r="F50" s="6"/>
      <c r="G50" s="6"/>
      <c r="H50" s="6"/>
      <c r="I50" s="5"/>
      <c r="J50" s="5"/>
      <c r="K50" s="6"/>
      <c r="L50" s="5"/>
      <c r="M50" s="5"/>
      <c r="N50" s="5"/>
    </row>
    <row r="51" spans="3:14" ht="20.100000000000001" customHeight="1" x14ac:dyDescent="0.2">
      <c r="C51" s="5"/>
      <c r="D51" s="6"/>
      <c r="E51" s="6"/>
      <c r="N51" s="5"/>
    </row>
    <row r="52" spans="3:14" ht="20.100000000000001" customHeight="1" x14ac:dyDescent="0.2">
      <c r="C52" s="5"/>
      <c r="D52" s="6"/>
      <c r="E52" s="6"/>
      <c r="N52" s="5"/>
    </row>
  </sheetData>
  <mergeCells count="9">
    <mergeCell ref="D19:E19"/>
    <mergeCell ref="N16:N18"/>
    <mergeCell ref="D3:E3"/>
    <mergeCell ref="D8:E8"/>
    <mergeCell ref="D11:E11"/>
    <mergeCell ref="D15:E15"/>
    <mergeCell ref="N4:N7"/>
    <mergeCell ref="N9:N10"/>
    <mergeCell ref="N12:N14"/>
  </mergeCells>
  <conditionalFormatting sqref="C4:C7 C9:D10">
    <cfRule type="expression" dxfId="14" priority="49" stopIfTrue="1">
      <formula>IF(#REF!=3,TRUE,FALSE)</formula>
    </cfRule>
    <cfRule type="expression" dxfId="13" priority="51" stopIfTrue="1">
      <formula>IF(#REF!=1,TRUE,FALSE)</formula>
    </cfRule>
    <cfRule type="expression" dxfId="12" priority="50" stopIfTrue="1">
      <formula>IF(#REF!=2,TRUE,FALSE)</formula>
    </cfRule>
  </conditionalFormatting>
  <conditionalFormatting sqref="C12:D14">
    <cfRule type="expression" dxfId="11" priority="13" stopIfTrue="1">
      <formula>IF(#REF!=3,TRUE,FALSE)</formula>
    </cfRule>
    <cfRule type="expression" dxfId="10" priority="14" stopIfTrue="1">
      <formula>IF(#REF!=2,TRUE,FALSE)</formula>
    </cfRule>
    <cfRule type="expression" dxfId="9" priority="15" stopIfTrue="1">
      <formula>IF(#REF!=1,TRUE,FALSE)</formula>
    </cfRule>
  </conditionalFormatting>
  <conditionalFormatting sqref="C16:D18">
    <cfRule type="expression" dxfId="8" priority="4" stopIfTrue="1">
      <formula>IF(#REF!=3,TRUE,FALSE)</formula>
    </cfRule>
    <cfRule type="expression" dxfId="7" priority="5" stopIfTrue="1">
      <formula>IF(#REF!=2,TRUE,FALSE)</formula>
    </cfRule>
    <cfRule type="expression" dxfId="6" priority="6" stopIfTrue="1">
      <formula>IF(#REF!=1,TRUE,FALSE)</formula>
    </cfRule>
  </conditionalFormatting>
  <conditionalFormatting sqref="D4:D7">
    <cfRule type="expression" dxfId="5" priority="54" stopIfTrue="1">
      <formula>IF(#REF!=1,TRUE,FALSE)</formula>
    </cfRule>
    <cfRule type="expression" dxfId="4" priority="53" stopIfTrue="1">
      <formula>IF(#REF!=2,TRUE,FALSE)</formula>
    </cfRule>
    <cfRule type="expression" dxfId="3" priority="52" stopIfTrue="1">
      <formula>IF(#REF!=3,TRUE,FALSE)</formula>
    </cfRule>
  </conditionalFormatting>
  <conditionalFormatting sqref="H21">
    <cfRule type="cellIs" dxfId="2" priority="2" operator="lessThan">
      <formula>0</formula>
    </cfRule>
    <cfRule type="cellIs" dxfId="1" priority="3" operator="greaterThan">
      <formula>0</formula>
    </cfRule>
    <cfRule type="cellIs" dxfId="0" priority="1" operator="equal">
      <formula>0</formula>
    </cfRule>
  </conditionalFormatting>
  <printOptions horizontalCentered="1"/>
  <pageMargins left="0.69" right="0.59055118110236227" top="0.88" bottom="0.39370078740157483" header="0.39370078740157483" footer="0.27559055118110237"/>
  <pageSetup paperSize="9" scale="90" orientation="portrait" horizontalDpi="1200" verticalDpi="1200" r:id="rId1"/>
  <headerFooter alignWithMargins="0"/>
  <customProperties>
    <customPr name="EpmWorksheetKeyString_GUID" r:id="rId2"/>
  </customProperties>
  <ignoredErrors>
    <ignoredError sqref="M8 M11 M1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761190FB0C2F4583F454288535BEFA" ma:contentTypeVersion="7" ma:contentTypeDescription="Create a new document." ma:contentTypeScope="" ma:versionID="b0f014f385982af368a8094d8b3b1054">
  <xsd:schema xmlns:xsd="http://www.w3.org/2001/XMLSchema" xmlns:xs="http://www.w3.org/2001/XMLSchema" xmlns:p="http://schemas.microsoft.com/office/2006/metadata/properties" xmlns:ns1="http://schemas.microsoft.com/sharepoint/v3" xmlns:ns2="571db200-e7c3-4291-ba4b-e432edc17dab" targetNamespace="http://schemas.microsoft.com/office/2006/metadata/properties" ma:root="true" ma:fieldsID="f81a63545e6e97fe57600c344214ce9d" ns1:_="" ns2:_="">
    <xsd:import namespace="http://schemas.microsoft.com/sharepoint/v3"/>
    <xsd:import namespace="571db200-e7c3-4291-ba4b-e432edc17dab"/>
    <xsd:element name="properties">
      <xsd:complexType>
        <xsd:sequence>
          <xsd:element name="documentManagement">
            <xsd:complexType>
              <xsd:all>
                <xsd:element ref="ns2:TaxKeywordTaxHTField" minOccurs="0"/>
                <xsd:element ref="ns2:TaxCatchAll" minOccurs="0"/>
                <xsd:element ref="ns1:_dlc_ExpireDateSaved" minOccurs="0"/>
                <xsd:element ref="ns1:_dlc_ExpireDate" minOccurs="0"/>
                <xsd:element ref="ns1:_dlc_Exempt" minOccurs="0"/>
                <xsd:element ref="ns1:_vti_ItemDeclaredRecor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1" nillable="true" ma:displayName="Original Expiration Date" ma:hidden="true" ma:internalName="_dlc_ExpireDateSaved" ma:readOnly="true">
      <xsd:simpleType>
        <xsd:restriction base="dms:DateTime"/>
      </xsd:simpleType>
    </xsd:element>
    <xsd:element name="_dlc_ExpireDate" ma:index="12" nillable="true" ma:displayName="Expiration Date" ma:description="" ma:hidden="true" ma:indexed="true" ma:internalName="_dlc_ExpireDate" ma:readOnly="true">
      <xsd:simpleType>
        <xsd:restriction base="dms:DateTime"/>
      </xsd:simpleType>
    </xsd:element>
    <xsd:element name="_dlc_Exempt" ma:index="13" nillable="true" ma:displayName="Exempt from Policy" ma:hidden="true" ma:internalName="_dlc_Exempt" ma:readOnly="true">
      <xsd:simpleType>
        <xsd:restriction base="dms:Unknown"/>
      </xsd:simpleType>
    </xsd:element>
    <xsd:element name="_vti_ItemDeclaredRecord" ma:index="1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71db200-e7c3-4291-ba4b-e432edc17dab"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cb3b16da-6438-44a9-840c-73f1ed966cc5"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description="" ma:hidden="true" ma:list="{658c965d-420c-483a-ae21-6b947159249c}" ma:internalName="TaxCatchAll" ma:showField="CatchAllData" ma:web="571db200-e7c3-4291-ba4b-e432edc17d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71db200-e7c3-4291-ba4b-e432edc17dab"/>
    <TaxKeywordTaxHTField xmlns="571db200-e7c3-4291-ba4b-e432edc17dab">
      <Terms xmlns="http://schemas.microsoft.com/office/infopath/2007/PartnerControls"/>
    </TaxKeywordTaxHTField>
    <_dlc_ExpireDate xmlns="http://schemas.microsoft.com/sharepoint/v3">2018-01-12T13:48:02+00:00</_dlc_ExpireDate>
    <_dlc_ExpireDateSaved xmlns="http://schemas.microsoft.com/sharepoint/v3" xsi:nil="true"/>
  </documentManagement>
</p:properties>
</file>

<file path=customXml/itemProps1.xml><?xml version="1.0" encoding="utf-8"?>
<ds:datastoreItem xmlns:ds="http://schemas.openxmlformats.org/officeDocument/2006/customXml" ds:itemID="{C53303E4-238D-487B-AF59-20E5E0821DBB}">
  <ds:schemaRefs>
    <ds:schemaRef ds:uri="http://schemas.microsoft.com/sharepoint/v3/contenttype/forms"/>
  </ds:schemaRefs>
</ds:datastoreItem>
</file>

<file path=customXml/itemProps2.xml><?xml version="1.0" encoding="utf-8"?>
<ds:datastoreItem xmlns:ds="http://schemas.openxmlformats.org/officeDocument/2006/customXml" ds:itemID="{8B405D22-EFB4-48C1-8DFA-C3F51752A5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1db200-e7c3-4291-ba4b-e432edc17d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A9FCE6-0D49-4B40-9F5E-A59BBB359CC2}">
  <ds:schemaRefs>
    <ds:schemaRef ds:uri="http://schemas.microsoft.com/office/2006/metadata/properti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571db200-e7c3-4291-ba4b-e432edc17dab"/>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Balanced Scorecard</vt:lpstr>
    </vt:vector>
  </TitlesOfParts>
  <Company>Hoffmann-La Roche AG, Grenzach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KPI-Meeting</dc:title>
  <dc:subject>Agenda / Aktionsliste</dc:subject>
  <dc:creator>Dr. A. Schlageter</dc:creator>
  <cp:lastModifiedBy>QSK1184</cp:lastModifiedBy>
  <cp:lastPrinted>2014-10-24T07:43:59Z</cp:lastPrinted>
  <dcterms:created xsi:type="dcterms:W3CDTF">2001-06-18T09:21:42Z</dcterms:created>
  <dcterms:modified xsi:type="dcterms:W3CDTF">2024-09-20T12:26:13Z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0x01010080761190FB0C2F4583F454288535BEFA</vt:lpwstr>
  </property>
  <property fmtid="{D5CDD505-2E9C-101B-9397-08002B2CF9AE}" pid="3" name="ItemRetentionFormula">
    <vt:lpwstr>&lt;formula id="Roche.Common.Coremap.ExpirationFormula" /&gt;</vt:lpwstr>
  </property>
  <property fmtid="{D5CDD505-2E9C-101B-9397-08002B2CF9AE}" pid="4" name="_dlc_policyId">
    <vt:lpwstr>/team/20121291/Leitung</vt:lpwstr>
  </property>
  <property fmtid="{D5CDD505-2E9C-101B-9397-08002B2CF9AE}" pid="5" name="TaxKeyword">
    <vt:lpwstr/>
  </property>
  <property fmtid="{D5CDD505-2E9C-101B-9397-08002B2CF9AE}" pid="6" name="Microsoft.ReportingServices.InteractiveReport.Excel.SheetName">
    <vt:i4>2</vt:i4>
  </property>
</Properties>
</file>