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filipeviana_/fvianamo@github.io/SpaceVANT/"/>
    </mc:Choice>
  </mc:AlternateContent>
  <bookViews>
    <workbookView xWindow="0" yWindow="460" windowWidth="25600" windowHeight="15460" tabRatio="500"/>
  </bookViews>
  <sheets>
    <sheet name="Sheet2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AV11" i="2"/>
  <c r="G23" i="2"/>
  <c r="AU11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AY11" i="2"/>
  <c r="I23" i="2"/>
  <c r="AT11" i="2"/>
  <c r="E23" i="2"/>
  <c r="AS11" i="2"/>
  <c r="D23" i="2"/>
  <c r="CN25" i="2"/>
  <c r="CM25" i="2"/>
  <c r="CK25" i="2"/>
  <c r="CJ25" i="2"/>
  <c r="CI25" i="2"/>
  <c r="CH25" i="2"/>
  <c r="CG25" i="2"/>
  <c r="CW11" i="2"/>
  <c r="CV11" i="2"/>
  <c r="CT11" i="2"/>
  <c r="CS11" i="2"/>
  <c r="CR11" i="2"/>
  <c r="CQ11" i="2"/>
  <c r="CP11" i="2"/>
  <c r="AX11" i="2"/>
  <c r="AR11" i="2"/>
  <c r="AO35" i="2"/>
  <c r="I22" i="2"/>
  <c r="AJ35" i="2"/>
  <c r="E22" i="2"/>
  <c r="AI35" i="2"/>
  <c r="D22" i="2"/>
  <c r="AO23" i="2"/>
  <c r="I21" i="2"/>
  <c r="AJ23" i="2"/>
  <c r="E21" i="2"/>
  <c r="AI23" i="2"/>
  <c r="D21" i="2"/>
  <c r="AO11" i="2"/>
  <c r="I20" i="2"/>
  <c r="AJ11" i="2"/>
  <c r="E20" i="2"/>
  <c r="AI11" i="2"/>
  <c r="D20" i="2"/>
  <c r="AE35" i="2"/>
  <c r="I19" i="2"/>
  <c r="Z35" i="2"/>
  <c r="E19" i="2"/>
  <c r="Y35" i="2"/>
  <c r="D19" i="2"/>
  <c r="AE23" i="2"/>
  <c r="I18" i="2"/>
  <c r="Z23" i="2"/>
  <c r="E18" i="2"/>
  <c r="Y23" i="2"/>
  <c r="D18" i="2"/>
  <c r="AE11" i="2"/>
  <c r="I17" i="2"/>
  <c r="Z11" i="2"/>
  <c r="E17" i="2"/>
  <c r="Y11" i="2"/>
  <c r="D17" i="2"/>
  <c r="E16" i="2"/>
  <c r="E15" i="2"/>
  <c r="AN35" i="2"/>
  <c r="AL35" i="2"/>
  <c r="AK35" i="2"/>
  <c r="AH35" i="2"/>
  <c r="AN23" i="2"/>
  <c r="AL23" i="2"/>
  <c r="AK23" i="2"/>
  <c r="AH23" i="2"/>
  <c r="AN11" i="2"/>
  <c r="AL11" i="2"/>
  <c r="AK11" i="2"/>
  <c r="AH11" i="2"/>
  <c r="AD35" i="2"/>
  <c r="AB35" i="2"/>
  <c r="AA35" i="2"/>
  <c r="X35" i="2"/>
  <c r="AD23" i="2"/>
  <c r="AB23" i="2"/>
  <c r="AA23" i="2"/>
  <c r="X23" i="2"/>
  <c r="AA11" i="2"/>
  <c r="AB11" i="2"/>
  <c r="AD11" i="2"/>
  <c r="X11" i="2"/>
  <c r="I16" i="2"/>
  <c r="I15" i="2"/>
  <c r="D16" i="2"/>
  <c r="D15" i="2"/>
  <c r="O11" i="2"/>
  <c r="P11" i="2"/>
  <c r="Q11" i="2"/>
  <c r="R11" i="2"/>
  <c r="T11" i="2"/>
  <c r="U11" i="2"/>
  <c r="N11" i="2"/>
  <c r="K11" i="2"/>
  <c r="J11" i="2"/>
  <c r="F11" i="2"/>
  <c r="G11" i="2"/>
  <c r="H11" i="2"/>
  <c r="D11" i="2"/>
  <c r="E11" i="2"/>
</calcChain>
</file>

<file path=xl/comments1.xml><?xml version="1.0" encoding="utf-8"?>
<comments xmlns="http://schemas.openxmlformats.org/spreadsheetml/2006/main">
  <authors>
    <author>Filipe Viana Monteiro</author>
  </authors>
  <commentList>
    <comment ref="W2" authorId="0">
      <text>
        <r>
          <rPr>
            <b/>
            <sz val="10"/>
            <color indexed="81"/>
            <rFont val="Calibri"/>
          </rPr>
          <t>Filipe Viana Monteiro:</t>
        </r>
        <r>
          <rPr>
            <sz val="10"/>
            <color indexed="81"/>
            <rFont val="Calibri"/>
          </rPr>
          <t xml:space="preserve">
Pacote de 50 bytes para todos os testes de ar</t>
        </r>
      </text>
    </comment>
    <comment ref="AC3" authorId="0">
      <text>
        <r>
          <rPr>
            <b/>
            <sz val="10"/>
            <color indexed="81"/>
            <rFont val="Calibri"/>
          </rPr>
          <t>Filipe Viana Monteiro:</t>
        </r>
        <r>
          <rPr>
            <sz val="10"/>
            <color indexed="81"/>
            <rFont val="Calibri"/>
          </rPr>
          <t xml:space="preserve">
Baund Rate 115200
</t>
        </r>
      </text>
    </comment>
  </commentList>
</comments>
</file>

<file path=xl/sharedStrings.xml><?xml version="1.0" encoding="utf-8"?>
<sst xmlns="http://schemas.openxmlformats.org/spreadsheetml/2006/main" count="186" uniqueCount="40">
  <si>
    <t>Tx Error</t>
  </si>
  <si>
    <t>Packets Sent</t>
  </si>
  <si>
    <t>Packets Received</t>
  </si>
  <si>
    <t>10s</t>
  </si>
  <si>
    <t>Packets Lost</t>
  </si>
  <si>
    <t>Local</t>
  </si>
  <si>
    <t>Remote</t>
  </si>
  <si>
    <t>Range Test</t>
  </si>
  <si>
    <t>Throughput Test</t>
  </si>
  <si>
    <t>n Packets</t>
  </si>
  <si>
    <t>Rate</t>
  </si>
  <si>
    <t>Teste de Chão a 50m</t>
  </si>
  <si>
    <t>Time(s)</t>
  </si>
  <si>
    <t>RSSI (dBm)</t>
  </si>
  <si>
    <t>Teste de Chão a 100m</t>
  </si>
  <si>
    <t>Media</t>
  </si>
  <si>
    <t>-</t>
  </si>
  <si>
    <t>Rate (Kbps)</t>
  </si>
  <si>
    <t>Distância</t>
  </si>
  <si>
    <t>Taxe de Sucesso</t>
  </si>
  <si>
    <t>50m</t>
  </si>
  <si>
    <t>100m</t>
  </si>
  <si>
    <t>Chão</t>
  </si>
  <si>
    <t>Teste Ar - 150m</t>
  </si>
  <si>
    <t>Teste Ar - 100m</t>
  </si>
  <si>
    <t>Teste Ar - 50m</t>
  </si>
  <si>
    <t>Teste Ar - 200m</t>
  </si>
  <si>
    <t>Teste Ar - 250m</t>
  </si>
  <si>
    <t>Teste Ar - 300m</t>
  </si>
  <si>
    <t>150m</t>
  </si>
  <si>
    <t>200m</t>
  </si>
  <si>
    <t>250m</t>
  </si>
  <si>
    <t>300m</t>
  </si>
  <si>
    <t>Ar</t>
  </si>
  <si>
    <t>Teste Ar - 350m</t>
  </si>
  <si>
    <t>Teste Ar - 400m</t>
  </si>
  <si>
    <t>350m</t>
  </si>
  <si>
    <t>N Packets</t>
  </si>
  <si>
    <t>rate (Kbps)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</si>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</sst>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(dBm) X Distância</a:t>
            </a:r>
          </a:p>
          <a:p>
            <a:pPr>
              <a:defRPr/>
            </a:pPr>
            <a:r>
              <a:rPr lang="en-US"/>
              <a:t>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Sheet2!$C$17:$C$23</c:f>
              <c:strCache>
                <c:ptCount val="7"/>
                <c:pt idx="0">
                  <c:v>50m</c:v>
                </c:pt>
                <c:pt idx="1">
                  <c:v>100m</c:v>
                </c:pt>
                <c:pt idx="2">
                  <c:v>150m</c:v>
                </c:pt>
                <c:pt idx="3">
                  <c:v>200m</c:v>
                </c:pt>
                <c:pt idx="4">
                  <c:v>250m</c:v>
                </c:pt>
                <c:pt idx="5">
                  <c:v>300m</c:v>
                </c:pt>
                <c:pt idx="6">
                  <c:v>350m</c:v>
                </c:pt>
              </c:strCache>
            </c:strRef>
          </c:cat>
          <c:val>
            <c:numRef>
              <c:f>Sheet2!$F$17:$F$23</c:f>
              <c:numCache>
                <c:formatCode>General</c:formatCode>
                <c:ptCount val="7"/>
                <c:pt idx="0">
                  <c:v>-40.0</c:v>
                </c:pt>
                <c:pt idx="1">
                  <c:v>-40.0</c:v>
                </c:pt>
                <c:pt idx="2">
                  <c:v>-40.0</c:v>
                </c:pt>
                <c:pt idx="3">
                  <c:v>-49.8</c:v>
                </c:pt>
                <c:pt idx="4">
                  <c:v>-53.2</c:v>
                </c:pt>
                <c:pt idx="5">
                  <c:v>-55.2</c:v>
                </c:pt>
                <c:pt idx="6">
                  <c:v>-50.2</c:v>
                </c:pt>
              </c:numCache>
            </c:numRef>
          </c:val>
          <c:smooth val="0"/>
        </c:ser>
        <c:ser>
          <c:idx val="1"/>
          <c:order val="1"/>
          <c:tx>
            <c:v>Remote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Sheet2!$C$17:$C$23</c:f>
              <c:strCache>
                <c:ptCount val="7"/>
                <c:pt idx="0">
                  <c:v>50m</c:v>
                </c:pt>
                <c:pt idx="1">
                  <c:v>100m</c:v>
                </c:pt>
                <c:pt idx="2">
                  <c:v>150m</c:v>
                </c:pt>
                <c:pt idx="3">
                  <c:v>200m</c:v>
                </c:pt>
                <c:pt idx="4">
                  <c:v>250m</c:v>
                </c:pt>
                <c:pt idx="5">
                  <c:v>300m</c:v>
                </c:pt>
                <c:pt idx="6">
                  <c:v>350m</c:v>
                </c:pt>
              </c:strCache>
            </c:strRef>
          </c:cat>
          <c:val>
            <c:numRef>
              <c:f>Sheet2!$G$17:$G$23</c:f>
              <c:numCache>
                <c:formatCode>General</c:formatCode>
                <c:ptCount val="7"/>
                <c:pt idx="0">
                  <c:v>-40.8</c:v>
                </c:pt>
                <c:pt idx="1">
                  <c:v>-40.2</c:v>
                </c:pt>
                <c:pt idx="2">
                  <c:v>-42.0</c:v>
                </c:pt>
                <c:pt idx="3">
                  <c:v>-52.6</c:v>
                </c:pt>
                <c:pt idx="4">
                  <c:v>-55.8</c:v>
                </c:pt>
                <c:pt idx="5">
                  <c:v>-55.4</c:v>
                </c:pt>
                <c:pt idx="6">
                  <c:v>-51.6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0956160"/>
        <c:axId val="2136149472"/>
      </c:lineChart>
      <c:catAx>
        <c:axId val="20709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9472"/>
        <c:crosses val="autoZero"/>
        <c:auto val="1"/>
        <c:lblAlgn val="ctr"/>
        <c:lblOffset val="100"/>
        <c:noMultiLvlLbl val="0"/>
      </c:catAx>
      <c:valAx>
        <c:axId val="213614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(Kbps) X</a:t>
            </a:r>
            <a:r>
              <a:rPr lang="en-US" baseline="0"/>
              <a:t> D</a:t>
            </a:r>
            <a:r>
              <a:rPr lang="en-US"/>
              <a:t>istância</a:t>
            </a:r>
          </a:p>
          <a:p>
            <a:pPr>
              <a:defRPr/>
            </a:pPr>
            <a:r>
              <a:rPr lang="en-US"/>
              <a:t>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taxa de transferência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Sheet2!$C$17:$C$23</c:f>
              <c:strCache>
                <c:ptCount val="7"/>
                <c:pt idx="0">
                  <c:v>50m</c:v>
                </c:pt>
                <c:pt idx="1">
                  <c:v>100m</c:v>
                </c:pt>
                <c:pt idx="2">
                  <c:v>150m</c:v>
                </c:pt>
                <c:pt idx="3">
                  <c:v>200m</c:v>
                </c:pt>
                <c:pt idx="4">
                  <c:v>250m</c:v>
                </c:pt>
                <c:pt idx="5">
                  <c:v>300m</c:v>
                </c:pt>
                <c:pt idx="6">
                  <c:v>350m</c:v>
                </c:pt>
              </c:strCache>
            </c:strRef>
          </c:cat>
          <c:val>
            <c:numRef>
              <c:f>Sheet2!$I$17:$I$23</c:f>
              <c:numCache>
                <c:formatCode>General</c:formatCode>
                <c:ptCount val="7"/>
                <c:pt idx="0">
                  <c:v>10.226</c:v>
                </c:pt>
                <c:pt idx="1">
                  <c:v>10.306</c:v>
                </c:pt>
                <c:pt idx="2">
                  <c:v>9.928000000000001</c:v>
                </c:pt>
                <c:pt idx="3">
                  <c:v>9.586</c:v>
                </c:pt>
                <c:pt idx="4">
                  <c:v>10.006</c:v>
                </c:pt>
                <c:pt idx="5">
                  <c:v>9.762</c:v>
                </c:pt>
                <c:pt idx="6">
                  <c:v>9.966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79788640"/>
        <c:axId val="-2124865024"/>
      </c:lineChart>
      <c:catAx>
        <c:axId val="-20797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65024"/>
        <c:crosses val="autoZero"/>
        <c:auto val="1"/>
        <c:lblAlgn val="ctr"/>
        <c:lblOffset val="100"/>
        <c:noMultiLvlLbl val="0"/>
      </c:catAx>
      <c:valAx>
        <c:axId val="-212486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88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(dBm) X Distância</a:t>
            </a:r>
          </a:p>
          <a:p>
            <a:pPr>
              <a:defRPr/>
            </a:pPr>
            <a:r>
              <a:rPr lang="en-US"/>
              <a:t>Chão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Sheet2!$C$15:$C$16</c:f>
              <c:strCache>
                <c:ptCount val="2"/>
                <c:pt idx="0">
                  <c:v>50m</c:v>
                </c:pt>
                <c:pt idx="1">
                  <c:v>100m</c:v>
                </c:pt>
              </c:strCache>
            </c:strRef>
          </c:cat>
          <c:val>
            <c:numRef>
              <c:f>Sheet2!$F$15:$F$16</c:f>
              <c:numCache>
                <c:formatCode>General</c:formatCode>
                <c:ptCount val="2"/>
                <c:pt idx="0">
                  <c:v>-67.0</c:v>
                </c:pt>
                <c:pt idx="1">
                  <c:v>-76.4</c:v>
                </c:pt>
              </c:numCache>
            </c:numRef>
          </c:val>
          <c:smooth val="0"/>
        </c:ser>
        <c:ser>
          <c:idx val="1"/>
          <c:order val="1"/>
          <c:tx>
            <c:v>Remote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Sheet2!$C$15:$C$16</c:f>
              <c:strCache>
                <c:ptCount val="2"/>
                <c:pt idx="0">
                  <c:v>50m</c:v>
                </c:pt>
                <c:pt idx="1">
                  <c:v>100m</c:v>
                </c:pt>
              </c:strCache>
            </c:strRef>
          </c:cat>
          <c:val>
            <c:numRef>
              <c:f>Sheet2!$G$15:$G$16</c:f>
              <c:numCache>
                <c:formatCode>General</c:formatCode>
                <c:ptCount val="2"/>
                <c:pt idx="0">
                  <c:v>-59.6</c:v>
                </c:pt>
                <c:pt idx="1">
                  <c:v>-75.4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72199984"/>
        <c:axId val="-2074314944"/>
      </c:lineChart>
      <c:catAx>
        <c:axId val="-20721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314944"/>
        <c:crosses val="autoZero"/>
        <c:auto val="1"/>
        <c:lblAlgn val="ctr"/>
        <c:lblOffset val="100"/>
        <c:noMultiLvlLbl val="0"/>
      </c:catAx>
      <c:valAx>
        <c:axId val="-207431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9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(Kbps)  X Distância</a:t>
            </a:r>
          </a:p>
          <a:p>
            <a:pPr>
              <a:defRPr/>
            </a:pPr>
            <a:r>
              <a:rPr lang="en-US"/>
              <a:t>Chão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taxa de transferência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Sheet2!$C$15:$C$16</c:f>
              <c:strCache>
                <c:ptCount val="2"/>
                <c:pt idx="0">
                  <c:v>50m</c:v>
                </c:pt>
                <c:pt idx="1">
                  <c:v>100m</c:v>
                </c:pt>
              </c:strCache>
            </c:strRef>
          </c:cat>
          <c:val>
            <c:numRef>
              <c:f>Sheet2!$I$15:$I$16</c:f>
              <c:numCache>
                <c:formatCode>General</c:formatCode>
                <c:ptCount val="2"/>
                <c:pt idx="0">
                  <c:v>5.798</c:v>
                </c:pt>
                <c:pt idx="1">
                  <c:v>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123601760"/>
        <c:axId val="-2074855424"/>
      </c:lineChart>
      <c:catAx>
        <c:axId val="-21236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55424"/>
        <c:crosses val="autoZero"/>
        <c:auto val="1"/>
        <c:lblAlgn val="ctr"/>
        <c:lblOffset val="100"/>
        <c:noMultiLvlLbl val="0"/>
      </c:catAx>
      <c:valAx>
        <c:axId val="-207485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01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11</xdr:row>
      <xdr:rowOff>190500</xdr:rowOff>
    </xdr:from>
    <xdr:to>
      <xdr:col>14</xdr:col>
      <xdr:colOff>1117600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27</xdr:row>
      <xdr:rowOff>25400</xdr:rowOff>
    </xdr:from>
    <xdr:to>
      <xdr:col>14</xdr:col>
      <xdr:colOff>1092200</xdr:colOff>
      <xdr:row>41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</xdr:colOff>
      <xdr:row>12</xdr:row>
      <xdr:rowOff>0</xdr:rowOff>
    </xdr:from>
    <xdr:to>
      <xdr:col>21</xdr:col>
      <xdr:colOff>317500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50800</xdr:colOff>
      <xdr:row>26</xdr:row>
      <xdr:rowOff>190500</xdr:rowOff>
    </xdr:from>
    <xdr:to>
      <xdr:col>21</xdr:col>
      <xdr:colOff>368300</xdr:colOff>
      <xdr:row>41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W35"/>
  <sheetViews>
    <sheetView tabSelected="1" topLeftCell="H12" workbookViewId="0">
      <selection activeCell="W41" sqref="W41"/>
    </sheetView>
  </sheetViews>
  <sheetFormatPr baseColWidth="10" defaultRowHeight="16" x14ac:dyDescent="0.2"/>
  <cols>
    <col min="2" max="2" width="5.1640625" bestFit="1" customWidth="1"/>
    <col min="3" max="3" width="11.33203125" bestFit="1" customWidth="1"/>
    <col min="4" max="4" width="14.33203125" bestFit="1" customWidth="1"/>
    <col min="5" max="5" width="15" bestFit="1" customWidth="1"/>
    <col min="6" max="6" width="11" bestFit="1" customWidth="1"/>
    <col min="8" max="9" width="16.33203125" bestFit="1" customWidth="1"/>
    <col min="15" max="15" width="15" bestFit="1" customWidth="1"/>
  </cols>
  <sheetData>
    <row r="2" spans="2:101" x14ac:dyDescent="0.2">
      <c r="C2" s="8" t="s">
        <v>11</v>
      </c>
      <c r="D2" s="8"/>
      <c r="E2" s="8"/>
      <c r="F2" s="8"/>
      <c r="G2" s="8"/>
      <c r="H2" s="8"/>
      <c r="I2" s="8"/>
      <c r="J2" s="8"/>
      <c r="K2" s="8"/>
      <c r="M2" s="8" t="s">
        <v>14</v>
      </c>
      <c r="N2" s="8"/>
      <c r="O2" s="8"/>
      <c r="P2" s="8"/>
      <c r="Q2" s="8"/>
      <c r="R2" s="8"/>
      <c r="S2" s="8"/>
      <c r="T2" s="8"/>
      <c r="U2" s="8"/>
      <c r="W2" s="8" t="s">
        <v>25</v>
      </c>
      <c r="X2" s="8"/>
      <c r="Y2" s="8"/>
      <c r="Z2" s="8"/>
      <c r="AA2" s="8"/>
      <c r="AB2" s="8"/>
      <c r="AC2" s="8"/>
      <c r="AD2" s="8"/>
      <c r="AE2" s="8"/>
      <c r="AG2" s="8" t="s">
        <v>26</v>
      </c>
      <c r="AH2" s="8"/>
      <c r="AI2" s="8"/>
      <c r="AJ2" s="8"/>
      <c r="AK2" s="8"/>
      <c r="AL2" s="8"/>
      <c r="AM2" s="8"/>
      <c r="AN2" s="8"/>
      <c r="AO2" s="8"/>
      <c r="AQ2" s="8" t="s">
        <v>34</v>
      </c>
      <c r="AR2" s="8"/>
      <c r="AS2" s="8"/>
      <c r="AT2" s="8"/>
      <c r="AU2" s="8"/>
      <c r="AV2" s="8"/>
      <c r="AW2" s="8"/>
      <c r="AX2" s="8"/>
      <c r="AY2" s="8"/>
      <c r="CO2" s="8" t="s">
        <v>35</v>
      </c>
      <c r="CP2" s="8"/>
      <c r="CQ2" s="8"/>
      <c r="CR2" s="8"/>
      <c r="CS2" s="8"/>
      <c r="CT2" s="8"/>
      <c r="CU2" s="8"/>
      <c r="CV2" s="8"/>
      <c r="CW2" s="8"/>
    </row>
    <row r="3" spans="2:101" x14ac:dyDescent="0.2">
      <c r="C3" s="7" t="s">
        <v>7</v>
      </c>
      <c r="D3" s="7"/>
      <c r="E3" s="7"/>
      <c r="F3" s="7"/>
      <c r="G3" s="7"/>
      <c r="H3" s="7"/>
      <c r="I3" s="8" t="s">
        <v>8</v>
      </c>
      <c r="J3" s="8"/>
      <c r="K3" s="8"/>
      <c r="M3" s="7" t="s">
        <v>7</v>
      </c>
      <c r="N3" s="7"/>
      <c r="O3" s="7"/>
      <c r="P3" s="7"/>
      <c r="Q3" s="7"/>
      <c r="R3" s="7"/>
      <c r="S3" s="8" t="s">
        <v>8</v>
      </c>
      <c r="T3" s="8"/>
      <c r="U3" s="8"/>
      <c r="W3" s="7" t="s">
        <v>7</v>
      </c>
      <c r="X3" s="7"/>
      <c r="Y3" s="7"/>
      <c r="Z3" s="7"/>
      <c r="AA3" s="7"/>
      <c r="AB3" s="7"/>
      <c r="AC3" s="8" t="s">
        <v>8</v>
      </c>
      <c r="AD3" s="8"/>
      <c r="AE3" s="8"/>
      <c r="AG3" s="7" t="s">
        <v>7</v>
      </c>
      <c r="AH3" s="7"/>
      <c r="AI3" s="7"/>
      <c r="AJ3" s="7"/>
      <c r="AK3" s="7"/>
      <c r="AL3" s="7"/>
      <c r="AM3" s="8" t="s">
        <v>8</v>
      </c>
      <c r="AN3" s="8"/>
      <c r="AO3" s="8"/>
      <c r="AQ3" s="7" t="s">
        <v>7</v>
      </c>
      <c r="AR3" s="7"/>
      <c r="AS3" s="7"/>
      <c r="AT3" s="7"/>
      <c r="AU3" s="7"/>
      <c r="AV3" s="7"/>
      <c r="AW3" s="8" t="s">
        <v>8</v>
      </c>
      <c r="AX3" s="8"/>
      <c r="AY3" s="8"/>
      <c r="CO3" s="7" t="s">
        <v>7</v>
      </c>
      <c r="CP3" s="7"/>
      <c r="CQ3" s="7"/>
      <c r="CR3" s="7"/>
      <c r="CS3" s="7"/>
      <c r="CT3" s="7"/>
      <c r="CU3" s="8" t="s">
        <v>8</v>
      </c>
      <c r="CV3" s="8"/>
      <c r="CW3" s="8"/>
    </row>
    <row r="4" spans="2:101" x14ac:dyDescent="0.2">
      <c r="C4" s="7" t="s">
        <v>1</v>
      </c>
      <c r="D4" s="7" t="s">
        <v>0</v>
      </c>
      <c r="E4" s="7" t="s">
        <v>2</v>
      </c>
      <c r="F4" s="7" t="s">
        <v>4</v>
      </c>
      <c r="G4" s="8" t="s">
        <v>13</v>
      </c>
      <c r="H4" s="8"/>
      <c r="I4" s="7" t="s">
        <v>12</v>
      </c>
      <c r="J4" s="7" t="s">
        <v>9</v>
      </c>
      <c r="K4" s="7" t="s">
        <v>17</v>
      </c>
      <c r="M4" s="7" t="s">
        <v>1</v>
      </c>
      <c r="N4" s="7" t="s">
        <v>0</v>
      </c>
      <c r="O4" s="7" t="s">
        <v>2</v>
      </c>
      <c r="P4" s="7" t="s">
        <v>4</v>
      </c>
      <c r="Q4" s="8" t="s">
        <v>13</v>
      </c>
      <c r="R4" s="8"/>
      <c r="S4" s="7" t="s">
        <v>12</v>
      </c>
      <c r="T4" s="7" t="s">
        <v>9</v>
      </c>
      <c r="U4" s="7" t="s">
        <v>10</v>
      </c>
      <c r="W4" s="7" t="s">
        <v>1</v>
      </c>
      <c r="X4" s="7" t="s">
        <v>0</v>
      </c>
      <c r="Y4" s="7" t="s">
        <v>2</v>
      </c>
      <c r="Z4" s="7" t="s">
        <v>4</v>
      </c>
      <c r="AA4" s="8" t="s">
        <v>13</v>
      </c>
      <c r="AB4" s="8"/>
      <c r="AC4" s="7" t="s">
        <v>12</v>
      </c>
      <c r="AD4" s="7" t="s">
        <v>9</v>
      </c>
      <c r="AE4" s="7" t="s">
        <v>10</v>
      </c>
      <c r="AG4" s="7" t="s">
        <v>1</v>
      </c>
      <c r="AH4" s="7" t="s">
        <v>0</v>
      </c>
      <c r="AI4" s="7" t="s">
        <v>2</v>
      </c>
      <c r="AJ4" s="7" t="s">
        <v>4</v>
      </c>
      <c r="AK4" s="8" t="s">
        <v>13</v>
      </c>
      <c r="AL4" s="8"/>
      <c r="AM4" s="7" t="s">
        <v>12</v>
      </c>
      <c r="AN4" s="7" t="s">
        <v>9</v>
      </c>
      <c r="AO4" s="7" t="s">
        <v>10</v>
      </c>
      <c r="AQ4" s="7" t="s">
        <v>1</v>
      </c>
      <c r="AR4" s="7" t="s">
        <v>0</v>
      </c>
      <c r="AS4" s="7" t="s">
        <v>2</v>
      </c>
      <c r="AT4" s="7" t="s">
        <v>4</v>
      </c>
      <c r="AU4" s="8" t="s">
        <v>13</v>
      </c>
      <c r="AV4" s="8"/>
      <c r="AW4" s="7" t="s">
        <v>12</v>
      </c>
      <c r="AX4" s="7" t="s">
        <v>9</v>
      </c>
      <c r="AY4" s="7" t="s">
        <v>10</v>
      </c>
      <c r="CO4" s="7" t="s">
        <v>1</v>
      </c>
      <c r="CP4" s="7" t="s">
        <v>0</v>
      </c>
      <c r="CQ4" s="7" t="s">
        <v>2</v>
      </c>
      <c r="CR4" s="7" t="s">
        <v>4</v>
      </c>
      <c r="CS4" s="8" t="s">
        <v>13</v>
      </c>
      <c r="CT4" s="8"/>
      <c r="CU4" s="7" t="s">
        <v>12</v>
      </c>
      <c r="CV4" s="7" t="s">
        <v>9</v>
      </c>
      <c r="CW4" s="7" t="s">
        <v>10</v>
      </c>
    </row>
    <row r="5" spans="2:101" x14ac:dyDescent="0.2">
      <c r="C5" s="7"/>
      <c r="D5" s="7"/>
      <c r="E5" s="7"/>
      <c r="F5" s="7"/>
      <c r="G5" s="2" t="s">
        <v>5</v>
      </c>
      <c r="H5" s="2" t="s">
        <v>6</v>
      </c>
      <c r="I5" s="7"/>
      <c r="J5" s="7"/>
      <c r="K5" s="7"/>
      <c r="M5" s="7"/>
      <c r="N5" s="7"/>
      <c r="O5" s="7"/>
      <c r="P5" s="7"/>
      <c r="Q5" s="2" t="s">
        <v>5</v>
      </c>
      <c r="R5" s="2" t="s">
        <v>6</v>
      </c>
      <c r="S5" s="7"/>
      <c r="T5" s="7"/>
      <c r="U5" s="7"/>
      <c r="W5" s="7"/>
      <c r="X5" s="7"/>
      <c r="Y5" s="7"/>
      <c r="Z5" s="7"/>
      <c r="AA5" s="2" t="s">
        <v>5</v>
      </c>
      <c r="AB5" s="2" t="s">
        <v>6</v>
      </c>
      <c r="AC5" s="7"/>
      <c r="AD5" s="7"/>
      <c r="AE5" s="7"/>
      <c r="AG5" s="7"/>
      <c r="AH5" s="7"/>
      <c r="AI5" s="7"/>
      <c r="AJ5" s="7"/>
      <c r="AK5" s="2" t="s">
        <v>5</v>
      </c>
      <c r="AL5" s="2" t="s">
        <v>6</v>
      </c>
      <c r="AM5" s="7"/>
      <c r="AN5" s="7"/>
      <c r="AO5" s="7"/>
      <c r="AQ5" s="7"/>
      <c r="AR5" s="7"/>
      <c r="AS5" s="7"/>
      <c r="AT5" s="7"/>
      <c r="AU5" s="4" t="s">
        <v>5</v>
      </c>
      <c r="AV5" s="4" t="s">
        <v>6</v>
      </c>
      <c r="AW5" s="7"/>
      <c r="AX5" s="7"/>
      <c r="AY5" s="7"/>
      <c r="CO5" s="7"/>
      <c r="CP5" s="7"/>
      <c r="CQ5" s="7"/>
      <c r="CR5" s="7"/>
      <c r="CS5" s="4" t="s">
        <v>5</v>
      </c>
      <c r="CT5" s="4" t="s">
        <v>6</v>
      </c>
      <c r="CU5" s="7"/>
      <c r="CV5" s="7"/>
      <c r="CW5" s="7"/>
    </row>
    <row r="6" spans="2:101" x14ac:dyDescent="0.2">
      <c r="C6" s="6">
        <v>40</v>
      </c>
      <c r="D6" s="1">
        <v>0</v>
      </c>
      <c r="E6" s="1">
        <v>39</v>
      </c>
      <c r="F6" s="1">
        <v>1</v>
      </c>
      <c r="G6" s="1">
        <v>-60</v>
      </c>
      <c r="H6" s="1">
        <v>-61</v>
      </c>
      <c r="I6" s="6" t="s">
        <v>3</v>
      </c>
      <c r="J6" s="1">
        <v>29</v>
      </c>
      <c r="K6" s="1">
        <v>5.81</v>
      </c>
      <c r="M6" s="6">
        <v>40</v>
      </c>
      <c r="N6" s="1">
        <v>0</v>
      </c>
      <c r="O6" s="1">
        <v>38</v>
      </c>
      <c r="P6" s="1">
        <v>2</v>
      </c>
      <c r="Q6" s="1">
        <v>-71</v>
      </c>
      <c r="R6" s="1">
        <v>-74</v>
      </c>
      <c r="S6" s="6" t="s">
        <v>3</v>
      </c>
      <c r="T6" s="1">
        <v>26</v>
      </c>
      <c r="U6" s="1">
        <v>5.2</v>
      </c>
      <c r="W6" s="6">
        <v>40</v>
      </c>
      <c r="X6" s="1">
        <v>0</v>
      </c>
      <c r="Y6" s="1">
        <v>40</v>
      </c>
      <c r="Z6" s="1">
        <v>0</v>
      </c>
      <c r="AA6" s="1">
        <v>-40</v>
      </c>
      <c r="AB6" s="1">
        <v>-40</v>
      </c>
      <c r="AC6" s="6">
        <v>10</v>
      </c>
      <c r="AD6" s="1">
        <v>51</v>
      </c>
      <c r="AE6" s="1">
        <v>10.28</v>
      </c>
      <c r="AG6" s="6">
        <v>40</v>
      </c>
      <c r="AH6" s="1">
        <v>0</v>
      </c>
      <c r="AI6" s="1">
        <v>40</v>
      </c>
      <c r="AJ6" s="1">
        <v>0</v>
      </c>
      <c r="AK6" s="1">
        <v>-48</v>
      </c>
      <c r="AL6" s="1">
        <v>-49</v>
      </c>
      <c r="AM6" s="6">
        <v>10</v>
      </c>
      <c r="AN6" s="1">
        <v>51</v>
      </c>
      <c r="AO6" s="1">
        <v>10.4</v>
      </c>
      <c r="AQ6" s="6">
        <v>40</v>
      </c>
      <c r="AR6" s="1">
        <v>0</v>
      </c>
      <c r="AS6" s="1">
        <v>40</v>
      </c>
      <c r="AT6" s="1">
        <v>0</v>
      </c>
      <c r="AU6" s="1">
        <v>-52</v>
      </c>
      <c r="AV6" s="1">
        <v>-51</v>
      </c>
      <c r="AW6" s="6">
        <v>10</v>
      </c>
      <c r="AX6" s="1">
        <v>51</v>
      </c>
      <c r="AY6" s="1">
        <v>10.31</v>
      </c>
      <c r="CO6" s="6">
        <v>40</v>
      </c>
      <c r="CP6" s="1"/>
      <c r="CQ6" s="1"/>
      <c r="CR6" s="1"/>
      <c r="CS6" s="1"/>
      <c r="CT6" s="1"/>
      <c r="CU6" s="6"/>
      <c r="CV6" s="1"/>
      <c r="CW6" s="1"/>
    </row>
    <row r="7" spans="2:101" x14ac:dyDescent="0.2">
      <c r="C7" s="6"/>
      <c r="D7" s="1">
        <v>0</v>
      </c>
      <c r="E7" s="1">
        <v>38</v>
      </c>
      <c r="F7" s="1">
        <v>2</v>
      </c>
      <c r="G7" s="1">
        <v>-62</v>
      </c>
      <c r="H7" s="1">
        <v>-61</v>
      </c>
      <c r="I7" s="6"/>
      <c r="J7" s="1">
        <v>29</v>
      </c>
      <c r="K7" s="1">
        <v>5.81</v>
      </c>
      <c r="M7" s="6"/>
      <c r="N7" s="1">
        <v>0</v>
      </c>
      <c r="O7" s="1">
        <v>39</v>
      </c>
      <c r="P7" s="1">
        <v>1</v>
      </c>
      <c r="Q7" s="1">
        <v>-76</v>
      </c>
      <c r="R7" s="1">
        <v>-74</v>
      </c>
      <c r="S7" s="6"/>
      <c r="T7" s="1">
        <v>25</v>
      </c>
      <c r="U7" s="1">
        <v>5.19</v>
      </c>
      <c r="W7" s="6"/>
      <c r="X7" s="1">
        <v>0</v>
      </c>
      <c r="Y7" s="1">
        <v>40</v>
      </c>
      <c r="Z7" s="1">
        <v>0</v>
      </c>
      <c r="AA7" s="1">
        <v>-40</v>
      </c>
      <c r="AB7" s="1">
        <v>-40</v>
      </c>
      <c r="AC7" s="6"/>
      <c r="AD7" s="1">
        <v>51</v>
      </c>
      <c r="AE7" s="1">
        <v>10.33</v>
      </c>
      <c r="AG7" s="6"/>
      <c r="AH7" s="1">
        <v>0</v>
      </c>
      <c r="AI7" s="1">
        <v>40</v>
      </c>
      <c r="AJ7" s="1">
        <v>0</v>
      </c>
      <c r="AK7" s="1">
        <v>-48</v>
      </c>
      <c r="AL7" s="1">
        <v>-53</v>
      </c>
      <c r="AM7" s="6"/>
      <c r="AN7" s="1">
        <v>51</v>
      </c>
      <c r="AO7" s="1">
        <v>10.15</v>
      </c>
      <c r="AQ7" s="6"/>
      <c r="AR7" s="1">
        <v>0</v>
      </c>
      <c r="AS7" s="1">
        <v>40</v>
      </c>
      <c r="AT7" s="1">
        <v>0</v>
      </c>
      <c r="AU7" s="1">
        <v>-50</v>
      </c>
      <c r="AV7" s="1">
        <v>-53</v>
      </c>
      <c r="AW7" s="6"/>
      <c r="AX7" s="1">
        <v>51</v>
      </c>
      <c r="AY7" s="1">
        <v>10.35</v>
      </c>
      <c r="CO7" s="6"/>
      <c r="CP7" s="1"/>
      <c r="CQ7" s="1"/>
      <c r="CR7" s="1"/>
      <c r="CS7" s="1"/>
      <c r="CT7" s="1"/>
      <c r="CU7" s="6"/>
      <c r="CV7" s="1"/>
      <c r="CW7" s="1"/>
    </row>
    <row r="8" spans="2:101" x14ac:dyDescent="0.2">
      <c r="C8" s="6"/>
      <c r="D8" s="1">
        <v>0</v>
      </c>
      <c r="E8" s="1">
        <v>38</v>
      </c>
      <c r="F8" s="1">
        <v>2</v>
      </c>
      <c r="G8" s="1">
        <v>-66</v>
      </c>
      <c r="H8" s="1">
        <v>-57</v>
      </c>
      <c r="I8" s="6"/>
      <c r="J8" s="1">
        <v>29</v>
      </c>
      <c r="K8" s="1">
        <v>5.8</v>
      </c>
      <c r="M8" s="6"/>
      <c r="N8" s="1">
        <v>0</v>
      </c>
      <c r="O8" s="1">
        <v>38</v>
      </c>
      <c r="P8" s="1">
        <v>2</v>
      </c>
      <c r="Q8" s="1">
        <v>-81</v>
      </c>
      <c r="R8" s="1">
        <v>-73</v>
      </c>
      <c r="S8" s="6"/>
      <c r="T8" s="1">
        <v>27</v>
      </c>
      <c r="U8" s="1">
        <v>5.45</v>
      </c>
      <c r="W8" s="6"/>
      <c r="X8" s="1">
        <v>0</v>
      </c>
      <c r="Y8" s="1">
        <v>40</v>
      </c>
      <c r="Z8" s="1">
        <v>0</v>
      </c>
      <c r="AA8" s="1">
        <v>-40</v>
      </c>
      <c r="AB8" s="1">
        <v>-42</v>
      </c>
      <c r="AC8" s="6"/>
      <c r="AD8" s="1">
        <v>51</v>
      </c>
      <c r="AE8" s="1">
        <v>10.199999999999999</v>
      </c>
      <c r="AG8" s="6"/>
      <c r="AH8" s="1">
        <v>0</v>
      </c>
      <c r="AI8" s="1">
        <v>40</v>
      </c>
      <c r="AJ8" s="1">
        <v>0</v>
      </c>
      <c r="AK8" s="1">
        <v>-51</v>
      </c>
      <c r="AL8" s="1">
        <v>-54</v>
      </c>
      <c r="AM8" s="6"/>
      <c r="AN8" s="1">
        <v>51</v>
      </c>
      <c r="AO8" s="1">
        <v>9.24</v>
      </c>
      <c r="AQ8" s="6"/>
      <c r="AR8" s="1">
        <v>0</v>
      </c>
      <c r="AS8" s="1">
        <v>40</v>
      </c>
      <c r="AT8" s="1">
        <v>0</v>
      </c>
      <c r="AU8" s="1">
        <v>-50</v>
      </c>
      <c r="AV8" s="1">
        <v>-52</v>
      </c>
      <c r="AW8" s="6"/>
      <c r="AX8" s="1">
        <v>51</v>
      </c>
      <c r="AY8" s="1">
        <v>10.14</v>
      </c>
      <c r="CO8" s="6"/>
      <c r="CP8" s="1"/>
      <c r="CQ8" s="1"/>
      <c r="CR8" s="1"/>
      <c r="CS8" s="1"/>
      <c r="CT8" s="1"/>
      <c r="CU8" s="6"/>
      <c r="CV8" s="1"/>
      <c r="CW8" s="1"/>
    </row>
    <row r="9" spans="2:101" x14ac:dyDescent="0.2">
      <c r="C9" s="6"/>
      <c r="D9" s="1">
        <v>0</v>
      </c>
      <c r="E9" s="1">
        <v>38</v>
      </c>
      <c r="F9" s="1">
        <v>2</v>
      </c>
      <c r="G9" s="1">
        <v>-74</v>
      </c>
      <c r="H9" s="1">
        <v>-62</v>
      </c>
      <c r="I9" s="6"/>
      <c r="J9" s="1">
        <v>29</v>
      </c>
      <c r="K9" s="1">
        <v>5.78</v>
      </c>
      <c r="M9" s="6"/>
      <c r="N9" s="1">
        <v>0</v>
      </c>
      <c r="O9" s="1">
        <v>38</v>
      </c>
      <c r="P9" s="1">
        <v>2</v>
      </c>
      <c r="Q9" s="1">
        <v>-78</v>
      </c>
      <c r="R9" s="1">
        <v>-76</v>
      </c>
      <c r="S9" s="6"/>
      <c r="T9" s="1">
        <v>26</v>
      </c>
      <c r="U9" s="1">
        <v>5.15</v>
      </c>
      <c r="W9" s="6"/>
      <c r="X9" s="1">
        <v>0</v>
      </c>
      <c r="Y9" s="1">
        <v>40</v>
      </c>
      <c r="Z9" s="1">
        <v>0</v>
      </c>
      <c r="AA9" s="1">
        <v>-40</v>
      </c>
      <c r="AB9" s="1">
        <v>-41</v>
      </c>
      <c r="AC9" s="6"/>
      <c r="AD9" s="1">
        <v>51</v>
      </c>
      <c r="AE9" s="1">
        <v>10.130000000000001</v>
      </c>
      <c r="AG9" s="6"/>
      <c r="AH9" s="1">
        <v>0</v>
      </c>
      <c r="AI9" s="1">
        <v>40</v>
      </c>
      <c r="AJ9" s="1">
        <v>0</v>
      </c>
      <c r="AK9" s="1">
        <v>-50</v>
      </c>
      <c r="AL9" s="1">
        <v>-54</v>
      </c>
      <c r="AM9" s="6"/>
      <c r="AN9" s="1">
        <v>51</v>
      </c>
      <c r="AO9" s="1">
        <v>8.7100000000000009</v>
      </c>
      <c r="AQ9" s="6"/>
      <c r="AR9" s="1">
        <v>0</v>
      </c>
      <c r="AS9" s="1">
        <v>40</v>
      </c>
      <c r="AT9" s="1">
        <v>0</v>
      </c>
      <c r="AU9" s="1">
        <v>-45</v>
      </c>
      <c r="AV9" s="1">
        <v>-47</v>
      </c>
      <c r="AW9" s="6"/>
      <c r="AX9" s="1">
        <v>51</v>
      </c>
      <c r="AY9" s="1">
        <v>8.8699999999999992</v>
      </c>
      <c r="CO9" s="6"/>
      <c r="CP9" s="1"/>
      <c r="CQ9" s="1"/>
      <c r="CR9" s="1"/>
      <c r="CS9" s="1"/>
      <c r="CT9" s="1"/>
      <c r="CU9" s="6"/>
      <c r="CV9" s="1"/>
      <c r="CW9" s="1"/>
    </row>
    <row r="10" spans="2:101" x14ac:dyDescent="0.2">
      <c r="C10" s="6"/>
      <c r="D10" s="1">
        <v>0</v>
      </c>
      <c r="E10" s="1">
        <v>37</v>
      </c>
      <c r="F10" s="1">
        <v>3</v>
      </c>
      <c r="G10" s="1">
        <v>-73</v>
      </c>
      <c r="H10" s="1">
        <v>-57</v>
      </c>
      <c r="I10" s="6"/>
      <c r="J10" s="1">
        <v>29</v>
      </c>
      <c r="K10" s="1">
        <v>5.79</v>
      </c>
      <c r="M10" s="6"/>
      <c r="N10" s="1">
        <v>0</v>
      </c>
      <c r="O10" s="1">
        <v>38</v>
      </c>
      <c r="P10" s="1">
        <v>2</v>
      </c>
      <c r="Q10" s="1">
        <v>-76</v>
      </c>
      <c r="R10" s="1">
        <v>-80</v>
      </c>
      <c r="S10" s="6"/>
      <c r="T10" s="1">
        <v>25</v>
      </c>
      <c r="U10" s="1">
        <v>4.96</v>
      </c>
      <c r="W10" s="6"/>
      <c r="X10" s="1">
        <v>0</v>
      </c>
      <c r="Y10" s="1">
        <v>40</v>
      </c>
      <c r="Z10" s="1">
        <v>0</v>
      </c>
      <c r="AA10" s="1">
        <v>-40</v>
      </c>
      <c r="AB10" s="1">
        <v>-41</v>
      </c>
      <c r="AC10" s="6"/>
      <c r="AD10" s="1">
        <v>51</v>
      </c>
      <c r="AE10" s="1">
        <v>10.19</v>
      </c>
      <c r="AG10" s="6"/>
      <c r="AH10" s="1">
        <v>0</v>
      </c>
      <c r="AI10" s="1">
        <v>40</v>
      </c>
      <c r="AJ10" s="1">
        <v>0</v>
      </c>
      <c r="AK10" s="1">
        <v>-52</v>
      </c>
      <c r="AL10" s="1">
        <v>-53</v>
      </c>
      <c r="AM10" s="6"/>
      <c r="AN10" s="1">
        <v>51</v>
      </c>
      <c r="AO10" s="1">
        <v>9.43</v>
      </c>
      <c r="AQ10" s="6"/>
      <c r="AR10" s="1">
        <v>0</v>
      </c>
      <c r="AS10" s="1">
        <v>40</v>
      </c>
      <c r="AT10" s="1">
        <v>0</v>
      </c>
      <c r="AU10" s="1">
        <v>-54</v>
      </c>
      <c r="AV10" s="1">
        <v>-55</v>
      </c>
      <c r="AW10" s="6"/>
      <c r="AX10" s="1">
        <v>50</v>
      </c>
      <c r="AY10" s="1">
        <v>10.16</v>
      </c>
      <c r="CO10" s="6"/>
      <c r="CP10" s="1"/>
      <c r="CQ10" s="1"/>
      <c r="CR10" s="1"/>
      <c r="CS10" s="1"/>
      <c r="CT10" s="1"/>
      <c r="CU10" s="6"/>
      <c r="CV10" s="1"/>
      <c r="CW10" s="1"/>
    </row>
    <row r="11" spans="2:101" x14ac:dyDescent="0.2">
      <c r="C11" s="2" t="s">
        <v>15</v>
      </c>
      <c r="D11" s="2">
        <f>SUM(D6:D10)/5</f>
        <v>0</v>
      </c>
      <c r="E11" s="2">
        <f>SUM(E6:E10)/5</f>
        <v>38</v>
      </c>
      <c r="F11" s="2">
        <f t="shared" ref="F11:H11" si="0">SUM(F6:F10)/5</f>
        <v>2</v>
      </c>
      <c r="G11" s="2">
        <f t="shared" si="0"/>
        <v>-67</v>
      </c>
      <c r="H11" s="2">
        <f t="shared" si="0"/>
        <v>-59.6</v>
      </c>
      <c r="I11" s="2" t="s">
        <v>16</v>
      </c>
      <c r="J11" s="2">
        <f>SUM(J6:J10)/5</f>
        <v>29</v>
      </c>
      <c r="K11" s="2">
        <f>SUM(K6:K10)/5</f>
        <v>5.798</v>
      </c>
      <c r="M11" s="2" t="s">
        <v>15</v>
      </c>
      <c r="N11" s="2">
        <f>SUM(N6:N10)/5</f>
        <v>0</v>
      </c>
      <c r="O11" s="2">
        <f t="shared" ref="O11:U11" si="1">SUM(O6:O10)/5</f>
        <v>38.200000000000003</v>
      </c>
      <c r="P11" s="2">
        <f t="shared" si="1"/>
        <v>1.8</v>
      </c>
      <c r="Q11" s="2">
        <f t="shared" si="1"/>
        <v>-76.400000000000006</v>
      </c>
      <c r="R11" s="2">
        <f t="shared" si="1"/>
        <v>-75.400000000000006</v>
      </c>
      <c r="S11" s="2" t="s">
        <v>16</v>
      </c>
      <c r="T11" s="2">
        <f t="shared" si="1"/>
        <v>25.8</v>
      </c>
      <c r="U11" s="2">
        <f t="shared" si="1"/>
        <v>5.19</v>
      </c>
      <c r="W11" s="2" t="s">
        <v>15</v>
      </c>
      <c r="X11" s="2">
        <f>SUM(X6:X10)/(5-COUNTBLANK(X6:X10))</f>
        <v>0</v>
      </c>
      <c r="Y11" s="2">
        <f t="shared" ref="Y11:AE11" si="2">SUM(Y6:Y10)/(5-COUNTBLANK(Y6:Y10))</f>
        <v>40</v>
      </c>
      <c r="Z11" s="2">
        <f t="shared" si="2"/>
        <v>0</v>
      </c>
      <c r="AA11" s="2">
        <f t="shared" si="2"/>
        <v>-40</v>
      </c>
      <c r="AB11" s="2">
        <f t="shared" si="2"/>
        <v>-40.799999999999997</v>
      </c>
      <c r="AC11" s="2" t="s">
        <v>16</v>
      </c>
      <c r="AD11" s="2">
        <f t="shared" si="2"/>
        <v>51</v>
      </c>
      <c r="AE11" s="2">
        <f t="shared" si="2"/>
        <v>10.225999999999999</v>
      </c>
      <c r="AG11" s="2" t="s">
        <v>15</v>
      </c>
      <c r="AH11" s="2">
        <f>SUM(AH6:AH10)/(5-COUNTBLANK(AH6:AH10))</f>
        <v>0</v>
      </c>
      <c r="AI11" s="2">
        <f t="shared" ref="AI11" si="3">SUM(AI6:AI10)/(5-COUNTBLANK(AI6:AI10))</f>
        <v>40</v>
      </c>
      <c r="AJ11" s="2">
        <f t="shared" ref="AJ11" si="4">SUM(AJ6:AJ10)/(5-COUNTBLANK(AJ6:AJ10))</f>
        <v>0</v>
      </c>
      <c r="AK11" s="2">
        <f t="shared" ref="AK11" si="5">SUM(AK6:AK10)/(5-COUNTBLANK(AK6:AK10))</f>
        <v>-49.8</v>
      </c>
      <c r="AL11" s="2">
        <f t="shared" ref="AL11" si="6">SUM(AL6:AL10)/(5-COUNTBLANK(AL6:AL10))</f>
        <v>-52.6</v>
      </c>
      <c r="AM11" s="2" t="s">
        <v>16</v>
      </c>
      <c r="AN11" s="2">
        <f t="shared" ref="AN11" si="7">SUM(AN6:AN10)/(5-COUNTBLANK(AN6:AN10))</f>
        <v>51</v>
      </c>
      <c r="AO11" s="2">
        <f t="shared" ref="AO11" si="8">SUM(AO6:AO10)/(5-COUNTBLANK(AO6:AO10))</f>
        <v>9.5860000000000003</v>
      </c>
      <c r="AQ11" s="4" t="s">
        <v>15</v>
      </c>
      <c r="AR11" s="4">
        <f>SUM(AR6:AR10)/(5-COUNTBLANK(AR6:AR10))</f>
        <v>0</v>
      </c>
      <c r="AS11" s="4">
        <f t="shared" ref="AS11:AV11" si="9">SUM(AS6:AS10)/(5-COUNTBLANK(AS6:AS10))</f>
        <v>40</v>
      </c>
      <c r="AT11" s="4">
        <f t="shared" si="9"/>
        <v>0</v>
      </c>
      <c r="AU11" s="4">
        <f t="shared" si="9"/>
        <v>-50.2</v>
      </c>
      <c r="AV11" s="4">
        <f t="shared" si="9"/>
        <v>-51.6</v>
      </c>
      <c r="AW11" s="4" t="s">
        <v>16</v>
      </c>
      <c r="AX11" s="4">
        <f t="shared" ref="AX11:AY11" si="10">SUM(AX6:AX10)/(5-COUNTBLANK(AX6:AX10))</f>
        <v>50.8</v>
      </c>
      <c r="AY11" s="4">
        <f t="shared" si="10"/>
        <v>9.9659999999999993</v>
      </c>
      <c r="CO11" s="4" t="s">
        <v>15</v>
      </c>
      <c r="CP11" s="4" t="e">
        <f>SUM(CP6:CP10)/(5-COUNTBLANK(CP6:CP10))</f>
        <v>#DIV/0!</v>
      </c>
      <c r="CQ11" s="4" t="e">
        <f t="shared" ref="CQ11:CT11" si="11">SUM(CQ6:CQ10)/(5-COUNTBLANK(CQ6:CQ10))</f>
        <v>#DIV/0!</v>
      </c>
      <c r="CR11" s="4" t="e">
        <f t="shared" si="11"/>
        <v>#DIV/0!</v>
      </c>
      <c r="CS11" s="4" t="e">
        <f t="shared" si="11"/>
        <v>#DIV/0!</v>
      </c>
      <c r="CT11" s="4" t="e">
        <f t="shared" si="11"/>
        <v>#DIV/0!</v>
      </c>
      <c r="CU11" s="4" t="s">
        <v>16</v>
      </c>
      <c r="CV11" s="4" t="e">
        <f t="shared" ref="CV11:CW11" si="12">SUM(CV6:CV10)/(5-COUNTBLANK(CV6:CV10))</f>
        <v>#DIV/0!</v>
      </c>
      <c r="CW11" s="4" t="e">
        <f t="shared" si="12"/>
        <v>#DIV/0!</v>
      </c>
    </row>
    <row r="13" spans="2:101" x14ac:dyDescent="0.2">
      <c r="F13" s="8" t="s">
        <v>13</v>
      </c>
      <c r="G13" s="8"/>
      <c r="H13" s="11" t="s">
        <v>39</v>
      </c>
      <c r="I13" s="12"/>
    </row>
    <row r="14" spans="2:101" x14ac:dyDescent="0.2">
      <c r="C14" s="2" t="s">
        <v>18</v>
      </c>
      <c r="D14" s="2" t="s">
        <v>19</v>
      </c>
      <c r="E14" s="4" t="s">
        <v>4</v>
      </c>
      <c r="F14" s="4" t="s">
        <v>5</v>
      </c>
      <c r="G14" s="4" t="s">
        <v>6</v>
      </c>
      <c r="H14" s="4" t="s">
        <v>37</v>
      </c>
      <c r="I14" s="2" t="s">
        <v>38</v>
      </c>
      <c r="W14" s="8" t="s">
        <v>24</v>
      </c>
      <c r="X14" s="8"/>
      <c r="Y14" s="8"/>
      <c r="Z14" s="8"/>
      <c r="AA14" s="8"/>
      <c r="AB14" s="8"/>
      <c r="AC14" s="8"/>
      <c r="AD14" s="8"/>
      <c r="AE14" s="8"/>
      <c r="AG14" s="8" t="s">
        <v>27</v>
      </c>
      <c r="AH14" s="8"/>
      <c r="AI14" s="8"/>
      <c r="AJ14" s="8"/>
      <c r="AK14" s="8"/>
      <c r="AL14" s="8"/>
      <c r="AM14" s="8"/>
      <c r="AN14" s="8"/>
      <c r="AO14" s="8"/>
    </row>
    <row r="15" spans="2:101" x14ac:dyDescent="0.2">
      <c r="B15" s="13" t="s">
        <v>22</v>
      </c>
      <c r="C15" s="1" t="s">
        <v>20</v>
      </c>
      <c r="D15" s="3">
        <f>E11/C6</f>
        <v>0.95</v>
      </c>
      <c r="E15" s="1">
        <f>F11</f>
        <v>2</v>
      </c>
      <c r="F15" s="1">
        <f>G11</f>
        <v>-67</v>
      </c>
      <c r="G15" s="1">
        <f>H11</f>
        <v>-59.6</v>
      </c>
      <c r="H15" s="1">
        <f>J11</f>
        <v>29</v>
      </c>
      <c r="I15" s="1">
        <f>K11</f>
        <v>5.798</v>
      </c>
      <c r="W15" s="7" t="s">
        <v>7</v>
      </c>
      <c r="X15" s="7"/>
      <c r="Y15" s="7"/>
      <c r="Z15" s="7"/>
      <c r="AA15" s="7"/>
      <c r="AB15" s="7"/>
      <c r="AC15" s="8" t="s">
        <v>8</v>
      </c>
      <c r="AD15" s="8"/>
      <c r="AE15" s="8"/>
      <c r="AG15" s="7" t="s">
        <v>7</v>
      </c>
      <c r="AH15" s="7"/>
      <c r="AI15" s="7"/>
      <c r="AJ15" s="7"/>
      <c r="AK15" s="7"/>
      <c r="AL15" s="7"/>
      <c r="AM15" s="8" t="s">
        <v>8</v>
      </c>
      <c r="AN15" s="8"/>
      <c r="AO15" s="8"/>
    </row>
    <row r="16" spans="2:101" x14ac:dyDescent="0.2">
      <c r="B16" s="14"/>
      <c r="C16" s="1" t="s">
        <v>21</v>
      </c>
      <c r="D16" s="3">
        <f>O11/M6</f>
        <v>0.95500000000000007</v>
      </c>
      <c r="E16" s="1">
        <f>P11</f>
        <v>1.8</v>
      </c>
      <c r="F16" s="1">
        <f>Q11</f>
        <v>-76.400000000000006</v>
      </c>
      <c r="G16" s="1">
        <f>R11</f>
        <v>-75.400000000000006</v>
      </c>
      <c r="H16" s="1">
        <f>T11</f>
        <v>25.8</v>
      </c>
      <c r="I16" s="1">
        <f>U11</f>
        <v>5.19</v>
      </c>
      <c r="W16" s="7" t="s">
        <v>1</v>
      </c>
      <c r="X16" s="7" t="s">
        <v>0</v>
      </c>
      <c r="Y16" s="7" t="s">
        <v>2</v>
      </c>
      <c r="Z16" s="7" t="s">
        <v>4</v>
      </c>
      <c r="AA16" s="8" t="s">
        <v>13</v>
      </c>
      <c r="AB16" s="8"/>
      <c r="AC16" s="7" t="s">
        <v>12</v>
      </c>
      <c r="AD16" s="7" t="s">
        <v>9</v>
      </c>
      <c r="AE16" s="7" t="s">
        <v>10</v>
      </c>
      <c r="AG16" s="7" t="s">
        <v>1</v>
      </c>
      <c r="AH16" s="7" t="s">
        <v>0</v>
      </c>
      <c r="AI16" s="7" t="s">
        <v>2</v>
      </c>
      <c r="AJ16" s="7" t="s">
        <v>4</v>
      </c>
      <c r="AK16" s="8" t="s">
        <v>13</v>
      </c>
      <c r="AL16" s="8"/>
      <c r="AM16" s="7" t="s">
        <v>12</v>
      </c>
      <c r="AN16" s="7" t="s">
        <v>9</v>
      </c>
      <c r="AO16" s="7" t="s">
        <v>10</v>
      </c>
    </row>
    <row r="17" spans="2:92" ht="16" customHeight="1" x14ac:dyDescent="0.2">
      <c r="B17" s="9" t="s">
        <v>33</v>
      </c>
      <c r="C17" s="1" t="s">
        <v>20</v>
      </c>
      <c r="D17" s="3">
        <f>Y11/W6</f>
        <v>1</v>
      </c>
      <c r="E17" s="1">
        <f>Z11</f>
        <v>0</v>
      </c>
      <c r="F17" s="1">
        <f>AA11</f>
        <v>-40</v>
      </c>
      <c r="G17" s="1">
        <f>AB11</f>
        <v>-40.799999999999997</v>
      </c>
      <c r="H17" s="1">
        <f>AD11</f>
        <v>51</v>
      </c>
      <c r="I17" s="1">
        <f>AE11</f>
        <v>10.225999999999999</v>
      </c>
      <c r="W17" s="7"/>
      <c r="X17" s="7"/>
      <c r="Y17" s="7"/>
      <c r="Z17" s="7"/>
      <c r="AA17" s="2" t="s">
        <v>5</v>
      </c>
      <c r="AB17" s="2" t="s">
        <v>6</v>
      </c>
      <c r="AC17" s="7"/>
      <c r="AD17" s="7"/>
      <c r="AE17" s="7"/>
      <c r="AG17" s="7"/>
      <c r="AH17" s="7"/>
      <c r="AI17" s="7"/>
      <c r="AJ17" s="7"/>
      <c r="AK17" s="2" t="s">
        <v>5</v>
      </c>
      <c r="AL17" s="2" t="s">
        <v>6</v>
      </c>
      <c r="AM17" s="7"/>
      <c r="AN17" s="7"/>
      <c r="AO17" s="7"/>
      <c r="CF17" s="7" t="s">
        <v>7</v>
      </c>
      <c r="CG17" s="7"/>
      <c r="CH17" s="7"/>
      <c r="CI17" s="7"/>
      <c r="CJ17" s="7"/>
      <c r="CK17" s="7"/>
      <c r="CL17" s="8" t="s">
        <v>8</v>
      </c>
      <c r="CM17" s="8"/>
      <c r="CN17" s="8"/>
    </row>
    <row r="18" spans="2:92" x14ac:dyDescent="0.2">
      <c r="B18" s="10"/>
      <c r="C18" s="1" t="s">
        <v>21</v>
      </c>
      <c r="D18" s="3">
        <f>Y23/W18</f>
        <v>1</v>
      </c>
      <c r="E18" s="1">
        <f>Z23</f>
        <v>0</v>
      </c>
      <c r="F18" s="1">
        <f>AA23</f>
        <v>-40</v>
      </c>
      <c r="G18" s="1">
        <f>AB23</f>
        <v>-40.200000000000003</v>
      </c>
      <c r="H18" s="1">
        <f>AD23</f>
        <v>51</v>
      </c>
      <c r="I18" s="1">
        <f>AE23</f>
        <v>10.306000000000001</v>
      </c>
      <c r="W18" s="6">
        <v>40</v>
      </c>
      <c r="X18" s="1">
        <v>0</v>
      </c>
      <c r="Y18" s="1">
        <v>40</v>
      </c>
      <c r="Z18" s="1">
        <v>0</v>
      </c>
      <c r="AA18" s="1">
        <v>-40</v>
      </c>
      <c r="AB18" s="1">
        <v>-40</v>
      </c>
      <c r="AC18" s="6">
        <v>10</v>
      </c>
      <c r="AD18" s="1">
        <v>51</v>
      </c>
      <c r="AE18" s="1">
        <v>10.37</v>
      </c>
      <c r="AG18" s="6">
        <v>40</v>
      </c>
      <c r="AH18" s="1">
        <v>0</v>
      </c>
      <c r="AI18" s="1">
        <v>40</v>
      </c>
      <c r="AJ18" s="1">
        <v>0</v>
      </c>
      <c r="AK18" s="1">
        <v>-52</v>
      </c>
      <c r="AL18" s="1">
        <v>-52</v>
      </c>
      <c r="AM18" s="6">
        <v>10</v>
      </c>
      <c r="AN18" s="1">
        <v>51</v>
      </c>
      <c r="AO18" s="1">
        <v>10.3</v>
      </c>
      <c r="CF18" s="7" t="s">
        <v>1</v>
      </c>
      <c r="CG18" s="7" t="s">
        <v>0</v>
      </c>
      <c r="CH18" s="7" t="s">
        <v>2</v>
      </c>
      <c r="CI18" s="7" t="s">
        <v>4</v>
      </c>
      <c r="CJ18" s="8" t="s">
        <v>13</v>
      </c>
      <c r="CK18" s="8"/>
      <c r="CL18" s="7" t="s">
        <v>12</v>
      </c>
      <c r="CM18" s="7" t="s">
        <v>9</v>
      </c>
      <c r="CN18" s="7" t="s">
        <v>10</v>
      </c>
    </row>
    <row r="19" spans="2:92" x14ac:dyDescent="0.2">
      <c r="B19" s="10"/>
      <c r="C19" s="1" t="s">
        <v>29</v>
      </c>
      <c r="D19" s="3">
        <f>Y35/W30</f>
        <v>1</v>
      </c>
      <c r="E19" s="1">
        <f>Z35</f>
        <v>0</v>
      </c>
      <c r="F19" s="1">
        <f>AA35</f>
        <v>-40</v>
      </c>
      <c r="G19" s="1">
        <f>AB35</f>
        <v>-42</v>
      </c>
      <c r="H19" s="1">
        <f>AD35</f>
        <v>51</v>
      </c>
      <c r="I19" s="1">
        <f>AE35</f>
        <v>9.9280000000000008</v>
      </c>
      <c r="W19" s="6"/>
      <c r="X19" s="1">
        <v>0</v>
      </c>
      <c r="Y19" s="1">
        <v>40</v>
      </c>
      <c r="Z19" s="1">
        <v>0</v>
      </c>
      <c r="AA19" s="1">
        <v>-40</v>
      </c>
      <c r="AB19" s="1">
        <v>-40</v>
      </c>
      <c r="AC19" s="6"/>
      <c r="AD19" s="1">
        <v>51</v>
      </c>
      <c r="AE19" s="1">
        <v>10.39</v>
      </c>
      <c r="AG19" s="6"/>
      <c r="AH19" s="1">
        <v>0</v>
      </c>
      <c r="AI19" s="1">
        <v>40</v>
      </c>
      <c r="AJ19" s="1">
        <v>0</v>
      </c>
      <c r="AK19" s="1">
        <v>-51</v>
      </c>
      <c r="AL19" s="1">
        <v>-58</v>
      </c>
      <c r="AM19" s="6"/>
      <c r="AN19" s="1">
        <v>51</v>
      </c>
      <c r="AO19" s="1">
        <v>10.34</v>
      </c>
      <c r="CF19" s="7"/>
      <c r="CG19" s="7"/>
      <c r="CH19" s="7"/>
      <c r="CI19" s="7"/>
      <c r="CJ19" s="4" t="s">
        <v>5</v>
      </c>
      <c r="CK19" s="4" t="s">
        <v>6</v>
      </c>
      <c r="CL19" s="7"/>
      <c r="CM19" s="7"/>
      <c r="CN19" s="7"/>
    </row>
    <row r="20" spans="2:92" x14ac:dyDescent="0.2">
      <c r="B20" s="10"/>
      <c r="C20" s="1" t="s">
        <v>30</v>
      </c>
      <c r="D20" s="3">
        <f>AI11/AG6</f>
        <v>1</v>
      </c>
      <c r="E20" s="1">
        <f>AJ11</f>
        <v>0</v>
      </c>
      <c r="F20" s="1">
        <f>AK11</f>
        <v>-49.8</v>
      </c>
      <c r="G20" s="1">
        <f>AL11</f>
        <v>-52.6</v>
      </c>
      <c r="H20" s="1">
        <f>AN11</f>
        <v>51</v>
      </c>
      <c r="I20" s="1">
        <f>AO11</f>
        <v>9.5860000000000003</v>
      </c>
      <c r="W20" s="6"/>
      <c r="X20" s="1">
        <v>0</v>
      </c>
      <c r="Y20" s="1">
        <v>40</v>
      </c>
      <c r="Z20" s="1">
        <v>0</v>
      </c>
      <c r="AA20" s="1">
        <v>-40</v>
      </c>
      <c r="AB20" s="1">
        <v>-40</v>
      </c>
      <c r="AC20" s="6"/>
      <c r="AD20" s="1">
        <v>51</v>
      </c>
      <c r="AE20" s="1">
        <v>10.29</v>
      </c>
      <c r="AG20" s="6"/>
      <c r="AH20" s="1">
        <v>0</v>
      </c>
      <c r="AI20" s="1">
        <v>40</v>
      </c>
      <c r="AJ20" s="1">
        <v>0</v>
      </c>
      <c r="AK20" s="1">
        <v>-50</v>
      </c>
      <c r="AL20" s="1">
        <v>-54</v>
      </c>
      <c r="AM20" s="6"/>
      <c r="AN20" s="1">
        <v>51</v>
      </c>
      <c r="AO20" s="1">
        <v>10.19</v>
      </c>
      <c r="CE20">
        <v>515</v>
      </c>
      <c r="CF20" s="6">
        <v>10</v>
      </c>
      <c r="CG20" s="1">
        <v>0</v>
      </c>
      <c r="CH20" s="1">
        <v>10</v>
      </c>
      <c r="CI20" s="1">
        <v>0</v>
      </c>
      <c r="CJ20" s="1">
        <v>-63</v>
      </c>
      <c r="CK20" s="1">
        <v>-60</v>
      </c>
      <c r="CL20" s="6"/>
      <c r="CM20" s="1"/>
      <c r="CN20" s="1"/>
    </row>
    <row r="21" spans="2:92" x14ac:dyDescent="0.2">
      <c r="B21" s="10"/>
      <c r="C21" s="1" t="s">
        <v>31</v>
      </c>
      <c r="D21" s="3">
        <f>AI23/AG18</f>
        <v>1</v>
      </c>
      <c r="E21" s="1">
        <f>AJ23</f>
        <v>0</v>
      </c>
      <c r="F21" s="1">
        <f>AK23</f>
        <v>-53.2</v>
      </c>
      <c r="G21" s="1">
        <f>AL23</f>
        <v>-55.8</v>
      </c>
      <c r="H21" s="1">
        <f>AN23</f>
        <v>51</v>
      </c>
      <c r="I21" s="1">
        <f>AO23</f>
        <v>10.005999999999998</v>
      </c>
      <c r="W21" s="6"/>
      <c r="X21" s="1">
        <v>0</v>
      </c>
      <c r="Y21" s="1">
        <v>40</v>
      </c>
      <c r="Z21" s="1">
        <v>0</v>
      </c>
      <c r="AA21" s="1">
        <v>-40</v>
      </c>
      <c r="AB21" s="1">
        <v>-41</v>
      </c>
      <c r="AC21" s="6"/>
      <c r="AD21" s="1">
        <v>51</v>
      </c>
      <c r="AE21" s="1">
        <v>10.25</v>
      </c>
      <c r="AG21" s="6"/>
      <c r="AH21" s="1">
        <v>0</v>
      </c>
      <c r="AI21" s="1">
        <v>40</v>
      </c>
      <c r="AJ21" s="1">
        <v>0</v>
      </c>
      <c r="AK21" s="1">
        <v>-53</v>
      </c>
      <c r="AL21" s="1">
        <v>-57</v>
      </c>
      <c r="AM21" s="6"/>
      <c r="AN21" s="1">
        <v>51</v>
      </c>
      <c r="AO21" s="1">
        <v>8.8699999999999992</v>
      </c>
      <c r="CE21">
        <v>610</v>
      </c>
      <c r="CF21" s="6"/>
      <c r="CG21" s="1">
        <v>0</v>
      </c>
      <c r="CH21" s="1">
        <v>40</v>
      </c>
      <c r="CI21" s="1">
        <v>0</v>
      </c>
      <c r="CJ21" s="1">
        <v>-57</v>
      </c>
      <c r="CK21" s="1">
        <v>-62</v>
      </c>
      <c r="CL21" s="6"/>
      <c r="CM21" s="1"/>
      <c r="CN21" s="1"/>
    </row>
    <row r="22" spans="2:92" x14ac:dyDescent="0.2">
      <c r="B22" s="10"/>
      <c r="C22" s="1" t="s">
        <v>32</v>
      </c>
      <c r="D22" s="3">
        <f>AI35/AG30</f>
        <v>1</v>
      </c>
      <c r="E22" s="1">
        <f>AJ35</f>
        <v>0</v>
      </c>
      <c r="F22" s="1">
        <f>AK35</f>
        <v>-55.2</v>
      </c>
      <c r="G22" s="1">
        <f>AL35</f>
        <v>-55.4</v>
      </c>
      <c r="H22" s="1">
        <f>AN35</f>
        <v>48.6</v>
      </c>
      <c r="I22" s="1">
        <f>AO35</f>
        <v>9.7620000000000005</v>
      </c>
      <c r="W22" s="6"/>
      <c r="X22" s="1">
        <v>0</v>
      </c>
      <c r="Y22" s="1">
        <v>40</v>
      </c>
      <c r="Z22" s="1">
        <v>0</v>
      </c>
      <c r="AA22" s="1">
        <v>-40</v>
      </c>
      <c r="AB22" s="1">
        <v>-40</v>
      </c>
      <c r="AC22" s="6"/>
      <c r="AD22" s="1">
        <v>51</v>
      </c>
      <c r="AE22" s="1">
        <v>10.23</v>
      </c>
      <c r="AG22" s="6"/>
      <c r="AH22" s="1">
        <v>0</v>
      </c>
      <c r="AI22" s="1">
        <v>40</v>
      </c>
      <c r="AJ22" s="1">
        <v>0</v>
      </c>
      <c r="AK22" s="1">
        <v>-60</v>
      </c>
      <c r="AL22" s="1">
        <v>-58</v>
      </c>
      <c r="AM22" s="6"/>
      <c r="AN22" s="1">
        <v>51</v>
      </c>
      <c r="AO22" s="1">
        <v>10.33</v>
      </c>
      <c r="CF22" s="6"/>
      <c r="CG22" s="1"/>
      <c r="CH22" s="1"/>
      <c r="CI22" s="1"/>
      <c r="CJ22" s="1"/>
      <c r="CK22" s="1"/>
      <c r="CL22" s="6"/>
      <c r="CM22" s="1"/>
      <c r="CN22" s="1"/>
    </row>
    <row r="23" spans="2:92" x14ac:dyDescent="0.2">
      <c r="B23" s="10"/>
      <c r="C23" s="5" t="s">
        <v>36</v>
      </c>
      <c r="D23" s="3">
        <f>AS11/AQ6</f>
        <v>1</v>
      </c>
      <c r="E23" s="1">
        <f>AT11</f>
        <v>0</v>
      </c>
      <c r="F23" s="1">
        <f>AU11</f>
        <v>-50.2</v>
      </c>
      <c r="G23" s="1">
        <f>AV11</f>
        <v>-51.6</v>
      </c>
      <c r="H23" s="1">
        <f>AX11</f>
        <v>50.8</v>
      </c>
      <c r="I23" s="1">
        <f>AY11</f>
        <v>9.9659999999999993</v>
      </c>
      <c r="W23" s="2" t="s">
        <v>15</v>
      </c>
      <c r="X23" s="2">
        <f>SUM(X18:X22)/(5-COUNTBLANK(X18:X22))</f>
        <v>0</v>
      </c>
      <c r="Y23" s="2">
        <f t="shared" ref="Y23" si="13">SUM(Y18:Y22)/(5-COUNTBLANK(Y18:Y22))</f>
        <v>40</v>
      </c>
      <c r="Z23" s="2">
        <f t="shared" ref="Z23" si="14">SUM(Z18:Z22)/(5-COUNTBLANK(Z18:Z22))</f>
        <v>0</v>
      </c>
      <c r="AA23" s="2">
        <f t="shared" ref="AA23" si="15">SUM(AA18:AA22)/(5-COUNTBLANK(AA18:AA22))</f>
        <v>-40</v>
      </c>
      <c r="AB23" s="2">
        <f t="shared" ref="AB23" si="16">SUM(AB18:AB22)/(5-COUNTBLANK(AB18:AB22))</f>
        <v>-40.200000000000003</v>
      </c>
      <c r="AC23" s="2" t="s">
        <v>16</v>
      </c>
      <c r="AD23" s="2">
        <f t="shared" ref="AD23" si="17">SUM(AD18:AD22)/(5-COUNTBLANK(AD18:AD22))</f>
        <v>51</v>
      </c>
      <c r="AE23" s="2">
        <f t="shared" ref="AE23" si="18">SUM(AE18:AE22)/(5-COUNTBLANK(AE18:AE22))</f>
        <v>10.306000000000001</v>
      </c>
      <c r="AG23" s="2" t="s">
        <v>15</v>
      </c>
      <c r="AH23" s="2">
        <f>SUM(AH18:AH22)/(5-COUNTBLANK(AH18:AH22))</f>
        <v>0</v>
      </c>
      <c r="AI23" s="2">
        <f t="shared" ref="AI23" si="19">SUM(AI18:AI22)/(5-COUNTBLANK(AI18:AI22))</f>
        <v>40</v>
      </c>
      <c r="AJ23" s="2">
        <f t="shared" ref="AJ23" si="20">SUM(AJ18:AJ22)/(5-COUNTBLANK(AJ18:AJ22))</f>
        <v>0</v>
      </c>
      <c r="AK23" s="2">
        <f t="shared" ref="AK23" si="21">SUM(AK18:AK22)/(5-COUNTBLANK(AK18:AK22))</f>
        <v>-53.2</v>
      </c>
      <c r="AL23" s="2">
        <f t="shared" ref="AL23" si="22">SUM(AL18:AL22)/(5-COUNTBLANK(AL18:AL22))</f>
        <v>-55.8</v>
      </c>
      <c r="AM23" s="2" t="s">
        <v>16</v>
      </c>
      <c r="AN23" s="2">
        <f t="shared" ref="AN23" si="23">SUM(AN18:AN22)/(5-COUNTBLANK(AN18:AN22))</f>
        <v>51</v>
      </c>
      <c r="AO23" s="2">
        <f t="shared" ref="AO23" si="24">SUM(AO18:AO22)/(5-COUNTBLANK(AO18:AO22))</f>
        <v>10.005999999999998</v>
      </c>
      <c r="CF23" s="6"/>
      <c r="CG23" s="1"/>
      <c r="CH23" s="1"/>
      <c r="CI23" s="1"/>
      <c r="CJ23" s="1"/>
      <c r="CK23" s="1"/>
      <c r="CL23" s="6"/>
      <c r="CM23" s="1"/>
      <c r="CN23" s="1"/>
    </row>
    <row r="24" spans="2:92" x14ac:dyDescent="0.2">
      <c r="CF24" s="6"/>
      <c r="CG24" s="1"/>
      <c r="CH24" s="1"/>
      <c r="CI24" s="1"/>
      <c r="CJ24" s="1"/>
      <c r="CK24" s="1"/>
      <c r="CL24" s="6"/>
      <c r="CM24" s="1"/>
      <c r="CN24" s="1"/>
    </row>
    <row r="25" spans="2:92" x14ac:dyDescent="0.2">
      <c r="CF25" s="4" t="s">
        <v>15</v>
      </c>
      <c r="CG25" s="4">
        <f>SUM(CG20:CG24)/(5-COUNTBLANK(CG20:CG24))</f>
        <v>0</v>
      </c>
      <c r="CH25" s="4">
        <f t="shared" ref="CH25:CK25" si="25">SUM(CH20:CH24)/(5-COUNTBLANK(CH20:CH24))</f>
        <v>25</v>
      </c>
      <c r="CI25" s="4">
        <f t="shared" si="25"/>
        <v>0</v>
      </c>
      <c r="CJ25" s="4">
        <f t="shared" si="25"/>
        <v>-60</v>
      </c>
      <c r="CK25" s="4">
        <f t="shared" si="25"/>
        <v>-61</v>
      </c>
      <c r="CL25" s="4" t="s">
        <v>16</v>
      </c>
      <c r="CM25" s="4" t="e">
        <f t="shared" ref="CM25:CN25" si="26">SUM(CM20:CM24)/(5-COUNTBLANK(CM20:CM24))</f>
        <v>#DIV/0!</v>
      </c>
      <c r="CN25" s="4" t="e">
        <f t="shared" si="26"/>
        <v>#DIV/0!</v>
      </c>
    </row>
    <row r="26" spans="2:92" x14ac:dyDescent="0.2">
      <c r="W26" s="8" t="s">
        <v>23</v>
      </c>
      <c r="X26" s="8"/>
      <c r="Y26" s="8"/>
      <c r="Z26" s="8"/>
      <c r="AA26" s="8"/>
      <c r="AB26" s="8"/>
      <c r="AC26" s="8"/>
      <c r="AD26" s="8"/>
      <c r="AE26" s="8"/>
      <c r="AG26" s="8" t="s">
        <v>28</v>
      </c>
      <c r="AH26" s="8"/>
      <c r="AI26" s="8"/>
      <c r="AJ26" s="8"/>
      <c r="AK26" s="8"/>
      <c r="AL26" s="8"/>
      <c r="AM26" s="8"/>
      <c r="AN26" s="8"/>
      <c r="AO26" s="8"/>
    </row>
    <row r="27" spans="2:92" x14ac:dyDescent="0.2">
      <c r="W27" s="7" t="s">
        <v>7</v>
      </c>
      <c r="X27" s="7"/>
      <c r="Y27" s="7"/>
      <c r="Z27" s="7"/>
      <c r="AA27" s="7"/>
      <c r="AB27" s="7"/>
      <c r="AC27" s="8" t="s">
        <v>8</v>
      </c>
      <c r="AD27" s="8"/>
      <c r="AE27" s="8"/>
      <c r="AG27" s="7" t="s">
        <v>7</v>
      </c>
      <c r="AH27" s="7"/>
      <c r="AI27" s="7"/>
      <c r="AJ27" s="7"/>
      <c r="AK27" s="7"/>
      <c r="AL27" s="7"/>
      <c r="AM27" s="8" t="s">
        <v>8</v>
      </c>
      <c r="AN27" s="8"/>
      <c r="AO27" s="8"/>
    </row>
    <row r="28" spans="2:92" x14ac:dyDescent="0.2">
      <c r="W28" s="7" t="s">
        <v>1</v>
      </c>
      <c r="X28" s="7" t="s">
        <v>0</v>
      </c>
      <c r="Y28" s="7" t="s">
        <v>2</v>
      </c>
      <c r="Z28" s="7" t="s">
        <v>4</v>
      </c>
      <c r="AA28" s="8" t="s">
        <v>13</v>
      </c>
      <c r="AB28" s="8"/>
      <c r="AC28" s="7" t="s">
        <v>12</v>
      </c>
      <c r="AD28" s="7" t="s">
        <v>9</v>
      </c>
      <c r="AE28" s="7" t="s">
        <v>10</v>
      </c>
      <c r="AG28" s="7" t="s">
        <v>1</v>
      </c>
      <c r="AH28" s="7" t="s">
        <v>0</v>
      </c>
      <c r="AI28" s="7" t="s">
        <v>2</v>
      </c>
      <c r="AJ28" s="7" t="s">
        <v>4</v>
      </c>
      <c r="AK28" s="8" t="s">
        <v>13</v>
      </c>
      <c r="AL28" s="8"/>
      <c r="AM28" s="7" t="s">
        <v>12</v>
      </c>
      <c r="AN28" s="7" t="s">
        <v>9</v>
      </c>
      <c r="AO28" s="7" t="s">
        <v>10</v>
      </c>
    </row>
    <row r="29" spans="2:92" x14ac:dyDescent="0.2">
      <c r="W29" s="7"/>
      <c r="X29" s="7"/>
      <c r="Y29" s="7"/>
      <c r="Z29" s="7"/>
      <c r="AA29" s="2" t="s">
        <v>5</v>
      </c>
      <c r="AB29" s="2" t="s">
        <v>6</v>
      </c>
      <c r="AC29" s="7"/>
      <c r="AD29" s="7"/>
      <c r="AE29" s="7"/>
      <c r="AG29" s="7"/>
      <c r="AH29" s="7"/>
      <c r="AI29" s="7"/>
      <c r="AJ29" s="7"/>
      <c r="AK29" s="2" t="s">
        <v>5</v>
      </c>
      <c r="AL29" s="2" t="s">
        <v>6</v>
      </c>
      <c r="AM29" s="7"/>
      <c r="AN29" s="7"/>
      <c r="AO29" s="7"/>
    </row>
    <row r="30" spans="2:92" x14ac:dyDescent="0.2">
      <c r="W30" s="6">
        <v>40</v>
      </c>
      <c r="X30" s="1">
        <v>0</v>
      </c>
      <c r="Y30" s="1">
        <v>40</v>
      </c>
      <c r="Z30" s="1">
        <v>0</v>
      </c>
      <c r="AA30" s="1">
        <v>-40</v>
      </c>
      <c r="AB30" s="1">
        <v>-41</v>
      </c>
      <c r="AC30" s="6">
        <v>10</v>
      </c>
      <c r="AD30" s="1">
        <v>51</v>
      </c>
      <c r="AE30" s="1">
        <v>10.23</v>
      </c>
      <c r="AG30" s="6">
        <v>40</v>
      </c>
      <c r="AH30" s="1">
        <v>0</v>
      </c>
      <c r="AI30" s="1">
        <v>40</v>
      </c>
      <c r="AJ30" s="1">
        <v>0</v>
      </c>
      <c r="AK30" s="1">
        <v>-51</v>
      </c>
      <c r="AL30" s="1">
        <v>-55</v>
      </c>
      <c r="AM30" s="6">
        <v>10</v>
      </c>
      <c r="AN30" s="1">
        <v>51</v>
      </c>
      <c r="AO30" s="1">
        <v>10.29</v>
      </c>
    </row>
    <row r="31" spans="2:92" x14ac:dyDescent="0.2">
      <c r="W31" s="6"/>
      <c r="X31" s="1">
        <v>0</v>
      </c>
      <c r="Y31" s="1">
        <v>40</v>
      </c>
      <c r="Z31" s="1">
        <v>0</v>
      </c>
      <c r="AA31" s="1">
        <v>-40</v>
      </c>
      <c r="AB31" s="1">
        <v>-41</v>
      </c>
      <c r="AC31" s="6"/>
      <c r="AD31" s="1">
        <v>51</v>
      </c>
      <c r="AE31" s="1">
        <v>10.25</v>
      </c>
      <c r="AG31" s="6"/>
      <c r="AH31" s="1">
        <v>0</v>
      </c>
      <c r="AI31" s="1">
        <v>40</v>
      </c>
      <c r="AJ31" s="1">
        <v>0</v>
      </c>
      <c r="AK31" s="1">
        <v>-64</v>
      </c>
      <c r="AL31" s="1">
        <v>-58</v>
      </c>
      <c r="AM31" s="6"/>
      <c r="AN31" s="1">
        <v>43</v>
      </c>
      <c r="AO31" s="1">
        <v>8.6999999999999993</v>
      </c>
    </row>
    <row r="32" spans="2:92" x14ac:dyDescent="0.2">
      <c r="W32" s="6"/>
      <c r="X32" s="1">
        <v>0</v>
      </c>
      <c r="Y32" s="1">
        <v>40</v>
      </c>
      <c r="Z32" s="1">
        <v>0</v>
      </c>
      <c r="AA32" s="1">
        <v>-40</v>
      </c>
      <c r="AB32" s="1">
        <v>-42</v>
      </c>
      <c r="AC32" s="6"/>
      <c r="AD32" s="1">
        <v>51</v>
      </c>
      <c r="AE32" s="1">
        <v>10.41</v>
      </c>
      <c r="AG32" s="6"/>
      <c r="AH32" s="1">
        <v>0</v>
      </c>
      <c r="AI32" s="1">
        <v>40</v>
      </c>
      <c r="AJ32" s="1">
        <v>0</v>
      </c>
      <c r="AK32" s="1">
        <v>-54</v>
      </c>
      <c r="AL32" s="1">
        <v>-59</v>
      </c>
      <c r="AM32" s="6"/>
      <c r="AN32" s="1">
        <v>51</v>
      </c>
      <c r="AO32" s="1">
        <v>10.3</v>
      </c>
    </row>
    <row r="33" spans="23:41" x14ac:dyDescent="0.2">
      <c r="W33" s="6"/>
      <c r="X33" s="1">
        <v>0</v>
      </c>
      <c r="Y33" s="1">
        <v>40</v>
      </c>
      <c r="Z33" s="1">
        <v>0</v>
      </c>
      <c r="AA33" s="1">
        <v>-40</v>
      </c>
      <c r="AB33" s="1">
        <v>-42</v>
      </c>
      <c r="AC33" s="6"/>
      <c r="AD33" s="1">
        <v>51</v>
      </c>
      <c r="AE33" s="1">
        <v>8.3699999999999992</v>
      </c>
      <c r="AG33" s="6"/>
      <c r="AH33" s="1">
        <v>0</v>
      </c>
      <c r="AI33" s="1">
        <v>40</v>
      </c>
      <c r="AJ33" s="1">
        <v>0</v>
      </c>
      <c r="AK33" s="1">
        <v>-50</v>
      </c>
      <c r="AL33" s="1">
        <v>-53</v>
      </c>
      <c r="AM33" s="6"/>
      <c r="AN33" s="1">
        <v>48</v>
      </c>
      <c r="AO33" s="1">
        <v>9.66</v>
      </c>
    </row>
    <row r="34" spans="23:41" x14ac:dyDescent="0.2">
      <c r="W34" s="6"/>
      <c r="X34" s="1">
        <v>0</v>
      </c>
      <c r="Y34" s="1">
        <v>40</v>
      </c>
      <c r="Z34" s="1">
        <v>0</v>
      </c>
      <c r="AA34" s="1">
        <v>-40</v>
      </c>
      <c r="AB34" s="1">
        <v>-44</v>
      </c>
      <c r="AC34" s="6"/>
      <c r="AD34" s="1">
        <v>51</v>
      </c>
      <c r="AE34" s="1">
        <v>10.38</v>
      </c>
      <c r="AG34" s="6"/>
      <c r="AH34" s="1">
        <v>0</v>
      </c>
      <c r="AI34" s="1">
        <v>40</v>
      </c>
      <c r="AJ34" s="1">
        <v>0</v>
      </c>
      <c r="AK34" s="1">
        <v>-57</v>
      </c>
      <c r="AL34" s="1">
        <v>-52</v>
      </c>
      <c r="AM34" s="6"/>
      <c r="AN34" s="1">
        <v>50</v>
      </c>
      <c r="AO34" s="1">
        <v>9.86</v>
      </c>
    </row>
    <row r="35" spans="23:41" x14ac:dyDescent="0.2">
      <c r="W35" s="2" t="s">
        <v>15</v>
      </c>
      <c r="X35" s="2">
        <f>SUM(X30:X34)/(5-COUNTBLANK(X30:X34))</f>
        <v>0</v>
      </c>
      <c r="Y35" s="2">
        <f t="shared" ref="Y35" si="27">SUM(Y30:Y34)/(5-COUNTBLANK(Y30:Y34))</f>
        <v>40</v>
      </c>
      <c r="Z35" s="2">
        <f t="shared" ref="Z35" si="28">SUM(Z30:Z34)/(5-COUNTBLANK(Z30:Z34))</f>
        <v>0</v>
      </c>
      <c r="AA35" s="2">
        <f t="shared" ref="AA35" si="29">SUM(AA30:AA34)/(5-COUNTBLANK(AA30:AA34))</f>
        <v>-40</v>
      </c>
      <c r="AB35" s="2">
        <f t="shared" ref="AB35" si="30">SUM(AB30:AB34)/(5-COUNTBLANK(AB30:AB34))</f>
        <v>-42</v>
      </c>
      <c r="AC35" s="2" t="s">
        <v>16</v>
      </c>
      <c r="AD35" s="2">
        <f t="shared" ref="AD35" si="31">SUM(AD30:AD34)/(5-COUNTBLANK(AD30:AD34))</f>
        <v>51</v>
      </c>
      <c r="AE35" s="2">
        <f t="shared" ref="AE35" si="32">SUM(AE30:AE34)/(5-COUNTBLANK(AE30:AE34))</f>
        <v>9.9280000000000008</v>
      </c>
      <c r="AG35" s="2" t="s">
        <v>15</v>
      </c>
      <c r="AH35" s="2">
        <f>SUM(AH30:AH34)/(5-COUNTBLANK(AH30:AH34))</f>
        <v>0</v>
      </c>
      <c r="AI35" s="2">
        <f t="shared" ref="AI35" si="33">SUM(AI30:AI34)/(5-COUNTBLANK(AI30:AI34))</f>
        <v>40</v>
      </c>
      <c r="AJ35" s="2">
        <f t="shared" ref="AJ35" si="34">SUM(AJ30:AJ34)/(5-COUNTBLANK(AJ30:AJ34))</f>
        <v>0</v>
      </c>
      <c r="AK35" s="2">
        <f t="shared" ref="AK35" si="35">SUM(AK30:AK34)/(5-COUNTBLANK(AK30:AK34))</f>
        <v>-55.2</v>
      </c>
      <c r="AL35" s="2">
        <f t="shared" ref="AL35" si="36">SUM(AL30:AL34)/(5-COUNTBLANK(AL30:AL34))</f>
        <v>-55.4</v>
      </c>
      <c r="AM35" s="2" t="s">
        <v>16</v>
      </c>
      <c r="AN35" s="2">
        <f t="shared" ref="AN35" si="37">SUM(AN30:AN34)/(5-COUNTBLANK(AN30:AN34))</f>
        <v>48.6</v>
      </c>
      <c r="AO35" s="2">
        <f t="shared" ref="AO35" si="38">SUM(AO30:AO34)/(5-COUNTBLANK(AO30:AO34))</f>
        <v>9.7620000000000005</v>
      </c>
    </row>
  </sheetData>
  <mergeCells count="146">
    <mergeCell ref="AG30:AG34"/>
    <mergeCell ref="AM30:AM34"/>
    <mergeCell ref="AG14:AO14"/>
    <mergeCell ref="AG15:AL15"/>
    <mergeCell ref="AM15:AO15"/>
    <mergeCell ref="AG16:AG17"/>
    <mergeCell ref="AH16:AH17"/>
    <mergeCell ref="AI16:AI17"/>
    <mergeCell ref="AJ16:AJ17"/>
    <mergeCell ref="AK16:AL16"/>
    <mergeCell ref="AM16:AM17"/>
    <mergeCell ref="AG26:AO26"/>
    <mergeCell ref="AG27:AL27"/>
    <mergeCell ref="AM27:AO27"/>
    <mergeCell ref="AG28:AG29"/>
    <mergeCell ref="AH28:AH29"/>
    <mergeCell ref="AI28:AI29"/>
    <mergeCell ref="AJ28:AJ29"/>
    <mergeCell ref="AK28:AL28"/>
    <mergeCell ref="AM28:AM29"/>
    <mergeCell ref="AN28:AN29"/>
    <mergeCell ref="AO28:AO29"/>
    <mergeCell ref="W30:W34"/>
    <mergeCell ref="AC30:AC34"/>
    <mergeCell ref="AG2:AO2"/>
    <mergeCell ref="AG3:AL3"/>
    <mergeCell ref="AM3:AO3"/>
    <mergeCell ref="AG4:AG5"/>
    <mergeCell ref="AH4:AH5"/>
    <mergeCell ref="AI4:AI5"/>
    <mergeCell ref="AJ4:AJ5"/>
    <mergeCell ref="AK4:AL4"/>
    <mergeCell ref="AM4:AM5"/>
    <mergeCell ref="AN4:AN5"/>
    <mergeCell ref="AO4:AO5"/>
    <mergeCell ref="AG6:AG10"/>
    <mergeCell ref="AM6:AM10"/>
    <mergeCell ref="W26:AE26"/>
    <mergeCell ref="W27:AB27"/>
    <mergeCell ref="AC27:AE27"/>
    <mergeCell ref="W28:W29"/>
    <mergeCell ref="X28:X29"/>
    <mergeCell ref="Y28:Y29"/>
    <mergeCell ref="Z28:Z29"/>
    <mergeCell ref="AG18:AG22"/>
    <mergeCell ref="AM18:AM22"/>
    <mergeCell ref="W18:W22"/>
    <mergeCell ref="AC18:AC22"/>
    <mergeCell ref="W2:AE2"/>
    <mergeCell ref="W3:AB3"/>
    <mergeCell ref="AC3:AE3"/>
    <mergeCell ref="W4:W5"/>
    <mergeCell ref="X4:X5"/>
    <mergeCell ref="AN16:AN17"/>
    <mergeCell ref="AO16:AO17"/>
    <mergeCell ref="AA4:AB4"/>
    <mergeCell ref="AC4:AC5"/>
    <mergeCell ref="AD4:AD5"/>
    <mergeCell ref="AE4:AE5"/>
    <mergeCell ref="J4:J5"/>
    <mergeCell ref="K4:K5"/>
    <mergeCell ref="C2:K2"/>
    <mergeCell ref="AA28:AB28"/>
    <mergeCell ref="AC28:AC29"/>
    <mergeCell ref="AD28:AD29"/>
    <mergeCell ref="AE28:AE29"/>
    <mergeCell ref="W6:W10"/>
    <mergeCell ref="AC6:AC10"/>
    <mergeCell ref="W14:AE14"/>
    <mergeCell ref="W15:AB15"/>
    <mergeCell ref="AC15:AE15"/>
    <mergeCell ref="W16:W17"/>
    <mergeCell ref="X16:X17"/>
    <mergeCell ref="Y16:Y17"/>
    <mergeCell ref="Z16:Z17"/>
    <mergeCell ref="AA16:AB16"/>
    <mergeCell ref="AC16:AC17"/>
    <mergeCell ref="AD16:AD17"/>
    <mergeCell ref="AE16:AE17"/>
    <mergeCell ref="D4:D5"/>
    <mergeCell ref="E4:E5"/>
    <mergeCell ref="F4:F5"/>
    <mergeCell ref="C3:H3"/>
    <mergeCell ref="U4:U5"/>
    <mergeCell ref="M6:M10"/>
    <mergeCell ref="S6:S10"/>
    <mergeCell ref="Y4:Y5"/>
    <mergeCell ref="Z4:Z5"/>
    <mergeCell ref="AQ6:AQ10"/>
    <mergeCell ref="AW6:AW10"/>
    <mergeCell ref="CF20:CF24"/>
    <mergeCell ref="CL20:CL24"/>
    <mergeCell ref="B17:B23"/>
    <mergeCell ref="F13:G13"/>
    <mergeCell ref="H13:I13"/>
    <mergeCell ref="B15:B16"/>
    <mergeCell ref="M2:U2"/>
    <mergeCell ref="M3:R3"/>
    <mergeCell ref="S3:U3"/>
    <mergeCell ref="M4:M5"/>
    <mergeCell ref="N4:N5"/>
    <mergeCell ref="O4:O5"/>
    <mergeCell ref="P4:P5"/>
    <mergeCell ref="Q4:R4"/>
    <mergeCell ref="S4:S5"/>
    <mergeCell ref="T4:T5"/>
    <mergeCell ref="I3:K3"/>
    <mergeCell ref="I4:I5"/>
    <mergeCell ref="C6:C10"/>
    <mergeCell ref="I6:I10"/>
    <mergeCell ref="G4:H4"/>
    <mergeCell ref="C4:C5"/>
    <mergeCell ref="AQ2:AY2"/>
    <mergeCell ref="AQ3:AV3"/>
    <mergeCell ref="AW3:AY3"/>
    <mergeCell ref="AQ4:AQ5"/>
    <mergeCell ref="AR4:AR5"/>
    <mergeCell ref="AS4:AS5"/>
    <mergeCell ref="AT4:AT5"/>
    <mergeCell ref="AU4:AV4"/>
    <mergeCell ref="AW4:AW5"/>
    <mergeCell ref="AX4:AX5"/>
    <mergeCell ref="AY4:AY5"/>
    <mergeCell ref="CO2:CW2"/>
    <mergeCell ref="CO3:CT3"/>
    <mergeCell ref="CU3:CW3"/>
    <mergeCell ref="CO4:CO5"/>
    <mergeCell ref="CP4:CP5"/>
    <mergeCell ref="CQ4:CQ5"/>
    <mergeCell ref="CR4:CR5"/>
    <mergeCell ref="CS4:CT4"/>
    <mergeCell ref="CU4:CU5"/>
    <mergeCell ref="CV4:CV5"/>
    <mergeCell ref="CW4:CW5"/>
    <mergeCell ref="CO6:CO10"/>
    <mergeCell ref="CU6:CU10"/>
    <mergeCell ref="CF17:CK17"/>
    <mergeCell ref="CL17:CN17"/>
    <mergeCell ref="CF18:CF19"/>
    <mergeCell ref="CG18:CG19"/>
    <mergeCell ref="CH18:CH19"/>
    <mergeCell ref="CI18:CI19"/>
    <mergeCell ref="CJ18:CK18"/>
    <mergeCell ref="CL18:CL19"/>
    <mergeCell ref="CM18:CM19"/>
    <mergeCell ref="CN18:CN1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Viana Monteiro</dc:creator>
  <cp:lastModifiedBy>Filipe Viana Monteiro</cp:lastModifiedBy>
  <dcterms:created xsi:type="dcterms:W3CDTF">2016-11-13T20:10:19Z</dcterms:created>
  <dcterms:modified xsi:type="dcterms:W3CDTF">2016-11-16T01:52:04Z</dcterms:modified>
</cp:coreProperties>
</file>