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ilipeviana_/fvianamo@github.io/SpaceVANT/"/>
    </mc:Choice>
  </mc:AlternateContent>
  <bookViews>
    <workbookView xWindow="0" yWindow="460" windowWidth="25600" windowHeight="15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2" l="1"/>
  <c r="H40" i="2"/>
  <c r="G40" i="2"/>
  <c r="F40" i="2"/>
  <c r="E40" i="2"/>
  <c r="D40" i="2"/>
  <c r="I28" i="2"/>
  <c r="H28" i="2"/>
  <c r="G28" i="2"/>
  <c r="F28" i="2"/>
  <c r="E28" i="2"/>
  <c r="D28" i="2"/>
  <c r="I27" i="2"/>
  <c r="H27" i="2"/>
  <c r="G27" i="2"/>
  <c r="F27" i="2"/>
  <c r="E27" i="2"/>
  <c r="D27" i="2"/>
  <c r="I26" i="2"/>
  <c r="H26" i="2"/>
  <c r="G26" i="2"/>
  <c r="F26" i="2"/>
  <c r="E26" i="2"/>
  <c r="D26" i="2"/>
  <c r="I25" i="2"/>
  <c r="H25" i="2"/>
  <c r="G25" i="2"/>
  <c r="F25" i="2"/>
  <c r="D25" i="2"/>
  <c r="E25" i="2"/>
  <c r="BS35" i="2"/>
  <c r="BR35" i="2"/>
  <c r="BP35" i="2"/>
  <c r="BO35" i="2"/>
  <c r="BN35" i="2"/>
  <c r="BM35" i="2"/>
  <c r="BL35" i="2"/>
  <c r="BS23" i="2"/>
  <c r="BR23" i="2"/>
  <c r="BP23" i="2"/>
  <c r="BO23" i="2"/>
  <c r="BN23" i="2"/>
  <c r="BM23" i="2"/>
  <c r="BL23" i="2"/>
  <c r="BS11" i="2"/>
  <c r="BR11" i="2"/>
  <c r="BP11" i="2"/>
  <c r="BO11" i="2"/>
  <c r="BN11" i="2"/>
  <c r="BM11" i="2"/>
  <c r="BL11" i="2"/>
  <c r="BI35" i="2"/>
  <c r="BH35" i="2"/>
  <c r="BF35" i="2"/>
  <c r="BE35" i="2"/>
  <c r="BD35" i="2"/>
  <c r="BC35" i="2"/>
  <c r="BB35" i="2"/>
  <c r="BI23" i="2"/>
  <c r="BH23" i="2"/>
  <c r="BF23" i="2"/>
  <c r="BE23" i="2"/>
  <c r="BD23" i="2"/>
  <c r="BC23" i="2"/>
  <c r="BB23" i="2"/>
  <c r="BI11" i="2"/>
  <c r="BH11" i="2"/>
  <c r="BF11" i="2"/>
  <c r="BE11" i="2"/>
  <c r="BD11" i="2"/>
  <c r="BC11" i="2"/>
  <c r="BB11" i="2"/>
  <c r="AY35" i="2"/>
  <c r="AX35" i="2"/>
  <c r="AV35" i="2"/>
  <c r="AU35" i="2"/>
  <c r="AT35" i="2"/>
  <c r="AS35" i="2"/>
  <c r="AR35" i="2"/>
  <c r="AY23" i="2"/>
  <c r="AX23" i="2"/>
  <c r="AV23" i="2"/>
  <c r="AU23" i="2"/>
  <c r="AT23" i="2"/>
  <c r="AS23" i="2"/>
  <c r="AR23" i="2"/>
  <c r="H24" i="2"/>
  <c r="H23" i="2"/>
  <c r="H22" i="2"/>
  <c r="H21" i="2"/>
  <c r="H20" i="2"/>
  <c r="H19" i="2"/>
  <c r="H18" i="2"/>
  <c r="H16" i="2"/>
  <c r="H15" i="2"/>
  <c r="AV11" i="2"/>
  <c r="G24" i="2"/>
  <c r="AU11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6" i="2"/>
  <c r="F16" i="2"/>
  <c r="G15" i="2"/>
  <c r="F15" i="2"/>
  <c r="AY11" i="2"/>
  <c r="I24" i="2"/>
  <c r="AT11" i="2"/>
  <c r="E24" i="2"/>
  <c r="AS11" i="2"/>
  <c r="D24" i="2"/>
  <c r="CN25" i="2"/>
  <c r="CM25" i="2"/>
  <c r="CK25" i="2"/>
  <c r="CJ25" i="2"/>
  <c r="CI25" i="2"/>
  <c r="CH25" i="2"/>
  <c r="CG25" i="2"/>
  <c r="CW11" i="2"/>
  <c r="CV11" i="2"/>
  <c r="CT11" i="2"/>
  <c r="CS11" i="2"/>
  <c r="CR11" i="2"/>
  <c r="CQ11" i="2"/>
  <c r="CP11" i="2"/>
  <c r="AX11" i="2"/>
  <c r="AR11" i="2"/>
  <c r="AO35" i="2"/>
  <c r="I23" i="2"/>
  <c r="AJ35" i="2"/>
  <c r="E23" i="2"/>
  <c r="AI35" i="2"/>
  <c r="D23" i="2"/>
  <c r="AO23" i="2"/>
  <c r="I22" i="2"/>
  <c r="AJ23" i="2"/>
  <c r="E22" i="2"/>
  <c r="AI23" i="2"/>
  <c r="D22" i="2"/>
  <c r="AO11" i="2"/>
  <c r="I21" i="2"/>
  <c r="AJ11" i="2"/>
  <c r="E21" i="2"/>
  <c r="AI11" i="2"/>
  <c r="D21" i="2"/>
  <c r="AE35" i="2"/>
  <c r="I20" i="2"/>
  <c r="Z35" i="2"/>
  <c r="E20" i="2"/>
  <c r="Y35" i="2"/>
  <c r="D20" i="2"/>
  <c r="AE23" i="2"/>
  <c r="I19" i="2"/>
  <c r="Z23" i="2"/>
  <c r="E19" i="2"/>
  <c r="Y23" i="2"/>
  <c r="D19" i="2"/>
  <c r="AE11" i="2"/>
  <c r="I18" i="2"/>
  <c r="Z11" i="2"/>
  <c r="E18" i="2"/>
  <c r="Y11" i="2"/>
  <c r="D18" i="2"/>
  <c r="E16" i="2"/>
  <c r="E15" i="2"/>
  <c r="AN35" i="2"/>
  <c r="AL35" i="2"/>
  <c r="AK35" i="2"/>
  <c r="AH35" i="2"/>
  <c r="AN23" i="2"/>
  <c r="AL23" i="2"/>
  <c r="AK23" i="2"/>
  <c r="AH23" i="2"/>
  <c r="AN11" i="2"/>
  <c r="AL11" i="2"/>
  <c r="AK11" i="2"/>
  <c r="AH11" i="2"/>
  <c r="AD35" i="2"/>
  <c r="AB35" i="2"/>
  <c r="AA35" i="2"/>
  <c r="X35" i="2"/>
  <c r="AD23" i="2"/>
  <c r="AB23" i="2"/>
  <c r="AA23" i="2"/>
  <c r="X23" i="2"/>
  <c r="AA11" i="2"/>
  <c r="AB11" i="2"/>
  <c r="AD11" i="2"/>
  <c r="X11" i="2"/>
  <c r="I16" i="2"/>
  <c r="I15" i="2"/>
  <c r="D16" i="2"/>
  <c r="D15" i="2"/>
  <c r="O11" i="2"/>
  <c r="P11" i="2"/>
  <c r="Q11" i="2"/>
  <c r="R11" i="2"/>
  <c r="T11" i="2"/>
  <c r="U11" i="2"/>
  <c r="N11" i="2"/>
  <c r="K11" i="2"/>
  <c r="J11" i="2"/>
  <c r="F11" i="2"/>
  <c r="G11" i="2"/>
  <c r="H11" i="2"/>
  <c r="D11" i="2"/>
  <c r="E11" i="2"/>
</calcChain>
</file>

<file path=xl/comments1.xml><?xml version="1.0" encoding="utf-8"?>
<comments xmlns="http://schemas.openxmlformats.org/spreadsheetml/2006/main">
  <authors>
    <author>Filipe Viana Monteiro</author>
  </authors>
  <commentList>
    <comment ref="W2" authorId="0">
      <text>
        <r>
          <rPr>
            <b/>
            <sz val="10"/>
            <color indexed="81"/>
            <rFont val="Calibri"/>
          </rPr>
          <t>Filipe Viana Monteiro:</t>
        </r>
        <r>
          <rPr>
            <sz val="10"/>
            <color indexed="81"/>
            <rFont val="Calibri"/>
          </rPr>
          <t xml:space="preserve">
Pacote de 50 bytes para todos os testes de ar</t>
        </r>
      </text>
    </comment>
    <comment ref="AC3" authorId="0">
      <text>
        <r>
          <rPr>
            <b/>
            <sz val="10"/>
            <color indexed="81"/>
            <rFont val="Calibri"/>
          </rPr>
          <t>Filipe Viana Monteiro:</t>
        </r>
        <r>
          <rPr>
            <sz val="10"/>
            <color indexed="81"/>
            <rFont val="Calibri"/>
          </rPr>
          <t xml:space="preserve">
Baund Rate 115200
</t>
        </r>
      </text>
    </comment>
  </commentList>
</comments>
</file>

<file path=xl/sharedStrings.xml><?xml version="1.0" encoding="utf-8"?>
<sst xmlns="http://schemas.openxmlformats.org/spreadsheetml/2006/main" count="322" uniqueCount="53">
  <si>
    <t>Tx Error</t>
  </si>
  <si>
    <t>Packets Sent</t>
  </si>
  <si>
    <t>Packets Received</t>
  </si>
  <si>
    <t>10s</t>
  </si>
  <si>
    <t>Packets Lost</t>
  </si>
  <si>
    <t>Local</t>
  </si>
  <si>
    <t>Remote</t>
  </si>
  <si>
    <t>Range Test</t>
  </si>
  <si>
    <t>Throughput Test</t>
  </si>
  <si>
    <t>n Packets</t>
  </si>
  <si>
    <t>Rate</t>
  </si>
  <si>
    <t>Teste de Chão a 50m</t>
  </si>
  <si>
    <t>Time(s)</t>
  </si>
  <si>
    <t>RSSI (dBm)</t>
  </si>
  <si>
    <t>Teste de Chão a 100m</t>
  </si>
  <si>
    <t>Media</t>
  </si>
  <si>
    <t>-</t>
  </si>
  <si>
    <t>Rate (Kbps)</t>
  </si>
  <si>
    <t>Distância</t>
  </si>
  <si>
    <t>Taxe de Sucesso</t>
  </si>
  <si>
    <t>50m</t>
  </si>
  <si>
    <t>100m</t>
  </si>
  <si>
    <t>Chão</t>
  </si>
  <si>
    <t>Teste Ar - 150m</t>
  </si>
  <si>
    <t>Teste Ar - 100m</t>
  </si>
  <si>
    <t>Teste Ar - 50m</t>
  </si>
  <si>
    <t>Teste Ar - 200m</t>
  </si>
  <si>
    <t>Teste Ar - 250m</t>
  </si>
  <si>
    <t>Teste Ar - 300m</t>
  </si>
  <si>
    <t>150m</t>
  </si>
  <si>
    <t>200m</t>
  </si>
  <si>
    <t>250m</t>
  </si>
  <si>
    <t>300m</t>
  </si>
  <si>
    <t>Ar</t>
  </si>
  <si>
    <t>Teste Ar - 350m</t>
  </si>
  <si>
    <t>Teste Ar - 400m</t>
  </si>
  <si>
    <t>350m</t>
  </si>
  <si>
    <t>N Packets</t>
  </si>
  <si>
    <t>rate (Kbps)</t>
  </si>
  <si>
    <t>Throughput</t>
  </si>
  <si>
    <t>Teste Ar - 500m</t>
  </si>
  <si>
    <t>Teste Ar - 600m</t>
  </si>
  <si>
    <t>Teste Ar - 700m</t>
  </si>
  <si>
    <t>Teste Ar - 800m</t>
  </si>
  <si>
    <t>Teste Ar - 900m</t>
  </si>
  <si>
    <t>Teste Ar - 1000m</t>
  </si>
  <si>
    <t>Teste Ar - 1100m</t>
  </si>
  <si>
    <t>400m</t>
  </si>
  <si>
    <t>500m</t>
  </si>
  <si>
    <t>600m</t>
  </si>
  <si>
    <t>700m</t>
  </si>
  <si>
    <t>Range Test 236m</t>
  </si>
  <si>
    <t xml:space="preserve">236m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</si>
</sst>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RSSI (dBm) X Distância</a:t>
            </a:r>
          </a:p>
          <a:p>
            <a:pPr>
              <a:defRPr/>
            </a:pPr>
            <a:r>
              <a:rPr lang="en-US"/>
              <a:t>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Sheet2!$C$18:$C$28</c:f>
              <c:strCache>
                <c:ptCount val="11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  <c:pt idx="7">
                  <c:v>400m</c:v>
                </c:pt>
                <c:pt idx="8">
                  <c:v>500m</c:v>
                </c:pt>
                <c:pt idx="9">
                  <c:v>600m</c:v>
                </c:pt>
                <c:pt idx="10">
                  <c:v>700m</c:v>
                </c:pt>
              </c:strCache>
            </c:strRef>
          </c:cat>
          <c:val>
            <c:numRef>
              <c:f>Sheet2!$F$18:$F$28</c:f>
              <c:numCache>
                <c:formatCode>General</c:formatCode>
                <c:ptCount val="11"/>
                <c:pt idx="0">
                  <c:v>-40.0</c:v>
                </c:pt>
                <c:pt idx="1">
                  <c:v>-40.0</c:v>
                </c:pt>
                <c:pt idx="2">
                  <c:v>-40.0</c:v>
                </c:pt>
                <c:pt idx="3">
                  <c:v>-49.8</c:v>
                </c:pt>
                <c:pt idx="4">
                  <c:v>-53.2</c:v>
                </c:pt>
                <c:pt idx="5">
                  <c:v>-55.2</c:v>
                </c:pt>
                <c:pt idx="6">
                  <c:v>-50.2</c:v>
                </c:pt>
                <c:pt idx="7">
                  <c:v>-56.8</c:v>
                </c:pt>
                <c:pt idx="8">
                  <c:v>-53.4</c:v>
                </c:pt>
                <c:pt idx="9">
                  <c:v>-46.8</c:v>
                </c:pt>
                <c:pt idx="10">
                  <c:v>-46.4</c:v>
                </c:pt>
              </c:numCache>
            </c:numRef>
          </c:val>
          <c:smooth val="0"/>
        </c:ser>
        <c:ser>
          <c:idx val="1"/>
          <c:order val="1"/>
          <c:tx>
            <c:v>remote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Sheet2!$C$18:$C$28</c:f>
              <c:strCache>
                <c:ptCount val="11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  <c:pt idx="7">
                  <c:v>400m</c:v>
                </c:pt>
                <c:pt idx="8">
                  <c:v>500m</c:v>
                </c:pt>
                <c:pt idx="9">
                  <c:v>600m</c:v>
                </c:pt>
                <c:pt idx="10">
                  <c:v>700m</c:v>
                </c:pt>
              </c:strCache>
            </c:strRef>
          </c:cat>
          <c:val>
            <c:numRef>
              <c:f>Sheet2!$G$18:$G$28</c:f>
              <c:numCache>
                <c:formatCode>General</c:formatCode>
                <c:ptCount val="11"/>
                <c:pt idx="0">
                  <c:v>-40.8</c:v>
                </c:pt>
                <c:pt idx="1">
                  <c:v>-40.2</c:v>
                </c:pt>
                <c:pt idx="2">
                  <c:v>-42.0</c:v>
                </c:pt>
                <c:pt idx="3">
                  <c:v>-52.6</c:v>
                </c:pt>
                <c:pt idx="4">
                  <c:v>-55.8</c:v>
                </c:pt>
                <c:pt idx="5">
                  <c:v>-55.4</c:v>
                </c:pt>
                <c:pt idx="6">
                  <c:v>-51.6</c:v>
                </c:pt>
                <c:pt idx="7">
                  <c:v>-58.4</c:v>
                </c:pt>
                <c:pt idx="8">
                  <c:v>-56.6</c:v>
                </c:pt>
                <c:pt idx="9">
                  <c:v>-48.2</c:v>
                </c:pt>
                <c:pt idx="10">
                  <c:v>-48.0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18362832"/>
        <c:axId val="-2040180560"/>
      </c:lineChart>
      <c:catAx>
        <c:axId val="-20183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180560"/>
        <c:crosses val="autoZero"/>
        <c:auto val="1"/>
        <c:lblAlgn val="ctr"/>
        <c:lblOffset val="100"/>
        <c:noMultiLvlLbl val="0"/>
      </c:catAx>
      <c:valAx>
        <c:axId val="-2040180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3628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Throughout (Kbps) X</a:t>
            </a:r>
            <a:r>
              <a:rPr lang="en-US" baseline="0"/>
              <a:t> D</a:t>
            </a:r>
            <a:r>
              <a:rPr lang="en-US"/>
              <a:t>istância</a:t>
            </a:r>
          </a:p>
          <a:p>
            <a:pPr>
              <a:defRPr/>
            </a:pPr>
            <a:r>
              <a:rPr lang="en-US"/>
              <a:t>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Taxa de Transferência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Sheet2!$C$18:$C$28</c:f>
              <c:strCache>
                <c:ptCount val="11"/>
                <c:pt idx="0">
                  <c:v>50m</c:v>
                </c:pt>
                <c:pt idx="1">
                  <c:v>100m</c:v>
                </c:pt>
                <c:pt idx="2">
                  <c:v>150m</c:v>
                </c:pt>
                <c:pt idx="3">
                  <c:v>200m</c:v>
                </c:pt>
                <c:pt idx="4">
                  <c:v>250m</c:v>
                </c:pt>
                <c:pt idx="5">
                  <c:v>300m</c:v>
                </c:pt>
                <c:pt idx="6">
                  <c:v>350m</c:v>
                </c:pt>
                <c:pt idx="7">
                  <c:v>400m</c:v>
                </c:pt>
                <c:pt idx="8">
                  <c:v>500m</c:v>
                </c:pt>
                <c:pt idx="9">
                  <c:v>600m</c:v>
                </c:pt>
                <c:pt idx="10">
                  <c:v>700m</c:v>
                </c:pt>
              </c:strCache>
            </c:strRef>
          </c:cat>
          <c:val>
            <c:numRef>
              <c:f>Sheet2!$I$18:$I$28</c:f>
              <c:numCache>
                <c:formatCode>General</c:formatCode>
                <c:ptCount val="11"/>
                <c:pt idx="0">
                  <c:v>10.226</c:v>
                </c:pt>
                <c:pt idx="1">
                  <c:v>10.306</c:v>
                </c:pt>
                <c:pt idx="2">
                  <c:v>9.928000000000001</c:v>
                </c:pt>
                <c:pt idx="3">
                  <c:v>9.586</c:v>
                </c:pt>
                <c:pt idx="4">
                  <c:v>10.006</c:v>
                </c:pt>
                <c:pt idx="5">
                  <c:v>9.762</c:v>
                </c:pt>
                <c:pt idx="6">
                  <c:v>9.966</c:v>
                </c:pt>
                <c:pt idx="7">
                  <c:v>14.916</c:v>
                </c:pt>
                <c:pt idx="8">
                  <c:v>29.852</c:v>
                </c:pt>
                <c:pt idx="9">
                  <c:v>26.276</c:v>
                </c:pt>
                <c:pt idx="10">
                  <c:v>32.494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11128560"/>
        <c:axId val="-2010166672"/>
      </c:lineChart>
      <c:catAx>
        <c:axId val="-201112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166672"/>
        <c:crosses val="autoZero"/>
        <c:auto val="1"/>
        <c:lblAlgn val="ctr"/>
        <c:lblOffset val="100"/>
        <c:noMultiLvlLbl val="0"/>
      </c:catAx>
      <c:valAx>
        <c:axId val="-2010166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1128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RSSI (dBm) X Distância</a:t>
            </a:r>
          </a:p>
          <a:p>
            <a:pPr>
              <a:defRPr/>
            </a:pPr>
            <a:r>
              <a:rPr lang="en-US"/>
              <a:t>Chão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Local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Sheet2!$C$15:$C$17</c:f>
              <c:strCache>
                <c:ptCount val="3"/>
                <c:pt idx="0">
                  <c:v>50m</c:v>
                </c:pt>
                <c:pt idx="1">
                  <c:v>100m</c:v>
                </c:pt>
                <c:pt idx="2">
                  <c:v>236m </c:v>
                </c:pt>
              </c:strCache>
            </c:strRef>
          </c:cat>
          <c:val>
            <c:numRef>
              <c:f>Sheet2!$F$15:$F$17</c:f>
              <c:numCache>
                <c:formatCode>General</c:formatCode>
                <c:ptCount val="3"/>
                <c:pt idx="0">
                  <c:v>-67.0</c:v>
                </c:pt>
                <c:pt idx="1">
                  <c:v>-76.4</c:v>
                </c:pt>
                <c:pt idx="2">
                  <c:v>-79.0</c:v>
                </c:pt>
              </c:numCache>
            </c:numRef>
          </c:val>
          <c:smooth val="0"/>
        </c:ser>
        <c:ser>
          <c:idx val="1"/>
          <c:order val="1"/>
          <c:tx>
            <c:v>Remote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Sheet2!$C$15:$C$17</c:f>
              <c:strCache>
                <c:ptCount val="3"/>
                <c:pt idx="0">
                  <c:v>50m</c:v>
                </c:pt>
                <c:pt idx="1">
                  <c:v>100m</c:v>
                </c:pt>
                <c:pt idx="2">
                  <c:v>236m </c:v>
                </c:pt>
              </c:strCache>
            </c:strRef>
          </c:cat>
          <c:val>
            <c:numRef>
              <c:f>Sheet2!$G$15:$G$17</c:f>
              <c:numCache>
                <c:formatCode>General</c:formatCode>
                <c:ptCount val="3"/>
                <c:pt idx="0">
                  <c:v>-59.6</c:v>
                </c:pt>
                <c:pt idx="1">
                  <c:v>-75.4</c:v>
                </c:pt>
                <c:pt idx="2">
                  <c:v>-76.0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24328224"/>
        <c:axId val="-2024084656"/>
      </c:lineChart>
      <c:catAx>
        <c:axId val="-202432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084656"/>
        <c:crosses val="autoZero"/>
        <c:auto val="1"/>
        <c:lblAlgn val="ctr"/>
        <c:lblOffset val="100"/>
        <c:noMultiLvlLbl val="0"/>
      </c:catAx>
      <c:valAx>
        <c:axId val="-2024084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4328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Throughout (Kbps)  X Distância</a:t>
            </a:r>
          </a:p>
          <a:p>
            <a:pPr>
              <a:defRPr/>
            </a:pPr>
            <a:r>
              <a:rPr lang="en-US"/>
              <a:t>Chão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taxa de transferência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Sheet2!$C$15:$C$16</c:f>
              <c:strCache>
                <c:ptCount val="2"/>
                <c:pt idx="0">
                  <c:v>50m</c:v>
                </c:pt>
                <c:pt idx="1">
                  <c:v>100m</c:v>
                </c:pt>
              </c:strCache>
            </c:strRef>
          </c:cat>
          <c:val>
            <c:numRef>
              <c:f>Sheet2!$I$15:$I$16</c:f>
              <c:numCache>
                <c:formatCode>General</c:formatCode>
                <c:ptCount val="2"/>
                <c:pt idx="0">
                  <c:v>5.798</c:v>
                </c:pt>
                <c:pt idx="1">
                  <c:v>5.19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38822544"/>
        <c:axId val="-2137868944"/>
      </c:lineChart>
      <c:catAx>
        <c:axId val="-203882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7868944"/>
        <c:crosses val="autoZero"/>
        <c:auto val="1"/>
        <c:lblAlgn val="ctr"/>
        <c:lblOffset val="100"/>
        <c:noMultiLvlLbl val="0"/>
      </c:catAx>
      <c:valAx>
        <c:axId val="-2137868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822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Taxa de Sucesso de Envio </a:t>
            </a:r>
          </a:p>
          <a:p>
            <a:pPr>
              <a:defRPr/>
            </a:pPr>
            <a:r>
              <a:rPr lang="en-US"/>
              <a:t>Chão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Taxa de Sucesso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465209973753281"/>
                  <c:y val="-0.046296296296296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187432195975504"/>
                  <c:y val="-0.0370370370370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971544181977252"/>
                  <c:y val="-0.013888888888889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Sheet2!$C$15:$C$17</c:f>
              <c:strCache>
                <c:ptCount val="3"/>
                <c:pt idx="0">
                  <c:v>50m</c:v>
                </c:pt>
                <c:pt idx="1">
                  <c:v>100m</c:v>
                </c:pt>
                <c:pt idx="2">
                  <c:v>236m </c:v>
                </c:pt>
              </c:strCache>
            </c:strRef>
          </c:cat>
          <c:val>
            <c:numRef>
              <c:f>Sheet2!$D$15:$D$17</c:f>
              <c:numCache>
                <c:formatCode>0%</c:formatCode>
                <c:ptCount val="3"/>
                <c:pt idx="0">
                  <c:v>0.95</c:v>
                </c:pt>
                <c:pt idx="1">
                  <c:v>0.955</c:v>
                </c:pt>
                <c:pt idx="2">
                  <c:v>0.05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2017300256"/>
        <c:axId val="-2038602688"/>
      </c:lineChart>
      <c:catAx>
        <c:axId val="-20173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8602688"/>
        <c:crosses val="autoZero"/>
        <c:auto val="1"/>
        <c:lblAlgn val="ctr"/>
        <c:lblOffset val="100"/>
        <c:noMultiLvlLbl val="0"/>
      </c:catAx>
      <c:valAx>
        <c:axId val="-203860268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300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11</xdr:row>
      <xdr:rowOff>190500</xdr:rowOff>
    </xdr:from>
    <xdr:to>
      <xdr:col>14</xdr:col>
      <xdr:colOff>1117600</xdr:colOff>
      <xdr:row>27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241300</xdr:colOff>
      <xdr:row>27</xdr:row>
      <xdr:rowOff>25400</xdr:rowOff>
    </xdr:from>
    <xdr:to>
      <xdr:col>14</xdr:col>
      <xdr:colOff>1092200</xdr:colOff>
      <xdr:row>41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50800</xdr:colOff>
      <xdr:row>12</xdr:row>
      <xdr:rowOff>0</xdr:rowOff>
    </xdr:from>
    <xdr:to>
      <xdr:col>21</xdr:col>
      <xdr:colOff>317500</xdr:colOff>
      <xdr:row>26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50800</xdr:colOff>
      <xdr:row>26</xdr:row>
      <xdr:rowOff>190500</xdr:rowOff>
    </xdr:from>
    <xdr:to>
      <xdr:col>21</xdr:col>
      <xdr:colOff>368300</xdr:colOff>
      <xdr:row>41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38100</xdr:colOff>
      <xdr:row>42</xdr:row>
      <xdr:rowOff>12700</xdr:rowOff>
    </xdr:from>
    <xdr:to>
      <xdr:col>21</xdr:col>
      <xdr:colOff>368300</xdr:colOff>
      <xdr:row>56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W40"/>
  <sheetViews>
    <sheetView tabSelected="1" topLeftCell="F13" workbookViewId="0">
      <selection activeCell="C15" sqref="C15:D17"/>
    </sheetView>
  </sheetViews>
  <sheetFormatPr baseColWidth="10" defaultRowHeight="16" x14ac:dyDescent="0.2"/>
  <cols>
    <col min="2" max="2" width="5.1640625" bestFit="1" customWidth="1"/>
    <col min="3" max="3" width="11.33203125" bestFit="1" customWidth="1"/>
    <col min="4" max="4" width="14.33203125" bestFit="1" customWidth="1"/>
    <col min="5" max="5" width="15" bestFit="1" customWidth="1"/>
    <col min="6" max="6" width="11" bestFit="1" customWidth="1"/>
    <col min="8" max="9" width="16.33203125" bestFit="1" customWidth="1"/>
    <col min="15" max="15" width="15" bestFit="1" customWidth="1"/>
  </cols>
  <sheetData>
    <row r="2" spans="2:101" x14ac:dyDescent="0.2">
      <c r="C2" s="9" t="s">
        <v>11</v>
      </c>
      <c r="D2" s="9"/>
      <c r="E2" s="9"/>
      <c r="F2" s="9"/>
      <c r="G2" s="9"/>
      <c r="H2" s="9"/>
      <c r="I2" s="9"/>
      <c r="J2" s="9"/>
      <c r="K2" s="9"/>
      <c r="M2" s="9" t="s">
        <v>14</v>
      </c>
      <c r="N2" s="9"/>
      <c r="O2" s="9"/>
      <c r="P2" s="9"/>
      <c r="Q2" s="9"/>
      <c r="R2" s="9"/>
      <c r="S2" s="9"/>
      <c r="T2" s="9"/>
      <c r="U2" s="9"/>
      <c r="W2" s="9" t="s">
        <v>25</v>
      </c>
      <c r="X2" s="9"/>
      <c r="Y2" s="9"/>
      <c r="Z2" s="9"/>
      <c r="AA2" s="9"/>
      <c r="AB2" s="9"/>
      <c r="AC2" s="9"/>
      <c r="AD2" s="9"/>
      <c r="AE2" s="9"/>
      <c r="AG2" s="9" t="s">
        <v>26</v>
      </c>
      <c r="AH2" s="9"/>
      <c r="AI2" s="9"/>
      <c r="AJ2" s="9"/>
      <c r="AK2" s="9"/>
      <c r="AL2" s="9"/>
      <c r="AM2" s="9"/>
      <c r="AN2" s="9"/>
      <c r="AO2" s="9"/>
      <c r="AQ2" s="9" t="s">
        <v>34</v>
      </c>
      <c r="AR2" s="9"/>
      <c r="AS2" s="9"/>
      <c r="AT2" s="9"/>
      <c r="AU2" s="9"/>
      <c r="AV2" s="9"/>
      <c r="AW2" s="9"/>
      <c r="AX2" s="9"/>
      <c r="AY2" s="9"/>
      <c r="BA2" s="9" t="s">
        <v>41</v>
      </c>
      <c r="BB2" s="9"/>
      <c r="BC2" s="9"/>
      <c r="BD2" s="9"/>
      <c r="BE2" s="9"/>
      <c r="BF2" s="9"/>
      <c r="BG2" s="9"/>
      <c r="BH2" s="9"/>
      <c r="BI2" s="9"/>
      <c r="BK2" s="9" t="s">
        <v>44</v>
      </c>
      <c r="BL2" s="9"/>
      <c r="BM2" s="9"/>
      <c r="BN2" s="9"/>
      <c r="BO2" s="9"/>
      <c r="BP2" s="9"/>
      <c r="BQ2" s="9"/>
      <c r="BR2" s="9"/>
      <c r="BS2" s="9"/>
      <c r="CO2" s="9" t="s">
        <v>35</v>
      </c>
      <c r="CP2" s="9"/>
      <c r="CQ2" s="9"/>
      <c r="CR2" s="9"/>
      <c r="CS2" s="9"/>
      <c r="CT2" s="9"/>
      <c r="CU2" s="9"/>
      <c r="CV2" s="9"/>
      <c r="CW2" s="9"/>
    </row>
    <row r="3" spans="2:101" x14ac:dyDescent="0.2">
      <c r="C3" s="8" t="s">
        <v>7</v>
      </c>
      <c r="D3" s="8"/>
      <c r="E3" s="8"/>
      <c r="F3" s="8"/>
      <c r="G3" s="8"/>
      <c r="H3" s="8"/>
      <c r="I3" s="9" t="s">
        <v>8</v>
      </c>
      <c r="J3" s="9"/>
      <c r="K3" s="9"/>
      <c r="M3" s="8" t="s">
        <v>7</v>
      </c>
      <c r="N3" s="8"/>
      <c r="O3" s="8"/>
      <c r="P3" s="8"/>
      <c r="Q3" s="8"/>
      <c r="R3" s="8"/>
      <c r="S3" s="9" t="s">
        <v>8</v>
      </c>
      <c r="T3" s="9"/>
      <c r="U3" s="9"/>
      <c r="W3" s="8" t="s">
        <v>7</v>
      </c>
      <c r="X3" s="8"/>
      <c r="Y3" s="8"/>
      <c r="Z3" s="8"/>
      <c r="AA3" s="8"/>
      <c r="AB3" s="8"/>
      <c r="AC3" s="9" t="s">
        <v>8</v>
      </c>
      <c r="AD3" s="9"/>
      <c r="AE3" s="9"/>
      <c r="AG3" s="8" t="s">
        <v>7</v>
      </c>
      <c r="AH3" s="8"/>
      <c r="AI3" s="8"/>
      <c r="AJ3" s="8"/>
      <c r="AK3" s="8"/>
      <c r="AL3" s="8"/>
      <c r="AM3" s="9" t="s">
        <v>8</v>
      </c>
      <c r="AN3" s="9"/>
      <c r="AO3" s="9"/>
      <c r="AQ3" s="8" t="s">
        <v>7</v>
      </c>
      <c r="AR3" s="8"/>
      <c r="AS3" s="8"/>
      <c r="AT3" s="8"/>
      <c r="AU3" s="8"/>
      <c r="AV3" s="8"/>
      <c r="AW3" s="9" t="s">
        <v>8</v>
      </c>
      <c r="AX3" s="9"/>
      <c r="AY3" s="9"/>
      <c r="BA3" s="8" t="s">
        <v>7</v>
      </c>
      <c r="BB3" s="8"/>
      <c r="BC3" s="8"/>
      <c r="BD3" s="8"/>
      <c r="BE3" s="8"/>
      <c r="BF3" s="8"/>
      <c r="BG3" s="9" t="s">
        <v>8</v>
      </c>
      <c r="BH3" s="9"/>
      <c r="BI3" s="9"/>
      <c r="BK3" s="8" t="s">
        <v>7</v>
      </c>
      <c r="BL3" s="8"/>
      <c r="BM3" s="8"/>
      <c r="BN3" s="8"/>
      <c r="BO3" s="8"/>
      <c r="BP3" s="8"/>
      <c r="BQ3" s="9" t="s">
        <v>8</v>
      </c>
      <c r="BR3" s="9"/>
      <c r="BS3" s="9"/>
      <c r="CO3" s="8" t="s">
        <v>7</v>
      </c>
      <c r="CP3" s="8"/>
      <c r="CQ3" s="8"/>
      <c r="CR3" s="8"/>
      <c r="CS3" s="8"/>
      <c r="CT3" s="8"/>
      <c r="CU3" s="9" t="s">
        <v>8</v>
      </c>
      <c r="CV3" s="9"/>
      <c r="CW3" s="9"/>
    </row>
    <row r="4" spans="2:101" x14ac:dyDescent="0.2">
      <c r="C4" s="8" t="s">
        <v>1</v>
      </c>
      <c r="D4" s="8" t="s">
        <v>0</v>
      </c>
      <c r="E4" s="8" t="s">
        <v>2</v>
      </c>
      <c r="F4" s="8" t="s">
        <v>4</v>
      </c>
      <c r="G4" s="9" t="s">
        <v>13</v>
      </c>
      <c r="H4" s="9"/>
      <c r="I4" s="8" t="s">
        <v>12</v>
      </c>
      <c r="J4" s="8" t="s">
        <v>9</v>
      </c>
      <c r="K4" s="8" t="s">
        <v>17</v>
      </c>
      <c r="M4" s="8" t="s">
        <v>1</v>
      </c>
      <c r="N4" s="8" t="s">
        <v>0</v>
      </c>
      <c r="O4" s="8" t="s">
        <v>2</v>
      </c>
      <c r="P4" s="8" t="s">
        <v>4</v>
      </c>
      <c r="Q4" s="9" t="s">
        <v>13</v>
      </c>
      <c r="R4" s="9"/>
      <c r="S4" s="8" t="s">
        <v>12</v>
      </c>
      <c r="T4" s="8" t="s">
        <v>9</v>
      </c>
      <c r="U4" s="8" t="s">
        <v>10</v>
      </c>
      <c r="W4" s="8" t="s">
        <v>1</v>
      </c>
      <c r="X4" s="8" t="s">
        <v>0</v>
      </c>
      <c r="Y4" s="8" t="s">
        <v>2</v>
      </c>
      <c r="Z4" s="8" t="s">
        <v>4</v>
      </c>
      <c r="AA4" s="9" t="s">
        <v>13</v>
      </c>
      <c r="AB4" s="9"/>
      <c r="AC4" s="8" t="s">
        <v>12</v>
      </c>
      <c r="AD4" s="8" t="s">
        <v>9</v>
      </c>
      <c r="AE4" s="8" t="s">
        <v>10</v>
      </c>
      <c r="AG4" s="8" t="s">
        <v>1</v>
      </c>
      <c r="AH4" s="8" t="s">
        <v>0</v>
      </c>
      <c r="AI4" s="8" t="s">
        <v>2</v>
      </c>
      <c r="AJ4" s="8" t="s">
        <v>4</v>
      </c>
      <c r="AK4" s="9" t="s">
        <v>13</v>
      </c>
      <c r="AL4" s="9"/>
      <c r="AM4" s="8" t="s">
        <v>12</v>
      </c>
      <c r="AN4" s="8" t="s">
        <v>9</v>
      </c>
      <c r="AO4" s="8" t="s">
        <v>10</v>
      </c>
      <c r="AQ4" s="8" t="s">
        <v>1</v>
      </c>
      <c r="AR4" s="8" t="s">
        <v>0</v>
      </c>
      <c r="AS4" s="8" t="s">
        <v>2</v>
      </c>
      <c r="AT4" s="8" t="s">
        <v>4</v>
      </c>
      <c r="AU4" s="9" t="s">
        <v>13</v>
      </c>
      <c r="AV4" s="9"/>
      <c r="AW4" s="8" t="s">
        <v>12</v>
      </c>
      <c r="AX4" s="8" t="s">
        <v>9</v>
      </c>
      <c r="AY4" s="8" t="s">
        <v>10</v>
      </c>
      <c r="BA4" s="8" t="s">
        <v>1</v>
      </c>
      <c r="BB4" s="8" t="s">
        <v>0</v>
      </c>
      <c r="BC4" s="8" t="s">
        <v>2</v>
      </c>
      <c r="BD4" s="8" t="s">
        <v>4</v>
      </c>
      <c r="BE4" s="9" t="s">
        <v>13</v>
      </c>
      <c r="BF4" s="9"/>
      <c r="BG4" s="8" t="s">
        <v>12</v>
      </c>
      <c r="BH4" s="8" t="s">
        <v>9</v>
      </c>
      <c r="BI4" s="8" t="s">
        <v>10</v>
      </c>
      <c r="BK4" s="8" t="s">
        <v>1</v>
      </c>
      <c r="BL4" s="8" t="s">
        <v>0</v>
      </c>
      <c r="BM4" s="8" t="s">
        <v>2</v>
      </c>
      <c r="BN4" s="8" t="s">
        <v>4</v>
      </c>
      <c r="BO4" s="9" t="s">
        <v>13</v>
      </c>
      <c r="BP4" s="9"/>
      <c r="BQ4" s="8" t="s">
        <v>12</v>
      </c>
      <c r="BR4" s="8" t="s">
        <v>9</v>
      </c>
      <c r="BS4" s="8" t="s">
        <v>10</v>
      </c>
      <c r="CO4" s="8" t="s">
        <v>1</v>
      </c>
      <c r="CP4" s="8" t="s">
        <v>0</v>
      </c>
      <c r="CQ4" s="8" t="s">
        <v>2</v>
      </c>
      <c r="CR4" s="8" t="s">
        <v>4</v>
      </c>
      <c r="CS4" s="9" t="s">
        <v>13</v>
      </c>
      <c r="CT4" s="9"/>
      <c r="CU4" s="8" t="s">
        <v>12</v>
      </c>
      <c r="CV4" s="8" t="s">
        <v>9</v>
      </c>
      <c r="CW4" s="8" t="s">
        <v>10</v>
      </c>
    </row>
    <row r="5" spans="2:101" x14ac:dyDescent="0.2">
      <c r="C5" s="8"/>
      <c r="D5" s="8"/>
      <c r="E5" s="8"/>
      <c r="F5" s="8"/>
      <c r="G5" s="2" t="s">
        <v>5</v>
      </c>
      <c r="H5" s="2" t="s">
        <v>6</v>
      </c>
      <c r="I5" s="8"/>
      <c r="J5" s="8"/>
      <c r="K5" s="8"/>
      <c r="M5" s="8"/>
      <c r="N5" s="8"/>
      <c r="O5" s="8"/>
      <c r="P5" s="8"/>
      <c r="Q5" s="2" t="s">
        <v>5</v>
      </c>
      <c r="R5" s="2" t="s">
        <v>6</v>
      </c>
      <c r="S5" s="8"/>
      <c r="T5" s="8"/>
      <c r="U5" s="8"/>
      <c r="W5" s="8"/>
      <c r="X5" s="8"/>
      <c r="Y5" s="8"/>
      <c r="Z5" s="8"/>
      <c r="AA5" s="2" t="s">
        <v>5</v>
      </c>
      <c r="AB5" s="2" t="s">
        <v>6</v>
      </c>
      <c r="AC5" s="8"/>
      <c r="AD5" s="8"/>
      <c r="AE5" s="8"/>
      <c r="AG5" s="8"/>
      <c r="AH5" s="8"/>
      <c r="AI5" s="8"/>
      <c r="AJ5" s="8"/>
      <c r="AK5" s="2" t="s">
        <v>5</v>
      </c>
      <c r="AL5" s="2" t="s">
        <v>6</v>
      </c>
      <c r="AM5" s="8"/>
      <c r="AN5" s="8"/>
      <c r="AO5" s="8"/>
      <c r="AQ5" s="8"/>
      <c r="AR5" s="8"/>
      <c r="AS5" s="8"/>
      <c r="AT5" s="8"/>
      <c r="AU5" s="4" t="s">
        <v>5</v>
      </c>
      <c r="AV5" s="4" t="s">
        <v>6</v>
      </c>
      <c r="AW5" s="8"/>
      <c r="AX5" s="8"/>
      <c r="AY5" s="8"/>
      <c r="BA5" s="8"/>
      <c r="BB5" s="8"/>
      <c r="BC5" s="8"/>
      <c r="BD5" s="8"/>
      <c r="BE5" s="6" t="s">
        <v>5</v>
      </c>
      <c r="BF5" s="6" t="s">
        <v>6</v>
      </c>
      <c r="BG5" s="8"/>
      <c r="BH5" s="8"/>
      <c r="BI5" s="8"/>
      <c r="BK5" s="8"/>
      <c r="BL5" s="8"/>
      <c r="BM5" s="8"/>
      <c r="BN5" s="8"/>
      <c r="BO5" s="6" t="s">
        <v>5</v>
      </c>
      <c r="BP5" s="6" t="s">
        <v>6</v>
      </c>
      <c r="BQ5" s="8"/>
      <c r="BR5" s="8"/>
      <c r="BS5" s="8"/>
      <c r="CO5" s="8"/>
      <c r="CP5" s="8"/>
      <c r="CQ5" s="8"/>
      <c r="CR5" s="8"/>
      <c r="CS5" s="4" t="s">
        <v>5</v>
      </c>
      <c r="CT5" s="4" t="s">
        <v>6</v>
      </c>
      <c r="CU5" s="8"/>
      <c r="CV5" s="8"/>
      <c r="CW5" s="8"/>
    </row>
    <row r="6" spans="2:101" x14ac:dyDescent="0.2">
      <c r="C6" s="10">
        <v>40</v>
      </c>
      <c r="D6" s="1">
        <v>0</v>
      </c>
      <c r="E6" s="1">
        <v>39</v>
      </c>
      <c r="F6" s="1">
        <v>1</v>
      </c>
      <c r="G6" s="1">
        <v>-60</v>
      </c>
      <c r="H6" s="1">
        <v>-61</v>
      </c>
      <c r="I6" s="10" t="s">
        <v>3</v>
      </c>
      <c r="J6" s="1">
        <v>29</v>
      </c>
      <c r="K6" s="1">
        <v>5.81</v>
      </c>
      <c r="M6" s="10">
        <v>40</v>
      </c>
      <c r="N6" s="1">
        <v>0</v>
      </c>
      <c r="O6" s="1">
        <v>38</v>
      </c>
      <c r="P6" s="1">
        <v>2</v>
      </c>
      <c r="Q6" s="1">
        <v>-71</v>
      </c>
      <c r="R6" s="1">
        <v>-74</v>
      </c>
      <c r="S6" s="10" t="s">
        <v>3</v>
      </c>
      <c r="T6" s="1">
        <v>26</v>
      </c>
      <c r="U6" s="1">
        <v>5.2</v>
      </c>
      <c r="W6" s="10">
        <v>40</v>
      </c>
      <c r="X6" s="1">
        <v>0</v>
      </c>
      <c r="Y6" s="1">
        <v>40</v>
      </c>
      <c r="Z6" s="1">
        <v>0</v>
      </c>
      <c r="AA6" s="1">
        <v>-40</v>
      </c>
      <c r="AB6" s="1">
        <v>-40</v>
      </c>
      <c r="AC6" s="10">
        <v>10</v>
      </c>
      <c r="AD6" s="1">
        <v>51</v>
      </c>
      <c r="AE6" s="1">
        <v>10.28</v>
      </c>
      <c r="AG6" s="10">
        <v>40</v>
      </c>
      <c r="AH6" s="1">
        <v>0</v>
      </c>
      <c r="AI6" s="1">
        <v>40</v>
      </c>
      <c r="AJ6" s="1">
        <v>0</v>
      </c>
      <c r="AK6" s="1">
        <v>-48</v>
      </c>
      <c r="AL6" s="1">
        <v>-49</v>
      </c>
      <c r="AM6" s="10">
        <v>10</v>
      </c>
      <c r="AN6" s="1">
        <v>51</v>
      </c>
      <c r="AO6" s="1">
        <v>10.4</v>
      </c>
      <c r="AQ6" s="10">
        <v>40</v>
      </c>
      <c r="AR6" s="1">
        <v>0</v>
      </c>
      <c r="AS6" s="1">
        <v>40</v>
      </c>
      <c r="AT6" s="1">
        <v>0</v>
      </c>
      <c r="AU6" s="1">
        <v>-52</v>
      </c>
      <c r="AV6" s="1">
        <v>-51</v>
      </c>
      <c r="AW6" s="10">
        <v>10</v>
      </c>
      <c r="AX6" s="1">
        <v>51</v>
      </c>
      <c r="AY6" s="1">
        <v>10.31</v>
      </c>
      <c r="BA6" s="10">
        <v>40</v>
      </c>
      <c r="BB6" s="1">
        <v>0</v>
      </c>
      <c r="BC6" s="1">
        <v>40</v>
      </c>
      <c r="BD6" s="1">
        <v>0</v>
      </c>
      <c r="BE6" s="1">
        <v>-46</v>
      </c>
      <c r="BF6" s="1">
        <v>-46</v>
      </c>
      <c r="BG6" s="10">
        <v>10</v>
      </c>
      <c r="BH6" s="1">
        <v>46</v>
      </c>
      <c r="BI6" s="1">
        <v>9.24</v>
      </c>
      <c r="BK6" s="10">
        <v>40</v>
      </c>
      <c r="BL6" s="1"/>
      <c r="BM6" s="1"/>
      <c r="BN6" s="1"/>
      <c r="BO6" s="1"/>
      <c r="BP6" s="1"/>
      <c r="BQ6" s="10">
        <v>10</v>
      </c>
      <c r="BR6" s="1"/>
      <c r="BS6" s="1"/>
      <c r="CO6" s="10">
        <v>40</v>
      </c>
      <c r="CP6" s="1"/>
      <c r="CQ6" s="1"/>
      <c r="CR6" s="1"/>
      <c r="CS6" s="1"/>
      <c r="CT6" s="1"/>
      <c r="CU6" s="10"/>
      <c r="CV6" s="1"/>
      <c r="CW6" s="1"/>
    </row>
    <row r="7" spans="2:101" x14ac:dyDescent="0.2">
      <c r="C7" s="10"/>
      <c r="D7" s="1">
        <v>0</v>
      </c>
      <c r="E7" s="1">
        <v>38</v>
      </c>
      <c r="F7" s="1">
        <v>2</v>
      </c>
      <c r="G7" s="1">
        <v>-62</v>
      </c>
      <c r="H7" s="1">
        <v>-61</v>
      </c>
      <c r="I7" s="10"/>
      <c r="J7" s="1">
        <v>29</v>
      </c>
      <c r="K7" s="1">
        <v>5.81</v>
      </c>
      <c r="M7" s="10"/>
      <c r="N7" s="1">
        <v>0</v>
      </c>
      <c r="O7" s="1">
        <v>39</v>
      </c>
      <c r="P7" s="1">
        <v>1</v>
      </c>
      <c r="Q7" s="1">
        <v>-76</v>
      </c>
      <c r="R7" s="1">
        <v>-74</v>
      </c>
      <c r="S7" s="10"/>
      <c r="T7" s="1">
        <v>25</v>
      </c>
      <c r="U7" s="1">
        <v>5.19</v>
      </c>
      <c r="W7" s="10"/>
      <c r="X7" s="1">
        <v>0</v>
      </c>
      <c r="Y7" s="1">
        <v>40</v>
      </c>
      <c r="Z7" s="1">
        <v>0</v>
      </c>
      <c r="AA7" s="1">
        <v>-40</v>
      </c>
      <c r="AB7" s="1">
        <v>-40</v>
      </c>
      <c r="AC7" s="10"/>
      <c r="AD7" s="1">
        <v>51</v>
      </c>
      <c r="AE7" s="1">
        <v>10.33</v>
      </c>
      <c r="AG7" s="10"/>
      <c r="AH7" s="1">
        <v>0</v>
      </c>
      <c r="AI7" s="1">
        <v>40</v>
      </c>
      <c r="AJ7" s="1">
        <v>0</v>
      </c>
      <c r="AK7" s="1">
        <v>-48</v>
      </c>
      <c r="AL7" s="1">
        <v>-53</v>
      </c>
      <c r="AM7" s="10"/>
      <c r="AN7" s="1">
        <v>51</v>
      </c>
      <c r="AO7" s="1">
        <v>10.15</v>
      </c>
      <c r="AQ7" s="10"/>
      <c r="AR7" s="1">
        <v>0</v>
      </c>
      <c r="AS7" s="1">
        <v>40</v>
      </c>
      <c r="AT7" s="1">
        <v>0</v>
      </c>
      <c r="AU7" s="1">
        <v>-50</v>
      </c>
      <c r="AV7" s="1">
        <v>-53</v>
      </c>
      <c r="AW7" s="10"/>
      <c r="AX7" s="1">
        <v>51</v>
      </c>
      <c r="AY7" s="1">
        <v>10.35</v>
      </c>
      <c r="BA7" s="10"/>
      <c r="BB7" s="1">
        <v>0</v>
      </c>
      <c r="BC7" s="1">
        <v>40</v>
      </c>
      <c r="BD7" s="1">
        <v>0</v>
      </c>
      <c r="BE7" s="1">
        <v>-47</v>
      </c>
      <c r="BF7" s="1">
        <v>-47</v>
      </c>
      <c r="BG7" s="10"/>
      <c r="BH7" s="1">
        <v>156</v>
      </c>
      <c r="BI7" s="1">
        <v>31.85</v>
      </c>
      <c r="BK7" s="10"/>
      <c r="BL7" s="1"/>
      <c r="BM7" s="1"/>
      <c r="BN7" s="1"/>
      <c r="BO7" s="1"/>
      <c r="BP7" s="1"/>
      <c r="BQ7" s="10"/>
      <c r="BR7" s="1"/>
      <c r="BS7" s="1"/>
      <c r="CO7" s="10"/>
      <c r="CP7" s="1"/>
      <c r="CQ7" s="1"/>
      <c r="CR7" s="1"/>
      <c r="CS7" s="1"/>
      <c r="CT7" s="1"/>
      <c r="CU7" s="10"/>
      <c r="CV7" s="1"/>
      <c r="CW7" s="1"/>
    </row>
    <row r="8" spans="2:101" x14ac:dyDescent="0.2">
      <c r="C8" s="10"/>
      <c r="D8" s="1">
        <v>0</v>
      </c>
      <c r="E8" s="1">
        <v>38</v>
      </c>
      <c r="F8" s="1">
        <v>2</v>
      </c>
      <c r="G8" s="1">
        <v>-66</v>
      </c>
      <c r="H8" s="1">
        <v>-57</v>
      </c>
      <c r="I8" s="10"/>
      <c r="J8" s="1">
        <v>29</v>
      </c>
      <c r="K8" s="1">
        <v>5.8</v>
      </c>
      <c r="M8" s="10"/>
      <c r="N8" s="1">
        <v>0</v>
      </c>
      <c r="O8" s="1">
        <v>38</v>
      </c>
      <c r="P8" s="1">
        <v>2</v>
      </c>
      <c r="Q8" s="1">
        <v>-81</v>
      </c>
      <c r="R8" s="1">
        <v>-73</v>
      </c>
      <c r="S8" s="10"/>
      <c r="T8" s="1">
        <v>27</v>
      </c>
      <c r="U8" s="1">
        <v>5.45</v>
      </c>
      <c r="W8" s="10"/>
      <c r="X8" s="1">
        <v>0</v>
      </c>
      <c r="Y8" s="1">
        <v>40</v>
      </c>
      <c r="Z8" s="1">
        <v>0</v>
      </c>
      <c r="AA8" s="1">
        <v>-40</v>
      </c>
      <c r="AB8" s="1">
        <v>-42</v>
      </c>
      <c r="AC8" s="10"/>
      <c r="AD8" s="1">
        <v>51</v>
      </c>
      <c r="AE8" s="1">
        <v>10.199999999999999</v>
      </c>
      <c r="AG8" s="10"/>
      <c r="AH8" s="1">
        <v>0</v>
      </c>
      <c r="AI8" s="1">
        <v>40</v>
      </c>
      <c r="AJ8" s="1">
        <v>0</v>
      </c>
      <c r="AK8" s="1">
        <v>-51</v>
      </c>
      <c r="AL8" s="1">
        <v>-54</v>
      </c>
      <c r="AM8" s="10"/>
      <c r="AN8" s="1">
        <v>51</v>
      </c>
      <c r="AO8" s="1">
        <v>9.24</v>
      </c>
      <c r="AQ8" s="10"/>
      <c r="AR8" s="1">
        <v>0</v>
      </c>
      <c r="AS8" s="1">
        <v>40</v>
      </c>
      <c r="AT8" s="1">
        <v>0</v>
      </c>
      <c r="AU8" s="1">
        <v>-50</v>
      </c>
      <c r="AV8" s="1">
        <v>-52</v>
      </c>
      <c r="AW8" s="10"/>
      <c r="AX8" s="1">
        <v>51</v>
      </c>
      <c r="AY8" s="1">
        <v>10.14</v>
      </c>
      <c r="BA8" s="10"/>
      <c r="BB8" s="1">
        <v>0</v>
      </c>
      <c r="BC8" s="1">
        <v>40</v>
      </c>
      <c r="BD8" s="1">
        <v>0</v>
      </c>
      <c r="BE8" s="1">
        <v>-46</v>
      </c>
      <c r="BF8" s="1">
        <v>-49</v>
      </c>
      <c r="BG8" s="10"/>
      <c r="BH8" s="1">
        <v>147</v>
      </c>
      <c r="BI8" s="1">
        <v>30.05</v>
      </c>
      <c r="BK8" s="10"/>
      <c r="BL8" s="1"/>
      <c r="BM8" s="1"/>
      <c r="BN8" s="1"/>
      <c r="BO8" s="1"/>
      <c r="BP8" s="1"/>
      <c r="BQ8" s="10"/>
      <c r="BR8" s="1"/>
      <c r="BS8" s="1"/>
      <c r="CO8" s="10"/>
      <c r="CP8" s="1"/>
      <c r="CQ8" s="1"/>
      <c r="CR8" s="1"/>
      <c r="CS8" s="1"/>
      <c r="CT8" s="1"/>
      <c r="CU8" s="10"/>
      <c r="CV8" s="1"/>
      <c r="CW8" s="1"/>
    </row>
    <row r="9" spans="2:101" x14ac:dyDescent="0.2">
      <c r="C9" s="10"/>
      <c r="D9" s="1">
        <v>0</v>
      </c>
      <c r="E9" s="1">
        <v>38</v>
      </c>
      <c r="F9" s="1">
        <v>2</v>
      </c>
      <c r="G9" s="1">
        <v>-74</v>
      </c>
      <c r="H9" s="1">
        <v>-62</v>
      </c>
      <c r="I9" s="10"/>
      <c r="J9" s="1">
        <v>29</v>
      </c>
      <c r="K9" s="1">
        <v>5.78</v>
      </c>
      <c r="M9" s="10"/>
      <c r="N9" s="1">
        <v>0</v>
      </c>
      <c r="O9" s="1">
        <v>38</v>
      </c>
      <c r="P9" s="1">
        <v>2</v>
      </c>
      <c r="Q9" s="1">
        <v>-78</v>
      </c>
      <c r="R9" s="1">
        <v>-76</v>
      </c>
      <c r="S9" s="10"/>
      <c r="T9" s="1">
        <v>26</v>
      </c>
      <c r="U9" s="1">
        <v>5.15</v>
      </c>
      <c r="W9" s="10"/>
      <c r="X9" s="1">
        <v>0</v>
      </c>
      <c r="Y9" s="1">
        <v>40</v>
      </c>
      <c r="Z9" s="1">
        <v>0</v>
      </c>
      <c r="AA9" s="1">
        <v>-40</v>
      </c>
      <c r="AB9" s="1">
        <v>-41</v>
      </c>
      <c r="AC9" s="10"/>
      <c r="AD9" s="1">
        <v>51</v>
      </c>
      <c r="AE9" s="1">
        <v>10.130000000000001</v>
      </c>
      <c r="AG9" s="10"/>
      <c r="AH9" s="1">
        <v>0</v>
      </c>
      <c r="AI9" s="1">
        <v>40</v>
      </c>
      <c r="AJ9" s="1">
        <v>0</v>
      </c>
      <c r="AK9" s="1">
        <v>-50</v>
      </c>
      <c r="AL9" s="1">
        <v>-54</v>
      </c>
      <c r="AM9" s="10"/>
      <c r="AN9" s="1">
        <v>51</v>
      </c>
      <c r="AO9" s="1">
        <v>8.7100000000000009</v>
      </c>
      <c r="AQ9" s="10"/>
      <c r="AR9" s="1">
        <v>0</v>
      </c>
      <c r="AS9" s="1">
        <v>40</v>
      </c>
      <c r="AT9" s="1">
        <v>0</v>
      </c>
      <c r="AU9" s="1">
        <v>-45</v>
      </c>
      <c r="AV9" s="1">
        <v>-47</v>
      </c>
      <c r="AW9" s="10"/>
      <c r="AX9" s="1">
        <v>51</v>
      </c>
      <c r="AY9" s="1">
        <v>8.8699999999999992</v>
      </c>
      <c r="BA9" s="10"/>
      <c r="BB9" s="1">
        <v>0</v>
      </c>
      <c r="BC9" s="1">
        <v>40</v>
      </c>
      <c r="BD9" s="1">
        <v>0</v>
      </c>
      <c r="BE9" s="1">
        <v>-46</v>
      </c>
      <c r="BF9" s="1">
        <v>-50</v>
      </c>
      <c r="BG9" s="10"/>
      <c r="BH9" s="1">
        <v>144</v>
      </c>
      <c r="BI9" s="1">
        <v>29.39</v>
      </c>
      <c r="BK9" s="10"/>
      <c r="BL9" s="1"/>
      <c r="BM9" s="1"/>
      <c r="BN9" s="1"/>
      <c r="BO9" s="1"/>
      <c r="BP9" s="1"/>
      <c r="BQ9" s="10"/>
      <c r="BR9" s="1"/>
      <c r="BS9" s="1"/>
      <c r="CO9" s="10"/>
      <c r="CP9" s="1"/>
      <c r="CQ9" s="1"/>
      <c r="CR9" s="1"/>
      <c r="CS9" s="1"/>
      <c r="CT9" s="1"/>
      <c r="CU9" s="10"/>
      <c r="CV9" s="1"/>
      <c r="CW9" s="1"/>
    </row>
    <row r="10" spans="2:101" x14ac:dyDescent="0.2">
      <c r="C10" s="10"/>
      <c r="D10" s="1">
        <v>0</v>
      </c>
      <c r="E10" s="1">
        <v>37</v>
      </c>
      <c r="F10" s="1">
        <v>3</v>
      </c>
      <c r="G10" s="1">
        <v>-73</v>
      </c>
      <c r="H10" s="1">
        <v>-57</v>
      </c>
      <c r="I10" s="10"/>
      <c r="J10" s="1">
        <v>29</v>
      </c>
      <c r="K10" s="1">
        <v>5.79</v>
      </c>
      <c r="M10" s="10"/>
      <c r="N10" s="1">
        <v>0</v>
      </c>
      <c r="O10" s="1">
        <v>38</v>
      </c>
      <c r="P10" s="1">
        <v>2</v>
      </c>
      <c r="Q10" s="1">
        <v>-76</v>
      </c>
      <c r="R10" s="1">
        <v>-80</v>
      </c>
      <c r="S10" s="10"/>
      <c r="T10" s="1">
        <v>25</v>
      </c>
      <c r="U10" s="1">
        <v>4.96</v>
      </c>
      <c r="W10" s="10"/>
      <c r="X10" s="1">
        <v>0</v>
      </c>
      <c r="Y10" s="1">
        <v>40</v>
      </c>
      <c r="Z10" s="1">
        <v>0</v>
      </c>
      <c r="AA10" s="1">
        <v>-40</v>
      </c>
      <c r="AB10" s="1">
        <v>-41</v>
      </c>
      <c r="AC10" s="10"/>
      <c r="AD10" s="1">
        <v>51</v>
      </c>
      <c r="AE10" s="1">
        <v>10.19</v>
      </c>
      <c r="AG10" s="10"/>
      <c r="AH10" s="1">
        <v>0</v>
      </c>
      <c r="AI10" s="1">
        <v>40</v>
      </c>
      <c r="AJ10" s="1">
        <v>0</v>
      </c>
      <c r="AK10" s="1">
        <v>-52</v>
      </c>
      <c r="AL10" s="1">
        <v>-53</v>
      </c>
      <c r="AM10" s="10"/>
      <c r="AN10" s="1">
        <v>51</v>
      </c>
      <c r="AO10" s="1">
        <v>9.43</v>
      </c>
      <c r="AQ10" s="10"/>
      <c r="AR10" s="1">
        <v>0</v>
      </c>
      <c r="AS10" s="1">
        <v>40</v>
      </c>
      <c r="AT10" s="1">
        <v>0</v>
      </c>
      <c r="AU10" s="1">
        <v>-54</v>
      </c>
      <c r="AV10" s="1">
        <v>-55</v>
      </c>
      <c r="AW10" s="10"/>
      <c r="AX10" s="1">
        <v>50</v>
      </c>
      <c r="AY10" s="1">
        <v>10.16</v>
      </c>
      <c r="BA10" s="10"/>
      <c r="BB10" s="1">
        <v>0</v>
      </c>
      <c r="BC10" s="1">
        <v>40</v>
      </c>
      <c r="BD10" s="1">
        <v>0</v>
      </c>
      <c r="BE10" s="1">
        <v>-49</v>
      </c>
      <c r="BF10" s="1">
        <v>-49</v>
      </c>
      <c r="BG10" s="10"/>
      <c r="BH10" s="1">
        <v>151</v>
      </c>
      <c r="BI10" s="1">
        <v>30.85</v>
      </c>
      <c r="BK10" s="10"/>
      <c r="BL10" s="1"/>
      <c r="BM10" s="1"/>
      <c r="BN10" s="1"/>
      <c r="BO10" s="1"/>
      <c r="BP10" s="1"/>
      <c r="BQ10" s="10"/>
      <c r="BR10" s="1"/>
      <c r="BS10" s="1"/>
      <c r="CO10" s="10"/>
      <c r="CP10" s="1"/>
      <c r="CQ10" s="1"/>
      <c r="CR10" s="1"/>
      <c r="CS10" s="1"/>
      <c r="CT10" s="1"/>
      <c r="CU10" s="10"/>
      <c r="CV10" s="1"/>
      <c r="CW10" s="1"/>
    </row>
    <row r="11" spans="2:101" x14ac:dyDescent="0.2">
      <c r="C11" s="2" t="s">
        <v>15</v>
      </c>
      <c r="D11" s="2">
        <f>SUM(D6:D10)/5</f>
        <v>0</v>
      </c>
      <c r="E11" s="2">
        <f>SUM(E6:E10)/5</f>
        <v>38</v>
      </c>
      <c r="F11" s="2">
        <f t="shared" ref="F11:H11" si="0">SUM(F6:F10)/5</f>
        <v>2</v>
      </c>
      <c r="G11" s="2">
        <f t="shared" si="0"/>
        <v>-67</v>
      </c>
      <c r="H11" s="2">
        <f t="shared" si="0"/>
        <v>-59.6</v>
      </c>
      <c r="I11" s="2" t="s">
        <v>16</v>
      </c>
      <c r="J11" s="2">
        <f>SUM(J6:J10)/5</f>
        <v>29</v>
      </c>
      <c r="K11" s="2">
        <f>SUM(K6:K10)/5</f>
        <v>5.798</v>
      </c>
      <c r="M11" s="2" t="s">
        <v>15</v>
      </c>
      <c r="N11" s="2">
        <f>SUM(N6:N10)/5</f>
        <v>0</v>
      </c>
      <c r="O11" s="2">
        <f t="shared" ref="O11:U11" si="1">SUM(O6:O10)/5</f>
        <v>38.200000000000003</v>
      </c>
      <c r="P11" s="2">
        <f t="shared" si="1"/>
        <v>1.8</v>
      </c>
      <c r="Q11" s="2">
        <f t="shared" si="1"/>
        <v>-76.400000000000006</v>
      </c>
      <c r="R11" s="2">
        <f t="shared" si="1"/>
        <v>-75.400000000000006</v>
      </c>
      <c r="S11" s="2" t="s">
        <v>16</v>
      </c>
      <c r="T11" s="2">
        <f t="shared" si="1"/>
        <v>25.8</v>
      </c>
      <c r="U11" s="2">
        <f t="shared" si="1"/>
        <v>5.19</v>
      </c>
      <c r="W11" s="2" t="s">
        <v>15</v>
      </c>
      <c r="X11" s="2">
        <f>SUM(X6:X10)/(5-COUNTBLANK(X6:X10))</f>
        <v>0</v>
      </c>
      <c r="Y11" s="2">
        <f t="shared" ref="Y11:AE11" si="2">SUM(Y6:Y10)/(5-COUNTBLANK(Y6:Y10))</f>
        <v>40</v>
      </c>
      <c r="Z11" s="2">
        <f t="shared" si="2"/>
        <v>0</v>
      </c>
      <c r="AA11" s="2">
        <f t="shared" si="2"/>
        <v>-40</v>
      </c>
      <c r="AB11" s="2">
        <f t="shared" si="2"/>
        <v>-40.799999999999997</v>
      </c>
      <c r="AC11" s="2" t="s">
        <v>16</v>
      </c>
      <c r="AD11" s="2">
        <f t="shared" si="2"/>
        <v>51</v>
      </c>
      <c r="AE11" s="2">
        <f t="shared" si="2"/>
        <v>10.225999999999999</v>
      </c>
      <c r="AG11" s="2" t="s">
        <v>15</v>
      </c>
      <c r="AH11" s="2">
        <f>SUM(AH6:AH10)/(5-COUNTBLANK(AH6:AH10))</f>
        <v>0</v>
      </c>
      <c r="AI11" s="2">
        <f t="shared" ref="AI11" si="3">SUM(AI6:AI10)/(5-COUNTBLANK(AI6:AI10))</f>
        <v>40</v>
      </c>
      <c r="AJ11" s="2">
        <f t="shared" ref="AJ11" si="4">SUM(AJ6:AJ10)/(5-COUNTBLANK(AJ6:AJ10))</f>
        <v>0</v>
      </c>
      <c r="AK11" s="2">
        <f t="shared" ref="AK11" si="5">SUM(AK6:AK10)/(5-COUNTBLANK(AK6:AK10))</f>
        <v>-49.8</v>
      </c>
      <c r="AL11" s="2">
        <f t="shared" ref="AL11" si="6">SUM(AL6:AL10)/(5-COUNTBLANK(AL6:AL10))</f>
        <v>-52.6</v>
      </c>
      <c r="AM11" s="2" t="s">
        <v>16</v>
      </c>
      <c r="AN11" s="2">
        <f t="shared" ref="AN11" si="7">SUM(AN6:AN10)/(5-COUNTBLANK(AN6:AN10))</f>
        <v>51</v>
      </c>
      <c r="AO11" s="2">
        <f t="shared" ref="AO11" si="8">SUM(AO6:AO10)/(5-COUNTBLANK(AO6:AO10))</f>
        <v>9.5860000000000003</v>
      </c>
      <c r="AQ11" s="4" t="s">
        <v>15</v>
      </c>
      <c r="AR11" s="4">
        <f>SUM(AR6:AR10)/(5-COUNTBLANK(AR6:AR10))</f>
        <v>0</v>
      </c>
      <c r="AS11" s="4">
        <f t="shared" ref="AS11:AV11" si="9">SUM(AS6:AS10)/(5-COUNTBLANK(AS6:AS10))</f>
        <v>40</v>
      </c>
      <c r="AT11" s="4">
        <f t="shared" si="9"/>
        <v>0</v>
      </c>
      <c r="AU11" s="4">
        <f t="shared" si="9"/>
        <v>-50.2</v>
      </c>
      <c r="AV11" s="4">
        <f t="shared" si="9"/>
        <v>-51.6</v>
      </c>
      <c r="AW11" s="4" t="s">
        <v>16</v>
      </c>
      <c r="AX11" s="4">
        <f t="shared" ref="AX11:AY11" si="10">SUM(AX6:AX10)/(5-COUNTBLANK(AX6:AX10))</f>
        <v>50.8</v>
      </c>
      <c r="AY11" s="4">
        <f t="shared" si="10"/>
        <v>9.9659999999999993</v>
      </c>
      <c r="BA11" s="6" t="s">
        <v>15</v>
      </c>
      <c r="BB11" s="6">
        <f>SUM(BB6:BB10)/(5-COUNTBLANK(BB6:BB10))</f>
        <v>0</v>
      </c>
      <c r="BC11" s="6">
        <f t="shared" ref="BC11:BF11" si="11">SUM(BC6:BC10)/(5-COUNTBLANK(BC6:BC10))</f>
        <v>40</v>
      </c>
      <c r="BD11" s="6">
        <f t="shared" si="11"/>
        <v>0</v>
      </c>
      <c r="BE11" s="6">
        <f t="shared" si="11"/>
        <v>-46.8</v>
      </c>
      <c r="BF11" s="6">
        <f t="shared" si="11"/>
        <v>-48.2</v>
      </c>
      <c r="BG11" s="6" t="s">
        <v>16</v>
      </c>
      <c r="BH11" s="6">
        <f t="shared" ref="BH11:BI11" si="12">SUM(BH6:BH10)/(5-COUNTBLANK(BH6:BH10))</f>
        <v>128.80000000000001</v>
      </c>
      <c r="BI11" s="6">
        <f t="shared" si="12"/>
        <v>26.276</v>
      </c>
      <c r="BK11" s="6" t="s">
        <v>15</v>
      </c>
      <c r="BL11" s="6" t="e">
        <f>SUM(BL6:BL10)/(5-COUNTBLANK(BL6:BL10))</f>
        <v>#DIV/0!</v>
      </c>
      <c r="BM11" s="6" t="e">
        <f t="shared" ref="BM11:BP11" si="13">SUM(BM6:BM10)/(5-COUNTBLANK(BM6:BM10))</f>
        <v>#DIV/0!</v>
      </c>
      <c r="BN11" s="6" t="e">
        <f t="shared" si="13"/>
        <v>#DIV/0!</v>
      </c>
      <c r="BO11" s="6" t="e">
        <f t="shared" si="13"/>
        <v>#DIV/0!</v>
      </c>
      <c r="BP11" s="6" t="e">
        <f t="shared" si="13"/>
        <v>#DIV/0!</v>
      </c>
      <c r="BQ11" s="6" t="s">
        <v>16</v>
      </c>
      <c r="BR11" s="6" t="e">
        <f t="shared" ref="BR11:BS11" si="14">SUM(BR6:BR10)/(5-COUNTBLANK(BR6:BR10))</f>
        <v>#DIV/0!</v>
      </c>
      <c r="BS11" s="6" t="e">
        <f t="shared" si="14"/>
        <v>#DIV/0!</v>
      </c>
      <c r="CO11" s="4" t="s">
        <v>15</v>
      </c>
      <c r="CP11" s="4" t="e">
        <f>SUM(CP6:CP10)/(5-COUNTBLANK(CP6:CP10))</f>
        <v>#DIV/0!</v>
      </c>
      <c r="CQ11" s="4" t="e">
        <f t="shared" ref="CQ11:CT11" si="15">SUM(CQ6:CQ10)/(5-COUNTBLANK(CQ6:CQ10))</f>
        <v>#DIV/0!</v>
      </c>
      <c r="CR11" s="4" t="e">
        <f t="shared" si="15"/>
        <v>#DIV/0!</v>
      </c>
      <c r="CS11" s="4" t="e">
        <f t="shared" si="15"/>
        <v>#DIV/0!</v>
      </c>
      <c r="CT11" s="4" t="e">
        <f t="shared" si="15"/>
        <v>#DIV/0!</v>
      </c>
      <c r="CU11" s="4" t="s">
        <v>16</v>
      </c>
      <c r="CV11" s="4" t="e">
        <f t="shared" ref="CV11:CW11" si="16">SUM(CV6:CV10)/(5-COUNTBLANK(CV6:CV10))</f>
        <v>#DIV/0!</v>
      </c>
      <c r="CW11" s="4" t="e">
        <f t="shared" si="16"/>
        <v>#DIV/0!</v>
      </c>
    </row>
    <row r="13" spans="2:101" x14ac:dyDescent="0.2">
      <c r="F13" s="9" t="s">
        <v>13</v>
      </c>
      <c r="G13" s="9"/>
      <c r="H13" s="15" t="s">
        <v>39</v>
      </c>
      <c r="I13" s="16"/>
    </row>
    <row r="14" spans="2:101" x14ac:dyDescent="0.2">
      <c r="C14" s="2" t="s">
        <v>18</v>
      </c>
      <c r="D14" s="2" t="s">
        <v>19</v>
      </c>
      <c r="E14" s="4" t="s">
        <v>4</v>
      </c>
      <c r="F14" s="4" t="s">
        <v>5</v>
      </c>
      <c r="G14" s="4" t="s">
        <v>6</v>
      </c>
      <c r="H14" s="4" t="s">
        <v>37</v>
      </c>
      <c r="I14" s="2" t="s">
        <v>38</v>
      </c>
      <c r="W14" s="9" t="s">
        <v>24</v>
      </c>
      <c r="X14" s="9"/>
      <c r="Y14" s="9"/>
      <c r="Z14" s="9"/>
      <c r="AA14" s="9"/>
      <c r="AB14" s="9"/>
      <c r="AC14" s="9"/>
      <c r="AD14" s="9"/>
      <c r="AE14" s="9"/>
      <c r="AG14" s="9" t="s">
        <v>27</v>
      </c>
      <c r="AH14" s="9"/>
      <c r="AI14" s="9"/>
      <c r="AJ14" s="9"/>
      <c r="AK14" s="9"/>
      <c r="AL14" s="9"/>
      <c r="AM14" s="9"/>
      <c r="AN14" s="9"/>
      <c r="AO14" s="9"/>
      <c r="AQ14" s="9" t="s">
        <v>35</v>
      </c>
      <c r="AR14" s="9"/>
      <c r="AS14" s="9"/>
      <c r="AT14" s="9"/>
      <c r="AU14" s="9"/>
      <c r="AV14" s="9"/>
      <c r="AW14" s="9"/>
      <c r="AX14" s="9"/>
      <c r="AY14" s="9"/>
      <c r="BA14" s="9" t="s">
        <v>42</v>
      </c>
      <c r="BB14" s="9"/>
      <c r="BC14" s="9"/>
      <c r="BD14" s="9"/>
      <c r="BE14" s="9"/>
      <c r="BF14" s="9"/>
      <c r="BG14" s="9"/>
      <c r="BH14" s="9"/>
      <c r="BI14" s="9"/>
      <c r="BK14" s="9" t="s">
        <v>45</v>
      </c>
      <c r="BL14" s="9"/>
      <c r="BM14" s="9"/>
      <c r="BN14" s="9"/>
      <c r="BO14" s="9"/>
      <c r="BP14" s="9"/>
      <c r="BQ14" s="9"/>
      <c r="BR14" s="9"/>
      <c r="BS14" s="9"/>
    </row>
    <row r="15" spans="2:101" ht="16" customHeight="1" x14ac:dyDescent="0.2">
      <c r="B15" s="11" t="s">
        <v>22</v>
      </c>
      <c r="C15" s="1" t="s">
        <v>20</v>
      </c>
      <c r="D15" s="3">
        <f>E11/C6</f>
        <v>0.95</v>
      </c>
      <c r="E15" s="1">
        <f>F11</f>
        <v>2</v>
      </c>
      <c r="F15" s="1">
        <f>G11</f>
        <v>-67</v>
      </c>
      <c r="G15" s="1">
        <f>H11</f>
        <v>-59.6</v>
      </c>
      <c r="H15" s="1">
        <f>J11</f>
        <v>29</v>
      </c>
      <c r="I15" s="1">
        <f>K11</f>
        <v>5.798</v>
      </c>
      <c r="W15" s="8" t="s">
        <v>7</v>
      </c>
      <c r="X15" s="8"/>
      <c r="Y15" s="8"/>
      <c r="Z15" s="8"/>
      <c r="AA15" s="8"/>
      <c r="AB15" s="8"/>
      <c r="AC15" s="9" t="s">
        <v>8</v>
      </c>
      <c r="AD15" s="9"/>
      <c r="AE15" s="9"/>
      <c r="AG15" s="8" t="s">
        <v>7</v>
      </c>
      <c r="AH15" s="8"/>
      <c r="AI15" s="8"/>
      <c r="AJ15" s="8"/>
      <c r="AK15" s="8"/>
      <c r="AL15" s="8"/>
      <c r="AM15" s="9" t="s">
        <v>8</v>
      </c>
      <c r="AN15" s="9"/>
      <c r="AO15" s="9"/>
      <c r="AQ15" s="8" t="s">
        <v>7</v>
      </c>
      <c r="AR15" s="8"/>
      <c r="AS15" s="8"/>
      <c r="AT15" s="8"/>
      <c r="AU15" s="8"/>
      <c r="AV15" s="8"/>
      <c r="AW15" s="9" t="s">
        <v>8</v>
      </c>
      <c r="AX15" s="9"/>
      <c r="AY15" s="9"/>
      <c r="BA15" s="8" t="s">
        <v>7</v>
      </c>
      <c r="BB15" s="8"/>
      <c r="BC15" s="8"/>
      <c r="BD15" s="8"/>
      <c r="BE15" s="8"/>
      <c r="BF15" s="8"/>
      <c r="BG15" s="9" t="s">
        <v>8</v>
      </c>
      <c r="BH15" s="9"/>
      <c r="BI15" s="9"/>
      <c r="BK15" s="8" t="s">
        <v>7</v>
      </c>
      <c r="BL15" s="8"/>
      <c r="BM15" s="8"/>
      <c r="BN15" s="8"/>
      <c r="BO15" s="8"/>
      <c r="BP15" s="8"/>
      <c r="BQ15" s="9" t="s">
        <v>8</v>
      </c>
      <c r="BR15" s="9"/>
      <c r="BS15" s="9"/>
    </row>
    <row r="16" spans="2:101" x14ac:dyDescent="0.2">
      <c r="B16" s="11"/>
      <c r="C16" s="1" t="s">
        <v>21</v>
      </c>
      <c r="D16" s="3">
        <f>O11/M6</f>
        <v>0.95500000000000007</v>
      </c>
      <c r="E16" s="1">
        <f>P11</f>
        <v>1.8</v>
      </c>
      <c r="F16" s="1">
        <f>Q11</f>
        <v>-76.400000000000006</v>
      </c>
      <c r="G16" s="1">
        <f>R11</f>
        <v>-75.400000000000006</v>
      </c>
      <c r="H16" s="1">
        <f>T11</f>
        <v>25.8</v>
      </c>
      <c r="I16" s="1">
        <f>U11</f>
        <v>5.19</v>
      </c>
      <c r="W16" s="8" t="s">
        <v>1</v>
      </c>
      <c r="X16" s="8" t="s">
        <v>0</v>
      </c>
      <c r="Y16" s="8" t="s">
        <v>2</v>
      </c>
      <c r="Z16" s="8" t="s">
        <v>4</v>
      </c>
      <c r="AA16" s="9" t="s">
        <v>13</v>
      </c>
      <c r="AB16" s="9"/>
      <c r="AC16" s="8" t="s">
        <v>12</v>
      </c>
      <c r="AD16" s="8" t="s">
        <v>9</v>
      </c>
      <c r="AE16" s="8" t="s">
        <v>10</v>
      </c>
      <c r="AG16" s="8" t="s">
        <v>1</v>
      </c>
      <c r="AH16" s="8" t="s">
        <v>0</v>
      </c>
      <c r="AI16" s="8" t="s">
        <v>2</v>
      </c>
      <c r="AJ16" s="8" t="s">
        <v>4</v>
      </c>
      <c r="AK16" s="9" t="s">
        <v>13</v>
      </c>
      <c r="AL16" s="9"/>
      <c r="AM16" s="8" t="s">
        <v>12</v>
      </c>
      <c r="AN16" s="8" t="s">
        <v>9</v>
      </c>
      <c r="AO16" s="8" t="s">
        <v>10</v>
      </c>
      <c r="AQ16" s="8" t="s">
        <v>1</v>
      </c>
      <c r="AR16" s="8" t="s">
        <v>0</v>
      </c>
      <c r="AS16" s="8" t="s">
        <v>2</v>
      </c>
      <c r="AT16" s="8" t="s">
        <v>4</v>
      </c>
      <c r="AU16" s="9" t="s">
        <v>13</v>
      </c>
      <c r="AV16" s="9"/>
      <c r="AW16" s="8" t="s">
        <v>12</v>
      </c>
      <c r="AX16" s="8" t="s">
        <v>9</v>
      </c>
      <c r="AY16" s="8" t="s">
        <v>10</v>
      </c>
      <c r="BA16" s="8" t="s">
        <v>1</v>
      </c>
      <c r="BB16" s="8" t="s">
        <v>0</v>
      </c>
      <c r="BC16" s="8" t="s">
        <v>2</v>
      </c>
      <c r="BD16" s="8" t="s">
        <v>4</v>
      </c>
      <c r="BE16" s="9" t="s">
        <v>13</v>
      </c>
      <c r="BF16" s="9"/>
      <c r="BG16" s="8" t="s">
        <v>12</v>
      </c>
      <c r="BH16" s="8" t="s">
        <v>9</v>
      </c>
      <c r="BI16" s="8" t="s">
        <v>10</v>
      </c>
      <c r="BK16" s="8" t="s">
        <v>1</v>
      </c>
      <c r="BL16" s="8" t="s">
        <v>0</v>
      </c>
      <c r="BM16" s="8" t="s">
        <v>2</v>
      </c>
      <c r="BN16" s="8" t="s">
        <v>4</v>
      </c>
      <c r="BO16" s="9" t="s">
        <v>13</v>
      </c>
      <c r="BP16" s="9"/>
      <c r="BQ16" s="8" t="s">
        <v>12</v>
      </c>
      <c r="BR16" s="8" t="s">
        <v>9</v>
      </c>
      <c r="BS16" s="8" t="s">
        <v>10</v>
      </c>
    </row>
    <row r="17" spans="2:92" ht="16" customHeight="1" x14ac:dyDescent="0.2">
      <c r="B17" s="11"/>
      <c r="C17" s="1" t="s">
        <v>52</v>
      </c>
      <c r="D17" s="3">
        <f>E35/C35</f>
        <v>0.05</v>
      </c>
      <c r="E17" s="1">
        <v>0</v>
      </c>
      <c r="F17" s="1">
        <v>-79</v>
      </c>
      <c r="G17" s="1">
        <v>-76</v>
      </c>
      <c r="H17" s="1" t="s">
        <v>16</v>
      </c>
      <c r="I17" s="1" t="s">
        <v>16</v>
      </c>
      <c r="W17" s="8"/>
      <c r="X17" s="8"/>
      <c r="Y17" s="8"/>
      <c r="Z17" s="8"/>
      <c r="AA17" s="2" t="s">
        <v>5</v>
      </c>
      <c r="AB17" s="2" t="s">
        <v>6</v>
      </c>
      <c r="AC17" s="8"/>
      <c r="AD17" s="8"/>
      <c r="AE17" s="8"/>
      <c r="AG17" s="8"/>
      <c r="AH17" s="8"/>
      <c r="AI17" s="8"/>
      <c r="AJ17" s="8"/>
      <c r="AK17" s="2" t="s">
        <v>5</v>
      </c>
      <c r="AL17" s="2" t="s">
        <v>6</v>
      </c>
      <c r="AM17" s="8"/>
      <c r="AN17" s="8"/>
      <c r="AO17" s="8"/>
      <c r="AQ17" s="8"/>
      <c r="AR17" s="8"/>
      <c r="AS17" s="8"/>
      <c r="AT17" s="8"/>
      <c r="AU17" s="6" t="s">
        <v>5</v>
      </c>
      <c r="AV17" s="6" t="s">
        <v>6</v>
      </c>
      <c r="AW17" s="8"/>
      <c r="AX17" s="8"/>
      <c r="AY17" s="8"/>
      <c r="BA17" s="8"/>
      <c r="BB17" s="8"/>
      <c r="BC17" s="8"/>
      <c r="BD17" s="8"/>
      <c r="BE17" s="6" t="s">
        <v>5</v>
      </c>
      <c r="BF17" s="6" t="s">
        <v>6</v>
      </c>
      <c r="BG17" s="8"/>
      <c r="BH17" s="8"/>
      <c r="BI17" s="8"/>
      <c r="BK17" s="8"/>
      <c r="BL17" s="8"/>
      <c r="BM17" s="8"/>
      <c r="BN17" s="8"/>
      <c r="BO17" s="6" t="s">
        <v>5</v>
      </c>
      <c r="BP17" s="6" t="s">
        <v>6</v>
      </c>
      <c r="BQ17" s="8"/>
      <c r="BR17" s="8"/>
      <c r="BS17" s="8"/>
      <c r="CF17" s="8" t="s">
        <v>7</v>
      </c>
      <c r="CG17" s="8"/>
      <c r="CH17" s="8"/>
      <c r="CI17" s="8"/>
      <c r="CJ17" s="8"/>
      <c r="CK17" s="8"/>
      <c r="CL17" s="9" t="s">
        <v>8</v>
      </c>
      <c r="CM17" s="9"/>
      <c r="CN17" s="9"/>
    </row>
    <row r="18" spans="2:92" ht="18" customHeight="1" x14ac:dyDescent="0.2">
      <c r="B18" s="12" t="s">
        <v>33</v>
      </c>
      <c r="C18" s="1" t="s">
        <v>20</v>
      </c>
      <c r="D18" s="3">
        <f>Y11/W6</f>
        <v>1</v>
      </c>
      <c r="E18" s="1">
        <f>Z11</f>
        <v>0</v>
      </c>
      <c r="F18" s="1">
        <f>AA11</f>
        <v>-40</v>
      </c>
      <c r="G18" s="1">
        <f>AB11</f>
        <v>-40.799999999999997</v>
      </c>
      <c r="H18" s="1">
        <f>AD11</f>
        <v>51</v>
      </c>
      <c r="I18" s="1">
        <f>AE11</f>
        <v>10.225999999999999</v>
      </c>
      <c r="W18" s="10">
        <v>40</v>
      </c>
      <c r="X18" s="1">
        <v>0</v>
      </c>
      <c r="Y18" s="1">
        <v>40</v>
      </c>
      <c r="Z18" s="1">
        <v>0</v>
      </c>
      <c r="AA18" s="1">
        <v>-40</v>
      </c>
      <c r="AB18" s="1">
        <v>-40</v>
      </c>
      <c r="AC18" s="10">
        <v>10</v>
      </c>
      <c r="AD18" s="1">
        <v>51</v>
      </c>
      <c r="AE18" s="1">
        <v>10.37</v>
      </c>
      <c r="AG18" s="10">
        <v>40</v>
      </c>
      <c r="AH18" s="1">
        <v>0</v>
      </c>
      <c r="AI18" s="1">
        <v>40</v>
      </c>
      <c r="AJ18" s="1">
        <v>0</v>
      </c>
      <c r="AK18" s="1">
        <v>-52</v>
      </c>
      <c r="AL18" s="1">
        <v>-52</v>
      </c>
      <c r="AM18" s="10">
        <v>10</v>
      </c>
      <c r="AN18" s="1">
        <v>51</v>
      </c>
      <c r="AO18" s="1">
        <v>10.3</v>
      </c>
      <c r="AQ18" s="10">
        <v>40</v>
      </c>
      <c r="AR18" s="1">
        <v>0</v>
      </c>
      <c r="AS18" s="1">
        <v>40</v>
      </c>
      <c r="AT18" s="1">
        <v>0</v>
      </c>
      <c r="AU18" s="1">
        <v>-55</v>
      </c>
      <c r="AV18" s="1">
        <v>-57</v>
      </c>
      <c r="AW18" s="10">
        <v>10</v>
      </c>
      <c r="AX18" s="1">
        <v>64</v>
      </c>
      <c r="AY18" s="1">
        <v>12.57</v>
      </c>
      <c r="BA18" s="10">
        <v>40</v>
      </c>
      <c r="BB18" s="1">
        <v>0</v>
      </c>
      <c r="BC18" s="1">
        <v>40</v>
      </c>
      <c r="BD18" s="1">
        <v>0</v>
      </c>
      <c r="BE18" s="1">
        <v>-46</v>
      </c>
      <c r="BF18" s="1">
        <v>-49</v>
      </c>
      <c r="BG18" s="10">
        <v>10</v>
      </c>
      <c r="BH18" s="1">
        <v>164</v>
      </c>
      <c r="BI18" s="1">
        <v>33.549999999999997</v>
      </c>
      <c r="BK18" s="10">
        <v>40</v>
      </c>
      <c r="BL18" s="1"/>
      <c r="BM18" s="1"/>
      <c r="BN18" s="1"/>
      <c r="BO18" s="1"/>
      <c r="BP18" s="1"/>
      <c r="BQ18" s="10">
        <v>10</v>
      </c>
      <c r="BR18" s="1"/>
      <c r="BS18" s="1"/>
      <c r="CF18" s="8" t="s">
        <v>1</v>
      </c>
      <c r="CG18" s="8" t="s">
        <v>0</v>
      </c>
      <c r="CH18" s="8" t="s">
        <v>2</v>
      </c>
      <c r="CI18" s="8" t="s">
        <v>4</v>
      </c>
      <c r="CJ18" s="9" t="s">
        <v>13</v>
      </c>
      <c r="CK18" s="9"/>
      <c r="CL18" s="8" t="s">
        <v>12</v>
      </c>
      <c r="CM18" s="8" t="s">
        <v>9</v>
      </c>
      <c r="CN18" s="8" t="s">
        <v>10</v>
      </c>
    </row>
    <row r="19" spans="2:92" x14ac:dyDescent="0.2">
      <c r="B19" s="13"/>
      <c r="C19" s="1" t="s">
        <v>21</v>
      </c>
      <c r="D19" s="3">
        <f>Y23/W18</f>
        <v>1</v>
      </c>
      <c r="E19" s="1">
        <f>Z23</f>
        <v>0</v>
      </c>
      <c r="F19" s="1">
        <f>AA23</f>
        <v>-40</v>
      </c>
      <c r="G19" s="1">
        <f>AB23</f>
        <v>-40.200000000000003</v>
      </c>
      <c r="H19" s="1">
        <f>AD23</f>
        <v>51</v>
      </c>
      <c r="I19" s="1">
        <f>AE23</f>
        <v>10.306000000000001</v>
      </c>
      <c r="W19" s="10"/>
      <c r="X19" s="1">
        <v>0</v>
      </c>
      <c r="Y19" s="1">
        <v>40</v>
      </c>
      <c r="Z19" s="1">
        <v>0</v>
      </c>
      <c r="AA19" s="1">
        <v>-40</v>
      </c>
      <c r="AB19" s="1">
        <v>-40</v>
      </c>
      <c r="AC19" s="10"/>
      <c r="AD19" s="1">
        <v>51</v>
      </c>
      <c r="AE19" s="1">
        <v>10.39</v>
      </c>
      <c r="AG19" s="10"/>
      <c r="AH19" s="1">
        <v>0</v>
      </c>
      <c r="AI19" s="1">
        <v>40</v>
      </c>
      <c r="AJ19" s="1">
        <v>0</v>
      </c>
      <c r="AK19" s="1">
        <v>-51</v>
      </c>
      <c r="AL19" s="1">
        <v>-58</v>
      </c>
      <c r="AM19" s="10"/>
      <c r="AN19" s="1">
        <v>51</v>
      </c>
      <c r="AO19" s="1">
        <v>10.34</v>
      </c>
      <c r="AQ19" s="10"/>
      <c r="AR19" s="1">
        <v>0</v>
      </c>
      <c r="AS19" s="1">
        <v>40</v>
      </c>
      <c r="AT19" s="1">
        <v>0</v>
      </c>
      <c r="AU19" s="1">
        <v>-59</v>
      </c>
      <c r="AV19" s="1">
        <v>-63</v>
      </c>
      <c r="AW19" s="10"/>
      <c r="AX19" s="1">
        <v>95</v>
      </c>
      <c r="AY19" s="1">
        <v>19.309999999999999</v>
      </c>
      <c r="BA19" s="10"/>
      <c r="BB19" s="1">
        <v>0</v>
      </c>
      <c r="BC19" s="1">
        <v>40</v>
      </c>
      <c r="BD19" s="1">
        <v>0</v>
      </c>
      <c r="BE19" s="1">
        <v>-47</v>
      </c>
      <c r="BF19" s="1">
        <v>-48</v>
      </c>
      <c r="BG19" s="10"/>
      <c r="BH19" s="1">
        <v>163</v>
      </c>
      <c r="BI19" s="1">
        <v>33.26</v>
      </c>
      <c r="BK19" s="10"/>
      <c r="BL19" s="1"/>
      <c r="BM19" s="1"/>
      <c r="BN19" s="1"/>
      <c r="BO19" s="1"/>
      <c r="BP19" s="1"/>
      <c r="BQ19" s="10"/>
      <c r="BR19" s="1"/>
      <c r="BS19" s="1"/>
      <c r="CF19" s="8"/>
      <c r="CG19" s="8"/>
      <c r="CH19" s="8"/>
      <c r="CI19" s="8"/>
      <c r="CJ19" s="4" t="s">
        <v>5</v>
      </c>
      <c r="CK19" s="4" t="s">
        <v>6</v>
      </c>
      <c r="CL19" s="8"/>
      <c r="CM19" s="8"/>
      <c r="CN19" s="8"/>
    </row>
    <row r="20" spans="2:92" x14ac:dyDescent="0.2">
      <c r="B20" s="13"/>
      <c r="C20" s="1" t="s">
        <v>29</v>
      </c>
      <c r="D20" s="3">
        <f>Y35/W30</f>
        <v>1</v>
      </c>
      <c r="E20" s="1">
        <f>Z35</f>
        <v>0</v>
      </c>
      <c r="F20" s="1">
        <f>AA35</f>
        <v>-40</v>
      </c>
      <c r="G20" s="1">
        <f>AB35</f>
        <v>-42</v>
      </c>
      <c r="H20" s="1">
        <f>AD35</f>
        <v>51</v>
      </c>
      <c r="I20" s="1">
        <f>AE35</f>
        <v>9.9280000000000008</v>
      </c>
      <c r="W20" s="10"/>
      <c r="X20" s="1">
        <v>0</v>
      </c>
      <c r="Y20" s="1">
        <v>40</v>
      </c>
      <c r="Z20" s="1">
        <v>0</v>
      </c>
      <c r="AA20" s="1">
        <v>-40</v>
      </c>
      <c r="AB20" s="1">
        <v>-40</v>
      </c>
      <c r="AC20" s="10"/>
      <c r="AD20" s="1">
        <v>51</v>
      </c>
      <c r="AE20" s="1">
        <v>10.29</v>
      </c>
      <c r="AG20" s="10"/>
      <c r="AH20" s="1">
        <v>0</v>
      </c>
      <c r="AI20" s="1">
        <v>40</v>
      </c>
      <c r="AJ20" s="1">
        <v>0</v>
      </c>
      <c r="AK20" s="1">
        <v>-50</v>
      </c>
      <c r="AL20" s="1">
        <v>-54</v>
      </c>
      <c r="AM20" s="10"/>
      <c r="AN20" s="1">
        <v>51</v>
      </c>
      <c r="AO20" s="1">
        <v>10.19</v>
      </c>
      <c r="AQ20" s="10"/>
      <c r="AR20" s="1">
        <v>0</v>
      </c>
      <c r="AS20" s="1">
        <v>40</v>
      </c>
      <c r="AT20" s="1">
        <v>0</v>
      </c>
      <c r="AU20" s="1">
        <v>-57</v>
      </c>
      <c r="AV20" s="1">
        <v>-58</v>
      </c>
      <c r="AW20" s="10"/>
      <c r="AX20" s="1">
        <v>63</v>
      </c>
      <c r="AY20" s="1">
        <v>12.77</v>
      </c>
      <c r="BA20" s="10"/>
      <c r="BB20" s="1">
        <v>0</v>
      </c>
      <c r="BC20" s="1">
        <v>40</v>
      </c>
      <c r="BD20" s="1">
        <v>0</v>
      </c>
      <c r="BE20" s="1">
        <v>-45</v>
      </c>
      <c r="BF20" s="1">
        <v>-46</v>
      </c>
      <c r="BG20" s="10"/>
      <c r="BH20" s="1">
        <v>152</v>
      </c>
      <c r="BI20" s="1">
        <v>31.08</v>
      </c>
      <c r="BK20" s="10"/>
      <c r="BL20" s="1"/>
      <c r="BM20" s="1"/>
      <c r="BN20" s="1"/>
      <c r="BO20" s="1"/>
      <c r="BP20" s="1"/>
      <c r="BQ20" s="10"/>
      <c r="BR20" s="1"/>
      <c r="BS20" s="1"/>
      <c r="CE20">
        <v>515</v>
      </c>
      <c r="CF20" s="10">
        <v>10</v>
      </c>
      <c r="CG20" s="1">
        <v>0</v>
      </c>
      <c r="CH20" s="1">
        <v>10</v>
      </c>
      <c r="CI20" s="1">
        <v>0</v>
      </c>
      <c r="CJ20" s="1">
        <v>-63</v>
      </c>
      <c r="CK20" s="1">
        <v>-60</v>
      </c>
      <c r="CL20" s="10"/>
      <c r="CM20" s="1"/>
      <c r="CN20" s="1"/>
    </row>
    <row r="21" spans="2:92" x14ac:dyDescent="0.2">
      <c r="B21" s="13"/>
      <c r="C21" s="1" t="s">
        <v>30</v>
      </c>
      <c r="D21" s="3">
        <f>AI11/AG6</f>
        <v>1</v>
      </c>
      <c r="E21" s="1">
        <f>AJ11</f>
        <v>0</v>
      </c>
      <c r="F21" s="1">
        <f>AK11</f>
        <v>-49.8</v>
      </c>
      <c r="G21" s="1">
        <f>AL11</f>
        <v>-52.6</v>
      </c>
      <c r="H21" s="1">
        <f>AN11</f>
        <v>51</v>
      </c>
      <c r="I21" s="1">
        <f>AO11</f>
        <v>9.5860000000000003</v>
      </c>
      <c r="W21" s="10"/>
      <c r="X21" s="1">
        <v>0</v>
      </c>
      <c r="Y21" s="1">
        <v>40</v>
      </c>
      <c r="Z21" s="1">
        <v>0</v>
      </c>
      <c r="AA21" s="1">
        <v>-40</v>
      </c>
      <c r="AB21" s="1">
        <v>-41</v>
      </c>
      <c r="AC21" s="10"/>
      <c r="AD21" s="1">
        <v>51</v>
      </c>
      <c r="AE21" s="1">
        <v>10.25</v>
      </c>
      <c r="AG21" s="10"/>
      <c r="AH21" s="1">
        <v>0</v>
      </c>
      <c r="AI21" s="1">
        <v>40</v>
      </c>
      <c r="AJ21" s="1">
        <v>0</v>
      </c>
      <c r="AK21" s="1">
        <v>-53</v>
      </c>
      <c r="AL21" s="1">
        <v>-57</v>
      </c>
      <c r="AM21" s="10"/>
      <c r="AN21" s="1">
        <v>51</v>
      </c>
      <c r="AO21" s="1">
        <v>8.8699999999999992</v>
      </c>
      <c r="AQ21" s="10"/>
      <c r="AR21" s="1">
        <v>0</v>
      </c>
      <c r="AS21" s="1">
        <v>40</v>
      </c>
      <c r="AT21" s="1">
        <v>0</v>
      </c>
      <c r="AU21" s="1">
        <v>-56</v>
      </c>
      <c r="AV21" s="1">
        <v>-58</v>
      </c>
      <c r="AW21" s="10"/>
      <c r="AX21" s="1">
        <v>63</v>
      </c>
      <c r="AY21" s="1">
        <v>12.73</v>
      </c>
      <c r="BA21" s="10"/>
      <c r="BB21" s="1">
        <v>0</v>
      </c>
      <c r="BC21" s="1">
        <v>40</v>
      </c>
      <c r="BD21" s="1">
        <v>0</v>
      </c>
      <c r="BE21" s="1">
        <v>-46</v>
      </c>
      <c r="BF21" s="1">
        <v>-49</v>
      </c>
      <c r="BG21" s="10"/>
      <c r="BH21" s="1">
        <v>158</v>
      </c>
      <c r="BI21" s="1">
        <v>32.06</v>
      </c>
      <c r="BK21" s="10"/>
      <c r="BL21" s="1"/>
      <c r="BM21" s="1"/>
      <c r="BN21" s="1"/>
      <c r="BO21" s="1"/>
      <c r="BP21" s="1"/>
      <c r="BQ21" s="10"/>
      <c r="BR21" s="1"/>
      <c r="BS21" s="1"/>
      <c r="CE21">
        <v>610</v>
      </c>
      <c r="CF21" s="10"/>
      <c r="CG21" s="1">
        <v>0</v>
      </c>
      <c r="CH21" s="1">
        <v>40</v>
      </c>
      <c r="CI21" s="1">
        <v>0</v>
      </c>
      <c r="CJ21" s="1">
        <v>-57</v>
      </c>
      <c r="CK21" s="1">
        <v>-62</v>
      </c>
      <c r="CL21" s="10"/>
      <c r="CM21" s="1"/>
      <c r="CN21" s="1"/>
    </row>
    <row r="22" spans="2:92" x14ac:dyDescent="0.2">
      <c r="B22" s="13"/>
      <c r="C22" s="1" t="s">
        <v>31</v>
      </c>
      <c r="D22" s="3">
        <f>AI23/AG18</f>
        <v>1</v>
      </c>
      <c r="E22" s="1">
        <f>AJ23</f>
        <v>0</v>
      </c>
      <c r="F22" s="1">
        <f>AK23</f>
        <v>-53.2</v>
      </c>
      <c r="G22" s="1">
        <f>AL23</f>
        <v>-55.8</v>
      </c>
      <c r="H22" s="1">
        <f>AN23</f>
        <v>51</v>
      </c>
      <c r="I22" s="1">
        <f>AO23</f>
        <v>10.005999999999998</v>
      </c>
      <c r="W22" s="10"/>
      <c r="X22" s="1">
        <v>0</v>
      </c>
      <c r="Y22" s="1">
        <v>40</v>
      </c>
      <c r="Z22" s="1">
        <v>0</v>
      </c>
      <c r="AA22" s="1">
        <v>-40</v>
      </c>
      <c r="AB22" s="1">
        <v>-40</v>
      </c>
      <c r="AC22" s="10"/>
      <c r="AD22" s="1">
        <v>51</v>
      </c>
      <c r="AE22" s="1">
        <v>10.23</v>
      </c>
      <c r="AG22" s="10"/>
      <c r="AH22" s="1">
        <v>0</v>
      </c>
      <c r="AI22" s="1">
        <v>40</v>
      </c>
      <c r="AJ22" s="1">
        <v>0</v>
      </c>
      <c r="AK22" s="1">
        <v>-60</v>
      </c>
      <c r="AL22" s="1">
        <v>-58</v>
      </c>
      <c r="AM22" s="10"/>
      <c r="AN22" s="1">
        <v>51</v>
      </c>
      <c r="AO22" s="1">
        <v>10.33</v>
      </c>
      <c r="AQ22" s="10"/>
      <c r="AR22" s="1">
        <v>0</v>
      </c>
      <c r="AS22" s="1">
        <v>40</v>
      </c>
      <c r="AT22" s="1">
        <v>0</v>
      </c>
      <c r="AU22" s="1">
        <v>-57</v>
      </c>
      <c r="AV22" s="1">
        <v>-56</v>
      </c>
      <c r="AW22" s="10"/>
      <c r="AX22" s="1">
        <v>63</v>
      </c>
      <c r="AY22" s="1">
        <v>17.2</v>
      </c>
      <c r="BA22" s="10"/>
      <c r="BB22" s="1">
        <v>0</v>
      </c>
      <c r="BC22" s="1">
        <v>40</v>
      </c>
      <c r="BD22" s="1">
        <v>0</v>
      </c>
      <c r="BE22" s="1">
        <v>-48</v>
      </c>
      <c r="BF22" s="1">
        <v>-48</v>
      </c>
      <c r="BG22" s="10"/>
      <c r="BH22" s="1">
        <v>160</v>
      </c>
      <c r="BI22" s="1">
        <v>32.520000000000003</v>
      </c>
      <c r="BK22" s="10"/>
      <c r="BL22" s="1"/>
      <c r="BM22" s="1"/>
      <c r="BN22" s="1"/>
      <c r="BO22" s="1"/>
      <c r="BP22" s="1"/>
      <c r="BQ22" s="10"/>
      <c r="BR22" s="1"/>
      <c r="BS22" s="1"/>
      <c r="CF22" s="10"/>
      <c r="CG22" s="1"/>
      <c r="CH22" s="1"/>
      <c r="CI22" s="1"/>
      <c r="CJ22" s="1"/>
      <c r="CK22" s="1"/>
      <c r="CL22" s="10"/>
      <c r="CM22" s="1"/>
      <c r="CN22" s="1"/>
    </row>
    <row r="23" spans="2:92" x14ac:dyDescent="0.2">
      <c r="B23" s="13"/>
      <c r="C23" s="1" t="s">
        <v>32</v>
      </c>
      <c r="D23" s="3">
        <f>AI35/AG30</f>
        <v>1</v>
      </c>
      <c r="E23" s="1">
        <f>AJ35</f>
        <v>0</v>
      </c>
      <c r="F23" s="1">
        <f>AK35</f>
        <v>-55.2</v>
      </c>
      <c r="G23" s="1">
        <f>AL35</f>
        <v>-55.4</v>
      </c>
      <c r="H23" s="1">
        <f>AN35</f>
        <v>48.6</v>
      </c>
      <c r="I23" s="1">
        <f>AO35</f>
        <v>9.7620000000000005</v>
      </c>
      <c r="W23" s="2" t="s">
        <v>15</v>
      </c>
      <c r="X23" s="2">
        <f>SUM(X18:X22)/(5-COUNTBLANK(X18:X22))</f>
        <v>0</v>
      </c>
      <c r="Y23" s="2">
        <f t="shared" ref="Y23" si="17">SUM(Y18:Y22)/(5-COUNTBLANK(Y18:Y22))</f>
        <v>40</v>
      </c>
      <c r="Z23" s="2">
        <f t="shared" ref="Z23" si="18">SUM(Z18:Z22)/(5-COUNTBLANK(Z18:Z22))</f>
        <v>0</v>
      </c>
      <c r="AA23" s="2">
        <f t="shared" ref="AA23" si="19">SUM(AA18:AA22)/(5-COUNTBLANK(AA18:AA22))</f>
        <v>-40</v>
      </c>
      <c r="AB23" s="2">
        <f t="shared" ref="AB23" si="20">SUM(AB18:AB22)/(5-COUNTBLANK(AB18:AB22))</f>
        <v>-40.200000000000003</v>
      </c>
      <c r="AC23" s="2" t="s">
        <v>16</v>
      </c>
      <c r="AD23" s="2">
        <f t="shared" ref="AD23" si="21">SUM(AD18:AD22)/(5-COUNTBLANK(AD18:AD22))</f>
        <v>51</v>
      </c>
      <c r="AE23" s="2">
        <f t="shared" ref="AE23" si="22">SUM(AE18:AE22)/(5-COUNTBLANK(AE18:AE22))</f>
        <v>10.306000000000001</v>
      </c>
      <c r="AG23" s="2" t="s">
        <v>15</v>
      </c>
      <c r="AH23" s="2">
        <f>SUM(AH18:AH22)/(5-COUNTBLANK(AH18:AH22))</f>
        <v>0</v>
      </c>
      <c r="AI23" s="2">
        <f t="shared" ref="AI23" si="23">SUM(AI18:AI22)/(5-COUNTBLANK(AI18:AI22))</f>
        <v>40</v>
      </c>
      <c r="AJ23" s="2">
        <f t="shared" ref="AJ23" si="24">SUM(AJ18:AJ22)/(5-COUNTBLANK(AJ18:AJ22))</f>
        <v>0</v>
      </c>
      <c r="AK23" s="2">
        <f t="shared" ref="AK23" si="25">SUM(AK18:AK22)/(5-COUNTBLANK(AK18:AK22))</f>
        <v>-53.2</v>
      </c>
      <c r="AL23" s="2">
        <f t="shared" ref="AL23" si="26">SUM(AL18:AL22)/(5-COUNTBLANK(AL18:AL22))</f>
        <v>-55.8</v>
      </c>
      <c r="AM23" s="2" t="s">
        <v>16</v>
      </c>
      <c r="AN23" s="2">
        <f t="shared" ref="AN23" si="27">SUM(AN18:AN22)/(5-COUNTBLANK(AN18:AN22))</f>
        <v>51</v>
      </c>
      <c r="AO23" s="2">
        <f t="shared" ref="AO23" si="28">SUM(AO18:AO22)/(5-COUNTBLANK(AO18:AO22))</f>
        <v>10.005999999999998</v>
      </c>
      <c r="AQ23" s="6" t="s">
        <v>15</v>
      </c>
      <c r="AR23" s="6">
        <f>SUM(AR18:AR22)/(5-COUNTBLANK(AR18:AR22))</f>
        <v>0</v>
      </c>
      <c r="AS23" s="6">
        <f t="shared" ref="AS23:AV23" si="29">SUM(AS18:AS22)/(5-COUNTBLANK(AS18:AS22))</f>
        <v>40</v>
      </c>
      <c r="AT23" s="6">
        <f t="shared" si="29"/>
        <v>0</v>
      </c>
      <c r="AU23" s="6">
        <f t="shared" si="29"/>
        <v>-56.8</v>
      </c>
      <c r="AV23" s="6">
        <f t="shared" si="29"/>
        <v>-58.4</v>
      </c>
      <c r="AW23" s="6" t="s">
        <v>16</v>
      </c>
      <c r="AX23" s="6">
        <f t="shared" ref="AX23:AY23" si="30">SUM(AX18:AX22)/(5-COUNTBLANK(AX18:AX22))</f>
        <v>69.599999999999994</v>
      </c>
      <c r="AY23" s="6">
        <f t="shared" si="30"/>
        <v>14.916</v>
      </c>
      <c r="BA23" s="6" t="s">
        <v>15</v>
      </c>
      <c r="BB23" s="6">
        <f>SUM(BB18:BB22)/(5-COUNTBLANK(BB18:BB22))</f>
        <v>0</v>
      </c>
      <c r="BC23" s="6">
        <f t="shared" ref="BC23:BF23" si="31">SUM(BC18:BC22)/(5-COUNTBLANK(BC18:BC22))</f>
        <v>40</v>
      </c>
      <c r="BD23" s="6">
        <f t="shared" si="31"/>
        <v>0</v>
      </c>
      <c r="BE23" s="6">
        <f t="shared" si="31"/>
        <v>-46.4</v>
      </c>
      <c r="BF23" s="6">
        <f t="shared" si="31"/>
        <v>-48</v>
      </c>
      <c r="BG23" s="6" t="s">
        <v>16</v>
      </c>
      <c r="BH23" s="6">
        <f t="shared" ref="BH23:BI23" si="32">SUM(BH18:BH22)/(5-COUNTBLANK(BH18:BH22))</f>
        <v>159.4</v>
      </c>
      <c r="BI23" s="6">
        <f t="shared" si="32"/>
        <v>32.494</v>
      </c>
      <c r="BK23" s="6" t="s">
        <v>15</v>
      </c>
      <c r="BL23" s="6" t="e">
        <f>SUM(BL18:BL22)/(5-COUNTBLANK(BL18:BL22))</f>
        <v>#DIV/0!</v>
      </c>
      <c r="BM23" s="6" t="e">
        <f t="shared" ref="BM23:BP23" si="33">SUM(BM18:BM22)/(5-COUNTBLANK(BM18:BM22))</f>
        <v>#DIV/0!</v>
      </c>
      <c r="BN23" s="6" t="e">
        <f t="shared" si="33"/>
        <v>#DIV/0!</v>
      </c>
      <c r="BO23" s="6" t="e">
        <f t="shared" si="33"/>
        <v>#DIV/0!</v>
      </c>
      <c r="BP23" s="6" t="e">
        <f t="shared" si="33"/>
        <v>#DIV/0!</v>
      </c>
      <c r="BQ23" s="6" t="s">
        <v>16</v>
      </c>
      <c r="BR23" s="6" t="e">
        <f t="shared" ref="BR23:BS23" si="34">SUM(BR18:BR22)/(5-COUNTBLANK(BR18:BR22))</f>
        <v>#DIV/0!</v>
      </c>
      <c r="BS23" s="6" t="e">
        <f t="shared" si="34"/>
        <v>#DIV/0!</v>
      </c>
      <c r="CF23" s="10"/>
      <c r="CG23" s="1"/>
      <c r="CH23" s="1"/>
      <c r="CI23" s="1"/>
      <c r="CJ23" s="1"/>
      <c r="CK23" s="1"/>
      <c r="CL23" s="10"/>
      <c r="CM23" s="1"/>
      <c r="CN23" s="1"/>
    </row>
    <row r="24" spans="2:92" x14ac:dyDescent="0.2">
      <c r="B24" s="13"/>
      <c r="C24" s="5" t="s">
        <v>36</v>
      </c>
      <c r="D24" s="3">
        <f>AS11/AQ6</f>
        <v>1</v>
      </c>
      <c r="E24" s="1">
        <f>AT11</f>
        <v>0</v>
      </c>
      <c r="F24" s="1">
        <f>AU11</f>
        <v>-50.2</v>
      </c>
      <c r="G24" s="1">
        <f>AV11</f>
        <v>-51.6</v>
      </c>
      <c r="H24" s="1">
        <f>AX11</f>
        <v>50.8</v>
      </c>
      <c r="I24" s="1">
        <f>AY11</f>
        <v>9.9659999999999993</v>
      </c>
      <c r="CF24" s="10"/>
      <c r="CG24" s="1"/>
      <c r="CH24" s="1"/>
      <c r="CI24" s="1"/>
      <c r="CJ24" s="1"/>
      <c r="CK24" s="1"/>
      <c r="CL24" s="10"/>
      <c r="CM24" s="1"/>
      <c r="CN24" s="1"/>
    </row>
    <row r="25" spans="2:92" x14ac:dyDescent="0.2">
      <c r="B25" s="13"/>
      <c r="C25" s="5" t="s">
        <v>47</v>
      </c>
      <c r="D25" s="3">
        <f>AS23/AQ18</f>
        <v>1</v>
      </c>
      <c r="E25" s="1">
        <f>AT23</f>
        <v>0</v>
      </c>
      <c r="F25" s="1">
        <f>AU23</f>
        <v>-56.8</v>
      </c>
      <c r="G25" s="1">
        <f>AV23</f>
        <v>-58.4</v>
      </c>
      <c r="H25" s="1">
        <f>AX23</f>
        <v>69.599999999999994</v>
      </c>
      <c r="I25" s="1">
        <f>AY23</f>
        <v>14.916</v>
      </c>
      <c r="CF25" s="4" t="s">
        <v>15</v>
      </c>
      <c r="CG25" s="4">
        <f>SUM(CG20:CG24)/(5-COUNTBLANK(CG20:CG24))</f>
        <v>0</v>
      </c>
      <c r="CH25" s="4">
        <f t="shared" ref="CH25:CK25" si="35">SUM(CH20:CH24)/(5-COUNTBLANK(CH20:CH24))</f>
        <v>25</v>
      </c>
      <c r="CI25" s="4">
        <f t="shared" si="35"/>
        <v>0</v>
      </c>
      <c r="CJ25" s="4">
        <f t="shared" si="35"/>
        <v>-60</v>
      </c>
      <c r="CK25" s="4">
        <f t="shared" si="35"/>
        <v>-61</v>
      </c>
      <c r="CL25" s="4" t="s">
        <v>16</v>
      </c>
      <c r="CM25" s="4" t="e">
        <f t="shared" ref="CM25:CN25" si="36">SUM(CM20:CM24)/(5-COUNTBLANK(CM20:CM24))</f>
        <v>#DIV/0!</v>
      </c>
      <c r="CN25" s="4" t="e">
        <f t="shared" si="36"/>
        <v>#DIV/0!</v>
      </c>
    </row>
    <row r="26" spans="2:92" x14ac:dyDescent="0.2">
      <c r="B26" s="13"/>
      <c r="C26" s="5" t="s">
        <v>48</v>
      </c>
      <c r="D26" s="3">
        <f>AS35/AQ30</f>
        <v>1</v>
      </c>
      <c r="E26" s="1">
        <f>AT35</f>
        <v>0</v>
      </c>
      <c r="F26" s="1">
        <f>AU35</f>
        <v>-53.4</v>
      </c>
      <c r="G26" s="1">
        <f>AV35</f>
        <v>-56.6</v>
      </c>
      <c r="H26" s="1">
        <f>AX35</f>
        <v>147.4</v>
      </c>
      <c r="I26" s="1">
        <f>AY35</f>
        <v>29.851999999999997</v>
      </c>
      <c r="W26" s="9" t="s">
        <v>23</v>
      </c>
      <c r="X26" s="9"/>
      <c r="Y26" s="9"/>
      <c r="Z26" s="9"/>
      <c r="AA26" s="9"/>
      <c r="AB26" s="9"/>
      <c r="AC26" s="9"/>
      <c r="AD26" s="9"/>
      <c r="AE26" s="9"/>
      <c r="AG26" s="9" t="s">
        <v>28</v>
      </c>
      <c r="AH26" s="9"/>
      <c r="AI26" s="9"/>
      <c r="AJ26" s="9"/>
      <c r="AK26" s="9"/>
      <c r="AL26" s="9"/>
      <c r="AM26" s="9"/>
      <c r="AN26" s="9"/>
      <c r="AO26" s="9"/>
      <c r="AQ26" s="9" t="s">
        <v>40</v>
      </c>
      <c r="AR26" s="9"/>
      <c r="AS26" s="9"/>
      <c r="AT26" s="9"/>
      <c r="AU26" s="9"/>
      <c r="AV26" s="9"/>
      <c r="AW26" s="9"/>
      <c r="AX26" s="9"/>
      <c r="AY26" s="9"/>
      <c r="BA26" s="9" t="s">
        <v>43</v>
      </c>
      <c r="BB26" s="9"/>
      <c r="BC26" s="9"/>
      <c r="BD26" s="9"/>
      <c r="BE26" s="9"/>
      <c r="BF26" s="9"/>
      <c r="BG26" s="9"/>
      <c r="BH26" s="9"/>
      <c r="BI26" s="9"/>
      <c r="BK26" s="9" t="s">
        <v>46</v>
      </c>
      <c r="BL26" s="9"/>
      <c r="BM26" s="9"/>
      <c r="BN26" s="9"/>
      <c r="BO26" s="9"/>
      <c r="BP26" s="9"/>
      <c r="BQ26" s="9"/>
      <c r="BR26" s="9"/>
      <c r="BS26" s="9"/>
    </row>
    <row r="27" spans="2:92" x14ac:dyDescent="0.2">
      <c r="B27" s="13"/>
      <c r="C27" s="5" t="s">
        <v>49</v>
      </c>
      <c r="D27" s="3">
        <f>BC11/BA6</f>
        <v>1</v>
      </c>
      <c r="E27" s="1">
        <f>BD11</f>
        <v>0</v>
      </c>
      <c r="F27" s="1">
        <f>BE11</f>
        <v>-46.8</v>
      </c>
      <c r="G27" s="1">
        <f>BF11</f>
        <v>-48.2</v>
      </c>
      <c r="H27" s="1">
        <f>BH11</f>
        <v>128.80000000000001</v>
      </c>
      <c r="I27" s="1">
        <f>BI11</f>
        <v>26.276</v>
      </c>
      <c r="W27" s="8" t="s">
        <v>7</v>
      </c>
      <c r="X27" s="8"/>
      <c r="Y27" s="8"/>
      <c r="Z27" s="8"/>
      <c r="AA27" s="8"/>
      <c r="AB27" s="8"/>
      <c r="AC27" s="9" t="s">
        <v>8</v>
      </c>
      <c r="AD27" s="9"/>
      <c r="AE27" s="9"/>
      <c r="AG27" s="8" t="s">
        <v>7</v>
      </c>
      <c r="AH27" s="8"/>
      <c r="AI27" s="8"/>
      <c r="AJ27" s="8"/>
      <c r="AK27" s="8"/>
      <c r="AL27" s="8"/>
      <c r="AM27" s="9" t="s">
        <v>8</v>
      </c>
      <c r="AN27" s="9"/>
      <c r="AO27" s="9"/>
      <c r="AQ27" s="8" t="s">
        <v>7</v>
      </c>
      <c r="AR27" s="8"/>
      <c r="AS27" s="8"/>
      <c r="AT27" s="8"/>
      <c r="AU27" s="8"/>
      <c r="AV27" s="8"/>
      <c r="AW27" s="9" t="s">
        <v>8</v>
      </c>
      <c r="AX27" s="9"/>
      <c r="AY27" s="9"/>
      <c r="BA27" s="8" t="s">
        <v>7</v>
      </c>
      <c r="BB27" s="8"/>
      <c r="BC27" s="8"/>
      <c r="BD27" s="8"/>
      <c r="BE27" s="8"/>
      <c r="BF27" s="8"/>
      <c r="BG27" s="9" t="s">
        <v>8</v>
      </c>
      <c r="BH27" s="9"/>
      <c r="BI27" s="9"/>
      <c r="BK27" s="8" t="s">
        <v>7</v>
      </c>
      <c r="BL27" s="8"/>
      <c r="BM27" s="8"/>
      <c r="BN27" s="8"/>
      <c r="BO27" s="8"/>
      <c r="BP27" s="8"/>
      <c r="BQ27" s="9" t="s">
        <v>8</v>
      </c>
      <c r="BR27" s="9"/>
      <c r="BS27" s="9"/>
    </row>
    <row r="28" spans="2:92" x14ac:dyDescent="0.2">
      <c r="B28" s="14"/>
      <c r="C28" s="1" t="s">
        <v>50</v>
      </c>
      <c r="D28" s="3">
        <f>BC23/BA18</f>
        <v>1</v>
      </c>
      <c r="E28" s="1">
        <f>BD23</f>
        <v>0</v>
      </c>
      <c r="F28" s="1">
        <f>BE23</f>
        <v>-46.4</v>
      </c>
      <c r="G28" s="1">
        <f>BF23</f>
        <v>-48</v>
      </c>
      <c r="H28" s="1">
        <f>BH23</f>
        <v>159.4</v>
      </c>
      <c r="I28" s="1">
        <f>BI23</f>
        <v>32.494</v>
      </c>
      <c r="W28" s="8" t="s">
        <v>1</v>
      </c>
      <c r="X28" s="8" t="s">
        <v>0</v>
      </c>
      <c r="Y28" s="8" t="s">
        <v>2</v>
      </c>
      <c r="Z28" s="8" t="s">
        <v>4</v>
      </c>
      <c r="AA28" s="9" t="s">
        <v>13</v>
      </c>
      <c r="AB28" s="9"/>
      <c r="AC28" s="8" t="s">
        <v>12</v>
      </c>
      <c r="AD28" s="8" t="s">
        <v>9</v>
      </c>
      <c r="AE28" s="8" t="s">
        <v>10</v>
      </c>
      <c r="AG28" s="8" t="s">
        <v>1</v>
      </c>
      <c r="AH28" s="8" t="s">
        <v>0</v>
      </c>
      <c r="AI28" s="8" t="s">
        <v>2</v>
      </c>
      <c r="AJ28" s="8" t="s">
        <v>4</v>
      </c>
      <c r="AK28" s="9" t="s">
        <v>13</v>
      </c>
      <c r="AL28" s="9"/>
      <c r="AM28" s="8" t="s">
        <v>12</v>
      </c>
      <c r="AN28" s="8" t="s">
        <v>9</v>
      </c>
      <c r="AO28" s="8" t="s">
        <v>10</v>
      </c>
      <c r="AQ28" s="8" t="s">
        <v>1</v>
      </c>
      <c r="AR28" s="8" t="s">
        <v>0</v>
      </c>
      <c r="AS28" s="8" t="s">
        <v>2</v>
      </c>
      <c r="AT28" s="8" t="s">
        <v>4</v>
      </c>
      <c r="AU28" s="9" t="s">
        <v>13</v>
      </c>
      <c r="AV28" s="9"/>
      <c r="AW28" s="8" t="s">
        <v>12</v>
      </c>
      <c r="AX28" s="8" t="s">
        <v>9</v>
      </c>
      <c r="AY28" s="8" t="s">
        <v>10</v>
      </c>
      <c r="BA28" s="8" t="s">
        <v>1</v>
      </c>
      <c r="BB28" s="8" t="s">
        <v>0</v>
      </c>
      <c r="BC28" s="8" t="s">
        <v>2</v>
      </c>
      <c r="BD28" s="8" t="s">
        <v>4</v>
      </c>
      <c r="BE28" s="9" t="s">
        <v>13</v>
      </c>
      <c r="BF28" s="9"/>
      <c r="BG28" s="8" t="s">
        <v>12</v>
      </c>
      <c r="BH28" s="8" t="s">
        <v>9</v>
      </c>
      <c r="BI28" s="8" t="s">
        <v>10</v>
      </c>
      <c r="BK28" s="8" t="s">
        <v>1</v>
      </c>
      <c r="BL28" s="8" t="s">
        <v>0</v>
      </c>
      <c r="BM28" s="8" t="s">
        <v>2</v>
      </c>
      <c r="BN28" s="8" t="s">
        <v>4</v>
      </c>
      <c r="BO28" s="9" t="s">
        <v>13</v>
      </c>
      <c r="BP28" s="9"/>
      <c r="BQ28" s="8" t="s">
        <v>12</v>
      </c>
      <c r="BR28" s="8" t="s">
        <v>9</v>
      </c>
      <c r="BS28" s="8" t="s">
        <v>10</v>
      </c>
    </row>
    <row r="29" spans="2:92" x14ac:dyDescent="0.2">
      <c r="W29" s="8"/>
      <c r="X29" s="8"/>
      <c r="Y29" s="8"/>
      <c r="Z29" s="8"/>
      <c r="AA29" s="2" t="s">
        <v>5</v>
      </c>
      <c r="AB29" s="2" t="s">
        <v>6</v>
      </c>
      <c r="AC29" s="8"/>
      <c r="AD29" s="8"/>
      <c r="AE29" s="8"/>
      <c r="AG29" s="8"/>
      <c r="AH29" s="8"/>
      <c r="AI29" s="8"/>
      <c r="AJ29" s="8"/>
      <c r="AK29" s="2" t="s">
        <v>5</v>
      </c>
      <c r="AL29" s="2" t="s">
        <v>6</v>
      </c>
      <c r="AM29" s="8"/>
      <c r="AN29" s="8"/>
      <c r="AO29" s="8"/>
      <c r="AQ29" s="8"/>
      <c r="AR29" s="8"/>
      <c r="AS29" s="8"/>
      <c r="AT29" s="8"/>
      <c r="AU29" s="6" t="s">
        <v>5</v>
      </c>
      <c r="AV29" s="6" t="s">
        <v>6</v>
      </c>
      <c r="AW29" s="8"/>
      <c r="AX29" s="8"/>
      <c r="AY29" s="8"/>
      <c r="BA29" s="8"/>
      <c r="BB29" s="8"/>
      <c r="BC29" s="8"/>
      <c r="BD29" s="8"/>
      <c r="BE29" s="6" t="s">
        <v>5</v>
      </c>
      <c r="BF29" s="6" t="s">
        <v>6</v>
      </c>
      <c r="BG29" s="8"/>
      <c r="BH29" s="8"/>
      <c r="BI29" s="8"/>
      <c r="BK29" s="8"/>
      <c r="BL29" s="8"/>
      <c r="BM29" s="8"/>
      <c r="BN29" s="8"/>
      <c r="BO29" s="6" t="s">
        <v>5</v>
      </c>
      <c r="BP29" s="6" t="s">
        <v>6</v>
      </c>
      <c r="BQ29" s="8"/>
      <c r="BR29" s="8"/>
      <c r="BS29" s="8"/>
    </row>
    <row r="30" spans="2:92" x14ac:dyDescent="0.2">
      <c r="W30" s="10">
        <v>40</v>
      </c>
      <c r="X30" s="1">
        <v>0</v>
      </c>
      <c r="Y30" s="1">
        <v>40</v>
      </c>
      <c r="Z30" s="1">
        <v>0</v>
      </c>
      <c r="AA30" s="1">
        <v>-40</v>
      </c>
      <c r="AB30" s="1">
        <v>-41</v>
      </c>
      <c r="AC30" s="10">
        <v>10</v>
      </c>
      <c r="AD30" s="1">
        <v>51</v>
      </c>
      <c r="AE30" s="1">
        <v>10.23</v>
      </c>
      <c r="AG30" s="10">
        <v>40</v>
      </c>
      <c r="AH30" s="1">
        <v>0</v>
      </c>
      <c r="AI30" s="1">
        <v>40</v>
      </c>
      <c r="AJ30" s="1">
        <v>0</v>
      </c>
      <c r="AK30" s="1">
        <v>-51</v>
      </c>
      <c r="AL30" s="1">
        <v>-55</v>
      </c>
      <c r="AM30" s="10">
        <v>10</v>
      </c>
      <c r="AN30" s="1">
        <v>51</v>
      </c>
      <c r="AO30" s="1">
        <v>10.29</v>
      </c>
      <c r="AQ30" s="10">
        <v>40</v>
      </c>
      <c r="AR30" s="1">
        <v>0</v>
      </c>
      <c r="AS30" s="1">
        <v>40</v>
      </c>
      <c r="AT30" s="1">
        <v>0</v>
      </c>
      <c r="AU30" s="1">
        <v>-57</v>
      </c>
      <c r="AV30" s="1">
        <v>-53</v>
      </c>
      <c r="AW30" s="10">
        <v>10</v>
      </c>
      <c r="AX30" s="1">
        <v>147</v>
      </c>
      <c r="AY30" s="1">
        <v>29.15</v>
      </c>
      <c r="BA30" s="10">
        <v>40</v>
      </c>
      <c r="BB30" s="1"/>
      <c r="BC30" s="1"/>
      <c r="BD30" s="1"/>
      <c r="BE30" s="1"/>
      <c r="BF30" s="1"/>
      <c r="BG30" s="10">
        <v>10</v>
      </c>
      <c r="BH30" s="1"/>
      <c r="BI30" s="1"/>
      <c r="BK30" s="10">
        <v>40</v>
      </c>
      <c r="BL30" s="1"/>
      <c r="BM30" s="1"/>
      <c r="BN30" s="1"/>
      <c r="BO30" s="1"/>
      <c r="BP30" s="1"/>
      <c r="BQ30" s="10">
        <v>10</v>
      </c>
      <c r="BR30" s="1"/>
      <c r="BS30" s="1"/>
    </row>
    <row r="31" spans="2:92" x14ac:dyDescent="0.2">
      <c r="W31" s="10"/>
      <c r="X31" s="1">
        <v>0</v>
      </c>
      <c r="Y31" s="1">
        <v>40</v>
      </c>
      <c r="Z31" s="1">
        <v>0</v>
      </c>
      <c r="AA31" s="1">
        <v>-40</v>
      </c>
      <c r="AB31" s="1">
        <v>-41</v>
      </c>
      <c r="AC31" s="10"/>
      <c r="AD31" s="1">
        <v>51</v>
      </c>
      <c r="AE31" s="1">
        <v>10.25</v>
      </c>
      <c r="AG31" s="10"/>
      <c r="AH31" s="1">
        <v>0</v>
      </c>
      <c r="AI31" s="1">
        <v>40</v>
      </c>
      <c r="AJ31" s="1">
        <v>0</v>
      </c>
      <c r="AK31" s="1">
        <v>-64</v>
      </c>
      <c r="AL31" s="1">
        <v>-58</v>
      </c>
      <c r="AM31" s="10"/>
      <c r="AN31" s="1">
        <v>43</v>
      </c>
      <c r="AO31" s="1">
        <v>8.6999999999999993</v>
      </c>
      <c r="AQ31" s="10"/>
      <c r="AR31" s="1">
        <v>0</v>
      </c>
      <c r="AS31" s="1">
        <v>40</v>
      </c>
      <c r="AT31" s="1">
        <v>0</v>
      </c>
      <c r="AU31" s="1">
        <v>-55</v>
      </c>
      <c r="AV31" s="1">
        <v>-56</v>
      </c>
      <c r="AW31" s="10"/>
      <c r="AX31" s="1">
        <v>141</v>
      </c>
      <c r="AY31" s="1">
        <v>28.75</v>
      </c>
      <c r="BA31" s="10"/>
      <c r="BB31" s="1"/>
      <c r="BC31" s="1"/>
      <c r="BD31" s="1"/>
      <c r="BE31" s="1"/>
      <c r="BF31" s="1"/>
      <c r="BG31" s="10"/>
      <c r="BH31" s="1"/>
      <c r="BI31" s="1"/>
      <c r="BK31" s="10"/>
      <c r="BL31" s="1"/>
      <c r="BM31" s="1"/>
      <c r="BN31" s="1"/>
      <c r="BO31" s="1"/>
      <c r="BP31" s="1"/>
      <c r="BQ31" s="10"/>
      <c r="BR31" s="1"/>
      <c r="BS31" s="1"/>
    </row>
    <row r="32" spans="2:92" x14ac:dyDescent="0.2">
      <c r="C32" s="8" t="s">
        <v>51</v>
      </c>
      <c r="D32" s="8"/>
      <c r="E32" s="8"/>
      <c r="F32" s="8"/>
      <c r="G32" s="8"/>
      <c r="H32" s="8"/>
      <c r="W32" s="10"/>
      <c r="X32" s="1">
        <v>0</v>
      </c>
      <c r="Y32" s="1">
        <v>40</v>
      </c>
      <c r="Z32" s="1">
        <v>0</v>
      </c>
      <c r="AA32" s="1">
        <v>-40</v>
      </c>
      <c r="AB32" s="1">
        <v>-42</v>
      </c>
      <c r="AC32" s="10"/>
      <c r="AD32" s="1">
        <v>51</v>
      </c>
      <c r="AE32" s="1">
        <v>10.41</v>
      </c>
      <c r="AG32" s="10"/>
      <c r="AH32" s="1">
        <v>0</v>
      </c>
      <c r="AI32" s="1">
        <v>40</v>
      </c>
      <c r="AJ32" s="1">
        <v>0</v>
      </c>
      <c r="AK32" s="1">
        <v>-54</v>
      </c>
      <c r="AL32" s="1">
        <v>-59</v>
      </c>
      <c r="AM32" s="10"/>
      <c r="AN32" s="1">
        <v>51</v>
      </c>
      <c r="AO32" s="1">
        <v>10.3</v>
      </c>
      <c r="AQ32" s="10"/>
      <c r="AR32" s="1">
        <v>0</v>
      </c>
      <c r="AS32" s="1">
        <v>40</v>
      </c>
      <c r="AT32" s="1">
        <v>0</v>
      </c>
      <c r="AU32" s="1">
        <v>-51</v>
      </c>
      <c r="AV32" s="1">
        <v>-54</v>
      </c>
      <c r="AW32" s="10"/>
      <c r="AX32" s="1">
        <v>141</v>
      </c>
      <c r="AY32" s="1">
        <v>28.52</v>
      </c>
      <c r="BA32" s="10"/>
      <c r="BB32" s="1"/>
      <c r="BC32" s="1"/>
      <c r="BD32" s="1"/>
      <c r="BE32" s="1"/>
      <c r="BF32" s="1"/>
      <c r="BG32" s="10"/>
      <c r="BH32" s="1"/>
      <c r="BI32" s="1"/>
      <c r="BK32" s="10"/>
      <c r="BL32" s="1"/>
      <c r="BM32" s="1"/>
      <c r="BN32" s="1"/>
      <c r="BO32" s="1"/>
      <c r="BP32" s="1"/>
      <c r="BQ32" s="10"/>
      <c r="BR32" s="1"/>
      <c r="BS32" s="1"/>
    </row>
    <row r="33" spans="3:71" x14ac:dyDescent="0.2">
      <c r="C33" s="8" t="s">
        <v>1</v>
      </c>
      <c r="D33" s="8" t="s">
        <v>0</v>
      </c>
      <c r="E33" s="8" t="s">
        <v>2</v>
      </c>
      <c r="F33" s="8" t="s">
        <v>4</v>
      </c>
      <c r="G33" s="9" t="s">
        <v>13</v>
      </c>
      <c r="H33" s="9"/>
      <c r="W33" s="10"/>
      <c r="X33" s="1">
        <v>0</v>
      </c>
      <c r="Y33" s="1">
        <v>40</v>
      </c>
      <c r="Z33" s="1">
        <v>0</v>
      </c>
      <c r="AA33" s="1">
        <v>-40</v>
      </c>
      <c r="AB33" s="1">
        <v>-42</v>
      </c>
      <c r="AC33" s="10"/>
      <c r="AD33" s="1">
        <v>51</v>
      </c>
      <c r="AE33" s="1">
        <v>8.3699999999999992</v>
      </c>
      <c r="AG33" s="10"/>
      <c r="AH33" s="1">
        <v>0</v>
      </c>
      <c r="AI33" s="1">
        <v>40</v>
      </c>
      <c r="AJ33" s="1">
        <v>0</v>
      </c>
      <c r="AK33" s="1">
        <v>-50</v>
      </c>
      <c r="AL33" s="1">
        <v>-53</v>
      </c>
      <c r="AM33" s="10"/>
      <c r="AN33" s="1">
        <v>48</v>
      </c>
      <c r="AO33" s="1">
        <v>9.66</v>
      </c>
      <c r="AQ33" s="10"/>
      <c r="AR33" s="1">
        <v>0</v>
      </c>
      <c r="AS33" s="1">
        <v>40</v>
      </c>
      <c r="AT33" s="1">
        <v>0</v>
      </c>
      <c r="AU33" s="1">
        <v>-54</v>
      </c>
      <c r="AV33" s="1">
        <v>-59</v>
      </c>
      <c r="AW33" s="10"/>
      <c r="AX33" s="1">
        <v>157</v>
      </c>
      <c r="AY33" s="1">
        <v>31.93</v>
      </c>
      <c r="BA33" s="10"/>
      <c r="BB33" s="1"/>
      <c r="BC33" s="1"/>
      <c r="BD33" s="1"/>
      <c r="BE33" s="1"/>
      <c r="BF33" s="1"/>
      <c r="BG33" s="10"/>
      <c r="BH33" s="1"/>
      <c r="BI33" s="1"/>
      <c r="BK33" s="10"/>
      <c r="BL33" s="1"/>
      <c r="BM33" s="1"/>
      <c r="BN33" s="1"/>
      <c r="BO33" s="1"/>
      <c r="BP33" s="1"/>
      <c r="BQ33" s="10"/>
      <c r="BR33" s="1"/>
      <c r="BS33" s="1"/>
    </row>
    <row r="34" spans="3:71" x14ac:dyDescent="0.2">
      <c r="C34" s="8"/>
      <c r="D34" s="8"/>
      <c r="E34" s="8"/>
      <c r="F34" s="8"/>
      <c r="G34" s="7" t="s">
        <v>5</v>
      </c>
      <c r="H34" s="7" t="s">
        <v>6</v>
      </c>
      <c r="W34" s="10"/>
      <c r="X34" s="1">
        <v>0</v>
      </c>
      <c r="Y34" s="1">
        <v>40</v>
      </c>
      <c r="Z34" s="1">
        <v>0</v>
      </c>
      <c r="AA34" s="1">
        <v>-40</v>
      </c>
      <c r="AB34" s="1">
        <v>-44</v>
      </c>
      <c r="AC34" s="10"/>
      <c r="AD34" s="1">
        <v>51</v>
      </c>
      <c r="AE34" s="1">
        <v>10.38</v>
      </c>
      <c r="AG34" s="10"/>
      <c r="AH34" s="1">
        <v>0</v>
      </c>
      <c r="AI34" s="1">
        <v>40</v>
      </c>
      <c r="AJ34" s="1">
        <v>0</v>
      </c>
      <c r="AK34" s="1">
        <v>-57</v>
      </c>
      <c r="AL34" s="1">
        <v>-52</v>
      </c>
      <c r="AM34" s="10"/>
      <c r="AN34" s="1">
        <v>50</v>
      </c>
      <c r="AO34" s="1">
        <v>9.86</v>
      </c>
      <c r="AQ34" s="10"/>
      <c r="AR34" s="1">
        <v>0</v>
      </c>
      <c r="AS34" s="1">
        <v>40</v>
      </c>
      <c r="AT34" s="1">
        <v>0</v>
      </c>
      <c r="AU34" s="1">
        <v>-50</v>
      </c>
      <c r="AV34" s="1">
        <v>-61</v>
      </c>
      <c r="AW34" s="10"/>
      <c r="AX34" s="1">
        <v>151</v>
      </c>
      <c r="AY34" s="1">
        <v>30.91</v>
      </c>
      <c r="BA34" s="10"/>
      <c r="BB34" s="1"/>
      <c r="BC34" s="1"/>
      <c r="BD34" s="1"/>
      <c r="BE34" s="1"/>
      <c r="BF34" s="1"/>
      <c r="BG34" s="10"/>
      <c r="BH34" s="1"/>
      <c r="BI34" s="1"/>
      <c r="BK34" s="10"/>
      <c r="BL34" s="1"/>
      <c r="BM34" s="1"/>
      <c r="BN34" s="1"/>
      <c r="BO34" s="1"/>
      <c r="BP34" s="1"/>
      <c r="BQ34" s="10"/>
      <c r="BR34" s="1"/>
      <c r="BS34" s="1"/>
    </row>
    <row r="35" spans="3:71" x14ac:dyDescent="0.2">
      <c r="C35" s="10">
        <v>40</v>
      </c>
      <c r="D35" s="1">
        <v>38</v>
      </c>
      <c r="E35" s="1">
        <v>2</v>
      </c>
      <c r="F35" s="1">
        <v>0</v>
      </c>
      <c r="G35" s="1">
        <v>-79</v>
      </c>
      <c r="H35" s="1">
        <v>-76</v>
      </c>
      <c r="W35" s="2" t="s">
        <v>15</v>
      </c>
      <c r="X35" s="2">
        <f>SUM(X30:X34)/(5-COUNTBLANK(X30:X34))</f>
        <v>0</v>
      </c>
      <c r="Y35" s="2">
        <f t="shared" ref="Y35" si="37">SUM(Y30:Y34)/(5-COUNTBLANK(Y30:Y34))</f>
        <v>40</v>
      </c>
      <c r="Z35" s="2">
        <f t="shared" ref="Z35" si="38">SUM(Z30:Z34)/(5-COUNTBLANK(Z30:Z34))</f>
        <v>0</v>
      </c>
      <c r="AA35" s="2">
        <f t="shared" ref="AA35" si="39">SUM(AA30:AA34)/(5-COUNTBLANK(AA30:AA34))</f>
        <v>-40</v>
      </c>
      <c r="AB35" s="2">
        <f t="shared" ref="AB35" si="40">SUM(AB30:AB34)/(5-COUNTBLANK(AB30:AB34))</f>
        <v>-42</v>
      </c>
      <c r="AC35" s="2" t="s">
        <v>16</v>
      </c>
      <c r="AD35" s="2">
        <f t="shared" ref="AD35" si="41">SUM(AD30:AD34)/(5-COUNTBLANK(AD30:AD34))</f>
        <v>51</v>
      </c>
      <c r="AE35" s="2">
        <f t="shared" ref="AE35" si="42">SUM(AE30:AE34)/(5-COUNTBLANK(AE30:AE34))</f>
        <v>9.9280000000000008</v>
      </c>
      <c r="AG35" s="2" t="s">
        <v>15</v>
      </c>
      <c r="AH35" s="2">
        <f>SUM(AH30:AH34)/(5-COUNTBLANK(AH30:AH34))</f>
        <v>0</v>
      </c>
      <c r="AI35" s="2">
        <f t="shared" ref="AI35" si="43">SUM(AI30:AI34)/(5-COUNTBLANK(AI30:AI34))</f>
        <v>40</v>
      </c>
      <c r="AJ35" s="2">
        <f t="shared" ref="AJ35" si="44">SUM(AJ30:AJ34)/(5-COUNTBLANK(AJ30:AJ34))</f>
        <v>0</v>
      </c>
      <c r="AK35" s="2">
        <f t="shared" ref="AK35" si="45">SUM(AK30:AK34)/(5-COUNTBLANK(AK30:AK34))</f>
        <v>-55.2</v>
      </c>
      <c r="AL35" s="2">
        <f t="shared" ref="AL35" si="46">SUM(AL30:AL34)/(5-COUNTBLANK(AL30:AL34))</f>
        <v>-55.4</v>
      </c>
      <c r="AM35" s="2" t="s">
        <v>16</v>
      </c>
      <c r="AN35" s="2">
        <f t="shared" ref="AN35" si="47">SUM(AN30:AN34)/(5-COUNTBLANK(AN30:AN34))</f>
        <v>48.6</v>
      </c>
      <c r="AO35" s="2">
        <f t="shared" ref="AO35" si="48">SUM(AO30:AO34)/(5-COUNTBLANK(AO30:AO34))</f>
        <v>9.7620000000000005</v>
      </c>
      <c r="AQ35" s="6" t="s">
        <v>15</v>
      </c>
      <c r="AR35" s="6">
        <f>SUM(AR30:AR34)/(5-COUNTBLANK(AR30:AR34))</f>
        <v>0</v>
      </c>
      <c r="AS35" s="6">
        <f t="shared" ref="AS35:AV35" si="49">SUM(AS30:AS34)/(5-COUNTBLANK(AS30:AS34))</f>
        <v>40</v>
      </c>
      <c r="AT35" s="6">
        <f t="shared" si="49"/>
        <v>0</v>
      </c>
      <c r="AU35" s="6">
        <f t="shared" si="49"/>
        <v>-53.4</v>
      </c>
      <c r="AV35" s="6">
        <f t="shared" si="49"/>
        <v>-56.6</v>
      </c>
      <c r="AW35" s="6" t="s">
        <v>16</v>
      </c>
      <c r="AX35" s="6">
        <f t="shared" ref="AX35:AY35" si="50">SUM(AX30:AX34)/(5-COUNTBLANK(AX30:AX34))</f>
        <v>147.4</v>
      </c>
      <c r="AY35" s="6">
        <f t="shared" si="50"/>
        <v>29.851999999999997</v>
      </c>
      <c r="BA35" s="6" t="s">
        <v>15</v>
      </c>
      <c r="BB35" s="6" t="e">
        <f>SUM(BB30:BB34)/(5-COUNTBLANK(BB30:BB34))</f>
        <v>#DIV/0!</v>
      </c>
      <c r="BC35" s="6" t="e">
        <f t="shared" ref="BC35:BF35" si="51">SUM(BC30:BC34)/(5-COUNTBLANK(BC30:BC34))</f>
        <v>#DIV/0!</v>
      </c>
      <c r="BD35" s="6" t="e">
        <f t="shared" si="51"/>
        <v>#DIV/0!</v>
      </c>
      <c r="BE35" s="6" t="e">
        <f t="shared" si="51"/>
        <v>#DIV/0!</v>
      </c>
      <c r="BF35" s="6" t="e">
        <f t="shared" si="51"/>
        <v>#DIV/0!</v>
      </c>
      <c r="BG35" s="6" t="s">
        <v>16</v>
      </c>
      <c r="BH35" s="6" t="e">
        <f t="shared" ref="BH35:BI35" si="52">SUM(BH30:BH34)/(5-COUNTBLANK(BH30:BH34))</f>
        <v>#DIV/0!</v>
      </c>
      <c r="BI35" s="6" t="e">
        <f t="shared" si="52"/>
        <v>#DIV/0!</v>
      </c>
      <c r="BK35" s="6" t="s">
        <v>15</v>
      </c>
      <c r="BL35" s="6" t="e">
        <f>SUM(BL30:BL34)/(5-COUNTBLANK(BL30:BL34))</f>
        <v>#DIV/0!</v>
      </c>
      <c r="BM35" s="6" t="e">
        <f t="shared" ref="BM35:BP35" si="53">SUM(BM30:BM34)/(5-COUNTBLANK(BM30:BM34))</f>
        <v>#DIV/0!</v>
      </c>
      <c r="BN35" s="6" t="e">
        <f t="shared" si="53"/>
        <v>#DIV/0!</v>
      </c>
      <c r="BO35" s="6" t="e">
        <f t="shared" si="53"/>
        <v>#DIV/0!</v>
      </c>
      <c r="BP35" s="6" t="e">
        <f t="shared" si="53"/>
        <v>#DIV/0!</v>
      </c>
      <c r="BQ35" s="6" t="s">
        <v>16</v>
      </c>
      <c r="BR35" s="6" t="e">
        <f t="shared" ref="BR35:BS35" si="54">SUM(BR30:BR34)/(5-COUNTBLANK(BR30:BR34))</f>
        <v>#DIV/0!</v>
      </c>
      <c r="BS35" s="6" t="e">
        <f t="shared" si="54"/>
        <v>#DIV/0!</v>
      </c>
    </row>
    <row r="36" spans="3:71" x14ac:dyDescent="0.2">
      <c r="C36" s="10"/>
      <c r="D36" s="1"/>
      <c r="E36" s="1"/>
      <c r="F36" s="1"/>
      <c r="G36" s="1"/>
      <c r="H36" s="1"/>
    </row>
    <row r="37" spans="3:71" x14ac:dyDescent="0.2">
      <c r="C37" s="10"/>
      <c r="D37" s="1"/>
      <c r="E37" s="1"/>
      <c r="F37" s="1"/>
      <c r="G37" s="1"/>
      <c r="H37" s="1"/>
    </row>
    <row r="38" spans="3:71" x14ac:dyDescent="0.2">
      <c r="C38" s="10"/>
      <c r="D38" s="1"/>
      <c r="E38" s="1"/>
      <c r="F38" s="1"/>
      <c r="G38" s="1"/>
      <c r="H38" s="1"/>
    </row>
    <row r="39" spans="3:71" x14ac:dyDescent="0.2">
      <c r="C39" s="10"/>
      <c r="D39" s="1"/>
      <c r="E39" s="1"/>
      <c r="F39" s="1"/>
      <c r="G39" s="1"/>
      <c r="H39" s="1"/>
    </row>
    <row r="40" spans="3:71" x14ac:dyDescent="0.2">
      <c r="C40" s="7" t="s">
        <v>15</v>
      </c>
      <c r="D40" s="7">
        <f>SUM(D35:D39)/5</f>
        <v>7.6</v>
      </c>
      <c r="E40" s="7">
        <f>SUM(E35:E39)/5</f>
        <v>0.4</v>
      </c>
      <c r="F40" s="7">
        <f t="shared" ref="F40:H40" si="55">SUM(F35:F39)/5</f>
        <v>0</v>
      </c>
      <c r="G40" s="7">
        <f t="shared" si="55"/>
        <v>-15.8</v>
      </c>
      <c r="H40" s="7">
        <f t="shared" si="55"/>
        <v>-15.2</v>
      </c>
    </row>
  </sheetData>
  <mergeCells count="257">
    <mergeCell ref="AG28:AG29"/>
    <mergeCell ref="AH28:AH29"/>
    <mergeCell ref="AI28:AI29"/>
    <mergeCell ref="AJ28:AJ29"/>
    <mergeCell ref="AK28:AL28"/>
    <mergeCell ref="AM28:AM29"/>
    <mergeCell ref="AN28:AN29"/>
    <mergeCell ref="AO28:AO29"/>
    <mergeCell ref="W30:W34"/>
    <mergeCell ref="AM15:AO15"/>
    <mergeCell ref="AG16:AG17"/>
    <mergeCell ref="AH16:AH17"/>
    <mergeCell ref="AI16:AI17"/>
    <mergeCell ref="AJ16:AJ17"/>
    <mergeCell ref="AK16:AL16"/>
    <mergeCell ref="AM16:AM17"/>
    <mergeCell ref="AG26:AO26"/>
    <mergeCell ref="AG27:AL27"/>
    <mergeCell ref="AM27:AO27"/>
    <mergeCell ref="AG2:AO2"/>
    <mergeCell ref="AG3:AL3"/>
    <mergeCell ref="AM3:AO3"/>
    <mergeCell ref="AG4:AG5"/>
    <mergeCell ref="AH4:AH5"/>
    <mergeCell ref="AI4:AI5"/>
    <mergeCell ref="AJ4:AJ5"/>
    <mergeCell ref="AK4:AL4"/>
    <mergeCell ref="AM4:AM5"/>
    <mergeCell ref="AN4:AN5"/>
    <mergeCell ref="AO4:AO5"/>
    <mergeCell ref="AN16:AN17"/>
    <mergeCell ref="AO16:AO17"/>
    <mergeCell ref="AA4:AB4"/>
    <mergeCell ref="AC4:AC5"/>
    <mergeCell ref="AD4:AD5"/>
    <mergeCell ref="AE4:AE5"/>
    <mergeCell ref="Y4:Y5"/>
    <mergeCell ref="Z4:Z5"/>
    <mergeCell ref="AC30:AC34"/>
    <mergeCell ref="AG6:AG10"/>
    <mergeCell ref="AM6:AM10"/>
    <mergeCell ref="W26:AE26"/>
    <mergeCell ref="W27:AB27"/>
    <mergeCell ref="AC27:AE27"/>
    <mergeCell ref="W28:W29"/>
    <mergeCell ref="X28:X29"/>
    <mergeCell ref="Y28:Y29"/>
    <mergeCell ref="Z28:Z29"/>
    <mergeCell ref="AG18:AG22"/>
    <mergeCell ref="AM18:AM22"/>
    <mergeCell ref="AG30:AG34"/>
    <mergeCell ref="AM30:AM34"/>
    <mergeCell ref="AG14:AO14"/>
    <mergeCell ref="AG15:AL15"/>
    <mergeCell ref="AA28:AB28"/>
    <mergeCell ref="AC28:AC29"/>
    <mergeCell ref="AD28:AD29"/>
    <mergeCell ref="AE28:AE29"/>
    <mergeCell ref="W6:W10"/>
    <mergeCell ref="AC6:AC10"/>
    <mergeCell ref="W14:AE14"/>
    <mergeCell ref="W15:AB15"/>
    <mergeCell ref="AC15:AE15"/>
    <mergeCell ref="W16:W17"/>
    <mergeCell ref="X16:X17"/>
    <mergeCell ref="Y16:Y17"/>
    <mergeCell ref="Z16:Z17"/>
    <mergeCell ref="AA16:AB16"/>
    <mergeCell ref="AC16:AC17"/>
    <mergeCell ref="AD16:AD17"/>
    <mergeCell ref="AE16:AE17"/>
    <mergeCell ref="W18:W22"/>
    <mergeCell ref="AW6:AW10"/>
    <mergeCell ref="CF20:CF24"/>
    <mergeCell ref="CL20:CL24"/>
    <mergeCell ref="AQ14:AY14"/>
    <mergeCell ref="AQ15:AV15"/>
    <mergeCell ref="AW15:AY15"/>
    <mergeCell ref="AQ16:AQ17"/>
    <mergeCell ref="AR16:AR17"/>
    <mergeCell ref="AS16:AS17"/>
    <mergeCell ref="AT16:AT17"/>
    <mergeCell ref="AU16:AV16"/>
    <mergeCell ref="AW16:AW17"/>
    <mergeCell ref="AX16:AX17"/>
    <mergeCell ref="AY16:AY17"/>
    <mergeCell ref="AQ18:AQ22"/>
    <mergeCell ref="AW18:AW22"/>
    <mergeCell ref="BH16:BH17"/>
    <mergeCell ref="BI16:BI17"/>
    <mergeCell ref="BA18:BA22"/>
    <mergeCell ref="BG18:BG22"/>
    <mergeCell ref="C6:C10"/>
    <mergeCell ref="I6:I10"/>
    <mergeCell ref="G4:H4"/>
    <mergeCell ref="C4:C5"/>
    <mergeCell ref="U4:U5"/>
    <mergeCell ref="M6:M10"/>
    <mergeCell ref="S6:S10"/>
    <mergeCell ref="J4:J5"/>
    <mergeCell ref="AQ6:AQ10"/>
    <mergeCell ref="K4:K5"/>
    <mergeCell ref="D4:D5"/>
    <mergeCell ref="E4:E5"/>
    <mergeCell ref="F4:F5"/>
    <mergeCell ref="W4:W5"/>
    <mergeCell ref="X4:X5"/>
    <mergeCell ref="AC18:AC22"/>
    <mergeCell ref="F13:G13"/>
    <mergeCell ref="H13:I13"/>
    <mergeCell ref="M2:U2"/>
    <mergeCell ref="M3:R3"/>
    <mergeCell ref="S3:U3"/>
    <mergeCell ref="M4:M5"/>
    <mergeCell ref="N4:N5"/>
    <mergeCell ref="O4:O5"/>
    <mergeCell ref="P4:P5"/>
    <mergeCell ref="Q4:R4"/>
    <mergeCell ref="S4:S5"/>
    <mergeCell ref="T4:T5"/>
    <mergeCell ref="I3:K3"/>
    <mergeCell ref="I4:I5"/>
    <mergeCell ref="C2:K2"/>
    <mergeCell ref="C3:H3"/>
    <mergeCell ref="W3:AB3"/>
    <mergeCell ref="AC3:AE3"/>
    <mergeCell ref="W2:AE2"/>
    <mergeCell ref="AQ2:AY2"/>
    <mergeCell ref="AQ3:AV3"/>
    <mergeCell ref="AW3:AY3"/>
    <mergeCell ref="AQ4:AQ5"/>
    <mergeCell ref="AR4:AR5"/>
    <mergeCell ref="AS4:AS5"/>
    <mergeCell ref="AT4:AT5"/>
    <mergeCell ref="AU4:AV4"/>
    <mergeCell ref="AW4:AW5"/>
    <mergeCell ref="AX4:AX5"/>
    <mergeCell ref="AY4:AY5"/>
    <mergeCell ref="CO2:CW2"/>
    <mergeCell ref="CO3:CT3"/>
    <mergeCell ref="CU3:CW3"/>
    <mergeCell ref="CO4:CO5"/>
    <mergeCell ref="CP4:CP5"/>
    <mergeCell ref="CQ4:CQ5"/>
    <mergeCell ref="CR4:CR5"/>
    <mergeCell ref="CS4:CT4"/>
    <mergeCell ref="CU4:CU5"/>
    <mergeCell ref="CV4:CV5"/>
    <mergeCell ref="CW4:CW5"/>
    <mergeCell ref="CO6:CO10"/>
    <mergeCell ref="CU6:CU10"/>
    <mergeCell ref="CF17:CK17"/>
    <mergeCell ref="CL17:CN17"/>
    <mergeCell ref="CF18:CF19"/>
    <mergeCell ref="CG18:CG19"/>
    <mergeCell ref="CH18:CH19"/>
    <mergeCell ref="CI18:CI19"/>
    <mergeCell ref="CJ18:CK18"/>
    <mergeCell ref="CL18:CL19"/>
    <mergeCell ref="CM18:CM19"/>
    <mergeCell ref="CN18:CN19"/>
    <mergeCell ref="AQ26:AY26"/>
    <mergeCell ref="AQ27:AV27"/>
    <mergeCell ref="AW27:AY27"/>
    <mergeCell ref="AQ28:AQ29"/>
    <mergeCell ref="AR28:AR29"/>
    <mergeCell ref="AS28:AS29"/>
    <mergeCell ref="AT28:AT29"/>
    <mergeCell ref="AU28:AV28"/>
    <mergeCell ref="AW28:AW29"/>
    <mergeCell ref="AX28:AX29"/>
    <mergeCell ref="AY28:AY29"/>
    <mergeCell ref="AQ30:AQ34"/>
    <mergeCell ref="AW30:AW34"/>
    <mergeCell ref="BA2:BI2"/>
    <mergeCell ref="BA3:BF3"/>
    <mergeCell ref="BG3:BI3"/>
    <mergeCell ref="BA4:BA5"/>
    <mergeCell ref="BB4:BB5"/>
    <mergeCell ref="BC4:BC5"/>
    <mergeCell ref="BD4:BD5"/>
    <mergeCell ref="BE4:BF4"/>
    <mergeCell ref="BG4:BG5"/>
    <mergeCell ref="BH4:BH5"/>
    <mergeCell ref="BI4:BI5"/>
    <mergeCell ref="BA6:BA10"/>
    <mergeCell ref="BG6:BG10"/>
    <mergeCell ref="BA14:BI14"/>
    <mergeCell ref="BA15:BF15"/>
    <mergeCell ref="BG15:BI15"/>
    <mergeCell ref="BA16:BA17"/>
    <mergeCell ref="BB16:BB17"/>
    <mergeCell ref="BC16:BC17"/>
    <mergeCell ref="BD16:BD17"/>
    <mergeCell ref="BE16:BF16"/>
    <mergeCell ref="BG16:BG17"/>
    <mergeCell ref="BA26:BI26"/>
    <mergeCell ref="BA27:BF27"/>
    <mergeCell ref="BG27:BI27"/>
    <mergeCell ref="BA28:BA29"/>
    <mergeCell ref="BB28:BB29"/>
    <mergeCell ref="BC28:BC29"/>
    <mergeCell ref="BD28:BD29"/>
    <mergeCell ref="BE28:BF28"/>
    <mergeCell ref="BG28:BG29"/>
    <mergeCell ref="BH28:BH29"/>
    <mergeCell ref="BI28:BI29"/>
    <mergeCell ref="BA30:BA34"/>
    <mergeCell ref="BG30:BG34"/>
    <mergeCell ref="BK2:BS2"/>
    <mergeCell ref="BK3:BP3"/>
    <mergeCell ref="BQ3:BS3"/>
    <mergeCell ref="BK4:BK5"/>
    <mergeCell ref="BL4:BL5"/>
    <mergeCell ref="BM4:BM5"/>
    <mergeCell ref="BN4:BN5"/>
    <mergeCell ref="BO4:BP4"/>
    <mergeCell ref="BQ4:BQ5"/>
    <mergeCell ref="BR4:BR5"/>
    <mergeCell ref="BS4:BS5"/>
    <mergeCell ref="BK6:BK10"/>
    <mergeCell ref="BQ6:BQ10"/>
    <mergeCell ref="BK14:BS14"/>
    <mergeCell ref="BK15:BP15"/>
    <mergeCell ref="BQ15:BS15"/>
    <mergeCell ref="BK16:BK17"/>
    <mergeCell ref="BL16:BL17"/>
    <mergeCell ref="BM16:BM17"/>
    <mergeCell ref="BN16:BN17"/>
    <mergeCell ref="BO16:BP16"/>
    <mergeCell ref="BQ16:BQ17"/>
    <mergeCell ref="BK30:BK34"/>
    <mergeCell ref="BQ30:BQ34"/>
    <mergeCell ref="BR16:BR17"/>
    <mergeCell ref="BS16:BS17"/>
    <mergeCell ref="BK18:BK22"/>
    <mergeCell ref="BQ18:BQ22"/>
    <mergeCell ref="BK26:BS26"/>
    <mergeCell ref="BK27:BP27"/>
    <mergeCell ref="BQ27:BS27"/>
    <mergeCell ref="BK28:BK29"/>
    <mergeCell ref="BL28:BL29"/>
    <mergeCell ref="BM28:BM29"/>
    <mergeCell ref="BN28:BN29"/>
    <mergeCell ref="BO28:BP28"/>
    <mergeCell ref="BQ28:BQ29"/>
    <mergeCell ref="BR28:BR29"/>
    <mergeCell ref="BS28:BS29"/>
    <mergeCell ref="C32:H32"/>
    <mergeCell ref="C33:C34"/>
    <mergeCell ref="D33:D34"/>
    <mergeCell ref="E33:E34"/>
    <mergeCell ref="F33:F34"/>
    <mergeCell ref="G33:H33"/>
    <mergeCell ref="C35:C39"/>
    <mergeCell ref="B15:B17"/>
    <mergeCell ref="B18:B28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Viana Monteiro</dc:creator>
  <cp:lastModifiedBy>Filipe Viana Monteiro</cp:lastModifiedBy>
  <dcterms:created xsi:type="dcterms:W3CDTF">2016-11-13T20:10:19Z</dcterms:created>
  <dcterms:modified xsi:type="dcterms:W3CDTF">2016-11-27T00:16:06Z</dcterms:modified>
</cp:coreProperties>
</file>