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it\HealthABM\inputdata\swiss\"/>
    </mc:Choice>
  </mc:AlternateContent>
  <xr:revisionPtr revIDLastSave="0" documentId="13_ncr:1_{3D5D9D12-4E3E-46F9-87C3-7298C6BD3E88}" xr6:coauthVersionLast="44" xr6:coauthVersionMax="44" xr10:uidLastSave="{00000000-0000-0000-0000-000000000000}"/>
  <bookViews>
    <workbookView xWindow="28680" yWindow="-120" windowWidth="19440" windowHeight="15600" tabRatio="500" xr2:uid="{00000000-000D-0000-FFFF-FFFF00000000}"/>
  </bookViews>
  <sheets>
    <sheet name="illnesses" sheetId="1" r:id="rId1"/>
    <sheet name="treatments" sheetId="2" r:id="rId2"/>
    <sheet name="incidence" sheetId="3" r:id="rId3"/>
    <sheet name="prevalence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2" l="1"/>
  <c r="E32" i="2" l="1"/>
  <c r="E30" i="2"/>
  <c r="E27" i="2"/>
  <c r="E18" i="2"/>
  <c r="E15" i="2"/>
  <c r="D14" i="2"/>
  <c r="E11" i="2"/>
  <c r="E10" i="2"/>
  <c r="E9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revisar valores
</t>
        </r>
      </text>
    </comment>
    <comment ref="F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revisar valores</t>
        </r>
      </text>
    </comment>
    <comment ref="G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revisar valores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Must match the name in the file containing the information on the illnesses</t>
        </r>
      </text>
    </comment>
    <comment ref="D1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Total cost for the treatment (includes payment to doctor)</t>
        </r>
      </text>
    </comment>
    <comment ref="E1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Part of the total cost going to the provider</t>
        </r>
      </text>
    </comment>
    <comment ref="F1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How much the medical condition changes under treatment. E.g. if we set it to -0.1, the severity is reduced bz 0.1 in each period. </t>
        </r>
      </text>
    </comment>
    <comment ref="I1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Type of treatment, only the following are allowed: 
SELF
PLACEBO
TREATMENT_NORMAL
TREATMENT_SPECIALIST</t>
        </r>
      </text>
    </comment>
    <comment ref="K1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En proceso: adición de tratamientos fatantes, costos y unidades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DE9752BE-4214-4736-B75B-DECD4FB0A46C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we have no information on the age-indicence relation. I just found information that it is increasing, but no data available Therefore the increase is rather 'randomly chosen'
</t>
        </r>
      </text>
    </comment>
  </commentList>
</comments>
</file>

<file path=xl/sharedStrings.xml><?xml version="1.0" encoding="utf-8"?>
<sst xmlns="http://schemas.openxmlformats.org/spreadsheetml/2006/main" count="289" uniqueCount="111">
  <si>
    <t>illness</t>
  </si>
  <si>
    <t>contagious</t>
  </si>
  <si>
    <t>chronical</t>
  </si>
  <si>
    <t>initialSeverity</t>
  </si>
  <si>
    <t>severityWoTreatment</t>
  </si>
  <si>
    <t>visibilitySymptoms</t>
  </si>
  <si>
    <t>emergency</t>
  </si>
  <si>
    <t>probabilityDetection</t>
  </si>
  <si>
    <t>deltaProbDetectionInvest</t>
  </si>
  <si>
    <t>probMaxDectection</t>
  </si>
  <si>
    <t>sevInitial</t>
  </si>
  <si>
    <t>Observations</t>
  </si>
  <si>
    <t>Cancer</t>
  </si>
  <si>
    <t>two types: solid tumor are difficult to detect, non-solid tumors rather easy</t>
  </si>
  <si>
    <t>Diabetes</t>
  </si>
  <si>
    <t>type1 simple, type 2 difficult</t>
  </si>
  <si>
    <t>Common cold</t>
  </si>
  <si>
    <t>simple</t>
  </si>
  <si>
    <t>Influenza</t>
  </si>
  <si>
    <t>when fast test available easy, otherwise difficult to distinguish from common cold</t>
  </si>
  <si>
    <t>Asthma</t>
  </si>
  <si>
    <t>AcuteBronchitis</t>
  </si>
  <si>
    <t>Depression</t>
  </si>
  <si>
    <t>Heart attack</t>
  </si>
  <si>
    <t>Hypertension</t>
  </si>
  <si>
    <t>Hypercholesterolemia</t>
  </si>
  <si>
    <t>Stroke</t>
  </si>
  <si>
    <t>Osteoarthritis</t>
  </si>
  <si>
    <t>Includes ostearthritis and arthritis rheumatoid</t>
  </si>
  <si>
    <t>Hypothyroidism</t>
  </si>
  <si>
    <t>The low detection is because I found in the literature that about 50% remain undetected</t>
  </si>
  <si>
    <t>Hyperthyreose</t>
  </si>
  <si>
    <t>Pneumonia</t>
  </si>
  <si>
    <t>COPD</t>
  </si>
  <si>
    <t>Includes Chronic Obstructive Pulmonary Disease and Chronical Bronchitis</t>
  </si>
  <si>
    <t>description</t>
  </si>
  <si>
    <t>cost</t>
  </si>
  <si>
    <t>marginalBenefitProvider</t>
  </si>
  <si>
    <t>deltaSeverity</t>
  </si>
  <si>
    <t>minSeverity</t>
  </si>
  <si>
    <t>maxSeverity</t>
  </si>
  <si>
    <t>type</t>
  </si>
  <si>
    <t>extendedDescription</t>
  </si>
  <si>
    <t>self-medication</t>
  </si>
  <si>
    <t>SELF</t>
  </si>
  <si>
    <t>paracetamol</t>
  </si>
  <si>
    <t>analgesics</t>
  </si>
  <si>
    <t>TREATMENT_NORMAL</t>
  </si>
  <si>
    <t>anti-inflammatory drugs (ibuprofen, naproxen, aspirin), decongestants (ipratropium, pseudoephedrine)</t>
  </si>
  <si>
    <t>Self-medication</t>
  </si>
  <si>
    <t>rest, rehydration, pills</t>
  </si>
  <si>
    <t>Simple drugs</t>
  </si>
  <si>
    <t>antipyretics (paracetamol, ibuprofen, aspirin)</t>
  </si>
  <si>
    <t>Antiviral medication</t>
  </si>
  <si>
    <t>TREATMENT_SPECIALIST</t>
  </si>
  <si>
    <t>Tamiflu, twice a day for 5 days</t>
  </si>
  <si>
    <t>insuline, metformin</t>
  </si>
  <si>
    <t>This is a very approximative cost considering the test strips and the insuline and 3-6 measures a day</t>
  </si>
  <si>
    <t xml:space="preserve">Chemotherapy  </t>
  </si>
  <si>
    <t>Average price of chemotherapy and anticancer medicaments. Consistent with Keusters Et Al</t>
  </si>
  <si>
    <t>CHECK marginal through TARMED</t>
  </si>
  <si>
    <t>Surgery (incl. Hospital fees)</t>
  </si>
  <si>
    <t>DRG</t>
  </si>
  <si>
    <t>Radiotherapy + Chemotherapy</t>
  </si>
  <si>
    <t xml:space="preserve">Radioterapia convenzionale five days a week. Plus chemotherapy treatment </t>
  </si>
  <si>
    <t>Emergency response</t>
  </si>
  <si>
    <t>tenecteplase (Metalyse)</t>
  </si>
  <si>
    <t>currently only medication, find DRG total and use difference as marginal benefit</t>
  </si>
  <si>
    <t>Rehabilitation</t>
  </si>
  <si>
    <t>WAITING... DRG</t>
  </si>
  <si>
    <t>Simple pain killers</t>
  </si>
  <si>
    <t>paracetamol, tramadol</t>
  </si>
  <si>
    <t>Stronger pain relief, stronger pain killers, DMARD, antirheumatic drugs, corticosteroids and biologic modifiers</t>
  </si>
  <si>
    <t xml:space="preserve">oxicotine, methotrexate, (hydroxychloroquine, sulfasalazine, azathioprine), (Dexametasona, Hidrocortisona, Metilprednisolona . Prednisolona , Triamcinolona), (etanercept , infliximab), duloxétine and 30 minutes of therapy twice a week, nonsteroidal anti-inflammatory drugs (ibuprofen, naproxen, aspirin) </t>
  </si>
  <si>
    <t>Surgery</t>
  </si>
  <si>
    <t>hormones</t>
  </si>
  <si>
    <t>levothyroxine</t>
  </si>
  <si>
    <t>Anti-thyroid medications and beta blockers</t>
  </si>
  <si>
    <t>methimazole (Tapazole) and propylithiouracil; atenolol (Tenormin)</t>
  </si>
  <si>
    <t>antibiotics and other drugs</t>
  </si>
  <si>
    <t>Ceftriaxon + syrup + ambroxol</t>
  </si>
  <si>
    <t>Intensive care</t>
  </si>
  <si>
    <t>Medication</t>
  </si>
  <si>
    <t>ambroxol</t>
  </si>
  <si>
    <t>ambroxol + paracetamol + syrup</t>
  </si>
  <si>
    <t>short-term inhaler</t>
  </si>
  <si>
    <t>salbutamol (Ventolin HFA), levalbuterol (Xopenex), Ipratropio (Atrovent).</t>
  </si>
  <si>
    <t>long-term inhaler</t>
  </si>
  <si>
    <t>Pulmicort Flexhaler, Rhinocort, Alvesco, vQar, Arnuity Ellipta</t>
  </si>
  <si>
    <t>inhaler and other drugs to reduce inflamation</t>
  </si>
  <si>
    <t>Ipratropio (Atrovent), Umeclidinio (Incruse Ellipta); fluticasona (Flovent HFA, Flonase), budesonida (Pulmicort Flexhaler, Uceris); Salmeterol, fluticasona (Advair), y formoterol y budesonida (Symbicort); hydrocortisone (Cortef), prednisolone (Prelone), methylprednisolone (Medrol), dexamethasone (Dexamethasone Intensol);roflumilast (Daliresp)</t>
  </si>
  <si>
    <t>CPAP</t>
  </si>
  <si>
    <t>Continuous positive airway pressure</t>
  </si>
  <si>
    <t>Rehabilitation, Therapy (o2 at home)</t>
  </si>
  <si>
    <t>WAITING DRG</t>
  </si>
  <si>
    <t>sertralina (Zoloft), duloxetina (Cymbalta), mirtazapina (Remeron)</t>
  </si>
  <si>
    <t>WAITING DRG. Now, just prices of imipramina (Tofranil) and trimipramina (Surmontil)</t>
  </si>
  <si>
    <t>reduce risk of heart attack (plavix)</t>
  </si>
  <si>
    <t>fluvastatina (Lescol), rosuvastatina (Crestor), simvastatina (Zocor)</t>
  </si>
  <si>
    <t>Stent, Bypass etc</t>
  </si>
  <si>
    <t>selipran</t>
  </si>
  <si>
    <t>selipran (pravastatin)</t>
  </si>
  <si>
    <t>captopril</t>
  </si>
  <si>
    <t>gender</t>
  </si>
  <si>
    <t>age_start</t>
  </si>
  <si>
    <t>age_end</t>
  </si>
  <si>
    <t>male</t>
  </si>
  <si>
    <t>female</t>
  </si>
  <si>
    <t>antidepressant</t>
  </si>
  <si>
    <t>therapy each month plus antidepressant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</si>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</sst>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200"/>
        <bgColor rgb="FFFFF450"/>
      </patternFill>
    </fill>
    <fill>
      <patternFill patternType="solid">
        <fgColor rgb="FFFFF450"/>
        <bgColor rgb="FFFFF685"/>
      </patternFill>
    </fill>
    <fill>
      <patternFill patternType="solid">
        <fgColor rgb="FFFFF685"/>
        <bgColor rgb="FFFFF450"/>
      </patternFill>
    </fill>
    <fill>
      <patternFill patternType="solid">
        <fgColor rgb="FFFFDAA2"/>
        <bgColor rgb="FFFFF685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2" borderId="0" xfId="0" applyNumberFormat="1" applyFill="1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1" xfId="0" applyBorder="1" applyAlignment="1">
      <alignment horizontal="right" wrapText="1"/>
    </xf>
    <xf numFmtId="11" fontId="0" fillId="0" borderId="1" xfId="0" applyNumberFormat="1" applyBorder="1" applyAlignment="1">
      <alignment horizontal="right" wrapText="1"/>
    </xf>
    <xf numFmtId="0" fontId="6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15</xdr:col>
      <xdr:colOff>352080</xdr:colOff>
      <xdr:row>46</xdr:row>
      <xdr:rowOff>190080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5807960" cy="895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15</xdr:col>
      <xdr:colOff>352080</xdr:colOff>
      <xdr:row>46</xdr:row>
      <xdr:rowOff>190080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5807960" cy="895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15</xdr:col>
      <xdr:colOff>352080</xdr:colOff>
      <xdr:row>46</xdr:row>
      <xdr:rowOff>190080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5807960" cy="895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12</xdr:col>
      <xdr:colOff>219075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12</xdr:col>
      <xdr:colOff>219075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12</xdr:col>
      <xdr:colOff>219075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33</xdr:row>
      <xdr:rowOff>190080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33</xdr:row>
      <xdr:rowOff>190080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33</xdr:row>
      <xdr:rowOff>190080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33</xdr:row>
      <xdr:rowOff>190080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33</xdr:row>
      <xdr:rowOff>190080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33</xdr:row>
      <xdr:rowOff>190080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50</xdr:row>
      <xdr:rowOff>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50</xdr:row>
      <xdr:rowOff>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50</xdr:row>
      <xdr:rowOff>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4" name="shapetype_202" hidden="1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2" name="shapetype_202" hidden="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0" name="shapetype_202" hidden="1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8" name="shapetype_202" hidden="1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topLeftCell="B1" zoomScale="115" zoomScaleNormal="115" workbookViewId="0">
      <selection activeCell="E2" sqref="E2"/>
    </sheetView>
  </sheetViews>
  <sheetFormatPr defaultColWidth="9.140625" defaultRowHeight="15" x14ac:dyDescent="0.25"/>
  <cols>
    <col min="1" max="1" width="9.140625" style="6"/>
    <col min="2" max="2" width="23.28515625" customWidth="1"/>
    <col min="3" max="4" width="13" customWidth="1"/>
    <col min="5" max="8" width="11.42578125"/>
    <col min="9" max="9" width="12.85546875" customWidth="1"/>
    <col min="10" max="11" width="11.42578125"/>
    <col min="12" max="12" width="8.85546875" customWidth="1"/>
    <col min="13" max="1026" width="11.42578125"/>
  </cols>
  <sheetData>
    <row r="1" spans="1:14" x14ac:dyDescent="0.25">
      <c r="A1" s="6" t="s">
        <v>110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s="6">
        <v>1</v>
      </c>
      <c r="B2" s="1" t="s">
        <v>12</v>
      </c>
      <c r="C2" s="1">
        <v>0</v>
      </c>
      <c r="D2" s="1">
        <v>0</v>
      </c>
      <c r="E2" s="2">
        <v>0.01</v>
      </c>
      <c r="F2" s="2">
        <v>1E-3</v>
      </c>
      <c r="G2" s="2">
        <v>520</v>
      </c>
      <c r="H2" s="2">
        <v>0</v>
      </c>
      <c r="I2">
        <v>0.6</v>
      </c>
      <c r="J2" s="3">
        <v>2.5000000000000001E-2</v>
      </c>
      <c r="K2">
        <v>0.98</v>
      </c>
      <c r="L2" s="4">
        <v>0.26500000000000001</v>
      </c>
      <c r="M2" t="s">
        <v>13</v>
      </c>
    </row>
    <row r="3" spans="1:14" x14ac:dyDescent="0.25">
      <c r="A3" s="6">
        <v>2</v>
      </c>
      <c r="B3" s="1" t="s">
        <v>14</v>
      </c>
      <c r="C3" s="1">
        <v>0</v>
      </c>
      <c r="D3" s="1">
        <v>1</v>
      </c>
      <c r="E3" s="5">
        <v>9.3999999999999997E-4</v>
      </c>
      <c r="F3" s="5">
        <v>5.0000000000000001E-3</v>
      </c>
      <c r="G3" s="5">
        <v>52</v>
      </c>
      <c r="H3" s="2">
        <v>0</v>
      </c>
      <c r="I3">
        <v>0.8</v>
      </c>
      <c r="J3" s="3">
        <v>0.01</v>
      </c>
      <c r="K3">
        <v>0.98</v>
      </c>
      <c r="L3" s="4">
        <v>0.25530000000000003</v>
      </c>
      <c r="M3" t="s">
        <v>15</v>
      </c>
    </row>
    <row r="4" spans="1:14" x14ac:dyDescent="0.25">
      <c r="A4" s="6">
        <v>3</v>
      </c>
      <c r="B4" s="1" t="s">
        <v>16</v>
      </c>
      <c r="C4" s="1">
        <v>1</v>
      </c>
      <c r="D4" s="1">
        <v>0</v>
      </c>
      <c r="E4" s="5">
        <v>0.1</v>
      </c>
      <c r="F4" s="5">
        <v>-7.4999999999999997E-2</v>
      </c>
      <c r="G4" s="5">
        <v>0</v>
      </c>
      <c r="H4" s="2">
        <v>0</v>
      </c>
      <c r="I4">
        <v>0.95</v>
      </c>
      <c r="J4" s="3">
        <v>2.5000000000000001E-2</v>
      </c>
      <c r="K4">
        <v>0.98</v>
      </c>
      <c r="L4" s="4">
        <v>0.15</v>
      </c>
      <c r="M4" t="s">
        <v>17</v>
      </c>
    </row>
    <row r="5" spans="1:14" x14ac:dyDescent="0.25">
      <c r="A5" s="6">
        <v>4</v>
      </c>
      <c r="B5" s="1" t="s">
        <v>18</v>
      </c>
      <c r="C5" s="1">
        <v>1</v>
      </c>
      <c r="D5" s="1">
        <v>0</v>
      </c>
      <c r="E5" s="5">
        <v>0.15</v>
      </c>
      <c r="F5" s="5">
        <v>-7.4999999999999997E-2</v>
      </c>
      <c r="G5" s="5">
        <v>0</v>
      </c>
      <c r="H5" s="2">
        <v>0</v>
      </c>
      <c r="I5">
        <v>0.8</v>
      </c>
      <c r="J5" s="3">
        <v>0.01</v>
      </c>
      <c r="K5">
        <v>0.98</v>
      </c>
      <c r="L5" s="4">
        <v>0.2</v>
      </c>
      <c r="M5" t="s">
        <v>19</v>
      </c>
    </row>
    <row r="6" spans="1:14" x14ac:dyDescent="0.25">
      <c r="A6" s="6">
        <v>5</v>
      </c>
      <c r="B6" s="1" t="s">
        <v>20</v>
      </c>
      <c r="C6" s="1">
        <v>0</v>
      </c>
      <c r="D6" s="1">
        <v>1</v>
      </c>
      <c r="E6" s="5">
        <v>5.3400000000000001E-3</v>
      </c>
      <c r="F6" s="5">
        <v>5.0000000000000001E-3</v>
      </c>
      <c r="G6" s="5">
        <v>27</v>
      </c>
      <c r="H6" s="2">
        <v>0</v>
      </c>
      <c r="I6">
        <v>0.9</v>
      </c>
      <c r="J6" s="3">
        <v>0.01</v>
      </c>
      <c r="K6">
        <v>0.98</v>
      </c>
      <c r="L6" s="4">
        <v>0.13950000000000001</v>
      </c>
    </row>
    <row r="7" spans="1:14" x14ac:dyDescent="0.25">
      <c r="A7" s="6">
        <v>6</v>
      </c>
      <c r="B7" s="1" t="s">
        <v>21</v>
      </c>
      <c r="C7" s="1">
        <v>1</v>
      </c>
      <c r="D7" s="1">
        <v>0</v>
      </c>
      <c r="E7" s="5">
        <v>0.2</v>
      </c>
      <c r="F7" s="5">
        <v>-7.4999999999999997E-2</v>
      </c>
      <c r="G7" s="5">
        <v>0</v>
      </c>
      <c r="H7" s="2">
        <v>0</v>
      </c>
      <c r="I7">
        <v>0.95</v>
      </c>
      <c r="J7" s="3">
        <v>0.01</v>
      </c>
      <c r="K7">
        <v>1</v>
      </c>
      <c r="L7" s="4">
        <v>0.2</v>
      </c>
    </row>
    <row r="8" spans="1:14" x14ac:dyDescent="0.25">
      <c r="A8" s="6">
        <v>7</v>
      </c>
      <c r="B8" s="1" t="s">
        <v>22</v>
      </c>
      <c r="C8" s="1">
        <v>0</v>
      </c>
      <c r="D8" s="1">
        <v>0</v>
      </c>
      <c r="E8" s="5">
        <v>8.6300000000000005E-3</v>
      </c>
      <c r="F8" s="5">
        <v>5.0000000000000001E-3</v>
      </c>
      <c r="G8" s="5">
        <v>52</v>
      </c>
      <c r="H8" s="2">
        <v>0</v>
      </c>
      <c r="I8">
        <v>0.4</v>
      </c>
      <c r="J8" s="3">
        <v>0.1</v>
      </c>
      <c r="K8">
        <v>0.6</v>
      </c>
      <c r="L8" s="4">
        <v>0.26900000000000002</v>
      </c>
    </row>
    <row r="9" spans="1:14" x14ac:dyDescent="0.25">
      <c r="A9" s="6">
        <v>8</v>
      </c>
      <c r="B9" t="s">
        <v>23</v>
      </c>
      <c r="C9" s="1">
        <v>0</v>
      </c>
      <c r="D9" s="1">
        <v>0</v>
      </c>
      <c r="E9" s="5">
        <v>0.75</v>
      </c>
      <c r="F9" s="5">
        <v>0.05</v>
      </c>
      <c r="G9" s="5">
        <v>0</v>
      </c>
      <c r="H9" s="2">
        <v>1</v>
      </c>
      <c r="I9">
        <v>1</v>
      </c>
      <c r="J9" s="3">
        <v>0</v>
      </c>
      <c r="K9">
        <v>1</v>
      </c>
      <c r="L9" s="4">
        <v>0.75</v>
      </c>
    </row>
    <row r="10" spans="1:14" x14ac:dyDescent="0.25">
      <c r="A10" s="6">
        <v>9</v>
      </c>
      <c r="B10" t="s">
        <v>24</v>
      </c>
      <c r="C10" s="1">
        <v>0</v>
      </c>
      <c r="D10" s="1">
        <v>0</v>
      </c>
      <c r="E10" s="5">
        <v>1.192E-2</v>
      </c>
      <c r="F10" s="5">
        <v>1E-3</v>
      </c>
      <c r="G10" s="5">
        <v>260</v>
      </c>
      <c r="H10" s="2">
        <v>0</v>
      </c>
      <c r="I10">
        <v>0.95</v>
      </c>
      <c r="J10" s="3">
        <v>0.01</v>
      </c>
      <c r="K10">
        <v>1</v>
      </c>
      <c r="L10" s="4">
        <v>0.2676</v>
      </c>
    </row>
    <row r="11" spans="1:14" x14ac:dyDescent="0.25">
      <c r="A11" s="6">
        <v>10</v>
      </c>
      <c r="B11" t="s">
        <v>25</v>
      </c>
      <c r="C11" s="1">
        <v>0</v>
      </c>
      <c r="D11" s="1">
        <v>0</v>
      </c>
      <c r="E11" s="5">
        <v>1.3565000000000001E-2</v>
      </c>
      <c r="F11" s="5">
        <v>2E-3</v>
      </c>
      <c r="G11" s="5">
        <v>104</v>
      </c>
      <c r="H11" s="2">
        <v>0</v>
      </c>
      <c r="I11">
        <v>0.9</v>
      </c>
      <c r="J11" s="3">
        <v>0.01</v>
      </c>
      <c r="K11">
        <v>1</v>
      </c>
      <c r="L11" s="4">
        <v>0.21479999999999999</v>
      </c>
    </row>
    <row r="12" spans="1:14" x14ac:dyDescent="0.25">
      <c r="A12" s="6">
        <v>11</v>
      </c>
      <c r="B12" t="s">
        <v>26</v>
      </c>
      <c r="C12" s="1">
        <v>0</v>
      </c>
      <c r="D12" s="1">
        <v>0</v>
      </c>
      <c r="E12" s="5">
        <v>0.75</v>
      </c>
      <c r="F12" s="5">
        <v>0.25</v>
      </c>
      <c r="G12" s="5">
        <v>0</v>
      </c>
      <c r="H12" s="2">
        <v>1</v>
      </c>
      <c r="I12" s="3">
        <v>1</v>
      </c>
      <c r="J12" s="3">
        <v>0</v>
      </c>
      <c r="K12" s="3">
        <v>1</v>
      </c>
      <c r="L12" s="4">
        <v>0.75</v>
      </c>
      <c r="N12" s="3"/>
    </row>
    <row r="13" spans="1:14" x14ac:dyDescent="0.25">
      <c r="A13" s="6">
        <v>12</v>
      </c>
      <c r="B13" t="s">
        <v>27</v>
      </c>
      <c r="C13" s="1">
        <v>0</v>
      </c>
      <c r="D13" s="1">
        <v>1</v>
      </c>
      <c r="E13" s="5">
        <v>0.01</v>
      </c>
      <c r="F13" s="5">
        <v>5.0000000000000001E-3</v>
      </c>
      <c r="G13" s="5">
        <v>52</v>
      </c>
      <c r="H13" s="2">
        <v>0</v>
      </c>
      <c r="I13">
        <v>0.9</v>
      </c>
      <c r="J13" s="3">
        <v>0.01</v>
      </c>
      <c r="K13">
        <v>0.98</v>
      </c>
      <c r="L13" s="4">
        <v>0.26579999999999998</v>
      </c>
      <c r="M13" t="s">
        <v>28</v>
      </c>
      <c r="N13" s="3"/>
    </row>
    <row r="14" spans="1:14" x14ac:dyDescent="0.25">
      <c r="A14" s="6">
        <v>13</v>
      </c>
      <c r="B14" t="s">
        <v>29</v>
      </c>
      <c r="C14" s="1">
        <v>0</v>
      </c>
      <c r="D14" s="1">
        <v>1</v>
      </c>
      <c r="E14" s="5">
        <v>0.05</v>
      </c>
      <c r="F14" s="5">
        <v>1E-3</v>
      </c>
      <c r="G14" s="5">
        <v>104</v>
      </c>
      <c r="H14" s="2">
        <v>0</v>
      </c>
      <c r="I14" s="3">
        <v>0.4</v>
      </c>
      <c r="J14" s="3">
        <v>0.1</v>
      </c>
      <c r="K14" s="3">
        <v>0.6</v>
      </c>
      <c r="L14" s="4">
        <v>7.5899999999999995E-2</v>
      </c>
      <c r="M14" t="s">
        <v>30</v>
      </c>
      <c r="N14" s="3"/>
    </row>
    <row r="15" spans="1:14" x14ac:dyDescent="0.25">
      <c r="A15" s="6">
        <v>14</v>
      </c>
      <c r="B15" t="s">
        <v>31</v>
      </c>
      <c r="C15" s="1">
        <v>0</v>
      </c>
      <c r="D15" s="1">
        <v>1</v>
      </c>
      <c r="E15" s="5">
        <v>0.05</v>
      </c>
      <c r="F15" s="5">
        <v>1E-3</v>
      </c>
      <c r="G15" s="5">
        <v>52</v>
      </c>
      <c r="H15" s="2">
        <v>0</v>
      </c>
      <c r="I15" s="3">
        <v>0.4</v>
      </c>
      <c r="J15" s="3">
        <v>0.1</v>
      </c>
      <c r="K15" s="3">
        <v>0.6</v>
      </c>
      <c r="L15" s="4">
        <v>7.5899999999999995E-2</v>
      </c>
      <c r="M15" t="s">
        <v>30</v>
      </c>
      <c r="N15" s="3"/>
    </row>
    <row r="16" spans="1:14" x14ac:dyDescent="0.25">
      <c r="A16" s="6">
        <v>15</v>
      </c>
      <c r="B16" t="s">
        <v>32</v>
      </c>
      <c r="C16" s="1">
        <v>1</v>
      </c>
      <c r="D16" s="1">
        <v>0</v>
      </c>
      <c r="E16" s="5">
        <v>0.25</v>
      </c>
      <c r="F16" s="5">
        <v>0.05</v>
      </c>
      <c r="G16" s="5">
        <v>0</v>
      </c>
      <c r="H16" s="2">
        <v>0</v>
      </c>
      <c r="I16" s="3">
        <v>0.9</v>
      </c>
      <c r="J16" s="3">
        <v>0.1</v>
      </c>
      <c r="K16" s="3">
        <v>0.98</v>
      </c>
      <c r="L16" s="4">
        <v>0.25</v>
      </c>
      <c r="N16" s="3"/>
    </row>
    <row r="17" spans="1:14" x14ac:dyDescent="0.25">
      <c r="A17" s="6">
        <v>16</v>
      </c>
      <c r="B17" t="s">
        <v>33</v>
      </c>
      <c r="C17" s="1">
        <v>0</v>
      </c>
      <c r="D17" s="1">
        <v>1</v>
      </c>
      <c r="E17" s="5">
        <v>0.01</v>
      </c>
      <c r="F17" s="5">
        <v>5.0000000000000001E-3</v>
      </c>
      <c r="G17" s="5">
        <v>52</v>
      </c>
      <c r="H17" s="2">
        <v>0</v>
      </c>
      <c r="I17" s="3">
        <v>0.8</v>
      </c>
      <c r="J17" s="3">
        <v>0.1</v>
      </c>
      <c r="K17" s="3">
        <v>0.98</v>
      </c>
      <c r="L17" s="4">
        <v>0.26550000000000001</v>
      </c>
      <c r="M17" t="s">
        <v>34</v>
      </c>
      <c r="N17" s="3"/>
    </row>
  </sheetData>
  <pageMargins left="0.7" right="0.7" top="0.75" bottom="0.75" header="0.51180555555555496" footer="0.51180555555555496"/>
  <pageSetup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zoomScale="85" zoomScaleNormal="85" workbookViewId="0">
      <selection activeCell="H30" sqref="H30"/>
    </sheetView>
  </sheetViews>
  <sheetFormatPr defaultColWidth="9.140625" defaultRowHeight="15" x14ac:dyDescent="0.25"/>
  <cols>
    <col min="1" max="1" width="9.140625" style="6"/>
    <col min="2" max="2" width="18.7109375" customWidth="1"/>
    <col min="3" max="3" width="47.140625" customWidth="1"/>
    <col min="4" max="5" width="11.42578125"/>
    <col min="6" max="6" width="23.28515625" customWidth="1"/>
    <col min="7" max="7" width="13.85546875" customWidth="1"/>
    <col min="8" max="8" width="12.28515625" customWidth="1"/>
    <col min="9" max="9" width="24.7109375" customWidth="1"/>
    <col min="10" max="10" width="25.140625" customWidth="1"/>
    <col min="11" max="1026" width="11.42578125"/>
  </cols>
  <sheetData>
    <row r="1" spans="1:11" x14ac:dyDescent="0.25">
      <c r="A1" s="6" t="s">
        <v>110</v>
      </c>
      <c r="B1" t="s">
        <v>0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</row>
    <row r="2" spans="1:11" x14ac:dyDescent="0.25">
      <c r="A2" s="6">
        <v>1</v>
      </c>
      <c r="B2" t="s">
        <v>16</v>
      </c>
      <c r="C2" t="s">
        <v>43</v>
      </c>
      <c r="D2">
        <v>0.15</v>
      </c>
      <c r="E2">
        <v>0</v>
      </c>
      <c r="F2">
        <v>-7.4999999999999997E-2</v>
      </c>
      <c r="G2" s="6">
        <v>0</v>
      </c>
      <c r="H2" s="6">
        <v>1</v>
      </c>
      <c r="I2" t="s">
        <v>44</v>
      </c>
      <c r="J2" s="7" t="s">
        <v>45</v>
      </c>
    </row>
    <row r="3" spans="1:11" x14ac:dyDescent="0.25">
      <c r="A3" s="6">
        <v>2</v>
      </c>
      <c r="B3" t="s">
        <v>16</v>
      </c>
      <c r="C3" t="s">
        <v>46</v>
      </c>
      <c r="D3">
        <v>1.27</v>
      </c>
      <c r="E3">
        <v>0</v>
      </c>
      <c r="F3">
        <v>-7.4999999999999997E-2</v>
      </c>
      <c r="G3" s="6">
        <v>0</v>
      </c>
      <c r="H3" s="6">
        <v>1</v>
      </c>
      <c r="I3" t="s">
        <v>47</v>
      </c>
      <c r="J3" s="7" t="s">
        <v>48</v>
      </c>
    </row>
    <row r="4" spans="1:11" x14ac:dyDescent="0.25">
      <c r="A4" s="6">
        <v>3</v>
      </c>
      <c r="B4" t="s">
        <v>18</v>
      </c>
      <c r="C4" t="s">
        <v>49</v>
      </c>
      <c r="D4">
        <v>2</v>
      </c>
      <c r="E4">
        <v>0</v>
      </c>
      <c r="F4" s="6">
        <v>-0.1</v>
      </c>
      <c r="G4" s="6">
        <v>0</v>
      </c>
      <c r="H4" s="6">
        <v>1</v>
      </c>
      <c r="I4" t="s">
        <v>44</v>
      </c>
      <c r="J4" s="7" t="s">
        <v>50</v>
      </c>
    </row>
    <row r="5" spans="1:11" x14ac:dyDescent="0.25">
      <c r="A5" s="6">
        <v>4</v>
      </c>
      <c r="B5" t="s">
        <v>18</v>
      </c>
      <c r="C5" t="s">
        <v>51</v>
      </c>
      <c r="D5">
        <v>2</v>
      </c>
      <c r="E5">
        <v>0</v>
      </c>
      <c r="F5" s="6">
        <v>-0.1</v>
      </c>
      <c r="G5" s="6">
        <v>0</v>
      </c>
      <c r="H5" s="6">
        <v>1</v>
      </c>
      <c r="I5" t="s">
        <v>47</v>
      </c>
      <c r="J5" s="7" t="s">
        <v>52</v>
      </c>
    </row>
    <row r="6" spans="1:11" x14ac:dyDescent="0.25">
      <c r="A6" s="6">
        <v>5</v>
      </c>
      <c r="B6" t="s">
        <v>18</v>
      </c>
      <c r="C6" t="s">
        <v>53</v>
      </c>
      <c r="D6">
        <v>54.05</v>
      </c>
      <c r="E6">
        <v>0</v>
      </c>
      <c r="F6" s="6">
        <v>-0.2</v>
      </c>
      <c r="G6" s="6">
        <v>0.2</v>
      </c>
      <c r="H6" s="6">
        <v>1</v>
      </c>
      <c r="I6" t="s">
        <v>54</v>
      </c>
      <c r="J6" t="s">
        <v>55</v>
      </c>
    </row>
    <row r="7" spans="1:11" x14ac:dyDescent="0.25">
      <c r="A7" s="6">
        <v>6</v>
      </c>
      <c r="B7" t="s">
        <v>14</v>
      </c>
      <c r="C7" t="s">
        <v>56</v>
      </c>
      <c r="D7" s="3">
        <f>1059/52</f>
        <v>20.365384615384617</v>
      </c>
      <c r="E7">
        <v>0</v>
      </c>
      <c r="F7">
        <v>0</v>
      </c>
      <c r="G7" s="6">
        <v>0</v>
      </c>
      <c r="H7" s="6">
        <v>1</v>
      </c>
      <c r="I7" t="s">
        <v>47</v>
      </c>
      <c r="J7" t="s">
        <v>57</v>
      </c>
    </row>
    <row r="8" spans="1:11" x14ac:dyDescent="0.25">
      <c r="A8" s="6">
        <v>7</v>
      </c>
      <c r="B8" t="s">
        <v>12</v>
      </c>
      <c r="C8" t="s">
        <v>58</v>
      </c>
      <c r="D8" s="8">
        <v>3750</v>
      </c>
      <c r="E8" s="8">
        <f>D8*0.25</f>
        <v>937.5</v>
      </c>
      <c r="F8">
        <v>-0.01</v>
      </c>
      <c r="G8">
        <v>0</v>
      </c>
      <c r="H8">
        <v>0.75</v>
      </c>
      <c r="I8" t="s">
        <v>54</v>
      </c>
      <c r="J8" t="s">
        <v>59</v>
      </c>
      <c r="K8" t="s">
        <v>60</v>
      </c>
    </row>
    <row r="9" spans="1:11" x14ac:dyDescent="0.25">
      <c r="A9" s="6">
        <v>8</v>
      </c>
      <c r="B9" t="s">
        <v>12</v>
      </c>
      <c r="C9" t="s">
        <v>61</v>
      </c>
      <c r="D9" s="9">
        <v>15635</v>
      </c>
      <c r="E9">
        <f>D9*0.25</f>
        <v>3908.75</v>
      </c>
      <c r="F9">
        <v>-0.4</v>
      </c>
      <c r="G9">
        <v>0</v>
      </c>
      <c r="H9" s="6">
        <v>0.5</v>
      </c>
      <c r="I9" t="s">
        <v>54</v>
      </c>
      <c r="J9" t="s">
        <v>62</v>
      </c>
      <c r="K9" t="s">
        <v>60</v>
      </c>
    </row>
    <row r="10" spans="1:11" x14ac:dyDescent="0.25">
      <c r="A10" s="6">
        <v>9</v>
      </c>
      <c r="B10" t="s">
        <v>12</v>
      </c>
      <c r="C10" t="s">
        <v>63</v>
      </c>
      <c r="D10" s="8">
        <v>3828</v>
      </c>
      <c r="E10" s="8">
        <f>D10*0.25</f>
        <v>957</v>
      </c>
      <c r="F10">
        <v>-0.01</v>
      </c>
      <c r="G10">
        <v>0</v>
      </c>
      <c r="H10">
        <v>1</v>
      </c>
      <c r="I10" t="s">
        <v>54</v>
      </c>
      <c r="J10" s="1" t="s">
        <v>64</v>
      </c>
      <c r="K10" t="s">
        <v>60</v>
      </c>
    </row>
    <row r="11" spans="1:11" x14ac:dyDescent="0.25">
      <c r="A11" s="6">
        <v>10</v>
      </c>
      <c r="B11" t="s">
        <v>26</v>
      </c>
      <c r="C11" t="s">
        <v>65</v>
      </c>
      <c r="D11">
        <v>6848</v>
      </c>
      <c r="E11">
        <f>D11*0.4</f>
        <v>2739.2000000000003</v>
      </c>
      <c r="F11">
        <v>-0.25</v>
      </c>
      <c r="G11">
        <v>0</v>
      </c>
      <c r="H11">
        <v>1</v>
      </c>
      <c r="I11" t="s">
        <v>54</v>
      </c>
      <c r="J11" t="s">
        <v>66</v>
      </c>
      <c r="K11" t="s">
        <v>67</v>
      </c>
    </row>
    <row r="12" spans="1:11" x14ac:dyDescent="0.25">
      <c r="A12" s="6">
        <v>11</v>
      </c>
      <c r="B12" t="s">
        <v>26</v>
      </c>
      <c r="C12" t="s">
        <v>68</v>
      </c>
      <c r="D12">
        <v>3000</v>
      </c>
      <c r="E12">
        <v>2700</v>
      </c>
      <c r="F12" s="6">
        <v>-0.01</v>
      </c>
      <c r="G12" s="6">
        <v>0</v>
      </c>
      <c r="H12" s="6">
        <v>0.55000000000000004</v>
      </c>
      <c r="I12" t="s">
        <v>54</v>
      </c>
      <c r="J12" t="s">
        <v>69</v>
      </c>
    </row>
    <row r="13" spans="1:11" x14ac:dyDescent="0.25">
      <c r="A13" s="6">
        <v>12</v>
      </c>
      <c r="B13" t="s">
        <v>27</v>
      </c>
      <c r="C13" t="s">
        <v>70</v>
      </c>
      <c r="D13">
        <v>3.5</v>
      </c>
      <c r="E13">
        <v>0</v>
      </c>
      <c r="F13">
        <v>5.0000000000000001E-4</v>
      </c>
      <c r="G13">
        <v>0</v>
      </c>
      <c r="H13">
        <v>0.4</v>
      </c>
      <c r="I13" t="s">
        <v>47</v>
      </c>
      <c r="J13" t="s">
        <v>71</v>
      </c>
    </row>
    <row r="14" spans="1:11" x14ac:dyDescent="0.25">
      <c r="A14" s="6">
        <v>13</v>
      </c>
      <c r="B14" t="s">
        <v>27</v>
      </c>
      <c r="C14" t="s">
        <v>72</v>
      </c>
      <c r="D14">
        <f>194.64+110.25+8.4</f>
        <v>313.28999999999996</v>
      </c>
      <c r="E14">
        <v>0</v>
      </c>
      <c r="F14">
        <v>1E-3</v>
      </c>
      <c r="G14">
        <v>0.3</v>
      </c>
      <c r="H14">
        <v>0.6</v>
      </c>
      <c r="I14" t="s">
        <v>54</v>
      </c>
      <c r="J14" t="s">
        <v>73</v>
      </c>
    </row>
    <row r="15" spans="1:11" x14ac:dyDescent="0.25">
      <c r="A15" s="6">
        <v>14</v>
      </c>
      <c r="B15" t="s">
        <v>27</v>
      </c>
      <c r="C15" t="s">
        <v>74</v>
      </c>
      <c r="D15" s="10">
        <v>33000</v>
      </c>
      <c r="E15" s="10">
        <f>D15*0.4</f>
        <v>13200</v>
      </c>
      <c r="F15">
        <v>-1</v>
      </c>
      <c r="G15">
        <v>0.5</v>
      </c>
      <c r="H15">
        <v>1</v>
      </c>
      <c r="I15" t="s">
        <v>54</v>
      </c>
      <c r="J15" t="s">
        <v>69</v>
      </c>
    </row>
    <row r="16" spans="1:11" x14ac:dyDescent="0.25">
      <c r="A16" s="6">
        <v>15</v>
      </c>
      <c r="B16" t="s">
        <v>29</v>
      </c>
      <c r="C16" t="s">
        <v>75</v>
      </c>
      <c r="D16">
        <v>2.1</v>
      </c>
      <c r="E16">
        <v>0</v>
      </c>
      <c r="F16">
        <v>0</v>
      </c>
      <c r="G16">
        <v>0</v>
      </c>
      <c r="H16">
        <v>1</v>
      </c>
      <c r="I16" t="s">
        <v>47</v>
      </c>
      <c r="J16" t="s">
        <v>76</v>
      </c>
    </row>
    <row r="17" spans="1:10" x14ac:dyDescent="0.25">
      <c r="A17" s="6">
        <v>16</v>
      </c>
      <c r="B17" t="s">
        <v>31</v>
      </c>
      <c r="C17" t="s">
        <v>77</v>
      </c>
      <c r="D17">
        <v>8.7850000000000001</v>
      </c>
      <c r="E17">
        <v>0</v>
      </c>
      <c r="F17">
        <v>0</v>
      </c>
      <c r="G17">
        <v>0</v>
      </c>
      <c r="H17">
        <v>1</v>
      </c>
      <c r="I17" t="s">
        <v>47</v>
      </c>
      <c r="J17" t="s">
        <v>78</v>
      </c>
    </row>
    <row r="18" spans="1:10" x14ac:dyDescent="0.25">
      <c r="A18" s="6">
        <v>17</v>
      </c>
      <c r="B18" t="s">
        <v>31</v>
      </c>
      <c r="C18" t="s">
        <v>74</v>
      </c>
      <c r="D18" s="10">
        <v>14650</v>
      </c>
      <c r="E18" s="10">
        <f>D18*0.4</f>
        <v>5860</v>
      </c>
      <c r="F18">
        <v>-0.5</v>
      </c>
      <c r="G18">
        <v>0.5</v>
      </c>
      <c r="H18">
        <v>1</v>
      </c>
      <c r="I18" t="s">
        <v>54</v>
      </c>
      <c r="J18" t="s">
        <v>69</v>
      </c>
    </row>
    <row r="19" spans="1:10" x14ac:dyDescent="0.25">
      <c r="A19" s="6">
        <v>18</v>
      </c>
      <c r="B19" t="s">
        <v>32</v>
      </c>
      <c r="C19" t="s">
        <v>79</v>
      </c>
      <c r="D19">
        <v>46.45</v>
      </c>
      <c r="E19">
        <v>0</v>
      </c>
      <c r="F19">
        <v>-0.05</v>
      </c>
      <c r="G19">
        <v>0</v>
      </c>
      <c r="H19">
        <v>1</v>
      </c>
      <c r="I19" t="s">
        <v>47</v>
      </c>
      <c r="J19" t="s">
        <v>80</v>
      </c>
    </row>
    <row r="20" spans="1:10" x14ac:dyDescent="0.25">
      <c r="A20" s="6">
        <v>19</v>
      </c>
      <c r="B20" t="s">
        <v>32</v>
      </c>
      <c r="C20" t="s">
        <v>81</v>
      </c>
      <c r="D20" s="10">
        <v>5000</v>
      </c>
      <c r="E20" s="10">
        <v>4500</v>
      </c>
      <c r="F20">
        <v>-0.2</v>
      </c>
      <c r="G20">
        <v>0.3</v>
      </c>
      <c r="H20">
        <v>1</v>
      </c>
      <c r="I20" t="s">
        <v>54</v>
      </c>
      <c r="J20" t="s">
        <v>69</v>
      </c>
    </row>
    <row r="21" spans="1:10" x14ac:dyDescent="0.25">
      <c r="A21" s="6">
        <v>20</v>
      </c>
      <c r="B21" t="s">
        <v>21</v>
      </c>
      <c r="C21" t="s">
        <v>82</v>
      </c>
      <c r="D21">
        <v>16.25</v>
      </c>
      <c r="E21">
        <v>0</v>
      </c>
      <c r="F21">
        <v>-0.1</v>
      </c>
      <c r="G21">
        <v>0</v>
      </c>
      <c r="H21">
        <v>1</v>
      </c>
      <c r="I21" t="s">
        <v>44</v>
      </c>
      <c r="J21" t="s">
        <v>83</v>
      </c>
    </row>
    <row r="22" spans="1:10" x14ac:dyDescent="0.25">
      <c r="A22" s="6">
        <v>21</v>
      </c>
      <c r="B22" t="s">
        <v>21</v>
      </c>
      <c r="C22" t="s">
        <v>84</v>
      </c>
      <c r="D22">
        <v>30.45</v>
      </c>
      <c r="E22">
        <v>0</v>
      </c>
      <c r="F22">
        <v>-0.1</v>
      </c>
      <c r="G22">
        <v>0</v>
      </c>
      <c r="H22">
        <v>1</v>
      </c>
      <c r="I22" t="s">
        <v>54</v>
      </c>
      <c r="J22" t="s">
        <v>84</v>
      </c>
    </row>
    <row r="23" spans="1:10" x14ac:dyDescent="0.25">
      <c r="A23" s="6">
        <v>22</v>
      </c>
      <c r="B23" t="s">
        <v>20</v>
      </c>
      <c r="C23" t="s">
        <v>85</v>
      </c>
      <c r="D23">
        <v>5.04</v>
      </c>
      <c r="E23">
        <v>0</v>
      </c>
      <c r="F23">
        <v>0</v>
      </c>
      <c r="G23">
        <v>0</v>
      </c>
      <c r="H23">
        <v>0.4</v>
      </c>
      <c r="I23" t="s">
        <v>47</v>
      </c>
      <c r="J23" t="s">
        <v>86</v>
      </c>
    </row>
    <row r="24" spans="1:10" x14ac:dyDescent="0.25">
      <c r="A24" s="6">
        <v>23</v>
      </c>
      <c r="B24" t="s">
        <v>20</v>
      </c>
      <c r="C24" t="s">
        <v>87</v>
      </c>
      <c r="D24">
        <v>16.6341</v>
      </c>
      <c r="E24">
        <v>0</v>
      </c>
      <c r="F24">
        <v>0</v>
      </c>
      <c r="G24">
        <v>0.3</v>
      </c>
      <c r="H24">
        <v>1</v>
      </c>
      <c r="I24" t="s">
        <v>54</v>
      </c>
      <c r="J24" t="s">
        <v>88</v>
      </c>
    </row>
    <row r="25" spans="1:10" x14ac:dyDescent="0.25">
      <c r="A25" s="6">
        <v>24</v>
      </c>
      <c r="B25" t="s">
        <v>33</v>
      </c>
      <c r="C25" t="s">
        <v>89</v>
      </c>
      <c r="D25">
        <v>5.04</v>
      </c>
      <c r="E25">
        <v>0</v>
      </c>
      <c r="F25">
        <v>1E-3</v>
      </c>
      <c r="G25">
        <v>0</v>
      </c>
      <c r="H25">
        <v>0.4</v>
      </c>
      <c r="I25" t="s">
        <v>47</v>
      </c>
      <c r="J25" t="s">
        <v>90</v>
      </c>
    </row>
    <row r="26" spans="1:10" x14ac:dyDescent="0.25">
      <c r="A26" s="6">
        <v>25</v>
      </c>
      <c r="B26" t="s">
        <v>33</v>
      </c>
      <c r="C26" t="s">
        <v>91</v>
      </c>
      <c r="D26">
        <v>16.3</v>
      </c>
      <c r="E26">
        <v>2</v>
      </c>
      <c r="F26">
        <v>1E-3</v>
      </c>
      <c r="G26">
        <v>0.3</v>
      </c>
      <c r="H26">
        <v>0.6</v>
      </c>
      <c r="I26" t="s">
        <v>54</v>
      </c>
      <c r="J26" t="s">
        <v>92</v>
      </c>
    </row>
    <row r="27" spans="1:10" x14ac:dyDescent="0.25">
      <c r="A27" s="6">
        <v>26</v>
      </c>
      <c r="B27" t="s">
        <v>33</v>
      </c>
      <c r="C27" s="7" t="s">
        <v>93</v>
      </c>
      <c r="D27" s="10">
        <v>174.57</v>
      </c>
      <c r="E27" s="10">
        <f>D27*0.25</f>
        <v>43.642499999999998</v>
      </c>
      <c r="F27">
        <v>0</v>
      </c>
      <c r="G27">
        <v>0.5</v>
      </c>
      <c r="H27">
        <v>1</v>
      </c>
      <c r="I27" t="s">
        <v>54</v>
      </c>
      <c r="J27" t="s">
        <v>94</v>
      </c>
    </row>
    <row r="28" spans="1:10" x14ac:dyDescent="0.25">
      <c r="A28" s="6">
        <v>27</v>
      </c>
      <c r="B28" t="s">
        <v>22</v>
      </c>
      <c r="C28" s="14" t="s">
        <v>108</v>
      </c>
      <c r="D28">
        <v>8</v>
      </c>
      <c r="E28">
        <v>0</v>
      </c>
      <c r="F28" s="6">
        <v>0</v>
      </c>
      <c r="G28" s="6">
        <v>0</v>
      </c>
      <c r="H28" s="6">
        <v>0.4</v>
      </c>
      <c r="I28" t="s">
        <v>47</v>
      </c>
      <c r="J28" t="s">
        <v>95</v>
      </c>
    </row>
    <row r="29" spans="1:10" x14ac:dyDescent="0.25">
      <c r="A29" s="6">
        <v>28</v>
      </c>
      <c r="B29" t="s">
        <v>22</v>
      </c>
      <c r="C29" t="s">
        <v>109</v>
      </c>
      <c r="D29">
        <v>46.38</v>
      </c>
      <c r="E29">
        <v>0</v>
      </c>
      <c r="F29" s="6">
        <v>0</v>
      </c>
      <c r="G29" s="6">
        <v>0.3</v>
      </c>
      <c r="H29" s="6">
        <v>1</v>
      </c>
      <c r="I29" t="s">
        <v>54</v>
      </c>
      <c r="J29" t="s">
        <v>96</v>
      </c>
    </row>
    <row r="30" spans="1:10" x14ac:dyDescent="0.25">
      <c r="A30" s="6">
        <v>29</v>
      </c>
      <c r="B30" t="s">
        <v>23</v>
      </c>
      <c r="C30" t="s">
        <v>65</v>
      </c>
      <c r="D30" s="10">
        <v>6848</v>
      </c>
      <c r="E30" s="10">
        <f>D30*0.4</f>
        <v>2739.2000000000003</v>
      </c>
      <c r="F30" s="6">
        <v>-0.25</v>
      </c>
      <c r="G30" s="6">
        <v>0</v>
      </c>
      <c r="H30" s="6">
        <v>1</v>
      </c>
      <c r="I30" t="s">
        <v>54</v>
      </c>
      <c r="J30" t="s">
        <v>66</v>
      </c>
    </row>
    <row r="31" spans="1:10" x14ac:dyDescent="0.25">
      <c r="A31" s="6">
        <v>30</v>
      </c>
      <c r="B31" t="s">
        <v>23</v>
      </c>
      <c r="C31" t="s">
        <v>97</v>
      </c>
      <c r="D31">
        <v>9.8000000000000007</v>
      </c>
      <c r="E31">
        <v>0</v>
      </c>
      <c r="F31" s="6">
        <v>-0.02</v>
      </c>
      <c r="G31" s="6">
        <v>0</v>
      </c>
      <c r="H31" s="6">
        <v>0.6</v>
      </c>
      <c r="I31" t="s">
        <v>47</v>
      </c>
      <c r="J31" t="s">
        <v>98</v>
      </c>
    </row>
    <row r="32" spans="1:10" x14ac:dyDescent="0.25">
      <c r="A32" s="6">
        <v>31</v>
      </c>
      <c r="B32" t="s">
        <v>23</v>
      </c>
      <c r="C32" t="s">
        <v>74</v>
      </c>
      <c r="D32" s="10">
        <v>44995</v>
      </c>
      <c r="E32" s="10">
        <f>D32*0.2</f>
        <v>8999</v>
      </c>
      <c r="F32" s="6">
        <v>-1</v>
      </c>
      <c r="G32" s="6">
        <v>0.2</v>
      </c>
      <c r="H32" s="6">
        <v>1</v>
      </c>
      <c r="I32" t="s">
        <v>54</v>
      </c>
      <c r="J32" t="s">
        <v>99</v>
      </c>
    </row>
    <row r="33" spans="1:10" x14ac:dyDescent="0.25">
      <c r="A33" s="6">
        <v>32</v>
      </c>
      <c r="B33" t="s">
        <v>25</v>
      </c>
      <c r="C33" t="s">
        <v>100</v>
      </c>
      <c r="D33">
        <v>7</v>
      </c>
      <c r="E33">
        <v>0</v>
      </c>
      <c r="F33">
        <v>0</v>
      </c>
      <c r="G33" s="6">
        <v>0</v>
      </c>
      <c r="H33" s="6">
        <v>1</v>
      </c>
      <c r="I33" t="s">
        <v>47</v>
      </c>
      <c r="J33" t="s">
        <v>101</v>
      </c>
    </row>
    <row r="34" spans="1:10" x14ac:dyDescent="0.25">
      <c r="A34" s="6">
        <v>33</v>
      </c>
      <c r="B34" t="s">
        <v>24</v>
      </c>
      <c r="C34" t="s">
        <v>102</v>
      </c>
      <c r="D34">
        <v>4.2</v>
      </c>
      <c r="E34">
        <v>0</v>
      </c>
      <c r="F34">
        <v>0</v>
      </c>
      <c r="G34" s="6">
        <v>0</v>
      </c>
      <c r="H34" s="6">
        <v>1</v>
      </c>
      <c r="I34" t="s">
        <v>47</v>
      </c>
      <c r="J34" t="s">
        <v>102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S35"/>
    </sheetView>
  </sheetViews>
  <sheetFormatPr defaultColWidth="9.140625" defaultRowHeight="15" x14ac:dyDescent="0.25"/>
  <cols>
    <col min="1" max="1025" width="11.42578125" style="1"/>
  </cols>
  <sheetData>
    <row r="1" spans="1:19" x14ac:dyDescent="0.25">
      <c r="A1" s="1" t="s">
        <v>103</v>
      </c>
      <c r="B1" s="1" t="s">
        <v>104</v>
      </c>
      <c r="C1" s="1" t="s">
        <v>105</v>
      </c>
      <c r="D1" s="15" t="s">
        <v>20</v>
      </c>
      <c r="E1" s="1" t="s">
        <v>27</v>
      </c>
      <c r="F1" s="16" t="s">
        <v>33</v>
      </c>
      <c r="G1" s="15" t="s">
        <v>12</v>
      </c>
      <c r="H1" s="17" t="s">
        <v>22</v>
      </c>
      <c r="I1" s="17" t="s">
        <v>14</v>
      </c>
      <c r="J1" s="18" t="s">
        <v>23</v>
      </c>
      <c r="K1" s="17" t="s">
        <v>25</v>
      </c>
      <c r="L1" s="17" t="s">
        <v>24</v>
      </c>
      <c r="M1" s="1" t="s">
        <v>16</v>
      </c>
      <c r="N1" s="15" t="s">
        <v>18</v>
      </c>
      <c r="O1" s="15" t="s">
        <v>26</v>
      </c>
      <c r="P1" s="1" t="s">
        <v>29</v>
      </c>
      <c r="Q1" s="1" t="s">
        <v>31</v>
      </c>
      <c r="R1" s="1" t="s">
        <v>32</v>
      </c>
      <c r="S1" s="1" t="s">
        <v>21</v>
      </c>
    </row>
    <row r="2" spans="1:19" x14ac:dyDescent="0.25">
      <c r="A2" s="1" t="s">
        <v>106</v>
      </c>
      <c r="B2" s="1">
        <v>0</v>
      </c>
      <c r="C2" s="1">
        <v>4</v>
      </c>
      <c r="D2" s="1">
        <v>-9</v>
      </c>
      <c r="E2" s="1">
        <v>-9</v>
      </c>
      <c r="F2" s="1">
        <v>-9</v>
      </c>
      <c r="G2" s="1">
        <v>-9</v>
      </c>
      <c r="H2" s="1">
        <v>-9</v>
      </c>
      <c r="I2" s="1">
        <v>-9</v>
      </c>
      <c r="J2" s="1">
        <v>-9</v>
      </c>
      <c r="K2" s="1">
        <v>-9</v>
      </c>
      <c r="L2" s="1">
        <v>-9</v>
      </c>
      <c r="M2" s="1">
        <v>4</v>
      </c>
      <c r="N2" s="1">
        <v>1</v>
      </c>
      <c r="O2" s="1">
        <v>-9</v>
      </c>
      <c r="P2" s="1">
        <v>0</v>
      </c>
      <c r="Q2" s="1">
        <v>0</v>
      </c>
      <c r="R2" s="1">
        <v>0</v>
      </c>
      <c r="S2" s="1">
        <v>0</v>
      </c>
    </row>
    <row r="3" spans="1:19" x14ac:dyDescent="0.25">
      <c r="A3" s="1" t="s">
        <v>106</v>
      </c>
      <c r="B3" s="1">
        <v>5</v>
      </c>
      <c r="C3" s="1">
        <v>9</v>
      </c>
      <c r="D3" s="1">
        <v>-9</v>
      </c>
      <c r="E3" s="1">
        <v>-9</v>
      </c>
      <c r="F3" s="1">
        <v>-9</v>
      </c>
      <c r="G3" s="1">
        <v>-9</v>
      </c>
      <c r="H3" s="1">
        <v>-9</v>
      </c>
      <c r="I3" s="1">
        <v>-9</v>
      </c>
      <c r="J3" s="1">
        <v>-9</v>
      </c>
      <c r="K3" s="1">
        <v>-9</v>
      </c>
      <c r="L3" s="1">
        <v>-9</v>
      </c>
      <c r="M3" s="1">
        <v>4</v>
      </c>
      <c r="N3" s="1">
        <v>1</v>
      </c>
      <c r="O3" s="1">
        <v>-9</v>
      </c>
      <c r="P3" s="1">
        <v>0</v>
      </c>
      <c r="Q3" s="1">
        <v>0</v>
      </c>
      <c r="R3" s="1">
        <v>0</v>
      </c>
      <c r="S3" s="1">
        <v>0</v>
      </c>
    </row>
    <row r="4" spans="1:19" x14ac:dyDescent="0.25">
      <c r="A4" s="1" t="s">
        <v>106</v>
      </c>
      <c r="B4" s="1">
        <v>10</v>
      </c>
      <c r="C4" s="1">
        <v>14</v>
      </c>
      <c r="D4" s="1">
        <v>-9</v>
      </c>
      <c r="E4" s="1">
        <v>-9</v>
      </c>
      <c r="F4" s="1">
        <v>-9</v>
      </c>
      <c r="G4" s="1">
        <v>-9</v>
      </c>
      <c r="H4" s="1">
        <v>-9</v>
      </c>
      <c r="I4" s="1">
        <v>-9</v>
      </c>
      <c r="J4" s="1">
        <v>-9</v>
      </c>
      <c r="K4" s="1">
        <v>-9</v>
      </c>
      <c r="L4" s="1">
        <v>-9</v>
      </c>
      <c r="M4" s="1">
        <v>4</v>
      </c>
      <c r="N4" s="1">
        <v>1</v>
      </c>
      <c r="O4" s="1">
        <v>-9</v>
      </c>
      <c r="P4" s="1">
        <v>0</v>
      </c>
      <c r="Q4" s="1">
        <v>0</v>
      </c>
      <c r="R4" s="1">
        <v>0</v>
      </c>
      <c r="S4" s="1">
        <v>0</v>
      </c>
    </row>
    <row r="5" spans="1:19" x14ac:dyDescent="0.25">
      <c r="A5" s="1" t="s">
        <v>106</v>
      </c>
      <c r="B5" s="1">
        <v>15</v>
      </c>
      <c r="C5" s="1">
        <v>19</v>
      </c>
      <c r="D5" s="1">
        <v>2.4E-2</v>
      </c>
      <c r="E5" s="1">
        <v>1E-4</v>
      </c>
      <c r="F5" s="1">
        <v>3.1111111110000002E-3</v>
      </c>
      <c r="G5" s="1">
        <v>4.4444444439999998E-4</v>
      </c>
      <c r="H5" s="1">
        <v>1.111111111E-2</v>
      </c>
      <c r="I5" s="1">
        <v>1.7777777780000001E-3</v>
      </c>
      <c r="J5" s="1">
        <v>0</v>
      </c>
      <c r="K5" s="1">
        <v>4.4444444439999996E-3</v>
      </c>
      <c r="L5" s="1">
        <v>1.022222222E-2</v>
      </c>
      <c r="M5" s="1">
        <v>2</v>
      </c>
      <c r="N5" s="1">
        <v>1</v>
      </c>
      <c r="O5" s="1">
        <v>0</v>
      </c>
      <c r="P5" s="1">
        <v>1E-4</v>
      </c>
      <c r="Q5" s="1">
        <v>5.0000000000000002E-5</v>
      </c>
      <c r="R5" s="1">
        <v>6.0000000000000001E-3</v>
      </c>
      <c r="S5" s="1">
        <v>1.6639999999999999E-2</v>
      </c>
    </row>
    <row r="6" spans="1:19" x14ac:dyDescent="0.25">
      <c r="A6" s="1" t="s">
        <v>106</v>
      </c>
      <c r="B6" s="1">
        <v>20</v>
      </c>
      <c r="C6" s="1">
        <v>24</v>
      </c>
      <c r="D6" s="1">
        <v>2.4E-2</v>
      </c>
      <c r="E6" s="1">
        <v>1E-4</v>
      </c>
      <c r="F6" s="1">
        <v>3.1111111110000002E-3</v>
      </c>
      <c r="G6" s="1">
        <v>4.4444444439999998E-4</v>
      </c>
      <c r="H6" s="1">
        <v>1.111111111E-2</v>
      </c>
      <c r="I6" s="1">
        <v>1.7777777780000001E-3</v>
      </c>
      <c r="J6" s="1">
        <v>0</v>
      </c>
      <c r="K6" s="1">
        <v>4.4444444439999996E-3</v>
      </c>
      <c r="L6" s="1">
        <v>1.022222222E-2</v>
      </c>
      <c r="M6" s="1">
        <v>2</v>
      </c>
      <c r="N6" s="1">
        <v>1</v>
      </c>
      <c r="O6" s="1">
        <v>0</v>
      </c>
      <c r="P6" s="1">
        <v>1E-4</v>
      </c>
      <c r="Q6" s="1">
        <v>5.0000000000000002E-5</v>
      </c>
      <c r="R6" s="1">
        <v>6.0000000000000001E-3</v>
      </c>
      <c r="S6" s="1">
        <v>2.1534000000000001E-2</v>
      </c>
    </row>
    <row r="7" spans="1:19" x14ac:dyDescent="0.25">
      <c r="A7" s="1" t="s">
        <v>106</v>
      </c>
      <c r="B7" s="1">
        <v>25</v>
      </c>
      <c r="C7" s="1">
        <v>29</v>
      </c>
      <c r="D7" s="1">
        <v>4.4444444439999998E-4</v>
      </c>
      <c r="E7" s="1">
        <v>2E-3</v>
      </c>
      <c r="F7" s="1">
        <v>2.6666666670000002E-3</v>
      </c>
      <c r="G7" s="1">
        <v>4.4444444439999998E-4</v>
      </c>
      <c r="H7" s="1">
        <v>4.8888888889999996E-3</v>
      </c>
      <c r="I7" s="1">
        <v>4.4444444439999998E-4</v>
      </c>
      <c r="J7" s="1">
        <v>0</v>
      </c>
      <c r="K7" s="1">
        <v>7.5555555559999998E-3</v>
      </c>
      <c r="L7" s="1">
        <v>4.4444444439999996E-3</v>
      </c>
      <c r="M7" s="1">
        <v>2</v>
      </c>
      <c r="N7" s="1">
        <v>1</v>
      </c>
      <c r="O7" s="1">
        <v>4.4444444439999998E-4</v>
      </c>
      <c r="P7" s="1">
        <v>1E-4</v>
      </c>
      <c r="Q7" s="1">
        <v>5.0000000000000002E-5</v>
      </c>
      <c r="R7" s="1">
        <v>6.0000000000000001E-3</v>
      </c>
      <c r="S7" s="1">
        <v>2.6527999999999999E-2</v>
      </c>
    </row>
    <row r="8" spans="1:19" x14ac:dyDescent="0.25">
      <c r="A8" s="1" t="s">
        <v>106</v>
      </c>
      <c r="B8" s="1">
        <v>30</v>
      </c>
      <c r="C8" s="1">
        <v>34</v>
      </c>
      <c r="D8" s="1">
        <v>4.4444444439999998E-4</v>
      </c>
      <c r="E8" s="1">
        <v>2E-3</v>
      </c>
      <c r="F8" s="1">
        <v>2.6666666670000002E-3</v>
      </c>
      <c r="G8" s="1">
        <v>4.4444444439999998E-4</v>
      </c>
      <c r="H8" s="1">
        <v>4.8888888889999996E-3</v>
      </c>
      <c r="I8" s="1">
        <v>4.4444444439999998E-4</v>
      </c>
      <c r="J8" s="1">
        <v>0</v>
      </c>
      <c r="K8" s="1">
        <v>7.5555555559999998E-3</v>
      </c>
      <c r="L8" s="1">
        <v>4.4444444439999996E-3</v>
      </c>
      <c r="M8" s="1">
        <v>2</v>
      </c>
      <c r="N8" s="1">
        <v>0.2</v>
      </c>
      <c r="O8" s="1">
        <v>4.4444444439999998E-4</v>
      </c>
      <c r="P8" s="1">
        <v>1E-4</v>
      </c>
      <c r="Q8" s="1">
        <v>5.0000000000000002E-5</v>
      </c>
      <c r="R8" s="1">
        <v>6.0000000000000001E-3</v>
      </c>
      <c r="S8" s="1">
        <v>3.1322000000000003E-2</v>
      </c>
    </row>
    <row r="9" spans="1:19" x14ac:dyDescent="0.25">
      <c r="A9" s="1" t="s">
        <v>106</v>
      </c>
      <c r="B9" s="1">
        <v>35</v>
      </c>
      <c r="C9" s="1">
        <v>39</v>
      </c>
      <c r="D9" s="1">
        <v>4.4444444439999998E-4</v>
      </c>
      <c r="E9" s="1">
        <v>1.6000000000000001E-3</v>
      </c>
      <c r="F9" s="1">
        <v>6.6666666670000003E-3</v>
      </c>
      <c r="G9" s="1">
        <v>4.4444444439999998E-4</v>
      </c>
      <c r="H9" s="1">
        <v>4.8888888889999996E-3</v>
      </c>
      <c r="I9" s="1">
        <v>5.7777777779999999E-3</v>
      </c>
      <c r="J9" s="1">
        <v>8.8888888890000005E-4</v>
      </c>
      <c r="K9" s="1">
        <v>5.7777777779999999E-3</v>
      </c>
      <c r="L9" s="1">
        <v>1.3333333330000001E-2</v>
      </c>
      <c r="M9" s="1">
        <v>2</v>
      </c>
      <c r="N9" s="1">
        <v>0.2</v>
      </c>
      <c r="O9" s="1">
        <v>4.4444444439999998E-4</v>
      </c>
      <c r="P9" s="1">
        <v>1E-4</v>
      </c>
      <c r="Q9" s="1">
        <v>5.0000000000000002E-5</v>
      </c>
      <c r="R9" s="1">
        <v>6.0000000000000001E-3</v>
      </c>
      <c r="S9" s="1">
        <v>3.6215999999999998E-2</v>
      </c>
    </row>
    <row r="10" spans="1:19" x14ac:dyDescent="0.25">
      <c r="A10" s="1" t="s">
        <v>106</v>
      </c>
      <c r="B10" s="1">
        <v>40</v>
      </c>
      <c r="C10" s="1">
        <v>44</v>
      </c>
      <c r="D10" s="1">
        <v>4.4444444439999998E-4</v>
      </c>
      <c r="E10" s="1">
        <v>1.6000000000000001E-3</v>
      </c>
      <c r="F10" s="1">
        <v>6.6666666670000003E-3</v>
      </c>
      <c r="G10" s="1">
        <v>4.4444444439999998E-4</v>
      </c>
      <c r="H10" s="1">
        <v>4.8888888889999996E-3</v>
      </c>
      <c r="I10" s="1">
        <v>5.7777777779999999E-3</v>
      </c>
      <c r="J10" s="1">
        <v>8.8888888890000005E-4</v>
      </c>
      <c r="K10" s="1">
        <v>5.7777777779999999E-3</v>
      </c>
      <c r="L10" s="1">
        <v>1.3333333330000001E-2</v>
      </c>
      <c r="M10" s="1">
        <v>2</v>
      </c>
      <c r="N10" s="1">
        <v>0.2</v>
      </c>
      <c r="O10" s="1">
        <v>4.4444444439999998E-4</v>
      </c>
      <c r="P10" s="1">
        <v>1E-4</v>
      </c>
      <c r="Q10" s="1">
        <v>5.0000000000000002E-5</v>
      </c>
      <c r="R10" s="1">
        <v>0.02</v>
      </c>
      <c r="S10" s="1">
        <v>4.1111000000000002E-2</v>
      </c>
    </row>
    <row r="11" spans="1:19" x14ac:dyDescent="0.25">
      <c r="A11" s="1" t="s">
        <v>106</v>
      </c>
      <c r="B11" s="1">
        <v>45</v>
      </c>
      <c r="C11" s="1">
        <v>49</v>
      </c>
      <c r="D11" s="1">
        <v>5.333333333E-3</v>
      </c>
      <c r="E11" s="1">
        <v>4.7999999999999996E-3</v>
      </c>
      <c r="F11" s="1">
        <v>6.6666666670000003E-3</v>
      </c>
      <c r="G11" s="1">
        <v>5.7777777779999999E-3</v>
      </c>
      <c r="H11" s="1">
        <v>1.111111111E-2</v>
      </c>
      <c r="I11" s="1">
        <v>1.022222222E-2</v>
      </c>
      <c r="J11" s="1">
        <v>3.1111111110000002E-3</v>
      </c>
      <c r="K11" s="1">
        <v>2.8888888889999999E-2</v>
      </c>
      <c r="L11" s="1">
        <v>0.04</v>
      </c>
      <c r="M11" s="1">
        <v>2</v>
      </c>
      <c r="N11" s="1">
        <v>0.2</v>
      </c>
      <c r="O11" s="1">
        <v>4.4444444439999998E-4</v>
      </c>
      <c r="P11" s="1">
        <v>1E-4</v>
      </c>
      <c r="Q11" s="1">
        <v>5.0000000000000002E-5</v>
      </c>
      <c r="R11" s="1">
        <v>0.02</v>
      </c>
      <c r="S11" s="1">
        <v>4.6004999999999997E-2</v>
      </c>
    </row>
    <row r="12" spans="1:19" x14ac:dyDescent="0.25">
      <c r="A12" s="1" t="s">
        <v>106</v>
      </c>
      <c r="B12" s="1">
        <v>50</v>
      </c>
      <c r="C12" s="1">
        <v>54</v>
      </c>
      <c r="D12" s="1">
        <v>5.333333333E-3</v>
      </c>
      <c r="E12" s="1">
        <v>4.7999999999999996E-3</v>
      </c>
      <c r="F12" s="1">
        <v>6.6666666670000003E-3</v>
      </c>
      <c r="G12" s="1">
        <v>5.7777777779999999E-3</v>
      </c>
      <c r="H12" s="1">
        <v>1.111111111E-2</v>
      </c>
      <c r="I12" s="1">
        <v>1.022222222E-2</v>
      </c>
      <c r="J12" s="1">
        <v>3.1111111110000002E-3</v>
      </c>
      <c r="K12" s="1">
        <v>2.8888888889999999E-2</v>
      </c>
      <c r="L12" s="1">
        <v>0.04</v>
      </c>
      <c r="M12" s="1">
        <v>2</v>
      </c>
      <c r="N12" s="1">
        <v>0.2</v>
      </c>
      <c r="O12" s="1">
        <v>4.4444444439999998E-4</v>
      </c>
      <c r="P12" s="1">
        <v>5.1900000000000002E-3</v>
      </c>
      <c r="Q12" s="1">
        <v>2.1800000000000001E-3</v>
      </c>
      <c r="R12" s="1">
        <v>0.02</v>
      </c>
      <c r="S12" s="1">
        <v>5.0899E-2</v>
      </c>
    </row>
    <row r="13" spans="1:19" x14ac:dyDescent="0.25">
      <c r="A13" s="1" t="s">
        <v>106</v>
      </c>
      <c r="B13" s="1">
        <v>55</v>
      </c>
      <c r="C13" s="1">
        <v>59</v>
      </c>
      <c r="D13" s="1">
        <v>4.4444444439999998E-4</v>
      </c>
      <c r="E13" s="1">
        <v>1.0200000000000001E-2</v>
      </c>
      <c r="F13" s="1">
        <v>4.8888888889999996E-3</v>
      </c>
      <c r="G13" s="1">
        <v>5.7777777779999999E-3</v>
      </c>
      <c r="H13" s="1">
        <v>5.333333333E-3</v>
      </c>
      <c r="I13" s="1">
        <v>1.2E-2</v>
      </c>
      <c r="J13" s="1">
        <v>4.4444444439999996E-3</v>
      </c>
      <c r="K13" s="1">
        <v>5.8666666669999999E-2</v>
      </c>
      <c r="L13" s="1">
        <v>5.0222222220000001E-2</v>
      </c>
      <c r="M13" s="1">
        <v>2</v>
      </c>
      <c r="N13" s="1">
        <v>0.2</v>
      </c>
      <c r="O13" s="1">
        <v>3.1111111110000002E-3</v>
      </c>
      <c r="P13" s="1">
        <v>5.1900000000000002E-3</v>
      </c>
      <c r="Q13" s="1">
        <v>2.1800000000000001E-3</v>
      </c>
      <c r="R13" s="1">
        <v>0.02</v>
      </c>
      <c r="S13" s="1">
        <v>5.5793000000000002E-2</v>
      </c>
    </row>
    <row r="14" spans="1:19" x14ac:dyDescent="0.25">
      <c r="A14" s="1" t="s">
        <v>106</v>
      </c>
      <c r="B14" s="1">
        <v>60</v>
      </c>
      <c r="C14" s="1">
        <v>64</v>
      </c>
      <c r="D14" s="1">
        <v>4.4444444439999998E-4</v>
      </c>
      <c r="E14" s="1">
        <v>1.0200000000000001E-2</v>
      </c>
      <c r="F14" s="1">
        <v>4.8888888889999996E-3</v>
      </c>
      <c r="G14" s="1">
        <v>5.7777777779999999E-3</v>
      </c>
      <c r="H14" s="1">
        <v>5.333333333E-3</v>
      </c>
      <c r="I14" s="1">
        <v>1.2E-2</v>
      </c>
      <c r="J14" s="1">
        <v>4.4444444439999996E-3</v>
      </c>
      <c r="K14" s="1">
        <v>5.8666666669999999E-2</v>
      </c>
      <c r="L14" s="1">
        <v>5.0222222220000001E-2</v>
      </c>
      <c r="M14" s="1">
        <v>2</v>
      </c>
      <c r="N14" s="1">
        <v>0.2</v>
      </c>
      <c r="O14" s="1">
        <v>3.1111111110000002E-3</v>
      </c>
      <c r="P14" s="1">
        <v>5.1900000000000002E-3</v>
      </c>
      <c r="Q14" s="1">
        <v>2.1800000000000001E-3</v>
      </c>
      <c r="R14" s="1">
        <v>0.02</v>
      </c>
      <c r="S14" s="1">
        <v>6.0699999999999997E-2</v>
      </c>
    </row>
    <row r="15" spans="1:19" x14ac:dyDescent="0.25">
      <c r="A15" s="1" t="s">
        <v>106</v>
      </c>
      <c r="B15" s="1">
        <v>65</v>
      </c>
      <c r="C15" s="1">
        <v>69</v>
      </c>
      <c r="D15" s="1">
        <v>4.4444444439999998E-4</v>
      </c>
      <c r="E15" s="1">
        <v>5.4999999999999997E-3</v>
      </c>
      <c r="F15" s="1">
        <v>4.4444444440000001E-2</v>
      </c>
      <c r="G15" s="1">
        <v>1.431111111E-2</v>
      </c>
      <c r="H15" s="1">
        <v>1.066666667E-2</v>
      </c>
      <c r="I15" s="1">
        <v>1.066666667E-2</v>
      </c>
      <c r="J15" s="1">
        <v>6.2222222220000003E-3</v>
      </c>
      <c r="K15" s="1">
        <v>4.4444444440000001E-2</v>
      </c>
      <c r="L15" s="1">
        <v>5.1999999999999998E-2</v>
      </c>
      <c r="M15" s="1">
        <v>2</v>
      </c>
      <c r="N15" s="1">
        <v>0.2</v>
      </c>
      <c r="O15" s="1">
        <v>4.0000000000000001E-3</v>
      </c>
      <c r="P15" s="1">
        <v>0.01</v>
      </c>
      <c r="Q15" s="1">
        <v>5.0000000000000001E-3</v>
      </c>
      <c r="R15" s="1">
        <v>0.02</v>
      </c>
      <c r="S15" s="1">
        <v>6.6000000000000003E-2</v>
      </c>
    </row>
    <row r="16" spans="1:19" x14ac:dyDescent="0.25">
      <c r="A16" s="1" t="s">
        <v>106</v>
      </c>
      <c r="B16" s="1">
        <v>70</v>
      </c>
      <c r="C16" s="1">
        <v>74</v>
      </c>
      <c r="D16" s="1">
        <v>4.4444444439999998E-4</v>
      </c>
      <c r="E16" s="1">
        <v>5.4999999999999997E-3</v>
      </c>
      <c r="F16" s="1">
        <v>4.4444444440000001E-2</v>
      </c>
      <c r="G16" s="1">
        <v>1.431111111E-2</v>
      </c>
      <c r="H16" s="1">
        <v>1.066666667E-2</v>
      </c>
      <c r="I16" s="1">
        <v>1.066666667E-2</v>
      </c>
      <c r="J16" s="1">
        <v>6.2222222220000003E-3</v>
      </c>
      <c r="K16" s="1">
        <v>4.4444444440000001E-2</v>
      </c>
      <c r="L16" s="1">
        <v>5.1999999999999998E-2</v>
      </c>
      <c r="M16" s="1">
        <v>2</v>
      </c>
      <c r="N16" s="1">
        <v>0.2</v>
      </c>
      <c r="O16" s="1">
        <v>4.0000000000000001E-3</v>
      </c>
      <c r="P16" s="1">
        <v>0.01</v>
      </c>
      <c r="Q16" s="1">
        <v>5.0000000000000001E-3</v>
      </c>
      <c r="R16" s="1">
        <v>0.02</v>
      </c>
      <c r="S16" s="1">
        <v>7.0000000000000007E-2</v>
      </c>
    </row>
    <row r="17" spans="1:19" x14ac:dyDescent="0.25">
      <c r="A17" s="1" t="s">
        <v>106</v>
      </c>
      <c r="B17" s="1">
        <v>75</v>
      </c>
      <c r="C17" s="1">
        <v>79</v>
      </c>
      <c r="D17" s="1">
        <v>1.6000000000000001E-3</v>
      </c>
      <c r="E17" s="1">
        <v>1.5E-3</v>
      </c>
      <c r="F17" s="1">
        <v>4.4444444440000001E-2</v>
      </c>
      <c r="G17" s="1">
        <v>4.7999999999999996E-3</v>
      </c>
      <c r="H17" s="1">
        <v>3.5999999999999999E-3</v>
      </c>
      <c r="I17" s="1">
        <v>1.84E-2</v>
      </c>
      <c r="J17" s="1">
        <v>9.1999999999999998E-3</v>
      </c>
      <c r="K17" s="1">
        <v>8.48E-2</v>
      </c>
      <c r="L17" s="1">
        <v>0.05</v>
      </c>
      <c r="M17" s="1">
        <v>4</v>
      </c>
      <c r="N17" s="1">
        <v>0.2</v>
      </c>
      <c r="O17" s="1">
        <v>6.7999999999999996E-3</v>
      </c>
      <c r="P17" s="1">
        <v>0.01</v>
      </c>
      <c r="Q17" s="1">
        <v>5.0000000000000001E-3</v>
      </c>
      <c r="R17" s="1">
        <v>3.4000000000000002E-2</v>
      </c>
      <c r="S17" s="1">
        <v>7.4999999999999997E-2</v>
      </c>
    </row>
    <row r="18" spans="1:19" x14ac:dyDescent="0.25">
      <c r="A18" s="1" t="s">
        <v>106</v>
      </c>
      <c r="B18" s="1">
        <v>80</v>
      </c>
      <c r="C18" s="1">
        <v>130</v>
      </c>
      <c r="D18" s="1">
        <v>4.0000000000000001E-3</v>
      </c>
      <c r="E18" s="1">
        <v>1.5E-3</v>
      </c>
      <c r="F18" s="1">
        <v>2.4E-2</v>
      </c>
      <c r="G18" s="1">
        <v>1.2E-2</v>
      </c>
      <c r="H18" s="1">
        <v>8.9999999999999993E-3</v>
      </c>
      <c r="I18" s="1">
        <v>4.5999999999999999E-2</v>
      </c>
      <c r="J18" s="1">
        <v>5.3999999999999999E-2</v>
      </c>
      <c r="K18" s="1">
        <v>0.21199999999999999</v>
      </c>
      <c r="L18" s="11">
        <v>0.125</v>
      </c>
      <c r="M18" s="1">
        <v>4</v>
      </c>
      <c r="N18" s="1">
        <v>0.2</v>
      </c>
      <c r="O18" s="1">
        <v>1.7000000000000001E-2</v>
      </c>
      <c r="P18" s="1">
        <v>0.01</v>
      </c>
      <c r="Q18" s="1">
        <v>5.0000000000000001E-3</v>
      </c>
      <c r="R18" s="1">
        <v>3.4000000000000002E-2</v>
      </c>
      <c r="S18" s="1">
        <v>0.09</v>
      </c>
    </row>
    <row r="19" spans="1:19" x14ac:dyDescent="0.25">
      <c r="A19" s="1" t="s">
        <v>107</v>
      </c>
      <c r="B19" s="1">
        <v>0</v>
      </c>
      <c r="C19" s="1">
        <v>4</v>
      </c>
      <c r="D19" s="1">
        <v>-9</v>
      </c>
      <c r="E19" s="1">
        <v>-9</v>
      </c>
      <c r="F19" s="1">
        <v>-9</v>
      </c>
      <c r="G19" s="1">
        <v>-9</v>
      </c>
      <c r="H19" s="1">
        <v>-9</v>
      </c>
      <c r="I19" s="1">
        <v>-9</v>
      </c>
      <c r="J19" s="1">
        <v>0</v>
      </c>
      <c r="K19" s="1">
        <v>-9</v>
      </c>
      <c r="L19" s="1">
        <v>-9</v>
      </c>
      <c r="M19" s="1">
        <v>4</v>
      </c>
      <c r="N19" s="1">
        <v>1</v>
      </c>
      <c r="O19" s="1">
        <v>-9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5">
      <c r="A20" s="1" t="s">
        <v>107</v>
      </c>
      <c r="B20" s="1">
        <v>5</v>
      </c>
      <c r="C20" s="1">
        <v>9</v>
      </c>
      <c r="D20" s="1">
        <v>-9</v>
      </c>
      <c r="E20" s="1">
        <v>-9</v>
      </c>
      <c r="F20" s="1">
        <v>-9</v>
      </c>
      <c r="G20" s="1">
        <v>-9</v>
      </c>
      <c r="H20" s="1">
        <v>-9</v>
      </c>
      <c r="I20" s="1">
        <v>-9</v>
      </c>
      <c r="J20" s="1">
        <v>0</v>
      </c>
      <c r="K20" s="1">
        <v>-9</v>
      </c>
      <c r="L20" s="1">
        <v>-9</v>
      </c>
      <c r="M20" s="1">
        <v>4</v>
      </c>
      <c r="N20" s="1">
        <v>1</v>
      </c>
      <c r="O20" s="1">
        <v>-9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5">
      <c r="A21" s="1" t="s">
        <v>107</v>
      </c>
      <c r="B21" s="1">
        <v>10</v>
      </c>
      <c r="C21" s="1">
        <v>14</v>
      </c>
      <c r="D21" s="1">
        <v>-9</v>
      </c>
      <c r="E21" s="1">
        <v>-9</v>
      </c>
      <c r="F21" s="1">
        <v>-9</v>
      </c>
      <c r="G21" s="1">
        <v>-9</v>
      </c>
      <c r="H21" s="1">
        <v>-9</v>
      </c>
      <c r="I21" s="1">
        <v>-9</v>
      </c>
      <c r="J21" s="1">
        <v>0</v>
      </c>
      <c r="K21" s="1">
        <v>-9</v>
      </c>
      <c r="L21" s="1">
        <v>-9</v>
      </c>
      <c r="M21" s="1">
        <v>4</v>
      </c>
      <c r="N21" s="1">
        <v>1</v>
      </c>
      <c r="O21" s="1">
        <v>-9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5">
      <c r="A22" s="1" t="s">
        <v>107</v>
      </c>
      <c r="B22" s="1">
        <v>15</v>
      </c>
      <c r="C22" s="1">
        <v>19</v>
      </c>
      <c r="D22" s="1">
        <v>3.4222222220000001E-2</v>
      </c>
      <c r="E22" s="1">
        <v>1.1999999999999999E-3</v>
      </c>
      <c r="F22" s="1">
        <v>8.0000000000000002E-3</v>
      </c>
      <c r="G22" s="1">
        <v>1.3333333330000001E-3</v>
      </c>
      <c r="H22" s="1">
        <v>2.0444444440000001E-2</v>
      </c>
      <c r="I22" s="12">
        <v>2.2222222219999998E-3</v>
      </c>
      <c r="J22" s="1">
        <v>0</v>
      </c>
      <c r="K22" s="1">
        <v>3.1111111110000002E-3</v>
      </c>
      <c r="L22" s="1">
        <v>2.6666666670000002E-3</v>
      </c>
      <c r="M22" s="1">
        <v>2</v>
      </c>
      <c r="N22" s="1">
        <v>1</v>
      </c>
      <c r="O22" s="1">
        <v>8.8888888890000005E-4</v>
      </c>
      <c r="P22" s="1">
        <v>2.0000000000000001E-4</v>
      </c>
      <c r="Q22" s="1">
        <v>1E-4</v>
      </c>
      <c r="R22" s="1">
        <v>6.0000000000000001E-3</v>
      </c>
      <c r="S22" s="1">
        <v>1.6639999999999999E-2</v>
      </c>
    </row>
    <row r="23" spans="1:19" x14ac:dyDescent="0.25">
      <c r="A23" s="1" t="s">
        <v>107</v>
      </c>
      <c r="B23" s="1">
        <v>20</v>
      </c>
      <c r="C23" s="1">
        <v>24</v>
      </c>
      <c r="D23" s="1">
        <v>3.4222222220000001E-2</v>
      </c>
      <c r="E23" s="1">
        <v>1.1999999999999999E-3</v>
      </c>
      <c r="F23" s="1">
        <v>8.0000000000000002E-3</v>
      </c>
      <c r="G23" s="1">
        <v>1.3333333330000001E-3</v>
      </c>
      <c r="H23" s="1">
        <v>2.0444444440000001E-2</v>
      </c>
      <c r="I23" s="12">
        <v>2.2222222219999998E-3</v>
      </c>
      <c r="J23" s="1">
        <v>0</v>
      </c>
      <c r="K23" s="1">
        <v>3.1111111110000002E-3</v>
      </c>
      <c r="L23" s="1">
        <v>2.6666666670000002E-3</v>
      </c>
      <c r="M23" s="1">
        <v>2</v>
      </c>
      <c r="N23" s="1">
        <v>1</v>
      </c>
      <c r="O23" s="1">
        <v>8.8888888890000005E-4</v>
      </c>
      <c r="P23" s="1">
        <v>2.0000000000000001E-4</v>
      </c>
      <c r="Q23" s="1">
        <v>1E-4</v>
      </c>
      <c r="R23" s="1">
        <v>6.0000000000000001E-3</v>
      </c>
      <c r="S23" s="1">
        <v>2.1534000000000001E-2</v>
      </c>
    </row>
    <row r="24" spans="1:19" x14ac:dyDescent="0.25">
      <c r="A24" s="1" t="s">
        <v>107</v>
      </c>
      <c r="B24" s="1">
        <v>25</v>
      </c>
      <c r="C24" s="1">
        <v>29</v>
      </c>
      <c r="D24" s="1">
        <v>4.4444444439999998E-4</v>
      </c>
      <c r="E24" s="1">
        <v>1.5E-3</v>
      </c>
      <c r="F24" s="1">
        <v>2.6666666670000002E-3</v>
      </c>
      <c r="G24" s="1">
        <v>4.4444444439999998E-4</v>
      </c>
      <c r="H24" s="1">
        <v>8.0000000000000002E-3</v>
      </c>
      <c r="I24" s="13">
        <v>4.4444444439999998E-4</v>
      </c>
      <c r="J24" s="1">
        <v>0</v>
      </c>
      <c r="K24" s="1">
        <v>4.0000000000000001E-3</v>
      </c>
      <c r="L24" s="1">
        <v>4.0000000000000001E-3</v>
      </c>
      <c r="M24" s="1">
        <v>2</v>
      </c>
      <c r="N24" s="1">
        <v>1</v>
      </c>
      <c r="O24" s="1">
        <v>4.4444444439999998E-4</v>
      </c>
      <c r="P24" s="1">
        <v>2.0000000000000001E-4</v>
      </c>
      <c r="Q24" s="1">
        <v>1E-4</v>
      </c>
      <c r="R24" s="1">
        <v>6.0000000000000001E-3</v>
      </c>
      <c r="S24" s="1">
        <v>2.6527999999999999E-2</v>
      </c>
    </row>
    <row r="25" spans="1:19" x14ac:dyDescent="0.25">
      <c r="A25" s="1" t="s">
        <v>107</v>
      </c>
      <c r="B25" s="1">
        <v>30</v>
      </c>
      <c r="C25" s="1">
        <v>34</v>
      </c>
      <c r="D25" s="1">
        <v>8.0000000000000002E-3</v>
      </c>
      <c r="E25" s="1">
        <v>1.5E-3</v>
      </c>
      <c r="F25" s="1">
        <v>4.5454545454545498E-4</v>
      </c>
      <c r="G25" s="1">
        <v>4.4444444439999998E-4</v>
      </c>
      <c r="H25" s="1">
        <v>8.0000000000000002E-3</v>
      </c>
      <c r="I25" s="13">
        <v>4.4444444439999998E-4</v>
      </c>
      <c r="J25" s="1">
        <v>0</v>
      </c>
      <c r="K25" s="1">
        <v>4.0000000000000001E-3</v>
      </c>
      <c r="L25" s="1">
        <v>4.0000000000000001E-3</v>
      </c>
      <c r="M25" s="1">
        <v>2</v>
      </c>
      <c r="N25" s="1">
        <v>0.2</v>
      </c>
      <c r="O25" s="1">
        <v>8.0000000000000002E-3</v>
      </c>
      <c r="P25" s="1">
        <v>2.0000000000000001E-4</v>
      </c>
      <c r="Q25" s="1">
        <v>1E-4</v>
      </c>
      <c r="R25" s="1">
        <v>6.0000000000000001E-3</v>
      </c>
      <c r="S25" s="1">
        <v>3.1322000000000003E-2</v>
      </c>
    </row>
    <row r="26" spans="1:19" x14ac:dyDescent="0.25">
      <c r="A26" s="1" t="s">
        <v>107</v>
      </c>
      <c r="B26" s="1">
        <v>35</v>
      </c>
      <c r="C26" s="1">
        <v>39</v>
      </c>
      <c r="D26" s="1">
        <v>8.8888888890000005E-4</v>
      </c>
      <c r="E26" s="1">
        <v>3.0000000000000001E-3</v>
      </c>
      <c r="F26" s="1">
        <v>7.1111111109999998E-3</v>
      </c>
      <c r="G26" s="1">
        <v>8.8888888890000005E-4</v>
      </c>
      <c r="H26" s="1">
        <v>6.6666666670000003E-3</v>
      </c>
      <c r="I26" s="12">
        <v>4.4444444439999998E-4</v>
      </c>
      <c r="J26" s="1">
        <v>4.4444444439999998E-4</v>
      </c>
      <c r="K26" s="1">
        <v>7.1111111109999998E-3</v>
      </c>
      <c r="L26" s="1">
        <v>5.7777777779999999E-3</v>
      </c>
      <c r="M26" s="1">
        <v>2</v>
      </c>
      <c r="N26" s="1">
        <v>0.2</v>
      </c>
      <c r="O26" s="1">
        <v>4.4444444439999998E-4</v>
      </c>
      <c r="P26" s="1">
        <v>2.0000000000000001E-4</v>
      </c>
      <c r="Q26" s="1">
        <v>1E-4</v>
      </c>
      <c r="R26" s="1">
        <v>6.0000000000000001E-3</v>
      </c>
      <c r="S26" s="1">
        <v>3.6215999999999998E-2</v>
      </c>
    </row>
    <row r="27" spans="1:19" x14ac:dyDescent="0.25">
      <c r="A27" s="1" t="s">
        <v>107</v>
      </c>
      <c r="B27" s="1">
        <v>40</v>
      </c>
      <c r="C27" s="1">
        <v>44</v>
      </c>
      <c r="D27" s="1">
        <v>6.6666666670000003E-3</v>
      </c>
      <c r="E27" s="1">
        <v>3.0000000000000001E-3</v>
      </c>
      <c r="F27" s="1">
        <v>2.6666666670000002E-3</v>
      </c>
      <c r="G27" s="1">
        <v>8.8888888890000005E-4</v>
      </c>
      <c r="H27" s="1">
        <v>6.6666666670000003E-3</v>
      </c>
      <c r="I27" s="12">
        <v>4.4444444439999998E-4</v>
      </c>
      <c r="J27" s="1">
        <v>4.4444444439999998E-4</v>
      </c>
      <c r="K27" s="1">
        <v>7.1111111109999998E-3</v>
      </c>
      <c r="L27" s="1">
        <v>5.7777777779999999E-3</v>
      </c>
      <c r="M27" s="1">
        <v>2</v>
      </c>
      <c r="N27" s="1">
        <v>0.2</v>
      </c>
      <c r="O27" s="1">
        <v>6.6666666670000003E-3</v>
      </c>
      <c r="P27" s="1">
        <v>2.0000000000000001E-4</v>
      </c>
      <c r="Q27" s="1">
        <v>1E-4</v>
      </c>
      <c r="R27" s="1">
        <v>0.02</v>
      </c>
      <c r="S27" s="1">
        <v>4.1111000000000002E-2</v>
      </c>
    </row>
    <row r="28" spans="1:19" x14ac:dyDescent="0.25">
      <c r="A28" s="1" t="s">
        <v>107</v>
      </c>
      <c r="B28" s="1">
        <v>45</v>
      </c>
      <c r="C28" s="1">
        <v>49</v>
      </c>
      <c r="D28" s="1">
        <v>6.6666666670000003E-3</v>
      </c>
      <c r="E28" s="1">
        <v>9.1999999999999998E-3</v>
      </c>
      <c r="F28" s="1">
        <v>9.3333333330000001E-3</v>
      </c>
      <c r="G28" s="1">
        <v>5.333333333E-3</v>
      </c>
      <c r="H28" s="1">
        <v>6.6666666670000003E-3</v>
      </c>
      <c r="I28" s="12">
        <v>4.0000000000000001E-3</v>
      </c>
      <c r="J28" s="1">
        <v>4.4444444439999998E-4</v>
      </c>
      <c r="K28" s="1">
        <v>1.9111111109999999E-2</v>
      </c>
      <c r="L28" s="1">
        <v>0.04</v>
      </c>
      <c r="M28" s="1">
        <v>2</v>
      </c>
      <c r="N28" s="1">
        <v>0.2</v>
      </c>
      <c r="O28" s="1">
        <v>6.6666666670000003E-3</v>
      </c>
      <c r="P28" s="1">
        <v>2.0000000000000001E-4</v>
      </c>
      <c r="Q28" s="1">
        <v>1E-4</v>
      </c>
      <c r="R28" s="1">
        <v>0.02</v>
      </c>
      <c r="S28" s="1">
        <v>4.6004999999999997E-2</v>
      </c>
    </row>
    <row r="29" spans="1:19" x14ac:dyDescent="0.25">
      <c r="A29" s="1" t="s">
        <v>107</v>
      </c>
      <c r="B29" s="1">
        <v>50</v>
      </c>
      <c r="C29" s="1">
        <v>54</v>
      </c>
      <c r="D29" s="1">
        <v>6.6666666670000003E-3</v>
      </c>
      <c r="E29" s="1">
        <v>9.1999999999999998E-3</v>
      </c>
      <c r="F29" s="1">
        <v>9.3333333330000001E-3</v>
      </c>
      <c r="G29" s="1">
        <v>5.333333333E-3</v>
      </c>
      <c r="H29" s="1">
        <v>6.6666666670000003E-3</v>
      </c>
      <c r="I29" s="12">
        <v>4.0000000000000001E-3</v>
      </c>
      <c r="J29" s="1">
        <v>4.4444444439999998E-4</v>
      </c>
      <c r="K29" s="1">
        <v>1.9111111109999999E-2</v>
      </c>
      <c r="L29" s="1">
        <v>0.04</v>
      </c>
      <c r="M29" s="1">
        <v>2</v>
      </c>
      <c r="N29" s="1">
        <v>0.2</v>
      </c>
      <c r="O29" s="1">
        <v>6.6666666670000003E-3</v>
      </c>
      <c r="P29" s="1">
        <v>2.3310000000000001E-2</v>
      </c>
      <c r="Q29" s="1">
        <v>1.034E-2</v>
      </c>
      <c r="R29" s="1">
        <v>0.02</v>
      </c>
      <c r="S29" s="1">
        <v>5.0899E-2</v>
      </c>
    </row>
    <row r="30" spans="1:19" x14ac:dyDescent="0.25">
      <c r="A30" s="1" t="s">
        <v>107</v>
      </c>
      <c r="B30" s="1">
        <v>55</v>
      </c>
      <c r="C30" s="1">
        <v>59</v>
      </c>
      <c r="D30" s="1">
        <v>6.2222222220000003E-3</v>
      </c>
      <c r="E30" s="1">
        <v>1.5100000000000001E-2</v>
      </c>
      <c r="F30" s="1">
        <v>2.227160494E-5</v>
      </c>
      <c r="G30" s="1">
        <v>6.2222222220000003E-3</v>
      </c>
      <c r="H30" s="1">
        <v>4.8888888889999996E-3</v>
      </c>
      <c r="I30" s="12">
        <v>1.2444444440000001E-2</v>
      </c>
      <c r="J30" s="1">
        <v>1.7777777780000001E-3</v>
      </c>
      <c r="K30" s="1">
        <v>5.6059259260000005E-4</v>
      </c>
      <c r="L30" s="1">
        <v>5.8666666669999999E-2</v>
      </c>
      <c r="M30" s="1">
        <v>2</v>
      </c>
      <c r="N30" s="1">
        <v>0.2</v>
      </c>
      <c r="O30" s="1">
        <v>1.7777777780000001E-3</v>
      </c>
      <c r="P30" s="1">
        <v>2.3310000000000001E-2</v>
      </c>
      <c r="Q30" s="1">
        <v>1.034E-2</v>
      </c>
      <c r="R30" s="1">
        <v>0.02</v>
      </c>
      <c r="S30" s="1">
        <v>5.5793000000000002E-2</v>
      </c>
    </row>
    <row r="31" spans="1:19" x14ac:dyDescent="0.25">
      <c r="A31" s="1" t="s">
        <v>107</v>
      </c>
      <c r="B31" s="1">
        <v>60</v>
      </c>
      <c r="C31" s="1">
        <v>64</v>
      </c>
      <c r="D31" s="1">
        <v>6.2222222220000003E-3</v>
      </c>
      <c r="E31" s="1">
        <v>1.5100000000000001E-2</v>
      </c>
      <c r="F31" s="1">
        <v>2.227160494E-5</v>
      </c>
      <c r="G31" s="1">
        <v>6.2222222220000003E-3</v>
      </c>
      <c r="H31" s="1">
        <v>4.8888888889999996E-3</v>
      </c>
      <c r="I31" s="12">
        <v>1.2444444440000001E-2</v>
      </c>
      <c r="J31" s="1">
        <v>1.7777777780000001E-3</v>
      </c>
      <c r="K31" s="1">
        <v>5.6059259260000005E-4</v>
      </c>
      <c r="L31" s="1">
        <v>5.8666666669999999E-2</v>
      </c>
      <c r="M31" s="1">
        <v>2</v>
      </c>
      <c r="N31" s="1">
        <v>0.2</v>
      </c>
      <c r="O31" s="1">
        <v>4.8888888889999996E-3</v>
      </c>
      <c r="P31" s="1">
        <v>2.3310000000000001E-2</v>
      </c>
      <c r="Q31" s="1">
        <v>1.034E-2</v>
      </c>
      <c r="R31" s="1">
        <v>0.02</v>
      </c>
      <c r="S31" s="1">
        <v>6.0699999999999997E-2</v>
      </c>
    </row>
    <row r="32" spans="1:19" x14ac:dyDescent="0.25">
      <c r="A32" s="1" t="s">
        <v>107</v>
      </c>
      <c r="B32" s="1">
        <v>65</v>
      </c>
      <c r="C32" s="1">
        <v>69</v>
      </c>
      <c r="D32" s="1">
        <v>4.4444444440000001E-2</v>
      </c>
      <c r="E32" s="1">
        <v>9.1000000000000004E-3</v>
      </c>
      <c r="F32" s="1">
        <v>2.024691358E-4</v>
      </c>
      <c r="G32" s="1">
        <v>1.511111111E-2</v>
      </c>
      <c r="H32" s="1">
        <v>4.4444444440000001E-2</v>
      </c>
      <c r="I32" s="12">
        <v>1.6E-2</v>
      </c>
      <c r="J32" s="1">
        <v>4.0000000000000001E-3</v>
      </c>
      <c r="K32" s="1">
        <v>4.5925925929999998E-4</v>
      </c>
      <c r="L32" s="1">
        <v>4.4444444440000001E-2</v>
      </c>
      <c r="M32" s="1">
        <v>2</v>
      </c>
      <c r="N32" s="1">
        <v>0.2</v>
      </c>
      <c r="O32" s="1">
        <v>4.4444444440000001E-2</v>
      </c>
      <c r="P32" s="1">
        <v>0.05</v>
      </c>
      <c r="Q32" s="1">
        <v>2.5000000000000001E-2</v>
      </c>
      <c r="R32" s="1">
        <v>0.02</v>
      </c>
      <c r="S32" s="1">
        <v>6.6000000000000003E-2</v>
      </c>
    </row>
    <row r="33" spans="1:19" x14ac:dyDescent="0.25">
      <c r="A33" s="1" t="s">
        <v>107</v>
      </c>
      <c r="B33" s="1">
        <v>70</v>
      </c>
      <c r="C33" s="1">
        <v>74</v>
      </c>
      <c r="D33" s="1">
        <v>4.4444444440000001E-2</v>
      </c>
      <c r="E33" s="1">
        <v>9.1000000000000004E-3</v>
      </c>
      <c r="F33" s="1">
        <v>2.024691358E-4</v>
      </c>
      <c r="G33" s="1">
        <v>1.511111111E-2</v>
      </c>
      <c r="H33" s="1">
        <v>4.4444444440000001E-2</v>
      </c>
      <c r="I33" s="12">
        <v>1.6E-2</v>
      </c>
      <c r="J33" s="1">
        <v>4.0000000000000001E-3</v>
      </c>
      <c r="K33" s="1">
        <v>4.5925925929999998E-4</v>
      </c>
      <c r="L33" s="1">
        <v>4.4444444440000001E-2</v>
      </c>
      <c r="M33" s="1">
        <v>2</v>
      </c>
      <c r="N33" s="1">
        <v>0.2</v>
      </c>
      <c r="O33" s="1">
        <v>4.4444444440000001E-2</v>
      </c>
      <c r="P33" s="1">
        <v>0.05</v>
      </c>
      <c r="Q33" s="1">
        <v>2.5000000000000001E-2</v>
      </c>
      <c r="R33" s="1">
        <v>0.02</v>
      </c>
      <c r="S33" s="1">
        <v>7.0000000000000007E-2</v>
      </c>
    </row>
    <row r="34" spans="1:19" x14ac:dyDescent="0.25">
      <c r="A34" s="1" t="s">
        <v>107</v>
      </c>
      <c r="B34" s="1">
        <v>75</v>
      </c>
      <c r="C34" s="1">
        <v>79</v>
      </c>
      <c r="D34" s="1">
        <v>4.0000000000000002E-4</v>
      </c>
      <c r="E34" s="1">
        <v>1.11E-2</v>
      </c>
      <c r="F34" s="1">
        <v>2.1600000000000001E-2</v>
      </c>
      <c r="G34" s="1">
        <v>0.01</v>
      </c>
      <c r="H34" s="1">
        <v>9.5999999999999992E-3</v>
      </c>
      <c r="I34" s="12">
        <v>4.0000000000000002E-4</v>
      </c>
      <c r="J34" s="1">
        <v>3.5999999999999999E-3</v>
      </c>
      <c r="K34" s="1">
        <v>1.9199999999999998E-2</v>
      </c>
      <c r="L34" s="1">
        <v>8.48E-2</v>
      </c>
      <c r="M34" s="1">
        <v>4</v>
      </c>
      <c r="N34" s="1">
        <v>0.2</v>
      </c>
      <c r="O34" s="1">
        <v>5.5999999999999999E-3</v>
      </c>
      <c r="P34" s="1">
        <v>0.05</v>
      </c>
      <c r="Q34" s="1">
        <v>2.5000000000000001E-2</v>
      </c>
      <c r="R34" s="1">
        <v>3.4000000000000002E-2</v>
      </c>
      <c r="S34" s="1">
        <v>7.4999999999999997E-2</v>
      </c>
    </row>
    <row r="35" spans="1:19" x14ac:dyDescent="0.25">
      <c r="A35" s="1" t="s">
        <v>107</v>
      </c>
      <c r="B35" s="1">
        <v>80</v>
      </c>
      <c r="C35" s="1">
        <v>130</v>
      </c>
      <c r="D35" s="1">
        <v>1E-3</v>
      </c>
      <c r="E35" s="1">
        <v>1.11E-2</v>
      </c>
      <c r="F35" s="1">
        <v>5.3999999999999999E-2</v>
      </c>
      <c r="G35" s="1">
        <v>2.5000000000000001E-2</v>
      </c>
      <c r="H35" s="1">
        <v>2.4E-2</v>
      </c>
      <c r="I35" s="12">
        <v>1E-3</v>
      </c>
      <c r="J35" s="1">
        <v>8.9999999999999993E-3</v>
      </c>
      <c r="K35" s="1">
        <v>4.8000000000000001E-2</v>
      </c>
      <c r="L35" s="1">
        <v>0.21199999999999999</v>
      </c>
      <c r="M35" s="1">
        <v>4</v>
      </c>
      <c r="N35" s="1">
        <v>0.2</v>
      </c>
      <c r="O35" s="1">
        <v>1.4E-2</v>
      </c>
      <c r="P35" s="1">
        <v>0.05</v>
      </c>
      <c r="Q35" s="1">
        <v>2.5000000000000001E-2</v>
      </c>
      <c r="R35" s="1">
        <v>3.4000000000000002E-2</v>
      </c>
      <c r="S35" s="1">
        <v>0.09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5"/>
  <sheetViews>
    <sheetView zoomScaleNormal="100" workbookViewId="0"/>
  </sheetViews>
  <sheetFormatPr defaultColWidth="9.140625" defaultRowHeight="15" x14ac:dyDescent="0.25"/>
  <cols>
    <col min="1" max="1025" width="9.140625" customWidth="1"/>
  </cols>
  <sheetData>
    <row r="1" spans="1:19" x14ac:dyDescent="0.25">
      <c r="A1" s="7" t="s">
        <v>103</v>
      </c>
      <c r="B1" s="7" t="s">
        <v>104</v>
      </c>
      <c r="C1" s="7" t="s">
        <v>105</v>
      </c>
      <c r="D1" s="7" t="s">
        <v>20</v>
      </c>
      <c r="E1" s="7" t="s">
        <v>27</v>
      </c>
      <c r="F1" s="7" t="s">
        <v>33</v>
      </c>
      <c r="G1" s="7" t="s">
        <v>12</v>
      </c>
      <c r="H1" s="7" t="s">
        <v>22</v>
      </c>
      <c r="I1" s="7" t="s">
        <v>14</v>
      </c>
      <c r="J1" s="7" t="s">
        <v>23</v>
      </c>
      <c r="K1" s="7" t="s">
        <v>25</v>
      </c>
      <c r="L1" s="7" t="s">
        <v>24</v>
      </c>
      <c r="M1" s="7" t="s">
        <v>16</v>
      </c>
      <c r="N1" s="7" t="s">
        <v>18</v>
      </c>
      <c r="O1" s="7" t="s">
        <v>26</v>
      </c>
      <c r="P1" s="7" t="s">
        <v>29</v>
      </c>
      <c r="Q1" s="7" t="s">
        <v>31</v>
      </c>
      <c r="R1" s="7" t="s">
        <v>32</v>
      </c>
      <c r="S1" s="7" t="s">
        <v>21</v>
      </c>
    </row>
    <row r="2" spans="1:19" x14ac:dyDescent="0.25">
      <c r="A2" s="7" t="s">
        <v>106</v>
      </c>
      <c r="B2" s="7">
        <v>0</v>
      </c>
      <c r="C2" s="7">
        <v>4</v>
      </c>
      <c r="D2" s="7">
        <v>-9</v>
      </c>
      <c r="E2" s="7">
        <v>-9</v>
      </c>
      <c r="F2" s="7">
        <v>-9</v>
      </c>
      <c r="G2" s="7"/>
      <c r="H2" s="7">
        <v>-9</v>
      </c>
      <c r="I2" s="7">
        <v>-9</v>
      </c>
      <c r="J2" s="7">
        <v>-9</v>
      </c>
      <c r="K2" s="7">
        <v>-9</v>
      </c>
      <c r="L2" s="7">
        <v>-9</v>
      </c>
      <c r="M2" s="7">
        <v>7.6899999999999996E-2</v>
      </c>
      <c r="N2" s="7">
        <v>3.5000000000000003E-2</v>
      </c>
      <c r="O2" s="7">
        <v>0</v>
      </c>
      <c r="P2" s="7">
        <v>0</v>
      </c>
      <c r="Q2" s="7">
        <v>0</v>
      </c>
      <c r="R2" s="7">
        <v>0</v>
      </c>
      <c r="S2" s="7">
        <v>0</v>
      </c>
    </row>
    <row r="3" spans="1:19" x14ac:dyDescent="0.25">
      <c r="A3" s="7" t="s">
        <v>106</v>
      </c>
      <c r="B3" s="7">
        <v>5</v>
      </c>
      <c r="C3" s="7">
        <v>9</v>
      </c>
      <c r="D3" s="7">
        <v>-9</v>
      </c>
      <c r="E3" s="7">
        <v>-9</v>
      </c>
      <c r="F3" s="7">
        <v>-9</v>
      </c>
      <c r="G3" s="7"/>
      <c r="H3" s="7">
        <v>-9</v>
      </c>
      <c r="I3" s="7">
        <v>-9</v>
      </c>
      <c r="J3" s="7">
        <v>-9</v>
      </c>
      <c r="K3" s="7">
        <v>-9</v>
      </c>
      <c r="L3" s="7">
        <v>-9</v>
      </c>
      <c r="M3" s="7">
        <v>7.6899999999999996E-2</v>
      </c>
      <c r="N3" s="7">
        <v>3.7999999999999999E-2</v>
      </c>
      <c r="O3" s="7">
        <v>0</v>
      </c>
      <c r="P3" s="7">
        <v>0</v>
      </c>
      <c r="Q3" s="7">
        <v>0</v>
      </c>
      <c r="R3" s="7">
        <v>0</v>
      </c>
      <c r="S3" s="7">
        <v>0</v>
      </c>
    </row>
    <row r="4" spans="1:19" x14ac:dyDescent="0.25">
      <c r="A4" s="7" t="s">
        <v>106</v>
      </c>
      <c r="B4" s="7">
        <v>10</v>
      </c>
      <c r="C4" s="7">
        <v>14</v>
      </c>
      <c r="D4" s="7">
        <v>-9</v>
      </c>
      <c r="E4" s="7">
        <v>-9</v>
      </c>
      <c r="F4" s="7">
        <v>-9</v>
      </c>
      <c r="G4" s="7"/>
      <c r="H4" s="7">
        <v>-9</v>
      </c>
      <c r="I4" s="7">
        <v>-9</v>
      </c>
      <c r="J4" s="7">
        <v>-9</v>
      </c>
      <c r="K4" s="7">
        <v>-9</v>
      </c>
      <c r="L4" s="7">
        <v>-9</v>
      </c>
      <c r="M4" s="7">
        <v>7.6899999999999996E-2</v>
      </c>
      <c r="N4" s="7">
        <v>3.7999999999999999E-2</v>
      </c>
      <c r="O4" s="7">
        <v>0</v>
      </c>
      <c r="P4" s="7">
        <v>0</v>
      </c>
      <c r="Q4" s="7">
        <v>0</v>
      </c>
      <c r="R4" s="7">
        <v>0</v>
      </c>
      <c r="S4" s="7">
        <v>0</v>
      </c>
    </row>
    <row r="5" spans="1:19" x14ac:dyDescent="0.25">
      <c r="A5" s="7" t="s">
        <v>106</v>
      </c>
      <c r="B5" s="7">
        <v>15</v>
      </c>
      <c r="C5" s="7">
        <v>19</v>
      </c>
      <c r="D5" s="7">
        <v>5.3999999999999999E-2</v>
      </c>
      <c r="E5" s="7">
        <v>3.7999999999999999E-2</v>
      </c>
      <c r="F5" s="7">
        <v>7.0000000000000001E-3</v>
      </c>
      <c r="G5" s="7">
        <v>1E-3</v>
      </c>
      <c r="H5" s="7">
        <v>2.5000000000000001E-2</v>
      </c>
      <c r="I5" s="7">
        <v>6.0000000000000001E-3</v>
      </c>
      <c r="J5" s="7">
        <v>0</v>
      </c>
      <c r="K5" s="7">
        <v>0.01</v>
      </c>
      <c r="L5" s="7">
        <v>2.3E-2</v>
      </c>
      <c r="M5" s="7">
        <v>3.85E-2</v>
      </c>
      <c r="N5" s="7">
        <v>3.7999999999999999E-2</v>
      </c>
      <c r="O5" s="7">
        <v>0</v>
      </c>
      <c r="P5" s="7">
        <v>1E-4</v>
      </c>
      <c r="Q5" s="7">
        <v>5.0000000000000001E-4</v>
      </c>
      <c r="R5" s="7">
        <v>6.0000000000000001E-3</v>
      </c>
      <c r="S5" s="7">
        <v>1.66E-2</v>
      </c>
    </row>
    <row r="6" spans="1:19" x14ac:dyDescent="0.25">
      <c r="A6" s="7" t="s">
        <v>106</v>
      </c>
      <c r="B6" s="7">
        <v>20</v>
      </c>
      <c r="C6" s="7">
        <v>24</v>
      </c>
      <c r="D6" s="7">
        <v>5.3999999999999999E-2</v>
      </c>
      <c r="E6" s="7">
        <v>3.7999999999999999E-2</v>
      </c>
      <c r="F6" s="7">
        <v>7.0000000000000001E-3</v>
      </c>
      <c r="G6" s="7">
        <v>1E-3</v>
      </c>
      <c r="H6" s="7">
        <v>2.5000000000000001E-2</v>
      </c>
      <c r="I6" s="7">
        <v>6.0000000000000001E-3</v>
      </c>
      <c r="J6" s="7">
        <v>0</v>
      </c>
      <c r="K6" s="7">
        <v>0.01</v>
      </c>
      <c r="L6" s="7">
        <v>2.3E-2</v>
      </c>
      <c r="M6" s="7">
        <v>3.85E-2</v>
      </c>
      <c r="N6" s="7">
        <v>2.1999999999999999E-2</v>
      </c>
      <c r="O6" s="7">
        <v>0</v>
      </c>
      <c r="P6" s="7">
        <v>1E-4</v>
      </c>
      <c r="Q6" s="7">
        <v>5.0000000000000001E-4</v>
      </c>
      <c r="R6" s="7">
        <v>6.0000000000000001E-3</v>
      </c>
      <c r="S6" s="7">
        <v>2.1499999999999998E-2</v>
      </c>
    </row>
    <row r="7" spans="1:19" x14ac:dyDescent="0.25">
      <c r="A7" s="7" t="s">
        <v>106</v>
      </c>
      <c r="B7" s="7">
        <v>25</v>
      </c>
      <c r="C7" s="7">
        <v>29</v>
      </c>
      <c r="D7" s="7">
        <v>4.1000000000000002E-2</v>
      </c>
      <c r="E7" s="7">
        <v>3.7999999999999999E-2</v>
      </c>
      <c r="F7" s="7">
        <v>6.0000000000000001E-3</v>
      </c>
      <c r="G7" s="7">
        <v>0</v>
      </c>
      <c r="H7" s="7">
        <v>3.5999999999999997E-2</v>
      </c>
      <c r="I7" s="7">
        <v>0.01</v>
      </c>
      <c r="J7" s="7">
        <v>0</v>
      </c>
      <c r="K7" s="7">
        <v>2.7E-2</v>
      </c>
      <c r="L7" s="7">
        <v>3.3000000000000002E-2</v>
      </c>
      <c r="M7" s="7">
        <v>3.85E-2</v>
      </c>
      <c r="N7" s="7">
        <v>1.7000000000000001E-2</v>
      </c>
      <c r="O7" s="7">
        <v>1.75E-3</v>
      </c>
      <c r="P7" s="7">
        <v>1E-4</v>
      </c>
      <c r="Q7" s="7">
        <v>5.0000000000000001E-4</v>
      </c>
      <c r="R7" s="7">
        <v>6.0000000000000001E-3</v>
      </c>
      <c r="S7" s="7">
        <v>2.64E-2</v>
      </c>
    </row>
    <row r="8" spans="1:19" x14ac:dyDescent="0.25">
      <c r="A8" s="7" t="s">
        <v>106</v>
      </c>
      <c r="B8" s="7">
        <v>30</v>
      </c>
      <c r="C8" s="7">
        <v>34</v>
      </c>
      <c r="D8" s="7">
        <v>4.1000000000000002E-2</v>
      </c>
      <c r="E8" s="7">
        <v>8.4000000000000005E-2</v>
      </c>
      <c r="F8" s="7">
        <v>6.0000000000000001E-3</v>
      </c>
      <c r="G8" s="7">
        <v>0</v>
      </c>
      <c r="H8" s="7">
        <v>3.5999999999999997E-2</v>
      </c>
      <c r="I8" s="7">
        <v>0.01</v>
      </c>
      <c r="J8" s="7">
        <v>0</v>
      </c>
      <c r="K8" s="7">
        <v>2.7E-2</v>
      </c>
      <c r="L8" s="7">
        <v>3.3000000000000002E-2</v>
      </c>
      <c r="M8" s="7">
        <v>3.85E-2</v>
      </c>
      <c r="N8" s="7">
        <v>1.7000000000000001E-2</v>
      </c>
      <c r="O8" s="7">
        <v>1.75E-3</v>
      </c>
      <c r="P8" s="7">
        <v>1E-4</v>
      </c>
      <c r="Q8" s="7">
        <v>5.0000000000000001E-4</v>
      </c>
      <c r="R8" s="7">
        <v>6.0000000000000001E-3</v>
      </c>
      <c r="S8" s="7">
        <v>3.1300000000000001E-2</v>
      </c>
    </row>
    <row r="9" spans="1:19" x14ac:dyDescent="0.25">
      <c r="A9" s="7" t="s">
        <v>106</v>
      </c>
      <c r="B9" s="7">
        <v>35</v>
      </c>
      <c r="C9" s="7">
        <v>39</v>
      </c>
      <c r="D9" s="7">
        <v>3.9E-2</v>
      </c>
      <c r="E9" s="7">
        <v>8.4000000000000005E-2</v>
      </c>
      <c r="F9" s="7">
        <v>1.0999999999999999E-2</v>
      </c>
      <c r="G9" s="7">
        <v>1E-3</v>
      </c>
      <c r="H9" s="7">
        <v>4.7E-2</v>
      </c>
      <c r="I9" s="7">
        <v>1.2E-2</v>
      </c>
      <c r="J9" s="7">
        <v>2E-3</v>
      </c>
      <c r="K9" s="7">
        <v>4.8000000000000001E-2</v>
      </c>
      <c r="L9" s="7">
        <v>6.3E-2</v>
      </c>
      <c r="M9" s="7">
        <v>3.85E-2</v>
      </c>
      <c r="N9" s="7">
        <v>1.7000000000000001E-2</v>
      </c>
      <c r="O9" s="7">
        <v>4.6800000000000001E-3</v>
      </c>
      <c r="P9" s="7">
        <v>1E-4</v>
      </c>
      <c r="Q9" s="7">
        <v>5.0000000000000001E-4</v>
      </c>
      <c r="R9" s="7">
        <v>6.0000000000000001E-3</v>
      </c>
      <c r="S9" s="7">
        <v>3.6200000000000003E-2</v>
      </c>
    </row>
    <row r="10" spans="1:19" x14ac:dyDescent="0.25">
      <c r="A10" s="7" t="s">
        <v>106</v>
      </c>
      <c r="B10" s="7">
        <v>40</v>
      </c>
      <c r="C10" s="7">
        <v>44</v>
      </c>
      <c r="D10" s="7">
        <v>3.9E-2</v>
      </c>
      <c r="E10" s="7">
        <v>0.11799999999999999</v>
      </c>
      <c r="F10" s="7">
        <v>1.0999999999999999E-2</v>
      </c>
      <c r="G10" s="7">
        <v>1E-3</v>
      </c>
      <c r="H10" s="7">
        <v>4.7E-2</v>
      </c>
      <c r="I10" s="7">
        <v>1.2E-2</v>
      </c>
      <c r="J10" s="7">
        <v>2E-3</v>
      </c>
      <c r="K10" s="7">
        <v>4.8000000000000001E-2</v>
      </c>
      <c r="L10" s="7">
        <v>6.3E-2</v>
      </c>
      <c r="M10" s="7">
        <v>3.85E-2</v>
      </c>
      <c r="N10" s="7">
        <v>1.7000000000000001E-2</v>
      </c>
      <c r="O10" s="7">
        <v>4.6800000000000001E-3</v>
      </c>
      <c r="P10" s="7">
        <v>1E-4</v>
      </c>
      <c r="Q10" s="7">
        <v>5.0000000000000001E-4</v>
      </c>
      <c r="R10" s="7">
        <v>0.02</v>
      </c>
      <c r="S10" s="7">
        <v>4.1099999999999998E-2</v>
      </c>
    </row>
    <row r="11" spans="1:19" x14ac:dyDescent="0.25">
      <c r="A11" s="7" t="s">
        <v>106</v>
      </c>
      <c r="B11" s="7">
        <v>45</v>
      </c>
      <c r="C11" s="7">
        <v>49</v>
      </c>
      <c r="D11" s="7">
        <v>5.0999999999999997E-2</v>
      </c>
      <c r="E11" s="7">
        <v>0.11799999999999999</v>
      </c>
      <c r="F11" s="7">
        <v>1.6E-2</v>
      </c>
      <c r="G11" s="7">
        <v>1.4E-2</v>
      </c>
      <c r="H11" s="7">
        <v>7.1999999999999995E-2</v>
      </c>
      <c r="I11" s="7">
        <v>4.3999999999999997E-2</v>
      </c>
      <c r="J11" s="7">
        <v>7.0000000000000001E-3</v>
      </c>
      <c r="K11" s="7">
        <v>0.111</v>
      </c>
      <c r="L11" s="7">
        <v>0.153</v>
      </c>
      <c r="M11" s="7">
        <v>3.85E-2</v>
      </c>
      <c r="N11" s="7">
        <v>1.7000000000000001E-2</v>
      </c>
      <c r="O11" s="7">
        <v>4.6800000000000001E-3</v>
      </c>
      <c r="P11" s="7">
        <v>1E-4</v>
      </c>
      <c r="Q11" s="7">
        <v>5.0000000000000001E-4</v>
      </c>
      <c r="R11" s="7">
        <v>0.02</v>
      </c>
      <c r="S11" s="7">
        <v>4.5999999999999999E-2</v>
      </c>
    </row>
    <row r="12" spans="1:19" x14ac:dyDescent="0.25">
      <c r="A12" s="7" t="s">
        <v>106</v>
      </c>
      <c r="B12" s="7">
        <v>50</v>
      </c>
      <c r="C12" s="7">
        <v>54</v>
      </c>
      <c r="D12" s="7">
        <v>5.0999999999999997E-2</v>
      </c>
      <c r="E12" s="7">
        <v>0.23200000000000001</v>
      </c>
      <c r="F12" s="7">
        <v>1.6E-2</v>
      </c>
      <c r="G12" s="7">
        <v>1.4E-2</v>
      </c>
      <c r="H12" s="7">
        <v>7.1999999999999995E-2</v>
      </c>
      <c r="I12" s="7">
        <v>4.3999999999999997E-2</v>
      </c>
      <c r="J12" s="7">
        <v>7.0000000000000001E-3</v>
      </c>
      <c r="K12" s="7">
        <v>0.111</v>
      </c>
      <c r="L12" s="7">
        <v>0.153</v>
      </c>
      <c r="M12" s="7">
        <v>3.85E-2</v>
      </c>
      <c r="N12" s="7">
        <v>0.01</v>
      </c>
      <c r="O12" s="7">
        <v>1.9300000000000001E-2</v>
      </c>
      <c r="P12" s="7">
        <v>5.1900000000000002E-3</v>
      </c>
      <c r="Q12" s="7">
        <v>2.1800000000000001E-3</v>
      </c>
      <c r="R12" s="7">
        <v>0.02</v>
      </c>
      <c r="S12" s="7">
        <v>5.0900000000000001E-2</v>
      </c>
    </row>
    <row r="13" spans="1:19" x14ac:dyDescent="0.25">
      <c r="A13" s="7" t="s">
        <v>106</v>
      </c>
      <c r="B13" s="7">
        <v>55</v>
      </c>
      <c r="C13" s="7">
        <v>59</v>
      </c>
      <c r="D13" s="7">
        <v>4.9000000000000002E-2</v>
      </c>
      <c r="E13" s="7">
        <v>0.23200000000000001</v>
      </c>
      <c r="F13" s="7">
        <v>2.8000000000000001E-2</v>
      </c>
      <c r="G13" s="7">
        <v>2.7E-2</v>
      </c>
      <c r="H13" s="7">
        <v>8.4000000000000005E-2</v>
      </c>
      <c r="I13" s="7">
        <v>9.1999999999999998E-2</v>
      </c>
      <c r="J13" s="7">
        <v>0.01</v>
      </c>
      <c r="K13" s="7">
        <v>0.23400000000000001</v>
      </c>
      <c r="L13" s="7">
        <v>0.316</v>
      </c>
      <c r="M13" s="7">
        <v>3.85E-2</v>
      </c>
      <c r="N13" s="7">
        <v>0.01</v>
      </c>
      <c r="O13" s="7">
        <v>1.9300000000000001E-2</v>
      </c>
      <c r="P13" s="7">
        <v>5.1900000000000002E-3</v>
      </c>
      <c r="Q13" s="7">
        <v>2.1800000000000001E-3</v>
      </c>
      <c r="R13" s="7">
        <v>0.02</v>
      </c>
      <c r="S13" s="7">
        <v>5.5800000000000002E-2</v>
      </c>
    </row>
    <row r="14" spans="1:19" x14ac:dyDescent="0.25">
      <c r="A14" s="7" t="s">
        <v>106</v>
      </c>
      <c r="B14" s="7">
        <v>60</v>
      </c>
      <c r="C14" s="7">
        <v>64</v>
      </c>
      <c r="D14" s="7">
        <v>4.9000000000000002E-2</v>
      </c>
      <c r="E14" s="7">
        <v>0.28999999999999998</v>
      </c>
      <c r="F14" s="7">
        <v>2.8000000000000001E-2</v>
      </c>
      <c r="G14" s="7">
        <v>2.7E-2</v>
      </c>
      <c r="H14" s="7">
        <v>8.4000000000000005E-2</v>
      </c>
      <c r="I14" s="7">
        <v>9.1999999999999998E-2</v>
      </c>
      <c r="J14" s="7">
        <v>0.01</v>
      </c>
      <c r="K14" s="7">
        <v>0.23400000000000001</v>
      </c>
      <c r="L14" s="7">
        <v>0.316</v>
      </c>
      <c r="M14" s="7">
        <v>3.85E-2</v>
      </c>
      <c r="N14" s="7">
        <v>0.01</v>
      </c>
      <c r="O14" s="7">
        <v>1.9300000000000001E-2</v>
      </c>
      <c r="P14" s="7">
        <v>5.1900000000000002E-3</v>
      </c>
      <c r="Q14" s="7">
        <v>2.1800000000000001E-3</v>
      </c>
      <c r="R14" s="7">
        <v>0.02</v>
      </c>
      <c r="S14" s="7">
        <v>6.0699999999999997E-2</v>
      </c>
    </row>
    <row r="15" spans="1:19" x14ac:dyDescent="0.25">
      <c r="A15" s="7" t="s">
        <v>106</v>
      </c>
      <c r="B15" s="7">
        <v>65</v>
      </c>
      <c r="C15" s="7">
        <v>69</v>
      </c>
      <c r="D15" s="7">
        <v>0.04</v>
      </c>
      <c r="E15" s="7">
        <v>0.28999999999999998</v>
      </c>
      <c r="F15" s="7">
        <v>4.3999999999999997E-2</v>
      </c>
      <c r="G15" s="7">
        <v>5.8999999999999997E-2</v>
      </c>
      <c r="H15" s="7">
        <v>4.8000000000000001E-2</v>
      </c>
      <c r="I15" s="7">
        <v>0.127</v>
      </c>
      <c r="J15" s="7">
        <v>1.4E-2</v>
      </c>
      <c r="K15" s="7">
        <v>0.32700000000000001</v>
      </c>
      <c r="L15" s="7">
        <v>0.433</v>
      </c>
      <c r="M15" s="7">
        <v>3.85E-2</v>
      </c>
      <c r="N15" s="7">
        <v>5.0000000000000001E-3</v>
      </c>
      <c r="O15" s="7">
        <v>5.8709999999999998E-2</v>
      </c>
      <c r="P15" s="7">
        <v>1.5469999999999999E-2</v>
      </c>
      <c r="Q15" s="7">
        <v>4.1999999999999997E-3</v>
      </c>
      <c r="R15" s="7">
        <v>0.02</v>
      </c>
      <c r="S15" s="7">
        <v>6.5600000000000006E-2</v>
      </c>
    </row>
    <row r="16" spans="1:19" x14ac:dyDescent="0.25">
      <c r="A16" s="7" t="s">
        <v>106</v>
      </c>
      <c r="B16" s="7">
        <v>70</v>
      </c>
      <c r="C16" s="7">
        <v>74</v>
      </c>
      <c r="D16" s="7">
        <v>0.04</v>
      </c>
      <c r="E16" s="7">
        <v>0.28999999999999998</v>
      </c>
      <c r="F16" s="7">
        <v>4.3999999999999997E-2</v>
      </c>
      <c r="G16" s="7">
        <v>5.8999999999999997E-2</v>
      </c>
      <c r="H16" s="7">
        <v>4.8000000000000001E-2</v>
      </c>
      <c r="I16" s="7">
        <v>0.127</v>
      </c>
      <c r="J16" s="7">
        <v>1.4E-2</v>
      </c>
      <c r="K16" s="7">
        <v>0.32700000000000001</v>
      </c>
      <c r="L16" s="7">
        <v>0.433</v>
      </c>
      <c r="M16" s="7">
        <v>3.85E-2</v>
      </c>
      <c r="N16" s="7">
        <v>5.0000000000000001E-3</v>
      </c>
      <c r="O16" s="7">
        <v>5.8709999999999998E-2</v>
      </c>
      <c r="P16" s="7">
        <v>1.5469999999999999E-2</v>
      </c>
      <c r="Q16" s="7">
        <v>4.1999999999999997E-3</v>
      </c>
      <c r="R16" s="7">
        <v>0.02</v>
      </c>
      <c r="S16" s="7">
        <v>7.0499999999999993E-2</v>
      </c>
    </row>
    <row r="17" spans="1:19" x14ac:dyDescent="0.25">
      <c r="A17" s="7" t="s">
        <v>106</v>
      </c>
      <c r="B17" s="7">
        <v>75</v>
      </c>
      <c r="C17" s="7">
        <v>79</v>
      </c>
      <c r="D17" s="7">
        <v>4.3999999999999997E-2</v>
      </c>
      <c r="E17" s="7">
        <v>0.28999999999999998</v>
      </c>
      <c r="F17" s="7">
        <v>5.8999999999999997E-2</v>
      </c>
      <c r="G17" s="7">
        <v>0.06</v>
      </c>
      <c r="H17" s="7">
        <v>5.7000000000000002E-2</v>
      </c>
      <c r="I17" s="7">
        <v>0.14899999999999999</v>
      </c>
      <c r="J17" s="7">
        <v>2.3E-2</v>
      </c>
      <c r="K17" s="7">
        <v>0.40799999999999997</v>
      </c>
      <c r="L17" s="7">
        <v>0.55800000000000005</v>
      </c>
      <c r="M17" s="7">
        <v>7.6899999999999996E-2</v>
      </c>
      <c r="N17" s="7">
        <v>5.0000000000000001E-3</v>
      </c>
      <c r="O17" s="7">
        <v>5.8709999999999998E-2</v>
      </c>
      <c r="P17" s="7">
        <v>1.5469999999999999E-2</v>
      </c>
      <c r="Q17" s="7">
        <v>4.1999999999999997E-3</v>
      </c>
      <c r="R17" s="7">
        <v>3.4000000000000002E-2</v>
      </c>
      <c r="S17" s="7">
        <v>7.5399999999999995E-2</v>
      </c>
    </row>
    <row r="18" spans="1:19" x14ac:dyDescent="0.25">
      <c r="A18" s="7" t="s">
        <v>106</v>
      </c>
      <c r="B18" s="7">
        <v>80</v>
      </c>
      <c r="C18" s="7">
        <v>130</v>
      </c>
      <c r="D18" s="7">
        <v>4.3999999999999997E-2</v>
      </c>
      <c r="E18" s="7">
        <v>0.28999999999999998</v>
      </c>
      <c r="F18" s="7">
        <v>5.8999999999999997E-2</v>
      </c>
      <c r="G18" s="7">
        <v>0.06</v>
      </c>
      <c r="H18" s="7">
        <v>5.7000000000000002E-2</v>
      </c>
      <c r="I18" s="7">
        <v>0.14899999999999999</v>
      </c>
      <c r="J18" s="7">
        <v>2.3E-2</v>
      </c>
      <c r="K18" s="7">
        <v>0.40799999999999997</v>
      </c>
      <c r="L18" s="7">
        <v>0.55800000000000005</v>
      </c>
      <c r="M18" s="7">
        <v>7.6899999999999996E-2</v>
      </c>
      <c r="N18" s="7">
        <v>5.0000000000000001E-3</v>
      </c>
      <c r="O18" s="7">
        <v>0.16374</v>
      </c>
      <c r="P18" s="7">
        <v>1.5469999999999999E-2</v>
      </c>
      <c r="Q18" s="7">
        <v>4.1999999999999997E-3</v>
      </c>
      <c r="R18" s="7">
        <v>3.4000000000000002E-2</v>
      </c>
      <c r="S18" s="7">
        <v>9.01E-2</v>
      </c>
    </row>
    <row r="19" spans="1:19" x14ac:dyDescent="0.25">
      <c r="A19" s="7" t="s">
        <v>107</v>
      </c>
      <c r="B19" s="7">
        <v>0</v>
      </c>
      <c r="C19" s="7">
        <v>4</v>
      </c>
      <c r="D19" s="7">
        <v>-9</v>
      </c>
      <c r="E19" s="7">
        <v>-9</v>
      </c>
      <c r="F19" s="7">
        <v>-9</v>
      </c>
      <c r="G19" s="7"/>
      <c r="H19" s="7">
        <v>-9</v>
      </c>
      <c r="I19" s="7">
        <v>-9</v>
      </c>
      <c r="J19" s="7">
        <v>-9</v>
      </c>
      <c r="K19" s="7">
        <v>-9</v>
      </c>
      <c r="L19" s="7">
        <v>-9</v>
      </c>
      <c r="M19" s="7">
        <v>7.6899999999999996E-2</v>
      </c>
      <c r="N19" s="7">
        <v>3.5000000000000003E-2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</row>
    <row r="20" spans="1:19" x14ac:dyDescent="0.25">
      <c r="A20" s="7" t="s">
        <v>107</v>
      </c>
      <c r="B20" s="7">
        <v>5</v>
      </c>
      <c r="C20" s="7">
        <v>9</v>
      </c>
      <c r="D20" s="7">
        <v>-9</v>
      </c>
      <c r="E20" s="7">
        <v>-9</v>
      </c>
      <c r="F20" s="7">
        <v>-9</v>
      </c>
      <c r="G20" s="7"/>
      <c r="H20" s="7">
        <v>-9</v>
      </c>
      <c r="I20" s="7">
        <v>-9</v>
      </c>
      <c r="J20" s="7">
        <v>-9</v>
      </c>
      <c r="K20" s="7">
        <v>-9</v>
      </c>
      <c r="L20" s="7">
        <v>-9</v>
      </c>
      <c r="M20" s="7">
        <v>7.6899999999999996E-2</v>
      </c>
      <c r="N20" s="7">
        <v>3.7999999999999999E-2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</row>
    <row r="21" spans="1:19" x14ac:dyDescent="0.25">
      <c r="A21" s="7" t="s">
        <v>107</v>
      </c>
      <c r="B21" s="7">
        <v>10</v>
      </c>
      <c r="C21" s="7">
        <v>14</v>
      </c>
      <c r="D21" s="7">
        <v>-9</v>
      </c>
      <c r="E21" s="7">
        <v>-9</v>
      </c>
      <c r="F21" s="7">
        <v>-9</v>
      </c>
      <c r="G21" s="7"/>
      <c r="H21" s="7">
        <v>-9</v>
      </c>
      <c r="I21" s="7">
        <v>-9</v>
      </c>
      <c r="J21" s="7">
        <v>-9</v>
      </c>
      <c r="K21" s="7">
        <v>-9</v>
      </c>
      <c r="L21" s="7">
        <v>-9</v>
      </c>
      <c r="M21" s="7">
        <v>7.6899999999999996E-2</v>
      </c>
      <c r="N21" s="7">
        <v>3.7999999999999999E-2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</row>
    <row r="22" spans="1:19" x14ac:dyDescent="0.25">
      <c r="A22" s="7" t="s">
        <v>107</v>
      </c>
      <c r="B22" s="7">
        <v>15</v>
      </c>
      <c r="C22" s="7">
        <v>19</v>
      </c>
      <c r="D22" s="7">
        <v>7.6999999999999999E-2</v>
      </c>
      <c r="E22" s="7">
        <v>2.5999999999999999E-2</v>
      </c>
      <c r="F22" s="7">
        <v>1.7999999999999999E-2</v>
      </c>
      <c r="G22" s="7">
        <v>3.0000000000000001E-3</v>
      </c>
      <c r="H22" s="7">
        <v>4.5999999999999999E-2</v>
      </c>
      <c r="I22" s="7">
        <v>8.9999999999999993E-3</v>
      </c>
      <c r="J22" s="7">
        <v>1E-3</v>
      </c>
      <c r="K22" s="7">
        <v>7.0000000000000001E-3</v>
      </c>
      <c r="L22" s="7">
        <v>6.0000000000000001E-3</v>
      </c>
      <c r="M22" s="7">
        <v>3.85E-2</v>
      </c>
      <c r="N22" s="7">
        <v>3.7999999999999999E-2</v>
      </c>
      <c r="O22" s="7">
        <v>0</v>
      </c>
      <c r="P22" s="7">
        <v>1E-3</v>
      </c>
      <c r="Q22" s="7">
        <v>8.8099999999999995E-4</v>
      </c>
      <c r="R22" s="7">
        <v>6.0000000000000001E-3</v>
      </c>
      <c r="S22" s="7">
        <v>1.66E-2</v>
      </c>
    </row>
    <row r="23" spans="1:19" x14ac:dyDescent="0.25">
      <c r="A23" s="7" t="s">
        <v>107</v>
      </c>
      <c r="B23" s="7">
        <v>20</v>
      </c>
      <c r="C23" s="7">
        <v>24</v>
      </c>
      <c r="D23" s="7">
        <v>7.6999999999999999E-2</v>
      </c>
      <c r="E23" s="7">
        <v>2.5999999999999999E-2</v>
      </c>
      <c r="F23" s="7">
        <v>1.7999999999999999E-2</v>
      </c>
      <c r="G23" s="7">
        <v>3.0000000000000001E-3</v>
      </c>
      <c r="H23" s="7">
        <v>4.5999999999999999E-2</v>
      </c>
      <c r="I23" s="7">
        <v>8.9999999999999993E-3</v>
      </c>
      <c r="J23" s="7">
        <v>1E-3</v>
      </c>
      <c r="K23" s="7">
        <v>7.0000000000000001E-3</v>
      </c>
      <c r="L23" s="7">
        <v>6.0000000000000001E-3</v>
      </c>
      <c r="M23" s="7">
        <v>3.85E-2</v>
      </c>
      <c r="N23" s="7">
        <v>2.1999999999999999E-2</v>
      </c>
      <c r="O23" s="7">
        <v>0</v>
      </c>
      <c r="P23" s="7">
        <v>1E-3</v>
      </c>
      <c r="Q23" s="7">
        <v>8.8099999999999995E-4</v>
      </c>
      <c r="R23" s="7">
        <v>6.0000000000000001E-3</v>
      </c>
      <c r="S23" s="7">
        <v>2.1499999999999998E-2</v>
      </c>
    </row>
    <row r="24" spans="1:19" x14ac:dyDescent="0.25">
      <c r="A24" s="7" t="s">
        <v>107</v>
      </c>
      <c r="B24" s="7">
        <v>25</v>
      </c>
      <c r="C24" s="7">
        <v>29</v>
      </c>
      <c r="D24" s="7">
        <v>5.3999999999999999E-2</v>
      </c>
      <c r="E24" s="7">
        <v>2.5999999999999999E-2</v>
      </c>
      <c r="F24" s="7">
        <v>6.0000000000000001E-3</v>
      </c>
      <c r="G24" s="7">
        <v>4.0000000000000001E-3</v>
      </c>
      <c r="H24" s="7">
        <v>6.4000000000000001E-2</v>
      </c>
      <c r="I24" s="7">
        <v>8.0000000000000002E-3</v>
      </c>
      <c r="J24" s="7">
        <v>1E-3</v>
      </c>
      <c r="K24" s="7">
        <v>1.6E-2</v>
      </c>
      <c r="L24" s="7">
        <v>1.4999999999999999E-2</v>
      </c>
      <c r="M24" s="7">
        <v>3.85E-2</v>
      </c>
      <c r="N24" s="7">
        <v>1.7000000000000001E-2</v>
      </c>
      <c r="O24" s="7">
        <v>1.5E-3</v>
      </c>
      <c r="P24" s="7">
        <v>1E-3</v>
      </c>
      <c r="Q24" s="7">
        <v>8.8099999999999995E-4</v>
      </c>
      <c r="R24" s="7">
        <v>6.0000000000000001E-3</v>
      </c>
      <c r="S24" s="7">
        <v>2.64E-2</v>
      </c>
    </row>
    <row r="25" spans="1:19" x14ac:dyDescent="0.25">
      <c r="A25" s="7" t="s">
        <v>107</v>
      </c>
      <c r="B25" s="7">
        <v>30</v>
      </c>
      <c r="C25" s="7">
        <v>34</v>
      </c>
      <c r="D25" s="7">
        <v>5.3999999999999999E-2</v>
      </c>
      <c r="E25" s="7">
        <v>0.05</v>
      </c>
      <c r="F25" s="7">
        <v>6.0000000000000001E-3</v>
      </c>
      <c r="G25" s="7">
        <v>4.0000000000000001E-3</v>
      </c>
      <c r="H25" s="7">
        <v>6.4000000000000001E-2</v>
      </c>
      <c r="I25" s="7">
        <v>8.0000000000000002E-3</v>
      </c>
      <c r="J25" s="7">
        <v>1E-3</v>
      </c>
      <c r="K25" s="7">
        <v>1.6E-2</v>
      </c>
      <c r="L25" s="7">
        <v>1.4999999999999999E-2</v>
      </c>
      <c r="M25" s="7">
        <v>3.85E-2</v>
      </c>
      <c r="N25" s="7">
        <v>1.7000000000000001E-2</v>
      </c>
      <c r="O25" s="7">
        <v>1.5E-3</v>
      </c>
      <c r="P25" s="7">
        <v>1E-3</v>
      </c>
      <c r="Q25" s="7">
        <v>8.8099999999999995E-4</v>
      </c>
      <c r="R25" s="7">
        <v>6.0000000000000001E-3</v>
      </c>
      <c r="S25" s="7">
        <v>3.1300000000000001E-2</v>
      </c>
    </row>
    <row r="26" spans="1:19" x14ac:dyDescent="0.25">
      <c r="A26" s="7" t="s">
        <v>107</v>
      </c>
      <c r="B26" s="7">
        <v>35</v>
      </c>
      <c r="C26" s="7">
        <v>39</v>
      </c>
      <c r="D26" s="7">
        <v>5.1999999999999998E-2</v>
      </c>
      <c r="E26" s="7">
        <v>0.05</v>
      </c>
      <c r="F26" s="7">
        <v>1.6E-2</v>
      </c>
      <c r="G26" s="7">
        <v>6.0000000000000001E-3</v>
      </c>
      <c r="H26" s="7">
        <v>7.9000000000000001E-2</v>
      </c>
      <c r="I26" s="7">
        <v>8.9999999999999993E-3</v>
      </c>
      <c r="J26" s="7">
        <v>0</v>
      </c>
      <c r="K26" s="7">
        <v>3.2000000000000001E-2</v>
      </c>
      <c r="L26" s="7">
        <v>2.8000000000000001E-2</v>
      </c>
      <c r="M26" s="7">
        <v>3.85E-2</v>
      </c>
      <c r="N26" s="7">
        <v>1.7000000000000001E-2</v>
      </c>
      <c r="O26" s="7">
        <v>3.63E-3</v>
      </c>
      <c r="P26" s="7">
        <v>1E-3</v>
      </c>
      <c r="Q26" s="7">
        <v>8.8099999999999995E-4</v>
      </c>
      <c r="R26" s="7">
        <v>6.0000000000000001E-3</v>
      </c>
      <c r="S26" s="7">
        <v>3.6200000000000003E-2</v>
      </c>
    </row>
    <row r="27" spans="1:19" x14ac:dyDescent="0.25">
      <c r="A27" s="7" t="s">
        <v>107</v>
      </c>
      <c r="B27" s="7">
        <v>40</v>
      </c>
      <c r="C27" s="7">
        <v>44</v>
      </c>
      <c r="D27" s="7">
        <v>5.1999999999999998E-2</v>
      </c>
      <c r="E27" s="7">
        <v>0.13900000000000001</v>
      </c>
      <c r="F27" s="7">
        <v>1.6E-2</v>
      </c>
      <c r="G27" s="7">
        <v>6.0000000000000001E-3</v>
      </c>
      <c r="H27" s="7">
        <v>7.9000000000000001E-2</v>
      </c>
      <c r="I27" s="7">
        <v>8.9999999999999993E-3</v>
      </c>
      <c r="J27" s="7">
        <v>0</v>
      </c>
      <c r="K27" s="7">
        <v>3.2000000000000001E-2</v>
      </c>
      <c r="L27" s="7">
        <v>2.8000000000000001E-2</v>
      </c>
      <c r="M27" s="7">
        <v>3.85E-2</v>
      </c>
      <c r="N27" s="7">
        <v>1.7000000000000001E-2</v>
      </c>
      <c r="O27" s="7">
        <v>3.63E-3</v>
      </c>
      <c r="P27" s="7">
        <v>1E-3</v>
      </c>
      <c r="Q27" s="7">
        <v>8.8099999999999995E-4</v>
      </c>
      <c r="R27" s="7">
        <v>0.02</v>
      </c>
      <c r="S27" s="7">
        <v>4.1099999999999998E-2</v>
      </c>
    </row>
    <row r="28" spans="1:19" x14ac:dyDescent="0.25">
      <c r="A28" s="7" t="s">
        <v>107</v>
      </c>
      <c r="B28" s="7">
        <v>45</v>
      </c>
      <c r="C28" s="7">
        <v>49</v>
      </c>
      <c r="D28" s="7">
        <v>4.9000000000000002E-2</v>
      </c>
      <c r="E28" s="7">
        <v>0.13900000000000001</v>
      </c>
      <c r="F28" s="7">
        <v>2.1000000000000001E-2</v>
      </c>
      <c r="G28" s="7">
        <v>1.4E-2</v>
      </c>
      <c r="H28" s="7">
        <v>9.4E-2</v>
      </c>
      <c r="I28" s="7">
        <v>1.9E-2</v>
      </c>
      <c r="J28" s="7">
        <v>1E-3</v>
      </c>
      <c r="K28" s="7">
        <v>7.4999999999999997E-2</v>
      </c>
      <c r="L28" s="7">
        <v>9.2999999999999999E-2</v>
      </c>
      <c r="M28" s="7">
        <v>3.85E-2</v>
      </c>
      <c r="N28" s="7">
        <v>1.7000000000000001E-2</v>
      </c>
      <c r="O28" s="7">
        <v>3.63E-3</v>
      </c>
      <c r="P28" s="7">
        <v>1E-3</v>
      </c>
      <c r="Q28" s="7">
        <v>8.8099999999999995E-4</v>
      </c>
      <c r="R28" s="7">
        <v>0.02</v>
      </c>
      <c r="S28" s="7">
        <v>4.5999999999999999E-2</v>
      </c>
    </row>
    <row r="29" spans="1:19" x14ac:dyDescent="0.25">
      <c r="A29" s="7" t="s">
        <v>107</v>
      </c>
      <c r="B29" s="7">
        <v>50</v>
      </c>
      <c r="C29" s="7">
        <v>54</v>
      </c>
      <c r="D29" s="7">
        <v>4.9000000000000002E-2</v>
      </c>
      <c r="E29" s="7">
        <v>0.32900000000000001</v>
      </c>
      <c r="F29" s="7">
        <v>2.1000000000000001E-2</v>
      </c>
      <c r="G29" s="7">
        <v>1.4E-2</v>
      </c>
      <c r="H29" s="7">
        <v>9.4E-2</v>
      </c>
      <c r="I29" s="7">
        <v>1.9E-2</v>
      </c>
      <c r="J29" s="7">
        <v>1E-3</v>
      </c>
      <c r="K29" s="7">
        <v>7.4999999999999997E-2</v>
      </c>
      <c r="L29" s="7">
        <v>9.2999999999999999E-2</v>
      </c>
      <c r="M29" s="7">
        <v>3.85E-2</v>
      </c>
      <c r="N29" s="7">
        <v>0.01</v>
      </c>
      <c r="O29" s="7">
        <v>1.027E-2</v>
      </c>
      <c r="P29" s="7">
        <v>2.3310000000000001E-2</v>
      </c>
      <c r="Q29" s="7">
        <v>1.034E-2</v>
      </c>
      <c r="R29" s="7">
        <v>0.02</v>
      </c>
      <c r="S29" s="7">
        <v>5.0900000000000001E-2</v>
      </c>
    </row>
    <row r="30" spans="1:19" x14ac:dyDescent="0.25">
      <c r="A30" s="7" t="s">
        <v>107</v>
      </c>
      <c r="B30" s="7">
        <v>55</v>
      </c>
      <c r="C30" s="7">
        <v>59</v>
      </c>
      <c r="D30" s="7">
        <v>6.3E-2</v>
      </c>
      <c r="E30" s="7">
        <v>0.32900000000000001</v>
      </c>
      <c r="F30" s="7">
        <v>4.1000000000000002E-2</v>
      </c>
      <c r="G30" s="7">
        <v>1.7999999999999999E-2</v>
      </c>
      <c r="H30" s="7">
        <v>0.105</v>
      </c>
      <c r="I30" s="7">
        <v>5.6000000000000001E-2</v>
      </c>
      <c r="J30" s="7">
        <v>4.0000000000000001E-3</v>
      </c>
      <c r="K30" s="7">
        <v>0.161</v>
      </c>
      <c r="L30" s="7">
        <v>0.22500000000000001</v>
      </c>
      <c r="M30" s="7">
        <v>3.85E-2</v>
      </c>
      <c r="N30" s="7">
        <v>0.01</v>
      </c>
      <c r="O30" s="7">
        <v>1.027E-2</v>
      </c>
      <c r="P30" s="7">
        <v>2.3310000000000001E-2</v>
      </c>
      <c r="Q30" s="7">
        <v>1.034E-2</v>
      </c>
      <c r="R30" s="7">
        <v>0.02</v>
      </c>
      <c r="S30" s="7">
        <v>5.5800000000000002E-2</v>
      </c>
    </row>
    <row r="31" spans="1:19" x14ac:dyDescent="0.25">
      <c r="A31" s="7" t="s">
        <v>107</v>
      </c>
      <c r="B31" s="7">
        <v>60</v>
      </c>
      <c r="C31" s="7">
        <v>64</v>
      </c>
      <c r="D31" s="7">
        <v>6.3E-2</v>
      </c>
      <c r="E31" s="7">
        <v>0.435</v>
      </c>
      <c r="F31" s="7">
        <v>4.1000000000000002E-2</v>
      </c>
      <c r="G31" s="7">
        <v>1.7999999999999999E-2</v>
      </c>
      <c r="H31" s="7">
        <v>0.105</v>
      </c>
      <c r="I31" s="7">
        <v>5.6000000000000001E-2</v>
      </c>
      <c r="J31" s="7">
        <v>4.0000000000000001E-3</v>
      </c>
      <c r="K31" s="7">
        <v>0.161</v>
      </c>
      <c r="L31" s="7">
        <v>0.22500000000000001</v>
      </c>
      <c r="M31" s="7">
        <v>3.85E-2</v>
      </c>
      <c r="N31" s="7">
        <v>0.01</v>
      </c>
      <c r="O31" s="7">
        <v>1.027E-2</v>
      </c>
      <c r="P31" s="7">
        <v>2.3310000000000001E-2</v>
      </c>
      <c r="Q31" s="7">
        <v>1.034E-2</v>
      </c>
      <c r="R31" s="7">
        <v>0.02</v>
      </c>
      <c r="S31" s="7">
        <v>6.0699999999999997E-2</v>
      </c>
    </row>
    <row r="32" spans="1:19" x14ac:dyDescent="0.25">
      <c r="A32" s="7" t="s">
        <v>107</v>
      </c>
      <c r="B32" s="7">
        <v>65</v>
      </c>
      <c r="C32" s="7">
        <v>69</v>
      </c>
      <c r="D32" s="7">
        <v>5.0999999999999997E-2</v>
      </c>
      <c r="E32" s="7">
        <v>0.435</v>
      </c>
      <c r="F32" s="7">
        <v>4.1000000000000002E-2</v>
      </c>
      <c r="G32" s="7">
        <v>3.4000000000000002E-2</v>
      </c>
      <c r="H32" s="7">
        <v>6.4000000000000001E-2</v>
      </c>
      <c r="I32" s="7">
        <v>7.2999999999999995E-2</v>
      </c>
      <c r="J32" s="7">
        <v>8.9999999999999993E-3</v>
      </c>
      <c r="K32" s="7">
        <v>0.254</v>
      </c>
      <c r="L32" s="7">
        <v>0.36</v>
      </c>
      <c r="M32" s="7">
        <v>3.85E-2</v>
      </c>
      <c r="N32" s="7">
        <v>5.0000000000000001E-3</v>
      </c>
      <c r="O32" s="7">
        <v>3.8190000000000002E-2</v>
      </c>
      <c r="P32" s="7">
        <v>4.8809999999999999E-2</v>
      </c>
      <c r="Q32" s="7">
        <v>2.2020000000000001E-2</v>
      </c>
      <c r="R32" s="7">
        <v>0.02</v>
      </c>
      <c r="S32" s="7">
        <v>6.5600000000000006E-2</v>
      </c>
    </row>
    <row r="33" spans="1:19" x14ac:dyDescent="0.25">
      <c r="A33" s="7" t="s">
        <v>107</v>
      </c>
      <c r="B33" s="7">
        <v>70</v>
      </c>
      <c r="C33" s="7">
        <v>74</v>
      </c>
      <c r="D33" s="7">
        <v>5.0999999999999997E-2</v>
      </c>
      <c r="E33" s="7">
        <v>0.435</v>
      </c>
      <c r="F33" s="7">
        <v>4.1000000000000002E-2</v>
      </c>
      <c r="G33" s="7">
        <v>3.4000000000000002E-2</v>
      </c>
      <c r="H33" s="7">
        <v>6.4000000000000001E-2</v>
      </c>
      <c r="I33" s="7">
        <v>7.2999999999999995E-2</v>
      </c>
      <c r="J33" s="7">
        <v>8.9999999999999993E-3</v>
      </c>
      <c r="K33" s="7">
        <v>0.254</v>
      </c>
      <c r="L33" s="7">
        <v>0.36</v>
      </c>
      <c r="M33" s="7">
        <v>3.85E-2</v>
      </c>
      <c r="N33" s="7">
        <v>5.0000000000000001E-3</v>
      </c>
      <c r="O33" s="7">
        <v>3.8190000000000002E-2</v>
      </c>
      <c r="P33" s="7">
        <v>4.8809999999999999E-2</v>
      </c>
      <c r="Q33" s="7">
        <v>2.2020000000000001E-2</v>
      </c>
      <c r="R33" s="7">
        <v>0.02</v>
      </c>
      <c r="S33" s="7">
        <v>7.0499999999999993E-2</v>
      </c>
    </row>
    <row r="34" spans="1:19" x14ac:dyDescent="0.25">
      <c r="A34" s="7" t="s">
        <v>107</v>
      </c>
      <c r="B34" s="7">
        <v>75</v>
      </c>
      <c r="C34" s="7">
        <v>79</v>
      </c>
      <c r="D34" s="7">
        <v>5.1999999999999998E-2</v>
      </c>
      <c r="E34" s="7">
        <v>0.435</v>
      </c>
      <c r="F34" s="7">
        <v>5.3999999999999999E-2</v>
      </c>
      <c r="G34" s="7">
        <v>3.5000000000000003E-2</v>
      </c>
      <c r="H34" s="7">
        <v>8.7999999999999995E-2</v>
      </c>
      <c r="I34" s="7">
        <v>0.10299999999999999</v>
      </c>
      <c r="J34" s="7">
        <v>8.9999999999999993E-3</v>
      </c>
      <c r="K34" s="7">
        <v>0.30199999999999999</v>
      </c>
      <c r="L34" s="7">
        <v>0.57199999999999995</v>
      </c>
      <c r="M34" s="7">
        <v>7.6899999999999996E-2</v>
      </c>
      <c r="N34" s="7">
        <v>5.0000000000000001E-3</v>
      </c>
      <c r="O34" s="7">
        <v>3.8190000000000002E-2</v>
      </c>
      <c r="P34" s="7">
        <v>4.8809999999999999E-2</v>
      </c>
      <c r="Q34" s="7">
        <v>2.2020000000000001E-2</v>
      </c>
      <c r="R34" s="7">
        <v>3.4000000000000002E-2</v>
      </c>
      <c r="S34" s="7">
        <v>7.5399999999999995E-2</v>
      </c>
    </row>
    <row r="35" spans="1:19" x14ac:dyDescent="0.25">
      <c r="A35" s="7" t="s">
        <v>107</v>
      </c>
      <c r="B35" s="7">
        <v>80</v>
      </c>
      <c r="C35" s="7">
        <v>130</v>
      </c>
      <c r="D35" s="7">
        <v>5.1999999999999998E-2</v>
      </c>
      <c r="E35" s="7">
        <v>0.436</v>
      </c>
      <c r="F35" s="7">
        <v>5.3999999999999999E-2</v>
      </c>
      <c r="G35" s="7">
        <v>3.5000000000000003E-2</v>
      </c>
      <c r="H35" s="7">
        <v>8.7999999999999995E-2</v>
      </c>
      <c r="I35" s="7">
        <v>0.10299999999999999</v>
      </c>
      <c r="J35" s="7">
        <v>8.9999999999999993E-3</v>
      </c>
      <c r="K35" s="7">
        <v>0.30199999999999999</v>
      </c>
      <c r="L35" s="7">
        <v>0.57199999999999995</v>
      </c>
      <c r="M35" s="7">
        <v>7.6899999999999996E-2</v>
      </c>
      <c r="N35" s="7">
        <v>5.0000000000000001E-3</v>
      </c>
      <c r="O35" s="7">
        <v>0.14337</v>
      </c>
      <c r="P35" s="7">
        <v>4.8809999999999999E-2</v>
      </c>
      <c r="Q35" s="7">
        <v>2.2020000000000001E-2</v>
      </c>
      <c r="R35" s="7">
        <v>3.4000000000000002E-2</v>
      </c>
      <c r="S35" s="7">
        <v>9.01E-2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illnesses</vt:lpstr>
      <vt:lpstr>treatments</vt:lpstr>
      <vt:lpstr>incidence</vt:lpstr>
      <vt:lpstr>prevalence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Georgina Trujillo</dc:creator>
  <dc:description/>
  <cp:lastModifiedBy>Florian</cp:lastModifiedBy>
  <cp:revision>7</cp:revision>
  <cp:lastPrinted>2020-02-14T12:56:42Z</cp:lastPrinted>
  <dcterms:created xsi:type="dcterms:W3CDTF">2006-09-12T12:46:56Z</dcterms:created>
  <dcterms:modified xsi:type="dcterms:W3CDTF">2020-02-14T19:17:53Z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