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HealthABM\inputdata\"/>
    </mc:Choice>
  </mc:AlternateContent>
  <xr:revisionPtr revIDLastSave="0" documentId="13_ncr:1_{F701D80F-86C0-44BC-87F3-8291E91B80A9}" xr6:coauthVersionLast="41" xr6:coauthVersionMax="41" xr10:uidLastSave="{00000000-0000-0000-0000-000000000000}"/>
  <bookViews>
    <workbookView xWindow="-120" yWindow="-120" windowWidth="20730" windowHeight="11280" tabRatio="500" activeTab="3" xr2:uid="{00000000-000D-0000-FFFF-FFFF00000000}"/>
  </bookViews>
  <sheets>
    <sheet name="illnesses" sheetId="1" r:id="rId1"/>
    <sheet name="treatments" sheetId="2" r:id="rId2"/>
    <sheet name="incidence" sheetId="3" r:id="rId3"/>
    <sheet name="prevale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2" l="1"/>
  <c r="E13" i="2"/>
  <c r="E10" i="2"/>
  <c r="D9" i="2"/>
  <c r="E7" i="2"/>
  <c r="E6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revisar valores
</t>
        </r>
      </text>
    </comment>
    <comment ref="F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revisar valores</t>
        </r>
      </text>
    </comment>
    <comment ref="G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revisar valores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Must match the name in the file containing the information on the illnesses</t>
        </r>
      </text>
    </comment>
    <comment ref="D1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Total cost for the treatment (includes payment to doctor)</t>
        </r>
      </text>
    </comment>
    <comment ref="E1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Part of the total cost going to the provider</t>
        </r>
      </text>
    </comment>
    <comment ref="F1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How much the medical condition changes under treatment. E.g. if we set it to -0.1, the severity is reduced bz 0.1 in each period. </t>
        </r>
      </text>
    </comment>
    <comment ref="I1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Type of treatment, only the following are allowed: 
SELF
PLACEBO
TREATMENT_NORMAL
TREATMENT_SPECIALIST</t>
        </r>
      </text>
    </comment>
    <comment ref="K1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En proceso: adición de tratamientos fatantes, costos y unidades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incidencia estimada con base en prevalencia. Parece acertado el supuesto para esta enfermedad</t>
        </r>
      </text>
    </comment>
    <comment ref="E1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https://www.pxweb.bfs.admin.ch/pxweb/fr/px-x-1403030300_161/-/px-x-1403030300_161.px/?rxid=c2fff141-0b69-4816-a8b0-3d96affcdc1b
</t>
        </r>
      </text>
    </comment>
    <comment ref="G1" authorId="0" shapeId="0" xr:uid="{00000000-0006-0000-02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https://www.ncbi.nlm.nih.gov/pmc/articles/PMC5781202/figure/f2/</t>
        </r>
      </text>
    </comment>
  </commentList>
</comments>
</file>

<file path=xl/sharedStrings.xml><?xml version="1.0" encoding="utf-8"?>
<sst xmlns="http://schemas.openxmlformats.org/spreadsheetml/2006/main" count="174" uniqueCount="64">
  <si>
    <t>illness</t>
  </si>
  <si>
    <t>contagious</t>
  </si>
  <si>
    <t>chronical</t>
  </si>
  <si>
    <t>initialSeverity</t>
  </si>
  <si>
    <t>severityWoTreatment</t>
  </si>
  <si>
    <t>visibilitySymptoms</t>
  </si>
  <si>
    <t>emergency</t>
  </si>
  <si>
    <t>probabilityDetection</t>
  </si>
  <si>
    <t>deltaProbDetectionInvest</t>
  </si>
  <si>
    <t>probMaxDectection</t>
  </si>
  <si>
    <t>sevInitial</t>
  </si>
  <si>
    <t>Observations</t>
  </si>
  <si>
    <t>Cancer</t>
  </si>
  <si>
    <t>two types: solid tumor are difficult to detect, non-solid tumors rather easy</t>
  </si>
  <si>
    <t>Influenza</t>
  </si>
  <si>
    <t>when fast test available easy, otherwise difficult to distinguish from common cold</t>
  </si>
  <si>
    <t>Heart attack</t>
  </si>
  <si>
    <t>Osteoarthritis</t>
  </si>
  <si>
    <t>Includes ostearthritis and arthritis rheumatoid</t>
  </si>
  <si>
    <t>Pneumonia</t>
  </si>
  <si>
    <t>description</t>
  </si>
  <si>
    <t>cost</t>
  </si>
  <si>
    <t>marginalBenefitProvider</t>
  </si>
  <si>
    <t>deltaSeverity</t>
  </si>
  <si>
    <t>minSeverity</t>
  </si>
  <si>
    <t>maxSeverity</t>
  </si>
  <si>
    <t>type</t>
  </si>
  <si>
    <t>extendedDescription</t>
  </si>
  <si>
    <t>SELF</t>
  </si>
  <si>
    <t>TREATMENT_NORMAL</t>
  </si>
  <si>
    <t>Self-medication</t>
  </si>
  <si>
    <t>rest, rehydration, pills</t>
  </si>
  <si>
    <t>Simple drugs</t>
  </si>
  <si>
    <t>antipyretics (paracetamol, ibuprofen, aspirin)</t>
  </si>
  <si>
    <t>Antiviral medication</t>
  </si>
  <si>
    <t>TREATMENT_SPECIALIST</t>
  </si>
  <si>
    <t>Tamiflu, twice a day for 5 days</t>
  </si>
  <si>
    <t xml:space="preserve">Chemotherapy  </t>
  </si>
  <si>
    <t>Average price of chemotherapy and anticancer medicaments. Consistent with Keusters Et Al</t>
  </si>
  <si>
    <t>CHECK marginal through TARMED</t>
  </si>
  <si>
    <t>Surgery (incl. Hospital fees)</t>
  </si>
  <si>
    <t>DRG</t>
  </si>
  <si>
    <t>Radiotherapy + Chemotherapy</t>
  </si>
  <si>
    <t xml:space="preserve">Radioterapia convenzionale five days a week. Plus chemotherapy treatment </t>
  </si>
  <si>
    <t>Emergency response</t>
  </si>
  <si>
    <t>tenecteplase (Metalyse)</t>
  </si>
  <si>
    <t>WAITING... DRG</t>
  </si>
  <si>
    <t>Simple pain killers</t>
  </si>
  <si>
    <t>paracetamol, tramadol</t>
  </si>
  <si>
    <t>Stronger pain relief, stronger pain killers, DMARD, antirheumatic drugs, corticosteroids and biologic modifiers</t>
  </si>
  <si>
    <t xml:space="preserve">oxicotine, methotrexate, (hydroxychloroquine, sulfasalazine, azathioprine), (Dexametasona, Hidrocortisona, Metilprednisolona . Prednisolona , Triamcinolona), (etanercept , infliximab), duloxétine and 30 minutes of therapy twice a week, nonsteroidal anti-inflammatory drugs (ibuprofen, naproxen, aspirin) </t>
  </si>
  <si>
    <t>Surgery</t>
  </si>
  <si>
    <t>antibiotics and other drugs</t>
  </si>
  <si>
    <t>Ceftriaxon + syrup + ambroxol</t>
  </si>
  <si>
    <t>Intensive care</t>
  </si>
  <si>
    <t>reduce risk of heart attack (plavix)</t>
  </si>
  <si>
    <t>fluvastatina (Lescol), rosuvastatina (Crestor), simvastatina (Zocor)</t>
  </si>
  <si>
    <t>Stent, Bypass etc</t>
  </si>
  <si>
    <t>gender</t>
  </si>
  <si>
    <t>age_start</t>
  </si>
  <si>
    <t>age_end</t>
  </si>
  <si>
    <t>male</t>
  </si>
  <si>
    <t>female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</si>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</sst>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4" fontId="0" fillId="2" borderId="0" xfId="0" applyNumberFormat="1" applyFill="1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15</xdr:col>
      <xdr:colOff>352080</xdr:colOff>
      <xdr:row>46</xdr:row>
      <xdr:rowOff>190080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5807960" cy="895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39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39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12</xdr:col>
      <xdr:colOff>219075</xdr:colOff>
      <xdr:row>39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10</xdr:col>
      <xdr:colOff>275760</xdr:colOff>
      <xdr:row>34</xdr:row>
      <xdr:rowOff>40993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6990560" cy="6476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314325</xdr:colOff>
      <xdr:row>31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380520</xdr:colOff>
      <xdr:row>49</xdr:row>
      <xdr:rowOff>190080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0"/>
          <a:ext cx="12572280" cy="966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94" name="shapetype_202" hidden="1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92" name="shapetype_202" hidden="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90" name="shapetype_202" hidden="1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88" name="shapetype_202" hidden="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="115" zoomScaleNormal="115" workbookViewId="0">
      <selection activeCell="A7" sqref="A7"/>
    </sheetView>
  </sheetViews>
  <sheetFormatPr defaultColWidth="9.140625" defaultRowHeight="15" x14ac:dyDescent="0.25"/>
  <cols>
    <col min="1" max="1" width="9.140625" style="6"/>
    <col min="2" max="2" width="23.28515625" customWidth="1"/>
    <col min="3" max="4" width="13" customWidth="1"/>
    <col min="5" max="8" width="11.42578125"/>
    <col min="9" max="9" width="12.85546875" customWidth="1"/>
    <col min="10" max="11" width="11.42578125"/>
    <col min="12" max="12" width="8.85546875" customWidth="1"/>
    <col min="13" max="1026" width="11.42578125"/>
  </cols>
  <sheetData>
    <row r="1" spans="1:14" x14ac:dyDescent="0.25">
      <c r="A1" s="6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s="6">
        <v>1</v>
      </c>
      <c r="B2" s="1" t="s">
        <v>12</v>
      </c>
      <c r="C2" s="1">
        <v>0</v>
      </c>
      <c r="D2" s="1">
        <v>0</v>
      </c>
      <c r="E2" s="2">
        <v>0.01</v>
      </c>
      <c r="F2" s="2">
        <v>1E-3</v>
      </c>
      <c r="G2" s="2">
        <v>520</v>
      </c>
      <c r="H2" s="2">
        <v>0</v>
      </c>
      <c r="I2">
        <v>0.6</v>
      </c>
      <c r="J2" s="3">
        <v>2.5000000000000001E-2</v>
      </c>
      <c r="K2">
        <v>0.98</v>
      </c>
      <c r="L2" s="4">
        <v>0.26500000000000001</v>
      </c>
      <c r="M2" t="s">
        <v>13</v>
      </c>
    </row>
    <row r="3" spans="1:14" x14ac:dyDescent="0.25">
      <c r="A3" s="6">
        <v>2</v>
      </c>
      <c r="B3" s="1" t="s">
        <v>14</v>
      </c>
      <c r="C3" s="1">
        <v>1</v>
      </c>
      <c r="D3" s="1">
        <v>0</v>
      </c>
      <c r="E3" s="5">
        <v>0.15</v>
      </c>
      <c r="F3" s="5">
        <v>-7.4999999999999997E-2</v>
      </c>
      <c r="G3" s="5">
        <v>0</v>
      </c>
      <c r="H3" s="2">
        <v>0</v>
      </c>
      <c r="I3">
        <v>0.8</v>
      </c>
      <c r="J3" s="3">
        <v>0.01</v>
      </c>
      <c r="K3">
        <v>0.98</v>
      </c>
      <c r="L3" s="4">
        <v>0.2</v>
      </c>
      <c r="M3" t="s">
        <v>15</v>
      </c>
    </row>
    <row r="4" spans="1:14" x14ac:dyDescent="0.25">
      <c r="A4" s="6">
        <v>3</v>
      </c>
      <c r="B4" t="s">
        <v>16</v>
      </c>
      <c r="C4" s="1">
        <v>0</v>
      </c>
      <c r="D4" s="1">
        <v>0</v>
      </c>
      <c r="E4" s="5">
        <v>0.75</v>
      </c>
      <c r="F4" s="5">
        <v>0.05</v>
      </c>
      <c r="G4" s="5">
        <v>0</v>
      </c>
      <c r="H4" s="2">
        <v>1</v>
      </c>
      <c r="I4">
        <v>1</v>
      </c>
      <c r="J4" s="3">
        <v>0</v>
      </c>
      <c r="K4">
        <v>1</v>
      </c>
      <c r="L4" s="4">
        <v>0.75</v>
      </c>
    </row>
    <row r="5" spans="1:14" x14ac:dyDescent="0.25">
      <c r="A5" s="6">
        <v>4</v>
      </c>
      <c r="B5" t="s">
        <v>17</v>
      </c>
      <c r="C5" s="1">
        <v>0</v>
      </c>
      <c r="D5" s="1">
        <v>1</v>
      </c>
      <c r="E5" s="5">
        <v>0.01</v>
      </c>
      <c r="F5" s="5">
        <v>5.0000000000000001E-3</v>
      </c>
      <c r="G5" s="5">
        <v>52</v>
      </c>
      <c r="H5" s="2">
        <v>0</v>
      </c>
      <c r="I5">
        <v>0.9</v>
      </c>
      <c r="J5" s="3">
        <v>0.01</v>
      </c>
      <c r="K5">
        <v>0.98</v>
      </c>
      <c r="L5" s="4">
        <v>0.26579999999999998</v>
      </c>
      <c r="M5" t="s">
        <v>18</v>
      </c>
      <c r="N5" s="3"/>
    </row>
    <row r="6" spans="1:14" x14ac:dyDescent="0.25">
      <c r="A6" s="6">
        <v>5</v>
      </c>
      <c r="B6" t="s">
        <v>19</v>
      </c>
      <c r="C6" s="1">
        <v>1</v>
      </c>
      <c r="D6" s="1">
        <v>0</v>
      </c>
      <c r="E6" s="5">
        <v>0.25</v>
      </c>
      <c r="F6" s="5">
        <v>0.05</v>
      </c>
      <c r="G6" s="5">
        <v>0</v>
      </c>
      <c r="H6" s="2">
        <v>0</v>
      </c>
      <c r="I6" s="3">
        <v>0.9</v>
      </c>
      <c r="J6" s="3">
        <v>0.1</v>
      </c>
      <c r="K6" s="3">
        <v>0.98</v>
      </c>
      <c r="L6" s="4">
        <v>0.25</v>
      </c>
      <c r="N6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zoomScale="115" zoomScaleNormal="115" workbookViewId="0">
      <selection activeCell="C6" sqref="C6"/>
    </sheetView>
  </sheetViews>
  <sheetFormatPr defaultColWidth="9.140625" defaultRowHeight="15" x14ac:dyDescent="0.25"/>
  <cols>
    <col min="1" max="1" width="9.140625" style="6"/>
    <col min="2" max="2" width="18.7109375" customWidth="1"/>
    <col min="3" max="3" width="47.140625" customWidth="1"/>
    <col min="4" max="5" width="11.42578125"/>
    <col min="6" max="6" width="23.28515625" customWidth="1"/>
    <col min="7" max="7" width="13.85546875" customWidth="1"/>
    <col min="8" max="8" width="12.28515625" customWidth="1"/>
    <col min="9" max="9" width="24.7109375" customWidth="1"/>
    <col min="10" max="10" width="25.140625" customWidth="1"/>
    <col min="11" max="1026" width="11.42578125"/>
  </cols>
  <sheetData>
    <row r="1" spans="1:11" x14ac:dyDescent="0.25">
      <c r="A1" s="6" t="s">
        <v>63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1" x14ac:dyDescent="0.25">
      <c r="A2" s="6">
        <v>3</v>
      </c>
      <c r="B2" t="s">
        <v>14</v>
      </c>
      <c r="C2" t="s">
        <v>30</v>
      </c>
      <c r="D2">
        <v>2</v>
      </c>
      <c r="E2">
        <v>0</v>
      </c>
      <c r="F2" s="6">
        <v>-0.1</v>
      </c>
      <c r="G2" s="6">
        <v>0</v>
      </c>
      <c r="H2" s="6">
        <v>1</v>
      </c>
      <c r="I2" t="s">
        <v>28</v>
      </c>
      <c r="J2" s="7" t="s">
        <v>31</v>
      </c>
    </row>
    <row r="3" spans="1:11" x14ac:dyDescent="0.25">
      <c r="A3" s="6">
        <v>4</v>
      </c>
      <c r="B3" t="s">
        <v>14</v>
      </c>
      <c r="C3" t="s">
        <v>32</v>
      </c>
      <c r="D3">
        <v>2</v>
      </c>
      <c r="E3">
        <v>0</v>
      </c>
      <c r="F3" s="6">
        <v>-0.1</v>
      </c>
      <c r="G3" s="6">
        <v>0</v>
      </c>
      <c r="H3" s="6">
        <v>1</v>
      </c>
      <c r="I3" t="s">
        <v>29</v>
      </c>
      <c r="J3" s="7" t="s">
        <v>33</v>
      </c>
    </row>
    <row r="4" spans="1:11" ht="12" customHeight="1" x14ac:dyDescent="0.25">
      <c r="A4" s="6">
        <v>5</v>
      </c>
      <c r="B4" t="s">
        <v>14</v>
      </c>
      <c r="C4" t="s">
        <v>34</v>
      </c>
      <c r="D4">
        <v>54.05</v>
      </c>
      <c r="E4">
        <v>0</v>
      </c>
      <c r="F4" s="6">
        <v>-0.2</v>
      </c>
      <c r="G4" s="6">
        <v>0.2</v>
      </c>
      <c r="H4" s="6">
        <v>1</v>
      </c>
      <c r="I4" t="s">
        <v>35</v>
      </c>
      <c r="J4" t="s">
        <v>36</v>
      </c>
    </row>
    <row r="5" spans="1:11" x14ac:dyDescent="0.25">
      <c r="A5" s="6">
        <v>7</v>
      </c>
      <c r="B5" t="s">
        <v>12</v>
      </c>
      <c r="C5" t="s">
        <v>37</v>
      </c>
      <c r="D5" s="8">
        <v>3750</v>
      </c>
      <c r="E5" s="8">
        <f>D5*0.25</f>
        <v>937.5</v>
      </c>
      <c r="F5">
        <v>-0.01</v>
      </c>
      <c r="G5">
        <v>0</v>
      </c>
      <c r="H5">
        <v>0.75</v>
      </c>
      <c r="I5" t="s">
        <v>35</v>
      </c>
      <c r="J5" t="s">
        <v>38</v>
      </c>
      <c r="K5" t="s">
        <v>39</v>
      </c>
    </row>
    <row r="6" spans="1:11" x14ac:dyDescent="0.25">
      <c r="A6" s="6">
        <v>8</v>
      </c>
      <c r="B6" t="s">
        <v>12</v>
      </c>
      <c r="C6" t="s">
        <v>40</v>
      </c>
      <c r="D6" s="9">
        <v>15635</v>
      </c>
      <c r="E6">
        <f>D6*0.25</f>
        <v>3908.75</v>
      </c>
      <c r="F6">
        <v>-0.4</v>
      </c>
      <c r="G6">
        <v>0</v>
      </c>
      <c r="H6" s="6">
        <v>0.5</v>
      </c>
      <c r="I6" t="s">
        <v>35</v>
      </c>
      <c r="J6" t="s">
        <v>41</v>
      </c>
      <c r="K6" t="s">
        <v>39</v>
      </c>
    </row>
    <row r="7" spans="1:11" x14ac:dyDescent="0.25">
      <c r="A7" s="6">
        <v>9</v>
      </c>
      <c r="B7" t="s">
        <v>12</v>
      </c>
      <c r="C7" t="s">
        <v>42</v>
      </c>
      <c r="D7" s="8">
        <v>3828</v>
      </c>
      <c r="E7" s="8">
        <f>D7*0.25</f>
        <v>957</v>
      </c>
      <c r="F7">
        <v>-0.01</v>
      </c>
      <c r="G7">
        <v>0</v>
      </c>
      <c r="H7">
        <v>1</v>
      </c>
      <c r="I7" t="s">
        <v>35</v>
      </c>
      <c r="J7" s="1" t="s">
        <v>43</v>
      </c>
      <c r="K7" t="s">
        <v>39</v>
      </c>
    </row>
    <row r="8" spans="1:11" x14ac:dyDescent="0.25">
      <c r="A8" s="6">
        <v>12</v>
      </c>
      <c r="B8" t="s">
        <v>17</v>
      </c>
      <c r="C8" t="s">
        <v>47</v>
      </c>
      <c r="D8">
        <v>3.5</v>
      </c>
      <c r="E8">
        <v>0</v>
      </c>
      <c r="F8">
        <v>5.0000000000000001E-4</v>
      </c>
      <c r="G8">
        <v>0</v>
      </c>
      <c r="H8">
        <v>0.4</v>
      </c>
      <c r="I8" t="s">
        <v>29</v>
      </c>
      <c r="J8" t="s">
        <v>48</v>
      </c>
    </row>
    <row r="9" spans="1:11" x14ac:dyDescent="0.25">
      <c r="A9" s="6">
        <v>13</v>
      </c>
      <c r="B9" t="s">
        <v>17</v>
      </c>
      <c r="C9" t="s">
        <v>49</v>
      </c>
      <c r="D9">
        <f>194.64+110.25+8.4</f>
        <v>313.28999999999996</v>
      </c>
      <c r="E9">
        <v>0</v>
      </c>
      <c r="F9">
        <v>1E-3</v>
      </c>
      <c r="G9">
        <v>0.3</v>
      </c>
      <c r="H9">
        <v>0.8</v>
      </c>
      <c r="I9" t="s">
        <v>35</v>
      </c>
      <c r="J9" t="s">
        <v>50</v>
      </c>
    </row>
    <row r="10" spans="1:11" x14ac:dyDescent="0.25">
      <c r="A10" s="6">
        <v>14</v>
      </c>
      <c r="B10" t="s">
        <v>17</v>
      </c>
      <c r="C10" t="s">
        <v>51</v>
      </c>
      <c r="D10" s="10">
        <v>33000</v>
      </c>
      <c r="E10" s="10">
        <f>D10*0.4</f>
        <v>13200</v>
      </c>
      <c r="F10">
        <v>-1</v>
      </c>
      <c r="G10">
        <v>0.7</v>
      </c>
      <c r="H10">
        <v>1</v>
      </c>
      <c r="I10" t="s">
        <v>35</v>
      </c>
      <c r="J10" t="s">
        <v>46</v>
      </c>
    </row>
    <row r="11" spans="1:11" x14ac:dyDescent="0.25">
      <c r="A11" s="6">
        <v>18</v>
      </c>
      <c r="B11" t="s">
        <v>19</v>
      </c>
      <c r="C11" t="s">
        <v>52</v>
      </c>
      <c r="D11">
        <v>46.45</v>
      </c>
      <c r="E11">
        <v>0</v>
      </c>
      <c r="F11">
        <v>-0.05</v>
      </c>
      <c r="G11">
        <v>0</v>
      </c>
      <c r="H11">
        <v>1</v>
      </c>
      <c r="I11" t="s">
        <v>29</v>
      </c>
      <c r="J11" t="s">
        <v>53</v>
      </c>
    </row>
    <row r="12" spans="1:11" x14ac:dyDescent="0.25">
      <c r="A12" s="6">
        <v>19</v>
      </c>
      <c r="B12" t="s">
        <v>19</v>
      </c>
      <c r="C12" t="s">
        <v>54</v>
      </c>
      <c r="D12" s="10">
        <v>5000</v>
      </c>
      <c r="E12" s="10">
        <v>4500</v>
      </c>
      <c r="F12">
        <v>-0.2</v>
      </c>
      <c r="G12">
        <v>0.3</v>
      </c>
      <c r="H12">
        <v>1</v>
      </c>
      <c r="I12" t="s">
        <v>35</v>
      </c>
      <c r="J12" t="s">
        <v>46</v>
      </c>
    </row>
    <row r="13" spans="1:11" x14ac:dyDescent="0.25">
      <c r="A13" s="6">
        <v>29</v>
      </c>
      <c r="B13" t="s">
        <v>16</v>
      </c>
      <c r="C13" t="s">
        <v>44</v>
      </c>
      <c r="D13" s="10">
        <v>6848</v>
      </c>
      <c r="E13" s="10">
        <f>D13*0.4</f>
        <v>2739.2000000000003</v>
      </c>
      <c r="F13" s="6">
        <v>-0.25</v>
      </c>
      <c r="G13" s="6">
        <v>0</v>
      </c>
      <c r="H13" s="6">
        <v>1</v>
      </c>
      <c r="I13" t="s">
        <v>35</v>
      </c>
      <c r="J13" t="s">
        <v>45</v>
      </c>
    </row>
    <row r="14" spans="1:11" x14ac:dyDescent="0.25">
      <c r="A14" s="6">
        <v>30</v>
      </c>
      <c r="B14" t="s">
        <v>16</v>
      </c>
      <c r="C14" t="s">
        <v>55</v>
      </c>
      <c r="D14">
        <v>9.8000000000000007</v>
      </c>
      <c r="E14">
        <v>0</v>
      </c>
      <c r="F14" s="6">
        <v>-0.02</v>
      </c>
      <c r="G14" s="6">
        <v>0</v>
      </c>
      <c r="H14" s="6">
        <v>0.6</v>
      </c>
      <c r="I14" t="s">
        <v>29</v>
      </c>
      <c r="J14" t="s">
        <v>56</v>
      </c>
    </row>
    <row r="15" spans="1:11" x14ac:dyDescent="0.25">
      <c r="A15" s="6">
        <v>31</v>
      </c>
      <c r="B15" t="s">
        <v>16</v>
      </c>
      <c r="C15" t="s">
        <v>51</v>
      </c>
      <c r="D15" s="10">
        <v>44995</v>
      </c>
      <c r="E15" s="10">
        <f>D15*0.2</f>
        <v>8999</v>
      </c>
      <c r="F15" s="6">
        <v>-1</v>
      </c>
      <c r="G15" s="6">
        <v>0.2</v>
      </c>
      <c r="H15" s="6">
        <v>1</v>
      </c>
      <c r="I15" t="s">
        <v>35</v>
      </c>
      <c r="J15" t="s">
        <v>57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35"/>
  <sheetViews>
    <sheetView zoomScale="70" zoomScaleNormal="70" workbookViewId="0">
      <pane xSplit="3" ySplit="1" topLeftCell="D13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ColWidth="9.140625" defaultRowHeight="15" x14ac:dyDescent="0.25"/>
  <cols>
    <col min="1" max="1014" width="11.42578125" style="1"/>
  </cols>
  <sheetData>
    <row r="1" spans="1:8" x14ac:dyDescent="0.25">
      <c r="A1" s="1" t="s">
        <v>58</v>
      </c>
      <c r="B1" s="1" t="s">
        <v>59</v>
      </c>
      <c r="C1" s="1" t="s">
        <v>60</v>
      </c>
      <c r="D1" s="1" t="s">
        <v>17</v>
      </c>
      <c r="E1" s="1" t="s">
        <v>12</v>
      </c>
      <c r="F1" s="1" t="s">
        <v>16</v>
      </c>
      <c r="G1" s="1" t="s">
        <v>14</v>
      </c>
      <c r="H1" s="1" t="s">
        <v>19</v>
      </c>
    </row>
    <row r="2" spans="1:8" x14ac:dyDescent="0.25">
      <c r="A2" s="1" t="s">
        <v>61</v>
      </c>
      <c r="B2" s="1">
        <v>0</v>
      </c>
      <c r="C2" s="1">
        <v>4</v>
      </c>
      <c r="D2" s="1">
        <v>-9</v>
      </c>
      <c r="E2" s="1">
        <v>1.95E-4</v>
      </c>
      <c r="F2" s="1">
        <v>-9</v>
      </c>
      <c r="G2" s="1">
        <v>0.15</v>
      </c>
      <c r="H2" s="1">
        <v>0</v>
      </c>
    </row>
    <row r="3" spans="1:8" x14ac:dyDescent="0.25">
      <c r="A3" s="1" t="s">
        <v>61</v>
      </c>
      <c r="B3" s="1">
        <v>5</v>
      </c>
      <c r="C3" s="1">
        <v>9</v>
      </c>
      <c r="D3" s="1">
        <v>-9</v>
      </c>
      <c r="E3" s="1">
        <v>1.2400000000000001E-4</v>
      </c>
      <c r="F3" s="1">
        <v>-9</v>
      </c>
      <c r="G3" s="1">
        <v>0.15</v>
      </c>
      <c r="H3" s="1">
        <v>0</v>
      </c>
    </row>
    <row r="4" spans="1:8" x14ac:dyDescent="0.25">
      <c r="A4" s="1" t="s">
        <v>61</v>
      </c>
      <c r="B4" s="1">
        <v>10</v>
      </c>
      <c r="C4" s="1">
        <v>14</v>
      </c>
      <c r="D4" s="1">
        <v>-9</v>
      </c>
      <c r="E4" s="1">
        <v>1.4799999999999999E-4</v>
      </c>
      <c r="F4" s="1">
        <v>-9</v>
      </c>
      <c r="G4" s="1">
        <v>0.15</v>
      </c>
      <c r="H4" s="1">
        <v>0</v>
      </c>
    </row>
    <row r="5" spans="1:8" x14ac:dyDescent="0.25">
      <c r="A5" s="1" t="s">
        <v>61</v>
      </c>
      <c r="B5" s="1">
        <v>15</v>
      </c>
      <c r="C5" s="1">
        <v>19</v>
      </c>
      <c r="D5" s="1">
        <v>1E-4</v>
      </c>
      <c r="E5" s="1">
        <v>2.5999999999999998E-4</v>
      </c>
      <c r="F5" s="1">
        <v>0</v>
      </c>
      <c r="G5" s="1">
        <v>0.09</v>
      </c>
      <c r="H5" s="1">
        <v>6.0000000000000001E-3</v>
      </c>
    </row>
    <row r="6" spans="1:8" x14ac:dyDescent="0.25">
      <c r="A6" s="1" t="s">
        <v>61</v>
      </c>
      <c r="B6" s="1">
        <v>20</v>
      </c>
      <c r="C6" s="1">
        <v>24</v>
      </c>
      <c r="D6" s="1">
        <v>1E-4</v>
      </c>
      <c r="E6" s="1">
        <v>4.3600000000000003E-4</v>
      </c>
      <c r="F6" s="1">
        <v>0</v>
      </c>
      <c r="G6" s="1">
        <v>0.09</v>
      </c>
      <c r="H6" s="1">
        <v>6.0000000000000001E-3</v>
      </c>
    </row>
    <row r="7" spans="1:8" x14ac:dyDescent="0.25">
      <c r="A7" s="1" t="s">
        <v>61</v>
      </c>
      <c r="B7" s="1">
        <v>25</v>
      </c>
      <c r="C7" s="1">
        <v>29</v>
      </c>
      <c r="D7" s="1">
        <v>2E-3</v>
      </c>
      <c r="E7" s="1">
        <v>5.4900000000000001E-4</v>
      </c>
      <c r="F7" s="1">
        <v>0</v>
      </c>
      <c r="G7" s="1">
        <v>0.05</v>
      </c>
      <c r="H7" s="1">
        <v>6.0000000000000001E-3</v>
      </c>
    </row>
    <row r="8" spans="1:8" x14ac:dyDescent="0.25">
      <c r="A8" s="1" t="s">
        <v>61</v>
      </c>
      <c r="B8" s="1">
        <v>30</v>
      </c>
      <c r="C8" s="1">
        <v>34</v>
      </c>
      <c r="D8" s="1">
        <v>2E-3</v>
      </c>
      <c r="E8" s="1">
        <v>7.4700000000000005E-4</v>
      </c>
      <c r="F8" s="1">
        <v>0</v>
      </c>
      <c r="G8" s="1">
        <v>0.05</v>
      </c>
      <c r="H8" s="1">
        <v>6.0000000000000001E-3</v>
      </c>
    </row>
    <row r="9" spans="1:8" x14ac:dyDescent="0.25">
      <c r="A9" s="1" t="s">
        <v>61</v>
      </c>
      <c r="B9" s="1">
        <v>35</v>
      </c>
      <c r="C9" s="1">
        <v>39</v>
      </c>
      <c r="D9" s="1">
        <v>1.6000000000000001E-3</v>
      </c>
      <c r="E9" s="1">
        <v>9.4799999999999995E-4</v>
      </c>
      <c r="F9" s="1">
        <v>2E-3</v>
      </c>
      <c r="G9" s="1">
        <v>0.05</v>
      </c>
      <c r="H9" s="1">
        <v>6.0000000000000001E-3</v>
      </c>
    </row>
    <row r="10" spans="1:8" x14ac:dyDescent="0.25">
      <c r="A10" s="1" t="s">
        <v>61</v>
      </c>
      <c r="B10" s="1">
        <v>40</v>
      </c>
      <c r="C10" s="1">
        <v>44</v>
      </c>
      <c r="D10" s="1">
        <v>1.6000000000000001E-3</v>
      </c>
      <c r="E10" s="1">
        <v>1.248E-3</v>
      </c>
      <c r="F10" s="1">
        <v>2E-3</v>
      </c>
      <c r="G10" s="1">
        <v>0.05</v>
      </c>
      <c r="H10" s="1">
        <v>0.02</v>
      </c>
    </row>
    <row r="11" spans="1:8" x14ac:dyDescent="0.25">
      <c r="A11" s="1" t="s">
        <v>61</v>
      </c>
      <c r="B11" s="1">
        <v>45</v>
      </c>
      <c r="C11" s="1">
        <v>49</v>
      </c>
      <c r="D11" s="1">
        <v>4.7999999999999996E-3</v>
      </c>
      <c r="E11" s="1">
        <v>1.9689999999999998E-3</v>
      </c>
      <c r="F11" s="1">
        <v>7.0000000000000001E-3</v>
      </c>
      <c r="G11" s="1">
        <v>0.05</v>
      </c>
      <c r="H11" s="1">
        <v>0.02</v>
      </c>
    </row>
    <row r="12" spans="1:8" x14ac:dyDescent="0.25">
      <c r="A12" s="1" t="s">
        <v>61</v>
      </c>
      <c r="B12" s="1">
        <v>50</v>
      </c>
      <c r="C12" s="1">
        <v>54</v>
      </c>
      <c r="D12" s="1">
        <v>4.7999999999999996E-3</v>
      </c>
      <c r="E12" s="1">
        <v>3.898E-3</v>
      </c>
      <c r="F12" s="1">
        <v>7.0000000000000001E-3</v>
      </c>
      <c r="G12" s="1">
        <v>0.05</v>
      </c>
      <c r="H12" s="1">
        <v>0.02</v>
      </c>
    </row>
    <row r="13" spans="1:8" x14ac:dyDescent="0.25">
      <c r="A13" s="1" t="s">
        <v>61</v>
      </c>
      <c r="B13" s="1">
        <v>55</v>
      </c>
      <c r="C13" s="1">
        <v>59</v>
      </c>
      <c r="D13" s="1">
        <v>1.0200000000000001E-2</v>
      </c>
      <c r="E13" s="1">
        <v>7.2160000000000002E-3</v>
      </c>
      <c r="F13" s="1">
        <v>0.01</v>
      </c>
      <c r="G13" s="1">
        <v>2.5000000000000001E-2</v>
      </c>
      <c r="H13" s="1">
        <v>0.02</v>
      </c>
    </row>
    <row r="14" spans="1:8" x14ac:dyDescent="0.25">
      <c r="A14" s="1" t="s">
        <v>61</v>
      </c>
      <c r="B14" s="1">
        <v>60</v>
      </c>
      <c r="C14" s="1">
        <v>64</v>
      </c>
      <c r="D14" s="1">
        <v>1.0200000000000001E-2</v>
      </c>
      <c r="E14" s="1">
        <v>1.2371E-2</v>
      </c>
      <c r="F14" s="1">
        <v>0.01</v>
      </c>
      <c r="G14" s="1">
        <v>2.5000000000000001E-2</v>
      </c>
      <c r="H14" s="1">
        <v>0.02</v>
      </c>
    </row>
    <row r="15" spans="1:8" x14ac:dyDescent="0.25">
      <c r="A15" s="1" t="s">
        <v>61</v>
      </c>
      <c r="B15" s="1">
        <v>65</v>
      </c>
      <c r="C15" s="1">
        <v>69</v>
      </c>
      <c r="D15" s="1">
        <v>5.4999999999999997E-3</v>
      </c>
      <c r="E15" s="1">
        <v>1.8260999999999999E-2</v>
      </c>
      <c r="F15" s="1">
        <v>1.4E-2</v>
      </c>
      <c r="G15" s="1">
        <v>0.01</v>
      </c>
      <c r="H15" s="1">
        <v>0.02</v>
      </c>
    </row>
    <row r="16" spans="1:8" x14ac:dyDescent="0.25">
      <c r="A16" s="1" t="s">
        <v>61</v>
      </c>
      <c r="B16" s="1">
        <v>70</v>
      </c>
      <c r="C16" s="1">
        <v>74</v>
      </c>
      <c r="D16" s="1">
        <v>5.4999999999999997E-3</v>
      </c>
      <c r="E16" s="1">
        <v>2.2273000000000001E-2</v>
      </c>
      <c r="F16" s="1">
        <v>1.4E-2</v>
      </c>
      <c r="G16" s="1">
        <v>0.01</v>
      </c>
      <c r="H16" s="1">
        <v>0.02</v>
      </c>
    </row>
    <row r="17" spans="1:8" x14ac:dyDescent="0.25">
      <c r="A17" s="1" t="s">
        <v>61</v>
      </c>
      <c r="B17" s="1">
        <v>75</v>
      </c>
      <c r="C17" s="1">
        <v>79</v>
      </c>
      <c r="D17" s="1">
        <v>1.5E-3</v>
      </c>
      <c r="E17" s="1">
        <v>2.4645E-2</v>
      </c>
      <c r="F17" s="1">
        <v>2.3E-2</v>
      </c>
      <c r="G17" s="1">
        <v>0.01</v>
      </c>
      <c r="H17" s="1">
        <v>3.4000000000000002E-2</v>
      </c>
    </row>
    <row r="18" spans="1:8" x14ac:dyDescent="0.25">
      <c r="A18" s="1" t="s">
        <v>61</v>
      </c>
      <c r="B18" s="1">
        <v>80</v>
      </c>
      <c r="C18" s="1">
        <v>130</v>
      </c>
      <c r="D18" s="1">
        <v>1.5E-3</v>
      </c>
      <c r="E18" s="1">
        <v>2.7649E-2</v>
      </c>
      <c r="F18" s="1">
        <v>2.3E-2</v>
      </c>
      <c r="G18" s="1">
        <v>0.01</v>
      </c>
      <c r="H18" s="1">
        <v>3.4000000000000002E-2</v>
      </c>
    </row>
    <row r="19" spans="1:8" x14ac:dyDescent="0.25">
      <c r="A19" s="1" t="s">
        <v>62</v>
      </c>
      <c r="B19" s="1">
        <v>0</v>
      </c>
      <c r="C19" s="1">
        <v>4</v>
      </c>
      <c r="D19" s="1">
        <v>-9</v>
      </c>
      <c r="E19" s="1">
        <v>1.66E-4</v>
      </c>
      <c r="F19" s="1">
        <v>-9</v>
      </c>
      <c r="G19" s="1">
        <v>0.15</v>
      </c>
      <c r="H19" s="1">
        <v>0</v>
      </c>
    </row>
    <row r="20" spans="1:8" x14ac:dyDescent="0.25">
      <c r="A20" s="1" t="s">
        <v>62</v>
      </c>
      <c r="B20" s="1">
        <v>5</v>
      </c>
      <c r="C20" s="1">
        <v>9</v>
      </c>
      <c r="D20" s="1">
        <v>-9</v>
      </c>
      <c r="E20" s="1">
        <v>9.1000000000000003E-5</v>
      </c>
      <c r="F20" s="1">
        <v>-9</v>
      </c>
      <c r="G20" s="1">
        <v>0.15</v>
      </c>
      <c r="H20" s="1">
        <v>0</v>
      </c>
    </row>
    <row r="21" spans="1:8" x14ac:dyDescent="0.25">
      <c r="A21" s="1" t="s">
        <v>62</v>
      </c>
      <c r="B21" s="1">
        <v>10</v>
      </c>
      <c r="C21" s="1">
        <v>14</v>
      </c>
      <c r="D21" s="1">
        <v>-9</v>
      </c>
      <c r="E21" s="1">
        <v>1.06E-4</v>
      </c>
      <c r="F21" s="1">
        <v>-9</v>
      </c>
      <c r="G21" s="1">
        <v>0.15</v>
      </c>
      <c r="H21" s="1">
        <v>0</v>
      </c>
    </row>
    <row r="22" spans="1:8" x14ac:dyDescent="0.25">
      <c r="A22" s="1" t="s">
        <v>62</v>
      </c>
      <c r="B22" s="1">
        <v>15</v>
      </c>
      <c r="C22" s="1">
        <v>19</v>
      </c>
      <c r="D22" s="1">
        <v>1.1999999999999999E-3</v>
      </c>
      <c r="E22" s="1">
        <v>2.1599999999999999E-4</v>
      </c>
      <c r="F22" s="1">
        <v>1E-3</v>
      </c>
      <c r="G22" s="1">
        <v>0.09</v>
      </c>
      <c r="H22" s="1">
        <v>6.0000000000000001E-3</v>
      </c>
    </row>
    <row r="23" spans="1:8" x14ac:dyDescent="0.25">
      <c r="A23" s="1" t="s">
        <v>62</v>
      </c>
      <c r="B23" s="1">
        <v>20</v>
      </c>
      <c r="C23" s="1">
        <v>24</v>
      </c>
      <c r="D23" s="1">
        <v>1.1999999999999999E-3</v>
      </c>
      <c r="E23" s="1">
        <v>3.68E-4</v>
      </c>
      <c r="F23" s="1">
        <v>1E-3</v>
      </c>
      <c r="G23" s="1">
        <v>0.09</v>
      </c>
      <c r="H23" s="1">
        <v>6.0000000000000001E-3</v>
      </c>
    </row>
    <row r="24" spans="1:8" x14ac:dyDescent="0.25">
      <c r="A24" s="1" t="s">
        <v>62</v>
      </c>
      <c r="B24" s="1">
        <v>25</v>
      </c>
      <c r="C24" s="1">
        <v>29</v>
      </c>
      <c r="D24" s="1">
        <v>1.5E-3</v>
      </c>
      <c r="E24" s="1">
        <v>5.9699999999999998E-4</v>
      </c>
      <c r="F24" s="1">
        <v>1E-3</v>
      </c>
      <c r="G24" s="1">
        <v>0.05</v>
      </c>
      <c r="H24" s="1">
        <v>6.0000000000000001E-3</v>
      </c>
    </row>
    <row r="25" spans="1:8" x14ac:dyDescent="0.25">
      <c r="A25" s="1" t="s">
        <v>62</v>
      </c>
      <c r="B25" s="1">
        <v>30</v>
      </c>
      <c r="C25" s="1">
        <v>34</v>
      </c>
      <c r="D25" s="1">
        <v>1.5E-3</v>
      </c>
      <c r="E25" s="1">
        <v>1.039E-3</v>
      </c>
      <c r="F25" s="1">
        <v>1E-3</v>
      </c>
      <c r="G25" s="1">
        <v>0.05</v>
      </c>
      <c r="H25" s="1">
        <v>6.0000000000000001E-3</v>
      </c>
    </row>
    <row r="26" spans="1:8" x14ac:dyDescent="0.25">
      <c r="A26" s="1" t="s">
        <v>62</v>
      </c>
      <c r="B26" s="1">
        <v>35</v>
      </c>
      <c r="C26" s="1">
        <v>39</v>
      </c>
      <c r="D26" s="1">
        <v>3.0000000000000001E-3</v>
      </c>
      <c r="E26" s="1">
        <v>1.4729999999999999E-3</v>
      </c>
      <c r="F26" s="1">
        <v>1E-3</v>
      </c>
      <c r="G26" s="1">
        <v>0.05</v>
      </c>
      <c r="H26" s="1">
        <v>6.0000000000000001E-3</v>
      </c>
    </row>
    <row r="27" spans="1:8" x14ac:dyDescent="0.25">
      <c r="A27" s="1" t="s">
        <v>62</v>
      </c>
      <c r="B27" s="1">
        <v>40</v>
      </c>
      <c r="C27" s="1">
        <v>44</v>
      </c>
      <c r="D27" s="1">
        <v>3.0000000000000001E-3</v>
      </c>
      <c r="E27" s="1">
        <v>2.4559999999999998E-3</v>
      </c>
      <c r="F27" s="1">
        <v>1E-3</v>
      </c>
      <c r="G27" s="1">
        <v>0.05</v>
      </c>
      <c r="H27" s="1">
        <v>0.02</v>
      </c>
    </row>
    <row r="28" spans="1:8" x14ac:dyDescent="0.25">
      <c r="A28" s="1" t="s">
        <v>62</v>
      </c>
      <c r="B28" s="1">
        <v>45</v>
      </c>
      <c r="C28" s="1">
        <v>49</v>
      </c>
      <c r="D28" s="1">
        <v>9.1999999999999998E-3</v>
      </c>
      <c r="E28" s="1">
        <v>3.6800000000000001E-3</v>
      </c>
      <c r="F28" s="1">
        <v>1E-3</v>
      </c>
      <c r="G28" s="1">
        <v>0.05</v>
      </c>
      <c r="H28" s="1">
        <v>0.02</v>
      </c>
    </row>
    <row r="29" spans="1:8" x14ac:dyDescent="0.25">
      <c r="A29" s="1" t="s">
        <v>62</v>
      </c>
      <c r="B29" s="1">
        <v>50</v>
      </c>
      <c r="C29" s="1">
        <v>54</v>
      </c>
      <c r="D29" s="1">
        <v>9.1999999999999998E-3</v>
      </c>
      <c r="E29" s="1">
        <v>4.8979999999999996E-3</v>
      </c>
      <c r="F29" s="1">
        <v>1E-3</v>
      </c>
      <c r="G29" s="1">
        <v>0.05</v>
      </c>
      <c r="H29" s="1">
        <v>0.02</v>
      </c>
    </row>
    <row r="30" spans="1:8" x14ac:dyDescent="0.25">
      <c r="A30" s="1" t="s">
        <v>62</v>
      </c>
      <c r="B30" s="1">
        <v>55</v>
      </c>
      <c r="C30" s="1">
        <v>59</v>
      </c>
      <c r="D30" s="1">
        <v>1.5100000000000001E-2</v>
      </c>
      <c r="E30" s="1">
        <v>6.202E-3</v>
      </c>
      <c r="F30" s="1">
        <v>4.0000000000000001E-3</v>
      </c>
      <c r="G30" s="1">
        <v>2.5000000000000001E-2</v>
      </c>
      <c r="H30" s="1">
        <v>0.02</v>
      </c>
    </row>
    <row r="31" spans="1:8" x14ac:dyDescent="0.25">
      <c r="A31" s="1" t="s">
        <v>62</v>
      </c>
      <c r="B31" s="1">
        <v>60</v>
      </c>
      <c r="C31" s="1">
        <v>64</v>
      </c>
      <c r="D31" s="1">
        <v>1.5100000000000001E-2</v>
      </c>
      <c r="E31" s="1">
        <v>8.3180000000000007E-3</v>
      </c>
      <c r="F31" s="1">
        <v>4.0000000000000001E-3</v>
      </c>
      <c r="G31" s="1">
        <v>2.5000000000000001E-2</v>
      </c>
      <c r="H31" s="1">
        <v>0.02</v>
      </c>
    </row>
    <row r="32" spans="1:8" x14ac:dyDescent="0.25">
      <c r="A32" s="1" t="s">
        <v>62</v>
      </c>
      <c r="B32" s="1">
        <v>65</v>
      </c>
      <c r="C32" s="1">
        <v>69</v>
      </c>
      <c r="D32" s="1">
        <v>9.1000000000000004E-3</v>
      </c>
      <c r="E32" s="1">
        <v>1.1370999999999999E-2</v>
      </c>
      <c r="F32" s="1">
        <v>8.9999999999999993E-3</v>
      </c>
      <c r="G32" s="1">
        <v>0.01</v>
      </c>
      <c r="H32" s="1">
        <v>0.02</v>
      </c>
    </row>
    <row r="33" spans="1:8" x14ac:dyDescent="0.25">
      <c r="A33" s="1" t="s">
        <v>62</v>
      </c>
      <c r="B33" s="1">
        <v>70</v>
      </c>
      <c r="C33" s="1">
        <v>74</v>
      </c>
      <c r="D33" s="1">
        <v>9.1000000000000004E-3</v>
      </c>
      <c r="E33" s="1">
        <v>1.2936E-2</v>
      </c>
      <c r="F33" s="1">
        <v>8.9999999999999993E-3</v>
      </c>
      <c r="G33" s="1">
        <v>0.01</v>
      </c>
      <c r="H33" s="1">
        <v>0.02</v>
      </c>
    </row>
    <row r="34" spans="1:8" x14ac:dyDescent="0.25">
      <c r="A34" s="1" t="s">
        <v>62</v>
      </c>
      <c r="B34" s="1">
        <v>75</v>
      </c>
      <c r="C34" s="1">
        <v>79</v>
      </c>
      <c r="D34" s="1">
        <v>1.11E-2</v>
      </c>
      <c r="E34" s="1">
        <v>1.4382000000000001E-2</v>
      </c>
      <c r="F34" s="1">
        <v>8.9999999999999993E-3</v>
      </c>
      <c r="G34" s="1">
        <v>0.01</v>
      </c>
      <c r="H34" s="1">
        <v>3.4000000000000002E-2</v>
      </c>
    </row>
    <row r="35" spans="1:8" x14ac:dyDescent="0.25">
      <c r="A35" s="1" t="s">
        <v>62</v>
      </c>
      <c r="B35" s="1">
        <v>80</v>
      </c>
      <c r="C35" s="1">
        <v>130</v>
      </c>
      <c r="D35" s="1">
        <v>1.11E-2</v>
      </c>
      <c r="E35" s="1">
        <v>1.5030999999999999E-2</v>
      </c>
      <c r="F35" s="1">
        <v>8.9999999999999993E-3</v>
      </c>
      <c r="G35" s="1">
        <v>0.01</v>
      </c>
      <c r="H35" s="1">
        <v>3.4000000000000002E-2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tabSelected="1" zoomScaleNormal="100" workbookViewId="0">
      <selection activeCell="F15" sqref="F15"/>
    </sheetView>
  </sheetViews>
  <sheetFormatPr defaultColWidth="9.140625" defaultRowHeight="15" x14ac:dyDescent="0.25"/>
  <cols>
    <col min="1" max="1014" width="9.140625" customWidth="1"/>
  </cols>
  <sheetData>
    <row r="1" spans="1:8" x14ac:dyDescent="0.25">
      <c r="A1" s="7" t="s">
        <v>58</v>
      </c>
      <c r="B1" s="7" t="s">
        <v>59</v>
      </c>
      <c r="C1" s="7" t="s">
        <v>60</v>
      </c>
      <c r="D1" s="7" t="s">
        <v>17</v>
      </c>
      <c r="E1" s="7" t="s">
        <v>12</v>
      </c>
      <c r="F1" s="7" t="s">
        <v>16</v>
      </c>
      <c r="G1" s="7" t="s">
        <v>14</v>
      </c>
      <c r="H1" s="7" t="s">
        <v>19</v>
      </c>
    </row>
    <row r="2" spans="1:8" x14ac:dyDescent="0.25">
      <c r="A2" s="7" t="s">
        <v>61</v>
      </c>
      <c r="B2" s="7">
        <v>0</v>
      </c>
      <c r="C2" s="7">
        <v>4</v>
      </c>
      <c r="D2" s="7">
        <v>-9</v>
      </c>
      <c r="E2" s="7"/>
      <c r="F2" s="7">
        <v>-9</v>
      </c>
      <c r="G2" s="7">
        <v>3.5000000000000003E-2</v>
      </c>
      <c r="H2" s="7">
        <v>0</v>
      </c>
    </row>
    <row r="3" spans="1:8" x14ac:dyDescent="0.25">
      <c r="A3" s="7" t="s">
        <v>61</v>
      </c>
      <c r="B3" s="7">
        <v>5</v>
      </c>
      <c r="C3" s="7">
        <v>9</v>
      </c>
      <c r="D3" s="7">
        <v>-9</v>
      </c>
      <c r="E3" s="7"/>
      <c r="F3" s="7">
        <v>-9</v>
      </c>
      <c r="G3" s="7">
        <v>3.7999999999999999E-2</v>
      </c>
      <c r="H3" s="7">
        <v>0</v>
      </c>
    </row>
    <row r="4" spans="1:8" x14ac:dyDescent="0.25">
      <c r="A4" s="7" t="s">
        <v>61</v>
      </c>
      <c r="B4" s="7">
        <v>10</v>
      </c>
      <c r="C4" s="7">
        <v>14</v>
      </c>
      <c r="D4" s="7">
        <v>-9</v>
      </c>
      <c r="E4" s="7"/>
      <c r="F4" s="7">
        <v>-9</v>
      </c>
      <c r="G4" s="7">
        <v>3.7999999999999999E-2</v>
      </c>
      <c r="H4" s="7">
        <v>0</v>
      </c>
    </row>
    <row r="5" spans="1:8" x14ac:dyDescent="0.25">
      <c r="A5" s="7" t="s">
        <v>61</v>
      </c>
      <c r="B5" s="7">
        <v>15</v>
      </c>
      <c r="C5" s="7">
        <v>19</v>
      </c>
      <c r="D5" s="7">
        <v>3.7999999999999999E-2</v>
      </c>
      <c r="E5" s="7">
        <v>1E-3</v>
      </c>
      <c r="F5" s="7">
        <v>0</v>
      </c>
      <c r="G5" s="7">
        <v>3.7999999999999999E-2</v>
      </c>
      <c r="H5" s="7">
        <v>6.0000000000000001E-3</v>
      </c>
    </row>
    <row r="6" spans="1:8" x14ac:dyDescent="0.25">
      <c r="A6" s="7" t="s">
        <v>61</v>
      </c>
      <c r="B6" s="7">
        <v>20</v>
      </c>
      <c r="C6" s="7">
        <v>24</v>
      </c>
      <c r="D6" s="7">
        <v>3.7999999999999999E-2</v>
      </c>
      <c r="E6" s="7">
        <v>1E-3</v>
      </c>
      <c r="F6" s="7">
        <v>0</v>
      </c>
      <c r="G6" s="7">
        <v>2.1999999999999999E-2</v>
      </c>
      <c r="H6" s="7">
        <v>6.0000000000000001E-3</v>
      </c>
    </row>
    <row r="7" spans="1:8" x14ac:dyDescent="0.25">
      <c r="A7" s="7" t="s">
        <v>61</v>
      </c>
      <c r="B7" s="7">
        <v>25</v>
      </c>
      <c r="C7" s="7">
        <v>29</v>
      </c>
      <c r="D7" s="7">
        <v>3.7999999999999999E-2</v>
      </c>
      <c r="E7" s="7">
        <v>0</v>
      </c>
      <c r="F7" s="7">
        <v>0</v>
      </c>
      <c r="G7" s="7">
        <v>1.7000000000000001E-2</v>
      </c>
      <c r="H7" s="7">
        <v>6.0000000000000001E-3</v>
      </c>
    </row>
    <row r="8" spans="1:8" x14ac:dyDescent="0.25">
      <c r="A8" s="7" t="s">
        <v>61</v>
      </c>
      <c r="B8" s="7">
        <v>30</v>
      </c>
      <c r="C8" s="7">
        <v>34</v>
      </c>
      <c r="D8" s="7">
        <v>8.4000000000000005E-2</v>
      </c>
      <c r="E8" s="7">
        <v>0</v>
      </c>
      <c r="F8" s="7">
        <v>0</v>
      </c>
      <c r="G8" s="7">
        <v>1.7000000000000001E-2</v>
      </c>
      <c r="H8" s="7">
        <v>6.0000000000000001E-3</v>
      </c>
    </row>
    <row r="9" spans="1:8" x14ac:dyDescent="0.25">
      <c r="A9" s="7" t="s">
        <v>61</v>
      </c>
      <c r="B9" s="7">
        <v>35</v>
      </c>
      <c r="C9" s="7">
        <v>39</v>
      </c>
      <c r="D9" s="7">
        <v>8.4000000000000005E-2</v>
      </c>
      <c r="E9" s="7">
        <v>1E-3</v>
      </c>
      <c r="F9" s="7">
        <v>2E-3</v>
      </c>
      <c r="G9" s="7">
        <v>1.7000000000000001E-2</v>
      </c>
      <c r="H9" s="7">
        <v>6.0000000000000001E-3</v>
      </c>
    </row>
    <row r="10" spans="1:8" x14ac:dyDescent="0.25">
      <c r="A10" s="7" t="s">
        <v>61</v>
      </c>
      <c r="B10" s="7">
        <v>40</v>
      </c>
      <c r="C10" s="7">
        <v>44</v>
      </c>
      <c r="D10" s="7">
        <v>0.11799999999999999</v>
      </c>
      <c r="E10" s="7">
        <v>1E-3</v>
      </c>
      <c r="F10" s="7">
        <v>2E-3</v>
      </c>
      <c r="G10" s="7">
        <v>1.7000000000000001E-2</v>
      </c>
      <c r="H10" s="7">
        <v>0.02</v>
      </c>
    </row>
    <row r="11" spans="1:8" x14ac:dyDescent="0.25">
      <c r="A11" s="7" t="s">
        <v>61</v>
      </c>
      <c r="B11" s="7">
        <v>45</v>
      </c>
      <c r="C11" s="7">
        <v>49</v>
      </c>
      <c r="D11" s="7">
        <v>0.11799999999999999</v>
      </c>
      <c r="E11" s="7">
        <v>1.4E-2</v>
      </c>
      <c r="F11" s="7">
        <v>7.0000000000000001E-3</v>
      </c>
      <c r="G11" s="7">
        <v>1.7000000000000001E-2</v>
      </c>
      <c r="H11" s="7">
        <v>0.02</v>
      </c>
    </row>
    <row r="12" spans="1:8" x14ac:dyDescent="0.25">
      <c r="A12" s="7" t="s">
        <v>61</v>
      </c>
      <c r="B12" s="7">
        <v>50</v>
      </c>
      <c r="C12" s="7">
        <v>54</v>
      </c>
      <c r="D12" s="7">
        <v>0.23200000000000001</v>
      </c>
      <c r="E12" s="7">
        <v>1.4E-2</v>
      </c>
      <c r="F12" s="7">
        <v>7.0000000000000001E-3</v>
      </c>
      <c r="G12" s="7">
        <v>0.01</v>
      </c>
      <c r="H12" s="7">
        <v>0.02</v>
      </c>
    </row>
    <row r="13" spans="1:8" x14ac:dyDescent="0.25">
      <c r="A13" s="7" t="s">
        <v>61</v>
      </c>
      <c r="B13" s="7">
        <v>55</v>
      </c>
      <c r="C13" s="7">
        <v>59</v>
      </c>
      <c r="D13" s="7">
        <v>0.23200000000000001</v>
      </c>
      <c r="E13" s="7">
        <v>2.7E-2</v>
      </c>
      <c r="F13" s="7">
        <v>0.01</v>
      </c>
      <c r="G13" s="7">
        <v>0.01</v>
      </c>
      <c r="H13" s="7">
        <v>0.02</v>
      </c>
    </row>
    <row r="14" spans="1:8" x14ac:dyDescent="0.25">
      <c r="A14" s="7" t="s">
        <v>61</v>
      </c>
      <c r="B14" s="7">
        <v>60</v>
      </c>
      <c r="C14" s="7">
        <v>64</v>
      </c>
      <c r="D14" s="7">
        <v>0.28999999999999998</v>
      </c>
      <c r="E14" s="7">
        <v>2.7E-2</v>
      </c>
      <c r="F14" s="7">
        <v>0.01</v>
      </c>
      <c r="G14" s="7">
        <v>0.01</v>
      </c>
      <c r="H14" s="7">
        <v>0.02</v>
      </c>
    </row>
    <row r="15" spans="1:8" x14ac:dyDescent="0.25">
      <c r="A15" s="7" t="s">
        <v>61</v>
      </c>
      <c r="B15" s="7">
        <v>65</v>
      </c>
      <c r="C15" s="7">
        <v>69</v>
      </c>
      <c r="D15" s="7">
        <v>0.28999999999999998</v>
      </c>
      <c r="E15" s="7">
        <v>5.8999999999999997E-2</v>
      </c>
      <c r="F15" s="7">
        <v>1.4E-2</v>
      </c>
      <c r="G15" s="7">
        <v>5.0000000000000001E-3</v>
      </c>
      <c r="H15" s="7">
        <v>0.02</v>
      </c>
    </row>
    <row r="16" spans="1:8" x14ac:dyDescent="0.25">
      <c r="A16" s="7" t="s">
        <v>61</v>
      </c>
      <c r="B16" s="7">
        <v>70</v>
      </c>
      <c r="C16" s="7">
        <v>74</v>
      </c>
      <c r="D16" s="7">
        <v>0.28999999999999998</v>
      </c>
      <c r="E16" s="7">
        <v>5.8999999999999997E-2</v>
      </c>
      <c r="F16" s="7">
        <v>1.4E-2</v>
      </c>
      <c r="G16" s="7">
        <v>5.0000000000000001E-3</v>
      </c>
      <c r="H16" s="7">
        <v>0.02</v>
      </c>
    </row>
    <row r="17" spans="1:8" x14ac:dyDescent="0.25">
      <c r="A17" s="7" t="s">
        <v>61</v>
      </c>
      <c r="B17" s="7">
        <v>75</v>
      </c>
      <c r="C17" s="7">
        <v>79</v>
      </c>
      <c r="D17" s="7">
        <v>0.28999999999999998</v>
      </c>
      <c r="E17" s="7">
        <v>0.06</v>
      </c>
      <c r="F17" s="7">
        <v>2.3E-2</v>
      </c>
      <c r="G17" s="7">
        <v>5.0000000000000001E-3</v>
      </c>
      <c r="H17" s="7">
        <v>3.4000000000000002E-2</v>
      </c>
    </row>
    <row r="18" spans="1:8" x14ac:dyDescent="0.25">
      <c r="A18" s="7" t="s">
        <v>61</v>
      </c>
      <c r="B18" s="7">
        <v>80</v>
      </c>
      <c r="C18" s="7">
        <v>130</v>
      </c>
      <c r="D18" s="7">
        <v>0.28999999999999998</v>
      </c>
      <c r="E18" s="7">
        <v>0.06</v>
      </c>
      <c r="F18" s="7">
        <v>2.3E-2</v>
      </c>
      <c r="G18" s="7">
        <v>5.0000000000000001E-3</v>
      </c>
      <c r="H18" s="7">
        <v>3.4000000000000002E-2</v>
      </c>
    </row>
    <row r="19" spans="1:8" x14ac:dyDescent="0.25">
      <c r="A19" s="7" t="s">
        <v>62</v>
      </c>
      <c r="B19" s="7">
        <v>0</v>
      </c>
      <c r="C19" s="7">
        <v>4</v>
      </c>
      <c r="D19" s="7">
        <v>-9</v>
      </c>
      <c r="E19" s="7"/>
      <c r="F19" s="7">
        <v>-9</v>
      </c>
      <c r="G19" s="7">
        <v>3.5000000000000003E-2</v>
      </c>
      <c r="H19" s="7">
        <v>0</v>
      </c>
    </row>
    <row r="20" spans="1:8" x14ac:dyDescent="0.25">
      <c r="A20" s="7" t="s">
        <v>62</v>
      </c>
      <c r="B20" s="7">
        <v>5</v>
      </c>
      <c r="C20" s="7">
        <v>9</v>
      </c>
      <c r="D20" s="7">
        <v>-9</v>
      </c>
      <c r="E20" s="7"/>
      <c r="F20" s="7">
        <v>-9</v>
      </c>
      <c r="G20" s="7">
        <v>3.7999999999999999E-2</v>
      </c>
      <c r="H20" s="7">
        <v>0</v>
      </c>
    </row>
    <row r="21" spans="1:8" x14ac:dyDescent="0.25">
      <c r="A21" s="7" t="s">
        <v>62</v>
      </c>
      <c r="B21" s="7">
        <v>10</v>
      </c>
      <c r="C21" s="7">
        <v>14</v>
      </c>
      <c r="D21" s="7">
        <v>-9</v>
      </c>
      <c r="E21" s="7"/>
      <c r="F21" s="7">
        <v>-9</v>
      </c>
      <c r="G21" s="7">
        <v>3.7999999999999999E-2</v>
      </c>
      <c r="H21" s="7">
        <v>0</v>
      </c>
    </row>
    <row r="22" spans="1:8" x14ac:dyDescent="0.25">
      <c r="A22" s="7" t="s">
        <v>62</v>
      </c>
      <c r="B22" s="7">
        <v>15</v>
      </c>
      <c r="C22" s="7">
        <v>19</v>
      </c>
      <c r="D22" s="7">
        <v>2.5999999999999999E-2</v>
      </c>
      <c r="E22" s="7">
        <v>3.0000000000000001E-3</v>
      </c>
      <c r="F22" s="7">
        <v>1E-3</v>
      </c>
      <c r="G22" s="7">
        <v>3.7999999999999999E-2</v>
      </c>
      <c r="H22" s="7">
        <v>6.0000000000000001E-3</v>
      </c>
    </row>
    <row r="23" spans="1:8" x14ac:dyDescent="0.25">
      <c r="A23" s="7" t="s">
        <v>62</v>
      </c>
      <c r="B23" s="7">
        <v>20</v>
      </c>
      <c r="C23" s="7">
        <v>24</v>
      </c>
      <c r="D23" s="7">
        <v>2.5999999999999999E-2</v>
      </c>
      <c r="E23" s="7">
        <v>3.0000000000000001E-3</v>
      </c>
      <c r="F23" s="7">
        <v>1E-3</v>
      </c>
      <c r="G23" s="7">
        <v>2.1999999999999999E-2</v>
      </c>
      <c r="H23" s="7">
        <v>6.0000000000000001E-3</v>
      </c>
    </row>
    <row r="24" spans="1:8" x14ac:dyDescent="0.25">
      <c r="A24" s="7" t="s">
        <v>62</v>
      </c>
      <c r="B24" s="7">
        <v>25</v>
      </c>
      <c r="C24" s="7">
        <v>29</v>
      </c>
      <c r="D24" s="7">
        <v>2.5999999999999999E-2</v>
      </c>
      <c r="E24" s="7">
        <v>4.0000000000000001E-3</v>
      </c>
      <c r="F24" s="7">
        <v>1E-3</v>
      </c>
      <c r="G24" s="7">
        <v>1.7000000000000001E-2</v>
      </c>
      <c r="H24" s="7">
        <v>6.0000000000000001E-3</v>
      </c>
    </row>
    <row r="25" spans="1:8" x14ac:dyDescent="0.25">
      <c r="A25" s="7" t="s">
        <v>62</v>
      </c>
      <c r="B25" s="7">
        <v>30</v>
      </c>
      <c r="C25" s="7">
        <v>34</v>
      </c>
      <c r="D25" s="7">
        <v>0.05</v>
      </c>
      <c r="E25" s="7">
        <v>4.0000000000000001E-3</v>
      </c>
      <c r="F25" s="7">
        <v>1E-3</v>
      </c>
      <c r="G25" s="7">
        <v>1.7000000000000001E-2</v>
      </c>
      <c r="H25" s="7">
        <v>6.0000000000000001E-3</v>
      </c>
    </row>
    <row r="26" spans="1:8" x14ac:dyDescent="0.25">
      <c r="A26" s="7" t="s">
        <v>62</v>
      </c>
      <c r="B26" s="7">
        <v>35</v>
      </c>
      <c r="C26" s="7">
        <v>39</v>
      </c>
      <c r="D26" s="7">
        <v>0.05</v>
      </c>
      <c r="E26" s="7">
        <v>6.0000000000000001E-3</v>
      </c>
      <c r="F26" s="7">
        <v>0</v>
      </c>
      <c r="G26" s="7">
        <v>1.7000000000000001E-2</v>
      </c>
      <c r="H26" s="7">
        <v>6.0000000000000001E-3</v>
      </c>
    </row>
    <row r="27" spans="1:8" x14ac:dyDescent="0.25">
      <c r="A27" s="7" t="s">
        <v>62</v>
      </c>
      <c r="B27" s="7">
        <v>40</v>
      </c>
      <c r="C27" s="7">
        <v>44</v>
      </c>
      <c r="D27" s="7">
        <v>0.13900000000000001</v>
      </c>
      <c r="E27" s="7">
        <v>6.0000000000000001E-3</v>
      </c>
      <c r="F27" s="7">
        <v>0</v>
      </c>
      <c r="G27" s="7">
        <v>1.7000000000000001E-2</v>
      </c>
      <c r="H27" s="7">
        <v>0.02</v>
      </c>
    </row>
    <row r="28" spans="1:8" x14ac:dyDescent="0.25">
      <c r="A28" s="7" t="s">
        <v>62</v>
      </c>
      <c r="B28" s="7">
        <v>45</v>
      </c>
      <c r="C28" s="7">
        <v>49</v>
      </c>
      <c r="D28" s="7">
        <v>0.13900000000000001</v>
      </c>
      <c r="E28" s="7">
        <v>1.4E-2</v>
      </c>
      <c r="F28" s="7">
        <v>1E-3</v>
      </c>
      <c r="G28" s="7">
        <v>1.7000000000000001E-2</v>
      </c>
      <c r="H28" s="7">
        <v>0.02</v>
      </c>
    </row>
    <row r="29" spans="1:8" x14ac:dyDescent="0.25">
      <c r="A29" s="7" t="s">
        <v>62</v>
      </c>
      <c r="B29" s="7">
        <v>50</v>
      </c>
      <c r="C29" s="7">
        <v>54</v>
      </c>
      <c r="D29" s="7">
        <v>0.32900000000000001</v>
      </c>
      <c r="E29" s="7">
        <v>1.4E-2</v>
      </c>
      <c r="F29" s="7">
        <v>1E-3</v>
      </c>
      <c r="G29" s="7">
        <v>0.01</v>
      </c>
      <c r="H29" s="7">
        <v>0.02</v>
      </c>
    </row>
    <row r="30" spans="1:8" x14ac:dyDescent="0.25">
      <c r="A30" s="7" t="s">
        <v>62</v>
      </c>
      <c r="B30" s="7">
        <v>55</v>
      </c>
      <c r="C30" s="7">
        <v>59</v>
      </c>
      <c r="D30" s="7">
        <v>0.32900000000000001</v>
      </c>
      <c r="E30" s="7">
        <v>1.7999999999999999E-2</v>
      </c>
      <c r="F30" s="7">
        <v>4.0000000000000001E-3</v>
      </c>
      <c r="G30" s="7">
        <v>0.01</v>
      </c>
      <c r="H30" s="7">
        <v>0.02</v>
      </c>
    </row>
    <row r="31" spans="1:8" x14ac:dyDescent="0.25">
      <c r="A31" s="7" t="s">
        <v>62</v>
      </c>
      <c r="B31" s="7">
        <v>60</v>
      </c>
      <c r="C31" s="7">
        <v>64</v>
      </c>
      <c r="D31" s="7">
        <v>0.435</v>
      </c>
      <c r="E31" s="7">
        <v>1.7999999999999999E-2</v>
      </c>
      <c r="F31" s="7">
        <v>4.0000000000000001E-3</v>
      </c>
      <c r="G31" s="7">
        <v>0.01</v>
      </c>
      <c r="H31" s="7">
        <v>0.02</v>
      </c>
    </row>
    <row r="32" spans="1:8" x14ac:dyDescent="0.25">
      <c r="A32" s="7" t="s">
        <v>62</v>
      </c>
      <c r="B32" s="7">
        <v>65</v>
      </c>
      <c r="C32" s="7">
        <v>69</v>
      </c>
      <c r="D32" s="7">
        <v>0.435</v>
      </c>
      <c r="E32" s="7">
        <v>3.4000000000000002E-2</v>
      </c>
      <c r="F32" s="7">
        <v>8.9999999999999993E-3</v>
      </c>
      <c r="G32" s="7">
        <v>5.0000000000000001E-3</v>
      </c>
      <c r="H32" s="7">
        <v>0.02</v>
      </c>
    </row>
    <row r="33" spans="1:8" x14ac:dyDescent="0.25">
      <c r="A33" s="7" t="s">
        <v>62</v>
      </c>
      <c r="B33" s="7">
        <v>70</v>
      </c>
      <c r="C33" s="7">
        <v>74</v>
      </c>
      <c r="D33" s="7">
        <v>0.435</v>
      </c>
      <c r="E33" s="7">
        <v>3.4000000000000002E-2</v>
      </c>
      <c r="F33" s="7">
        <v>8.9999999999999993E-3</v>
      </c>
      <c r="G33" s="7">
        <v>5.0000000000000001E-3</v>
      </c>
      <c r="H33" s="7">
        <v>0.02</v>
      </c>
    </row>
    <row r="34" spans="1:8" x14ac:dyDescent="0.25">
      <c r="A34" s="7" t="s">
        <v>62</v>
      </c>
      <c r="B34" s="7">
        <v>75</v>
      </c>
      <c r="C34" s="7">
        <v>79</v>
      </c>
      <c r="D34" s="7">
        <v>0.435</v>
      </c>
      <c r="E34" s="7">
        <v>3.5000000000000003E-2</v>
      </c>
      <c r="F34" s="7">
        <v>8.9999999999999993E-3</v>
      </c>
      <c r="G34" s="7">
        <v>5.0000000000000001E-3</v>
      </c>
      <c r="H34" s="7">
        <v>3.4000000000000002E-2</v>
      </c>
    </row>
    <row r="35" spans="1:8" x14ac:dyDescent="0.25">
      <c r="A35" s="7" t="s">
        <v>62</v>
      </c>
      <c r="B35" s="7">
        <v>80</v>
      </c>
      <c r="C35" s="7">
        <v>130</v>
      </c>
      <c r="D35" s="7">
        <v>0.436</v>
      </c>
      <c r="E35" s="7">
        <v>3.5000000000000003E-2</v>
      </c>
      <c r="F35" s="7">
        <v>8.9999999999999993E-3</v>
      </c>
      <c r="G35" s="7">
        <v>5.0000000000000001E-3</v>
      </c>
      <c r="H35" s="7">
        <v>3.4000000000000002E-2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illnesses</vt:lpstr>
      <vt:lpstr>treatments</vt:lpstr>
      <vt:lpstr>incidence</vt:lpstr>
      <vt:lpstr>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Georgina Trujillo</dc:creator>
  <dc:description/>
  <cp:lastModifiedBy>Florian</cp:lastModifiedBy>
  <cp:revision>7</cp:revision>
  <cp:lastPrinted>2019-09-03T17:57:55Z</cp:lastPrinted>
  <dcterms:created xsi:type="dcterms:W3CDTF">2006-09-12T12:46:56Z</dcterms:created>
  <dcterms:modified xsi:type="dcterms:W3CDTF">2019-09-28T13:35:33Z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