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80" documentId="8_{904309DD-9B80-44D1-B494-CE1FA357DFBA}" xr6:coauthVersionLast="47" xr6:coauthVersionMax="47" xr10:uidLastSave="{31E9A78F-3DC6-4D79-A97B-DC49370F66CD}"/>
  <bookViews>
    <workbookView xWindow="-120" yWindow="-120" windowWidth="29040" windowHeight="15840" activeTab="1" xr2:uid="{D11ACC27-512E-41F5-9D81-B2DA06F47BD7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" l="1"/>
  <c r="Q17" i="2"/>
  <c r="E22" i="2"/>
  <c r="H13" i="2"/>
  <c r="F22" i="2" s="1"/>
  <c r="T10" i="2"/>
  <c r="T9" i="2"/>
  <c r="T8" i="2"/>
  <c r="T7" i="2"/>
  <c r="T6" i="2"/>
  <c r="T5" i="2"/>
  <c r="T4" i="2"/>
  <c r="T3" i="2"/>
  <c r="G13" i="2" l="1"/>
  <c r="G14" i="2"/>
  <c r="H14" i="2" s="1"/>
  <c r="G15" i="2"/>
  <c r="H15" i="2" s="1"/>
  <c r="G16" i="2"/>
  <c r="H16" i="2"/>
  <c r="G17" i="2"/>
  <c r="H17" i="2" s="1"/>
  <c r="G18" i="2"/>
  <c r="G19" i="2"/>
  <c r="H19" i="2" s="1"/>
  <c r="G20" i="2"/>
  <c r="H20" i="2"/>
  <c r="H18" i="2" l="1"/>
  <c r="U10" i="2"/>
  <c r="V10" i="2" s="1"/>
  <c r="U8" i="2"/>
  <c r="V8" i="2" s="1"/>
  <c r="U7" i="2"/>
  <c r="V7" i="2" s="1"/>
  <c r="U3" i="2"/>
  <c r="V3" i="2" s="1"/>
  <c r="U9" i="2"/>
  <c r="V9" i="2" s="1"/>
  <c r="U5" i="2"/>
  <c r="V5" i="2" s="1"/>
  <c r="U4" i="2"/>
  <c r="V4" i="2" s="1"/>
  <c r="U6" i="2"/>
  <c r="V6" i="2" s="1"/>
</calcChain>
</file>

<file path=xl/sharedStrings.xml><?xml version="1.0" encoding="utf-8"?>
<sst xmlns="http://schemas.openxmlformats.org/spreadsheetml/2006/main" count="41" uniqueCount="37">
  <si>
    <t>User: USER</t>
  </si>
  <si>
    <t>Path: C:\Program Files (x86)\BMG\Omega\User\Data\</t>
  </si>
  <si>
    <t>Test ID: 1591</t>
  </si>
  <si>
    <t>Test Name: ELISA 450 AB</t>
  </si>
  <si>
    <t>Date: 21/09/2022</t>
  </si>
  <si>
    <t>Time: 17:30:53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</si>
  <si>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</si>
  <si>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</si>
  <si>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</si>
  <si>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</si>
  <si>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</si>
  <si>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</si>
  <si>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</si>
  <si>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</si>
  <si>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</si>
  <si>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</si>
  <si>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</si>
  <si>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c</t>
  </si>
  <si>
    <t>b</t>
  </si>
  <si>
    <t>a</t>
  </si>
  <si>
    <t>pg/mL IL-8</t>
  </si>
  <si>
    <t>avg - blank</t>
  </si>
  <si>
    <t>Avg</t>
  </si>
  <si>
    <t>STD</t>
  </si>
  <si>
    <t>LP3</t>
  </si>
  <si>
    <t>y = ax*x +bx+c</t>
  </si>
  <si>
    <t>LC1</t>
  </si>
  <si>
    <t>Sample ID</t>
  </si>
  <si>
    <t>Avg-blank</t>
  </si>
  <si>
    <t>Average CK- 18 pg/ml</t>
  </si>
  <si>
    <t>C1 D7</t>
  </si>
  <si>
    <t>LPS2</t>
  </si>
  <si>
    <t>C1 D7 Dilution</t>
  </si>
  <si>
    <t>LC1 Dilution</t>
  </si>
  <si>
    <t>LP3 Dilution</t>
  </si>
  <si>
    <t>LPS2 Dilution</t>
  </si>
  <si>
    <t>Dilute 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</si>
</sst>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IL-8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1.8435000000000001</c:v>
                </c:pt>
                <c:pt idx="1">
                  <c:v>2.5315000000000003</c:v>
                </c:pt>
                <c:pt idx="2">
                  <c:v>2.5925000000000002</c:v>
                </c:pt>
                <c:pt idx="3">
                  <c:v>2.0605000000000002</c:v>
                </c:pt>
                <c:pt idx="4">
                  <c:v>2.3200000000000003</c:v>
                </c:pt>
                <c:pt idx="5">
                  <c:v>1.1535000000000002</c:v>
                </c:pt>
                <c:pt idx="6">
                  <c:v>0.34849999999999992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3-45EA-8A6D-BE064D19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IL-8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21</xdr:row>
      <xdr:rowOff>9525</xdr:rowOff>
    </xdr:from>
    <xdr:to>
      <xdr:col>16</xdr:col>
      <xdr:colOff>95250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5C2D-AD8D-4860-996A-E6962610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BDD-F1C1-418C-85DC-0AABDFDC0AD4}">
  <dimension ref="A3:M22"/>
  <sheetViews>
    <sheetView workbookViewId="0">
      <selection activeCell="D29" sqref="D29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2.7130000000000001</v>
      </c>
      <c r="C15" s="4">
        <v>3.3239999999999998</v>
      </c>
      <c r="D15" s="4">
        <v>3.4849999999999999</v>
      </c>
      <c r="E15" s="4">
        <v>3.2530000000000001</v>
      </c>
      <c r="F15" s="4"/>
      <c r="G15" s="4"/>
      <c r="H15" s="4"/>
      <c r="I15" s="4"/>
      <c r="J15" s="4"/>
      <c r="K15" s="4"/>
      <c r="L15" s="4"/>
      <c r="M15" s="5"/>
    </row>
    <row r="16" spans="1:13" x14ac:dyDescent="0.25">
      <c r="A16" s="2" t="s">
        <v>10</v>
      </c>
      <c r="B16" s="6">
        <v>2.5</v>
      </c>
      <c r="C16" s="7">
        <v>2.8420000000000001</v>
      </c>
      <c r="D16" s="7">
        <v>3.5</v>
      </c>
      <c r="E16" s="7">
        <v>3.5</v>
      </c>
      <c r="F16" s="7"/>
      <c r="G16" s="7"/>
      <c r="H16" s="7"/>
      <c r="I16" s="7"/>
      <c r="J16" s="7"/>
      <c r="K16" s="7"/>
      <c r="L16" s="7"/>
      <c r="M16" s="8"/>
    </row>
    <row r="17" spans="1:13" x14ac:dyDescent="0.25">
      <c r="A17" s="2" t="s">
        <v>11</v>
      </c>
      <c r="B17" s="6">
        <v>3.4660000000000002</v>
      </c>
      <c r="C17" s="7">
        <v>1.8380000000000001</v>
      </c>
      <c r="D17" s="7">
        <v>2.86</v>
      </c>
      <c r="E17" s="7">
        <v>3.403</v>
      </c>
      <c r="F17" s="7"/>
      <c r="G17" s="7"/>
      <c r="H17" s="7"/>
      <c r="I17" s="7"/>
      <c r="J17" s="7"/>
      <c r="K17" s="7"/>
      <c r="L17" s="7"/>
      <c r="M17" s="8"/>
    </row>
    <row r="18" spans="1:13" x14ac:dyDescent="0.25">
      <c r="A18" s="2" t="s">
        <v>12</v>
      </c>
      <c r="B18" s="6">
        <v>3.1230000000000002</v>
      </c>
      <c r="C18" s="7">
        <v>1.9950000000000001</v>
      </c>
      <c r="D18" s="7">
        <v>3.3809999999999998</v>
      </c>
      <c r="E18" s="7">
        <v>3.3</v>
      </c>
      <c r="F18" s="7"/>
      <c r="G18" s="7"/>
      <c r="H18" s="7"/>
      <c r="I18" s="7"/>
      <c r="J18" s="7"/>
      <c r="K18" s="7"/>
      <c r="L18" s="7"/>
      <c r="M18" s="8"/>
    </row>
    <row r="19" spans="1:13" x14ac:dyDescent="0.25">
      <c r="A19" s="2" t="s">
        <v>13</v>
      </c>
      <c r="B19" s="6">
        <v>3.3620000000000001</v>
      </c>
      <c r="C19" s="7">
        <v>1.18</v>
      </c>
      <c r="D19" s="7">
        <v>3.355</v>
      </c>
      <c r="E19" s="7">
        <v>3.331</v>
      </c>
      <c r="F19" s="7"/>
      <c r="G19" s="7"/>
      <c r="H19" s="7"/>
      <c r="I19" s="7"/>
      <c r="J19" s="7"/>
      <c r="K19" s="7"/>
      <c r="L19" s="7"/>
      <c r="M19" s="8"/>
    </row>
    <row r="20" spans="1:13" x14ac:dyDescent="0.25">
      <c r="A20" s="2" t="s">
        <v>14</v>
      </c>
      <c r="B20" s="6">
        <v>3.3490000000000002</v>
      </c>
      <c r="C20" s="7">
        <v>1.0429999999999999</v>
      </c>
      <c r="D20" s="7">
        <v>3.254</v>
      </c>
      <c r="E20" s="7">
        <v>3.5</v>
      </c>
      <c r="F20" s="7"/>
      <c r="G20" s="7"/>
      <c r="H20" s="7"/>
      <c r="I20" s="7"/>
      <c r="J20" s="7"/>
      <c r="K20" s="7"/>
      <c r="L20" s="7"/>
      <c r="M20" s="8"/>
    </row>
    <row r="21" spans="1:13" x14ac:dyDescent="0.25">
      <c r="A21" s="2" t="s">
        <v>15</v>
      </c>
      <c r="B21" s="6">
        <v>2.9020000000000001</v>
      </c>
      <c r="C21" s="7">
        <v>0.85699999999999998</v>
      </c>
      <c r="D21" s="7">
        <v>3.4809999999999999</v>
      </c>
      <c r="E21" s="7">
        <v>3.5</v>
      </c>
      <c r="F21" s="7"/>
      <c r="G21" s="7"/>
      <c r="H21" s="7"/>
      <c r="I21" s="7"/>
      <c r="J21" s="7"/>
      <c r="K21" s="7"/>
      <c r="L21" s="7"/>
      <c r="M21" s="8"/>
    </row>
    <row r="22" spans="1:13" x14ac:dyDescent="0.25">
      <c r="A22" s="2" t="s">
        <v>16</v>
      </c>
      <c r="B22" s="9">
        <v>2.7450000000000001</v>
      </c>
      <c r="C22" s="10">
        <v>0.66900000000000004</v>
      </c>
      <c r="D22" s="10">
        <v>3.5</v>
      </c>
      <c r="E22" s="10">
        <v>3.5</v>
      </c>
      <c r="F22" s="10"/>
      <c r="G22" s="10"/>
      <c r="H22" s="10"/>
      <c r="I22" s="10"/>
      <c r="J22" s="10"/>
      <c r="K22" s="10"/>
      <c r="L22" s="10"/>
      <c r="M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4EE0-4AEA-451B-85A5-D9F2A953AC78}">
  <dimension ref="C1:V22"/>
  <sheetViews>
    <sheetView tabSelected="1" topLeftCell="E1" workbookViewId="0">
      <selection activeCell="T20" sqref="T2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3.5703125" customWidth="1"/>
    <col min="18" max="18" width="11.140625" customWidth="1"/>
    <col min="19" max="19" width="11" customWidth="1"/>
    <col min="20" max="20" width="14.140625" customWidth="1"/>
    <col min="21" max="21" width="13.7109375" customWidth="1"/>
    <col min="22" max="22" width="29.7109375" customWidth="1"/>
    <col min="23" max="23" width="29.42578125" customWidth="1"/>
  </cols>
  <sheetData>
    <row r="1" spans="3:22" x14ac:dyDescent="0.25">
      <c r="C1" t="s">
        <v>23</v>
      </c>
      <c r="D1" t="s">
        <v>23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2" x14ac:dyDescent="0.25">
      <c r="C2">
        <v>2.7130000000000001</v>
      </c>
      <c r="D2">
        <v>3.3239999999999998</v>
      </c>
      <c r="E2">
        <v>3.4849999999999999</v>
      </c>
      <c r="F2">
        <v>3.2530000000000001</v>
      </c>
      <c r="Q2" t="s">
        <v>27</v>
      </c>
      <c r="T2" t="s">
        <v>22</v>
      </c>
      <c r="U2" t="s">
        <v>28</v>
      </c>
      <c r="V2" t="s">
        <v>29</v>
      </c>
    </row>
    <row r="3" spans="3:22" x14ac:dyDescent="0.25">
      <c r="C3">
        <v>2.5</v>
      </c>
      <c r="D3">
        <v>2.8420000000000001</v>
      </c>
      <c r="E3">
        <v>3.5</v>
      </c>
      <c r="F3">
        <v>3.5</v>
      </c>
      <c r="Q3" t="s">
        <v>30</v>
      </c>
      <c r="R3">
        <v>3.4849999999999999</v>
      </c>
      <c r="S3">
        <v>3.5</v>
      </c>
      <c r="T3">
        <f>AVERAGE(R3:S3)</f>
        <v>3.4924999999999997</v>
      </c>
      <c r="U3">
        <f>T3-$G$20</f>
        <v>2.7294999999999998</v>
      </c>
      <c r="V3">
        <f t="shared" ref="V3:V10" si="0">$N$12*(U3*U3)+$N$13*(U3)+$N$14</f>
        <v>1474.8961277899998</v>
      </c>
    </row>
    <row r="4" spans="3:22" x14ac:dyDescent="0.25">
      <c r="C4">
        <v>3.4660000000000002</v>
      </c>
      <c r="D4">
        <v>1.8380000000000001</v>
      </c>
      <c r="E4">
        <v>2.86</v>
      </c>
      <c r="F4">
        <v>3.403</v>
      </c>
      <c r="N4">
        <v>0.20599999999999999</v>
      </c>
      <c r="Q4" t="s">
        <v>26</v>
      </c>
      <c r="R4">
        <v>2.86</v>
      </c>
      <c r="S4">
        <v>3.3809999999999998</v>
      </c>
      <c r="T4">
        <f t="shared" ref="T4:T10" si="1">AVERAGE(R4:S4)</f>
        <v>3.1204999999999998</v>
      </c>
      <c r="U4">
        <f t="shared" ref="U4:U10" si="2">T4-$G$20</f>
        <v>2.3574999999999999</v>
      </c>
      <c r="V4">
        <f t="shared" si="0"/>
        <v>934.05897274999995</v>
      </c>
    </row>
    <row r="5" spans="3:22" x14ac:dyDescent="0.25">
      <c r="C5">
        <v>3.1230000000000002</v>
      </c>
      <c r="D5">
        <v>1.9950000000000001</v>
      </c>
      <c r="E5">
        <v>3.3809999999999998</v>
      </c>
      <c r="F5">
        <v>3.3</v>
      </c>
      <c r="N5">
        <v>0.22800000000000001</v>
      </c>
      <c r="Q5" t="s">
        <v>24</v>
      </c>
      <c r="R5">
        <v>3.355</v>
      </c>
      <c r="S5">
        <v>3.254</v>
      </c>
      <c r="T5">
        <f t="shared" si="1"/>
        <v>3.3045</v>
      </c>
      <c r="U5">
        <f t="shared" si="2"/>
        <v>2.5415000000000001</v>
      </c>
      <c r="V5">
        <f t="shared" si="0"/>
        <v>1187.5130185100006</v>
      </c>
    </row>
    <row r="6" spans="3:22" x14ac:dyDescent="0.25">
      <c r="C6">
        <v>3.3620000000000001</v>
      </c>
      <c r="D6">
        <v>1.18</v>
      </c>
      <c r="E6">
        <v>3.355</v>
      </c>
      <c r="F6">
        <v>3.331</v>
      </c>
      <c r="N6">
        <v>0.21</v>
      </c>
      <c r="Q6" t="s">
        <v>31</v>
      </c>
      <c r="R6">
        <v>3.4809999999999999</v>
      </c>
      <c r="S6">
        <v>3.5</v>
      </c>
      <c r="T6">
        <f t="shared" si="1"/>
        <v>3.4904999999999999</v>
      </c>
      <c r="U6">
        <f t="shared" si="2"/>
        <v>2.7275</v>
      </c>
      <c r="V6">
        <f t="shared" si="0"/>
        <v>1471.6876947500004</v>
      </c>
    </row>
    <row r="7" spans="3:22" x14ac:dyDescent="0.25">
      <c r="C7">
        <v>3.3490000000000002</v>
      </c>
      <c r="D7">
        <v>1.0429999999999999</v>
      </c>
      <c r="E7">
        <v>3.254</v>
      </c>
      <c r="F7">
        <v>3.5</v>
      </c>
      <c r="N7">
        <v>0.219</v>
      </c>
      <c r="Q7" t="s">
        <v>32</v>
      </c>
      <c r="R7">
        <v>3.2530000000000001</v>
      </c>
      <c r="S7">
        <v>3.5</v>
      </c>
      <c r="T7">
        <f t="shared" si="1"/>
        <v>3.3765000000000001</v>
      </c>
      <c r="U7">
        <f t="shared" si="2"/>
        <v>2.6135000000000002</v>
      </c>
      <c r="V7">
        <f t="shared" si="0"/>
        <v>1294.1807161100005</v>
      </c>
    </row>
    <row r="8" spans="3:22" x14ac:dyDescent="0.25">
      <c r="C8">
        <v>2.9020000000000001</v>
      </c>
      <c r="D8">
        <v>0.85699999999999998</v>
      </c>
      <c r="E8">
        <v>3.4809999999999999</v>
      </c>
      <c r="F8">
        <v>3.5</v>
      </c>
      <c r="Q8" t="s">
        <v>33</v>
      </c>
      <c r="R8">
        <v>3.403</v>
      </c>
      <c r="S8">
        <v>3.3</v>
      </c>
      <c r="T8">
        <f t="shared" si="1"/>
        <v>3.3514999999999997</v>
      </c>
      <c r="U8">
        <f t="shared" si="2"/>
        <v>2.5884999999999998</v>
      </c>
      <c r="V8">
        <f t="shared" si="0"/>
        <v>1256.6658481099998</v>
      </c>
    </row>
    <row r="9" spans="3:22" x14ac:dyDescent="0.25">
      <c r="C9">
        <v>2.7450000000000001</v>
      </c>
      <c r="D9">
        <v>0.66900000000000004</v>
      </c>
      <c r="E9">
        <v>3.5</v>
      </c>
      <c r="F9">
        <v>3.5</v>
      </c>
      <c r="Q9" t="s">
        <v>34</v>
      </c>
      <c r="R9">
        <v>3.331</v>
      </c>
      <c r="S9">
        <v>3.5</v>
      </c>
      <c r="T9">
        <f t="shared" si="1"/>
        <v>3.4154999999999998</v>
      </c>
      <c r="U9">
        <f t="shared" si="2"/>
        <v>2.6524999999999999</v>
      </c>
      <c r="V9">
        <f t="shared" si="0"/>
        <v>1353.7181847500003</v>
      </c>
    </row>
    <row r="10" spans="3:22" x14ac:dyDescent="0.25">
      <c r="Q10" t="s">
        <v>35</v>
      </c>
      <c r="R10">
        <v>3.5</v>
      </c>
      <c r="S10">
        <v>3.5</v>
      </c>
      <c r="T10">
        <f t="shared" si="1"/>
        <v>3.5</v>
      </c>
      <c r="U10">
        <f t="shared" si="2"/>
        <v>2.7370000000000001</v>
      </c>
      <c r="V10">
        <f t="shared" si="0"/>
        <v>1486.9567048400002</v>
      </c>
    </row>
    <row r="11" spans="3:22" x14ac:dyDescent="0.25">
      <c r="N11" t="s">
        <v>25</v>
      </c>
    </row>
    <row r="12" spans="3:22" x14ac:dyDescent="0.25">
      <c r="E12" t="s">
        <v>23</v>
      </c>
      <c r="F12" t="s">
        <v>23</v>
      </c>
      <c r="G12" t="s">
        <v>22</v>
      </c>
      <c r="H12" t="s">
        <v>21</v>
      </c>
      <c r="I12" t="s">
        <v>20</v>
      </c>
      <c r="M12" t="s">
        <v>19</v>
      </c>
      <c r="N12">
        <v>406.36</v>
      </c>
    </row>
    <row r="13" spans="3:22" x14ac:dyDescent="0.25">
      <c r="E13">
        <v>2.7130000000000001</v>
      </c>
      <c r="F13">
        <v>2.5</v>
      </c>
      <c r="G13">
        <f t="shared" ref="G13:G20" si="3">AVERAGE(E13:F13)</f>
        <v>2.6065</v>
      </c>
      <c r="H13">
        <f t="shared" ref="H13:H20" si="4">G13-$G$20</f>
        <v>1.8435000000000001</v>
      </c>
      <c r="M13" t="s">
        <v>18</v>
      </c>
      <c r="N13">
        <v>-613.29</v>
      </c>
    </row>
    <row r="14" spans="3:22" x14ac:dyDescent="0.25">
      <c r="E14">
        <v>3.4660000000000002</v>
      </c>
      <c r="F14">
        <v>3.1230000000000002</v>
      </c>
      <c r="G14">
        <f t="shared" si="3"/>
        <v>3.2945000000000002</v>
      </c>
      <c r="H14">
        <f t="shared" si="4"/>
        <v>2.5315000000000003</v>
      </c>
      <c r="I14">
        <v>2000</v>
      </c>
      <c r="M14" t="s">
        <v>17</v>
      </c>
      <c r="N14">
        <v>121.42</v>
      </c>
    </row>
    <row r="15" spans="3:22" x14ac:dyDescent="0.25">
      <c r="E15">
        <v>3.3620000000000001</v>
      </c>
      <c r="F15">
        <v>3.3490000000000002</v>
      </c>
      <c r="G15">
        <f t="shared" si="3"/>
        <v>3.3555000000000001</v>
      </c>
      <c r="H15">
        <f t="shared" si="4"/>
        <v>2.5925000000000002</v>
      </c>
      <c r="I15">
        <v>1000</v>
      </c>
    </row>
    <row r="16" spans="3:22" x14ac:dyDescent="0.25">
      <c r="E16">
        <v>2.9020000000000001</v>
      </c>
      <c r="F16">
        <v>2.7450000000000001</v>
      </c>
      <c r="G16">
        <f t="shared" si="3"/>
        <v>2.8235000000000001</v>
      </c>
      <c r="H16">
        <f t="shared" si="4"/>
        <v>2.0605000000000002</v>
      </c>
      <c r="I16">
        <v>500</v>
      </c>
    </row>
    <row r="17" spans="5:20" x14ac:dyDescent="0.25">
      <c r="E17">
        <v>3.3239999999999998</v>
      </c>
      <c r="F17">
        <v>2.8420000000000001</v>
      </c>
      <c r="G17">
        <f t="shared" si="3"/>
        <v>3.0830000000000002</v>
      </c>
      <c r="H17">
        <f t="shared" si="4"/>
        <v>2.3200000000000003</v>
      </c>
      <c r="I17">
        <v>250</v>
      </c>
      <c r="P17">
        <f>MAX(U3:U10)</f>
        <v>2.7370000000000001</v>
      </c>
      <c r="Q17">
        <f>MIN(U3:U10)</f>
        <v>2.3574999999999999</v>
      </c>
      <c r="T17" s="12" t="s">
        <v>36</v>
      </c>
    </row>
    <row r="18" spans="5:20" x14ac:dyDescent="0.25">
      <c r="E18">
        <v>1.8380000000000001</v>
      </c>
      <c r="F18">
        <v>1.9950000000000001</v>
      </c>
      <c r="G18">
        <f t="shared" si="3"/>
        <v>1.9165000000000001</v>
      </c>
      <c r="H18">
        <f t="shared" si="4"/>
        <v>1.1535000000000002</v>
      </c>
      <c r="I18">
        <v>125</v>
      </c>
    </row>
    <row r="19" spans="5:20" x14ac:dyDescent="0.25">
      <c r="E19">
        <v>1.18</v>
      </c>
      <c r="F19">
        <v>1.0429999999999999</v>
      </c>
      <c r="G19">
        <f t="shared" si="3"/>
        <v>1.1114999999999999</v>
      </c>
      <c r="H19">
        <f t="shared" si="4"/>
        <v>0.34849999999999992</v>
      </c>
      <c r="I19">
        <v>62.5</v>
      </c>
    </row>
    <row r="20" spans="5:20" x14ac:dyDescent="0.25">
      <c r="E20">
        <v>0.85699999999999998</v>
      </c>
      <c r="F20">
        <v>0.66900000000000004</v>
      </c>
      <c r="G20">
        <f t="shared" si="3"/>
        <v>0.76300000000000001</v>
      </c>
      <c r="H20">
        <f t="shared" si="4"/>
        <v>0</v>
      </c>
      <c r="I20">
        <v>0</v>
      </c>
    </row>
    <row r="22" spans="5:20" x14ac:dyDescent="0.25">
      <c r="E22">
        <f>MAX(H13:H19)</f>
        <v>2.5925000000000002</v>
      </c>
      <c r="F22">
        <f>MIN(H13:H19)</f>
        <v>0.34849999999999992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2022-09-21T16:33:31Z</dcterms:created>
  <dcterms:modified xsi:type="dcterms:W3CDTF">2022-09-22T11:31:16Z</dcterms:modified>
</cp:coreProperties>
</file>