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602" documentId="11_F25DC773A252ABDACC1048A9519B73345BDE58ED" xr6:coauthVersionLast="47" xr6:coauthVersionMax="47" xr10:uidLastSave="{7962E121-6AC8-43BB-960B-A14A7CF866A1}"/>
  <bookViews>
    <workbookView xWindow="-120" yWindow="-120" windowWidth="29040" windowHeight="15840" xr2:uid="{00000000-000D-0000-FFFF-FFFF00000000}"/>
  </bookViews>
  <sheets>
    <sheet name="Aver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<sst xmlns="http://schemas.openxmlformats.org/spreadsheetml/2006/main" count="90" uniqueCount="44">
  <si>
    <t>Round</t>
  </si>
  <si>
    <t>Sample ID</t>
  </si>
  <si>
    <t>LC3</t>
  </si>
  <si>
    <t>LC1</t>
  </si>
  <si>
    <t>LO1</t>
  </si>
  <si>
    <t>LP1</t>
  </si>
  <si>
    <t>HC1</t>
  </si>
  <si>
    <t>HO1</t>
  </si>
  <si>
    <t>HP1</t>
  </si>
  <si>
    <t>LO3</t>
  </si>
  <si>
    <t>LP3</t>
  </si>
  <si>
    <t>HC3</t>
  </si>
  <si>
    <t>HO3</t>
  </si>
  <si>
    <t>HP3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</si>
  <si>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</si>
  <si>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</si>
  <si>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</si>
  <si>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</si>
  <si>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</si>
  <si>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</si>
  <si>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Order</t>
  </si>
  <si>
    <t>Condition</t>
  </si>
  <si>
    <t>Protein (mg/mL)</t>
  </si>
  <si>
    <t>Insulin</t>
  </si>
  <si>
    <t>FA_Amount</t>
  </si>
  <si>
    <t>FA_Type</t>
  </si>
  <si>
    <t>OPLA</t>
  </si>
  <si>
    <t>POLA</t>
  </si>
  <si>
    <t>200uM</t>
  </si>
  <si>
    <t>800uM</t>
  </si>
  <si>
    <t>LC2</t>
  </si>
  <si>
    <t>LO2</t>
  </si>
  <si>
    <t>LP2</t>
  </si>
  <si>
    <t>HC2</t>
  </si>
  <si>
    <t>HO2</t>
  </si>
  <si>
    <t>HP2</t>
  </si>
  <si>
    <t>LPS1</t>
  </si>
  <si>
    <t>LPS2</t>
  </si>
  <si>
    <t>LPS3</t>
  </si>
  <si>
    <t>LPS Control</t>
  </si>
  <si>
    <t>Uncorrected CK-18 fragments (ng/mL)</t>
  </si>
  <si>
    <t>Uncorrected IL-8 (pg/mL)</t>
  </si>
  <si>
    <t>CK-18 fragments (ng/mg of protein)</t>
  </si>
  <si>
    <t xml:space="preserve"> IL-8 (pg/mg of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</si>
</sst>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1"/>
    <xf numFmtId="164" fontId="2" fillId="0" borderId="0" xfId="1" applyNumberFormat="1"/>
    <xf numFmtId="165" fontId="2" fillId="0" borderId="0" xfId="1" applyNumberFormat="1"/>
    <xf numFmtId="0" fontId="2" fillId="0" borderId="0" xfId="1" applyFill="1"/>
    <xf numFmtId="164" fontId="2" fillId="0" borderId="0" xfId="1" applyNumberFormat="1" applyFill="1"/>
  </cellXfs>
  <cellStyles count="2">
    <cellStyle name="Normal" xfId="0" builtinId="0"/>
    <cellStyle name="Normal 2" xfId="1" xr:uid="{E9E80B66-BEF3-4044-829D-FDB5AEBE04C4}"/>
  </cellStyles>
  <dxfs count="2">
    <dxf>
      <numFmt numFmtId="165" formatCode="0.00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L22" totalsRowShown="0">
  <autoFilter ref="A1:L22" xr:uid="{FBE03662-43CB-42C1-A8B8-67AC459D2C7F}"/>
  <sortState xmlns:xlrd2="http://schemas.microsoft.com/office/spreadsheetml/2017/richdata2" ref="A2:G19">
    <sortCondition ref="F1:F19"/>
  </sortState>
  <tableColumns count="12">
    <tableColumn id="1" xr3:uid="{DA512A4B-BD7E-4132-917E-225A034F5220}" name="Round"/>
    <tableColumn id="2" xr3:uid="{A7ED4474-7BD1-44A8-88DF-F0DF740F631C}" name="Condition"/>
    <tableColumn id="3" xr3:uid="{24BFD542-A364-491A-9071-8A61679D1F8D}" name="FA_Amount"/>
    <tableColumn id="9" xr3:uid="{A66ECDD5-81C7-41F9-967F-B4D84402DC6F}" name="FA_Type"/>
    <tableColumn id="5" xr3:uid="{68FFE866-B335-4509-8241-854F036ADF95}" name="Insulin"/>
    <tableColumn id="20" xr3:uid="{E6DAFE54-7B82-40A1-909C-00E55FEDCAE0}" name="Order"/>
    <tableColumn id="6" xr3:uid="{20A91E84-0248-486D-A4A7-9F17B0314594}" name="Sample ID"/>
    <tableColumn id="4" xr3:uid="{A1885E10-D5A8-4484-8C19-913D54073D08}" name="Protein (mg/mL)"/>
    <tableColumn id="7" xr3:uid="{FBDF15A6-2AE5-4DBC-B7BD-DA9AB756E5CA}" name="Uncorrected CK-18 fragments (ng/mL)" dataCellStyle="Normal 2"/>
    <tableColumn id="8" xr3:uid="{FF62F722-F722-4A53-B55C-EF9F32242AD0}" name="CK-18 fragments (ng/mg of protein)">
      <calculatedColumnFormula>Table1[[#This Row],[Uncorrected CK-18 fragments (ng/mL)]]/Table1[[#This Row],[Protein (mg/mL)]]</calculatedColumnFormula>
    </tableColumn>
    <tableColumn id="13" xr3:uid="{4A6D4AE7-B32D-4965-AC2C-FE28874CFBFE}" name="Uncorrected IL-8 (pg/mL)" dataDxfId="1" dataCellStyle="Normal 2"/>
    <tableColumn id="16" xr3:uid="{02C4B157-4D58-4D9F-ACF9-BF2DAACC30B3}" name=" IL-8 (pg/mg of protein)" dataDxfId="0" dataCellStyle="Normal 2">
      <calculatedColumnFormula>Table1[[#This Row],[Uncorrected IL-8 (pg/mL)]]/Table1[[#This Row],[Protein (mg/mL)]]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I13" sqref="I13"/>
    </sheetView>
  </sheetViews>
  <sheetFormatPr defaultRowHeight="15" x14ac:dyDescent="0.25"/>
  <cols>
    <col min="2" max="2" width="25" customWidth="1"/>
    <col min="3" max="4" width="18.28515625" customWidth="1"/>
    <col min="5" max="6" width="14" customWidth="1"/>
    <col min="7" max="7" width="12" customWidth="1"/>
    <col min="8" max="8" width="23.42578125" customWidth="1"/>
    <col min="9" max="9" width="27.140625" customWidth="1"/>
    <col min="10" max="10" width="23.140625" customWidth="1"/>
    <col min="11" max="12" width="17.5703125" customWidth="1"/>
  </cols>
  <sheetData>
    <row r="1" spans="1:12" x14ac:dyDescent="0.25">
      <c r="A1" t="s">
        <v>0</v>
      </c>
      <c r="B1" t="s">
        <v>21</v>
      </c>
      <c r="C1" t="s">
        <v>24</v>
      </c>
      <c r="D1" t="s">
        <v>25</v>
      </c>
      <c r="E1" t="s">
        <v>23</v>
      </c>
      <c r="F1" t="s">
        <v>20</v>
      </c>
      <c r="G1" t="s">
        <v>1</v>
      </c>
      <c r="H1" t="s">
        <v>22</v>
      </c>
      <c r="I1" t="s">
        <v>40</v>
      </c>
      <c r="J1" t="s">
        <v>42</v>
      </c>
      <c r="K1" t="s">
        <v>41</v>
      </c>
      <c r="L1" t="s">
        <v>43</v>
      </c>
    </row>
    <row r="2" spans="1:12" x14ac:dyDescent="0.25">
      <c r="A2">
        <v>1</v>
      </c>
      <c r="B2" t="s">
        <v>14</v>
      </c>
      <c r="C2" t="s">
        <v>28</v>
      </c>
      <c r="D2" t="s">
        <v>26</v>
      </c>
      <c r="E2">
        <v>0.1</v>
      </c>
      <c r="F2">
        <v>1</v>
      </c>
      <c r="G2" t="s">
        <v>3</v>
      </c>
      <c r="H2">
        <v>3.2089625359999996</v>
      </c>
      <c r="I2" s="1">
        <v>4.2345355696287994</v>
      </c>
      <c r="J2">
        <f>Table1[[#This Row],[Uncorrected CK-18 fragments (ng/mL)]]/Table1[[#This Row],[Protein (mg/mL)]]</f>
        <v>1.3195964496697383</v>
      </c>
      <c r="K2" s="2">
        <v>642.97834858332999</v>
      </c>
      <c r="L2" s="3">
        <f>Table1[[#This Row],[Uncorrected IL-8 (pg/mL)]]/Table1[[#This Row],[Protein (mg/mL)]]</f>
        <v>200.3695404262364</v>
      </c>
    </row>
    <row r="3" spans="1:12" x14ac:dyDescent="0.25">
      <c r="A3">
        <v>1</v>
      </c>
      <c r="B3" t="s">
        <v>16</v>
      </c>
      <c r="C3" t="s">
        <v>29</v>
      </c>
      <c r="D3" t="s">
        <v>26</v>
      </c>
      <c r="E3">
        <v>0.1</v>
      </c>
      <c r="F3">
        <v>2</v>
      </c>
      <c r="G3" t="s">
        <v>4</v>
      </c>
      <c r="H3">
        <v>3.2767820341249996</v>
      </c>
      <c r="I3" s="1">
        <v>9.9927257530528006</v>
      </c>
      <c r="J3">
        <f>Table1[[#This Row],[Uncorrected CK-18 fragments (ng/mL)]]/Table1[[#This Row],[Protein (mg/mL)]]</f>
        <v>3.0495546084502267</v>
      </c>
      <c r="K3" s="2">
        <v>1038.1653282719999</v>
      </c>
      <c r="L3" s="3">
        <f>Table1[[#This Row],[Uncorrected IL-8 (pg/mL)]]/Table1[[#This Row],[Protein (mg/mL)]]</f>
        <v>316.82465219241277</v>
      </c>
    </row>
    <row r="4" spans="1:12" x14ac:dyDescent="0.25">
      <c r="A4">
        <v>1</v>
      </c>
      <c r="B4" t="s">
        <v>17</v>
      </c>
      <c r="C4" t="s">
        <v>29</v>
      </c>
      <c r="D4" t="s">
        <v>27</v>
      </c>
      <c r="E4">
        <v>0.1</v>
      </c>
      <c r="F4">
        <v>3</v>
      </c>
      <c r="G4" t="s">
        <v>5</v>
      </c>
      <c r="H4">
        <v>2.7788689039999999</v>
      </c>
      <c r="I4" s="1">
        <v>9.0167597698042012</v>
      </c>
      <c r="J4">
        <f>Table1[[#This Row],[Uncorrected CK-18 fragments (ng/mL)]]/Table1[[#This Row],[Protein (mg/mL)]]</f>
        <v>3.2447589581592591</v>
      </c>
      <c r="K4" s="2">
        <v>768.9744114719698</v>
      </c>
      <c r="L4" s="3">
        <f>Table1[[#This Row],[Uncorrected IL-8 (pg/mL)]]/Table1[[#This Row],[Protein (mg/mL)]]</f>
        <v>276.72209018751533</v>
      </c>
    </row>
    <row r="5" spans="1:12" x14ac:dyDescent="0.25">
      <c r="A5">
        <v>1</v>
      </c>
      <c r="B5" t="s">
        <v>15</v>
      </c>
      <c r="C5" t="s">
        <v>28</v>
      </c>
      <c r="D5" t="s">
        <v>26</v>
      </c>
      <c r="E5">
        <v>100</v>
      </c>
      <c r="F5">
        <v>4</v>
      </c>
      <c r="G5" t="s">
        <v>6</v>
      </c>
      <c r="H5">
        <v>3.087307917125</v>
      </c>
      <c r="I5" s="1">
        <v>4.1690384840872001</v>
      </c>
      <c r="J5">
        <f>Table1[[#This Row],[Uncorrected CK-18 fragments (ng/mL)]]/Table1[[#This Row],[Protein (mg/mL)]]</f>
        <v>1.3503798765785378</v>
      </c>
      <c r="K5" s="2">
        <v>501.59655166799996</v>
      </c>
      <c r="L5" s="3">
        <f>Table1[[#This Row],[Uncorrected IL-8 (pg/mL)]]/Table1[[#This Row],[Protein (mg/mL)]]</f>
        <v>162.47052938441681</v>
      </c>
    </row>
    <row r="6" spans="1:12" x14ac:dyDescent="0.25">
      <c r="A6">
        <v>1</v>
      </c>
      <c r="B6" t="s">
        <v>18</v>
      </c>
      <c r="C6" t="s">
        <v>29</v>
      </c>
      <c r="D6" t="s">
        <v>26</v>
      </c>
      <c r="E6">
        <v>100</v>
      </c>
      <c r="F6">
        <v>5</v>
      </c>
      <c r="G6" t="s">
        <v>7</v>
      </c>
      <c r="H6">
        <v>3.2225130871250003</v>
      </c>
      <c r="I6" s="1">
        <v>11.2420741642912</v>
      </c>
      <c r="J6">
        <f>Table1[[#This Row],[Uncorrected CK-18 fragments (ng/mL)]]/Table1[[#This Row],[Protein (mg/mL)]]</f>
        <v>3.4886046574044909</v>
      </c>
      <c r="K6" s="2">
        <v>1032.4542556215702</v>
      </c>
      <c r="L6" s="3">
        <f>Table1[[#This Row],[Uncorrected IL-8 (pg/mL)]]/Table1[[#This Row],[Protein (mg/mL)]]</f>
        <v>320.38791704107098</v>
      </c>
    </row>
    <row r="7" spans="1:12" x14ac:dyDescent="0.25">
      <c r="A7">
        <v>1</v>
      </c>
      <c r="B7" t="s">
        <v>19</v>
      </c>
      <c r="C7" t="s">
        <v>29</v>
      </c>
      <c r="D7" t="s">
        <v>27</v>
      </c>
      <c r="E7">
        <v>100</v>
      </c>
      <c r="F7">
        <v>6</v>
      </c>
      <c r="G7" t="s">
        <v>8</v>
      </c>
      <c r="H7">
        <v>3.5086164124999994</v>
      </c>
      <c r="I7" s="1">
        <v>8.716351249973803</v>
      </c>
      <c r="J7">
        <f>Table1[[#This Row],[Uncorrected CK-18 fragments (ng/mL)]]/Table1[[#This Row],[Protein (mg/mL)]]</f>
        <v>2.4842702151538787</v>
      </c>
      <c r="K7" s="2">
        <v>765.99904252452995</v>
      </c>
      <c r="L7" s="3">
        <f>Table1[[#This Row],[Uncorrected IL-8 (pg/mL)]]/Table1[[#This Row],[Protein (mg/mL)]]</f>
        <v>218.31940356761072</v>
      </c>
    </row>
    <row r="8" spans="1:12" x14ac:dyDescent="0.25">
      <c r="A8">
        <v>2</v>
      </c>
      <c r="B8" t="s">
        <v>14</v>
      </c>
      <c r="C8" t="s">
        <v>28</v>
      </c>
      <c r="D8" t="s">
        <v>26</v>
      </c>
      <c r="E8">
        <v>0.1</v>
      </c>
      <c r="F8">
        <v>7</v>
      </c>
      <c r="G8" t="s">
        <v>30</v>
      </c>
      <c r="H8">
        <v>3.7009871539999999</v>
      </c>
      <c r="I8" s="1">
        <v>2.2586439105952003</v>
      </c>
      <c r="J8">
        <f>Table1[[#This Row],[Uncorrected CK-18 fragments (ng/mL)]]/Table1[[#This Row],[Protein (mg/mL)]]</f>
        <v>0.61028147805216626</v>
      </c>
      <c r="K8" s="2">
        <v>440.89013812799993</v>
      </c>
      <c r="L8" s="3">
        <f>Table1[[#This Row],[Uncorrected IL-8 (pg/mL)]]/Table1[[#This Row],[Protein (mg/mL)]]</f>
        <v>119.12771371051345</v>
      </c>
    </row>
    <row r="9" spans="1:12" x14ac:dyDescent="0.25">
      <c r="A9">
        <v>2</v>
      </c>
      <c r="B9" t="s">
        <v>16</v>
      </c>
      <c r="C9" t="s">
        <v>29</v>
      </c>
      <c r="D9" t="s">
        <v>26</v>
      </c>
      <c r="E9">
        <v>0.1</v>
      </c>
      <c r="F9">
        <v>8</v>
      </c>
      <c r="G9" t="s">
        <v>31</v>
      </c>
      <c r="H9">
        <v>3.5634459964999996</v>
      </c>
      <c r="I9" s="1">
        <v>5.3560099975167983</v>
      </c>
      <c r="J9">
        <f>Table1[[#This Row],[Uncorrected CK-18 fragments (ng/mL)]]/Table1[[#This Row],[Protein (mg/mL)]]</f>
        <v>1.5030422806399892</v>
      </c>
      <c r="K9" s="2">
        <v>673.09284061300002</v>
      </c>
      <c r="L9" s="3">
        <f>Table1[[#This Row],[Uncorrected IL-8 (pg/mL)]]/Table1[[#This Row],[Protein (mg/mL)]]</f>
        <v>188.88818331303708</v>
      </c>
    </row>
    <row r="10" spans="1:12" x14ac:dyDescent="0.25">
      <c r="A10">
        <v>2</v>
      </c>
      <c r="B10" t="s">
        <v>17</v>
      </c>
      <c r="C10" t="s">
        <v>29</v>
      </c>
      <c r="D10" t="s">
        <v>27</v>
      </c>
      <c r="E10">
        <v>0.1</v>
      </c>
      <c r="F10">
        <v>9</v>
      </c>
      <c r="G10" t="s">
        <v>32</v>
      </c>
      <c r="H10">
        <v>2.9259427141250001</v>
      </c>
      <c r="I10" s="1">
        <v>4.3558002075808</v>
      </c>
      <c r="J10">
        <f>Table1[[#This Row],[Uncorrected CK-18 fragments (ng/mL)]]/Table1[[#This Row],[Protein (mg/mL)]]</f>
        <v>1.4886826685133503</v>
      </c>
      <c r="K10" s="2">
        <v>489.68409276924996</v>
      </c>
      <c r="L10" s="3">
        <f>Table1[[#This Row],[Uncorrected IL-8 (pg/mL)]]/Table1[[#This Row],[Protein (mg/mL)]]</f>
        <v>167.35942587163379</v>
      </c>
    </row>
    <row r="11" spans="1:12" x14ac:dyDescent="0.25">
      <c r="A11">
        <v>2</v>
      </c>
      <c r="B11" t="s">
        <v>15</v>
      </c>
      <c r="C11" t="s">
        <v>28</v>
      </c>
      <c r="D11" t="s">
        <v>26</v>
      </c>
      <c r="E11">
        <v>100</v>
      </c>
      <c r="F11">
        <v>10</v>
      </c>
      <c r="G11" t="s">
        <v>33</v>
      </c>
      <c r="H11">
        <v>3.9224412500000003</v>
      </c>
      <c r="I11" s="1">
        <v>2.4226889420800002</v>
      </c>
      <c r="J11">
        <f>Table1[[#This Row],[Uncorrected CK-18 fragments (ng/mL)]]/Table1[[#This Row],[Protein (mg/mL)]]</f>
        <v>0.61764824191566925</v>
      </c>
      <c r="K11" s="2">
        <v>418.33621906768002</v>
      </c>
      <c r="L11" s="3">
        <f>Table1[[#This Row],[Uncorrected IL-8 (pg/mL)]]/Table1[[#This Row],[Protein (mg/mL)]]</f>
        <v>106.65200379168968</v>
      </c>
    </row>
    <row r="12" spans="1:12" x14ac:dyDescent="0.25">
      <c r="A12">
        <v>2</v>
      </c>
      <c r="B12" t="s">
        <v>18</v>
      </c>
      <c r="C12" t="s">
        <v>29</v>
      </c>
      <c r="D12" t="s">
        <v>26</v>
      </c>
      <c r="E12">
        <v>100</v>
      </c>
      <c r="F12">
        <v>11</v>
      </c>
      <c r="G12" t="s">
        <v>34</v>
      </c>
      <c r="H12">
        <v>3.7838322125000001</v>
      </c>
      <c r="I12" s="1">
        <v>5.3738923639641998</v>
      </c>
      <c r="J12">
        <f>Table1[[#This Row],[Uncorrected CK-18 fragments (ng/mL)]]/Table1[[#This Row],[Protein (mg/mL)]]</f>
        <v>1.4202248044221912</v>
      </c>
      <c r="K12" s="2">
        <v>602.55844223700012</v>
      </c>
      <c r="L12" s="3">
        <f>Table1[[#This Row],[Uncorrected IL-8 (pg/mL)]]/Table1[[#This Row],[Protein (mg/mL)]]</f>
        <v>159.24555011885323</v>
      </c>
    </row>
    <row r="13" spans="1:12" x14ac:dyDescent="0.25">
      <c r="A13">
        <v>2</v>
      </c>
      <c r="B13" t="s">
        <v>19</v>
      </c>
      <c r="C13" t="s">
        <v>29</v>
      </c>
      <c r="D13" t="s">
        <v>27</v>
      </c>
      <c r="E13">
        <v>100</v>
      </c>
      <c r="F13">
        <v>12</v>
      </c>
      <c r="G13" t="s">
        <v>35</v>
      </c>
      <c r="H13">
        <v>3.5086164124999994</v>
      </c>
      <c r="I13" s="1">
        <v>4.9099341201831992</v>
      </c>
      <c r="J13">
        <f>Table1[[#This Row],[Uncorrected CK-18 fragments (ng/mL)]]/Table1[[#This Row],[Protein (mg/mL)]]</f>
        <v>1.3993932487720186</v>
      </c>
      <c r="K13" s="2">
        <v>586.61770693572998</v>
      </c>
      <c r="L13" s="3">
        <f>Table1[[#This Row],[Uncorrected IL-8 (pg/mL)]]/Table1[[#This Row],[Protein (mg/mL)]]</f>
        <v>167.19345689822686</v>
      </c>
    </row>
    <row r="14" spans="1:12" x14ac:dyDescent="0.25">
      <c r="A14">
        <v>3</v>
      </c>
      <c r="B14" t="s">
        <v>14</v>
      </c>
      <c r="C14" t="s">
        <v>28</v>
      </c>
      <c r="D14" t="s">
        <v>26</v>
      </c>
      <c r="E14">
        <v>0.1</v>
      </c>
      <c r="F14">
        <v>13</v>
      </c>
      <c r="G14" t="s">
        <v>2</v>
      </c>
      <c r="H14">
        <v>3.536017856</v>
      </c>
      <c r="I14" s="1">
        <v>4.3729765079050003</v>
      </c>
      <c r="J14">
        <f>Table1[[#This Row],[Uncorrected CK-18 fragments (ng/mL)]]/Table1[[#This Row],[Protein (mg/mL)]]</f>
        <v>1.2366952560731075</v>
      </c>
      <c r="K14" s="2">
        <v>616.97390513232006</v>
      </c>
      <c r="L14" s="3">
        <f>Table1[[#This Row],[Uncorrected IL-8 (pg/mL)]]/Table1[[#This Row],[Protein (mg/mL)]]</f>
        <v>174.48268935786734</v>
      </c>
    </row>
    <row r="15" spans="1:12" x14ac:dyDescent="0.25">
      <c r="A15">
        <v>3</v>
      </c>
      <c r="B15" t="s">
        <v>16</v>
      </c>
      <c r="C15" t="s">
        <v>29</v>
      </c>
      <c r="D15" t="s">
        <v>26</v>
      </c>
      <c r="E15">
        <v>0.1</v>
      </c>
      <c r="F15">
        <v>14</v>
      </c>
      <c r="G15" t="s">
        <v>9</v>
      </c>
      <c r="H15">
        <v>3.1007984</v>
      </c>
      <c r="I15" s="1">
        <v>10.125136202099203</v>
      </c>
      <c r="J15">
        <f>Table1[[#This Row],[Uncorrected CK-18 fragments (ng/mL)]]/Table1[[#This Row],[Protein (mg/mL)]]</f>
        <v>3.2653319874323992</v>
      </c>
      <c r="K15" s="2">
        <v>601.11835786192012</v>
      </c>
      <c r="L15" s="3">
        <f>Table1[[#This Row],[Uncorrected IL-8 (pg/mL)]]/Table1[[#This Row],[Protein (mg/mL)]]</f>
        <v>193.85921956806999</v>
      </c>
    </row>
    <row r="16" spans="1:12" x14ac:dyDescent="0.25">
      <c r="A16">
        <v>3</v>
      </c>
      <c r="B16" t="s">
        <v>17</v>
      </c>
      <c r="C16" t="s">
        <v>29</v>
      </c>
      <c r="D16" t="s">
        <v>27</v>
      </c>
      <c r="E16">
        <v>0.1</v>
      </c>
      <c r="F16">
        <v>15</v>
      </c>
      <c r="G16" t="s">
        <v>10</v>
      </c>
      <c r="H16">
        <v>3.0065051791249999</v>
      </c>
      <c r="I16" s="1">
        <v>8.2779758374527983</v>
      </c>
      <c r="J16">
        <f>Table1[[#This Row],[Uncorrected CK-18 fragments (ng/mL)]]/Table1[[#This Row],[Protein (mg/mL)]]</f>
        <v>2.7533549234935908</v>
      </c>
      <c r="K16" s="2">
        <v>430.51464810396993</v>
      </c>
      <c r="L16" s="3">
        <f>Table1[[#This Row],[Uncorrected IL-8 (pg/mL)]]/Table1[[#This Row],[Protein (mg/mL)]]</f>
        <v>143.19438100195291</v>
      </c>
    </row>
    <row r="17" spans="1:12" x14ac:dyDescent="0.25">
      <c r="A17">
        <v>3</v>
      </c>
      <c r="B17" t="s">
        <v>15</v>
      </c>
      <c r="C17" t="s">
        <v>28</v>
      </c>
      <c r="D17" t="s">
        <v>26</v>
      </c>
      <c r="E17">
        <v>100</v>
      </c>
      <c r="F17">
        <v>16</v>
      </c>
      <c r="G17" t="s">
        <v>11</v>
      </c>
      <c r="H17">
        <v>3.3856402921249993</v>
      </c>
      <c r="I17" s="1">
        <v>3.8795735108007996</v>
      </c>
      <c r="J17">
        <f>Table1[[#This Row],[Uncorrected CK-18 fragments (ng/mL)]]/Table1[[#This Row],[Protein (mg/mL)]]</f>
        <v>1.14589063694235</v>
      </c>
      <c r="K17" s="2">
        <v>480.49778344911994</v>
      </c>
      <c r="L17" s="3">
        <f>Table1[[#This Row],[Uncorrected IL-8 (pg/mL)]]/Table1[[#This Row],[Protein (mg/mL)]]</f>
        <v>141.92227820739197</v>
      </c>
    </row>
    <row r="18" spans="1:12" x14ac:dyDescent="0.25">
      <c r="A18">
        <v>3</v>
      </c>
      <c r="B18" t="s">
        <v>18</v>
      </c>
      <c r="C18" t="s">
        <v>29</v>
      </c>
      <c r="D18" t="s">
        <v>26</v>
      </c>
      <c r="E18">
        <v>100</v>
      </c>
      <c r="F18">
        <v>17</v>
      </c>
      <c r="G18" t="s">
        <v>12</v>
      </c>
      <c r="H18">
        <v>3.6183823684999998</v>
      </c>
      <c r="I18" s="1">
        <v>11.114645145509801</v>
      </c>
      <c r="J18">
        <f>Table1[[#This Row],[Uncorrected CK-18 fragments (ng/mL)]]/Table1[[#This Row],[Protein (mg/mL)]]</f>
        <v>3.0717165886803102</v>
      </c>
      <c r="K18" s="2">
        <v>592.08538137172002</v>
      </c>
      <c r="L18" s="3">
        <f>Table1[[#This Row],[Uncorrected IL-8 (pg/mL)]]/Table1[[#This Row],[Protein (mg/mL)]]</f>
        <v>163.63261841151657</v>
      </c>
    </row>
    <row r="19" spans="1:12" x14ac:dyDescent="0.25">
      <c r="A19">
        <v>3</v>
      </c>
      <c r="B19" t="s">
        <v>19</v>
      </c>
      <c r="C19" t="s">
        <v>29</v>
      </c>
      <c r="D19" t="s">
        <v>27</v>
      </c>
      <c r="E19">
        <v>100</v>
      </c>
      <c r="F19">
        <v>18</v>
      </c>
      <c r="G19" t="s">
        <v>13</v>
      </c>
      <c r="H19">
        <v>2.8589908684999998</v>
      </c>
      <c r="I19" s="1">
        <v>8.8711028933247995</v>
      </c>
      <c r="J19">
        <f>Table1[[#This Row],[Uncorrected CK-18 fragments (ng/mL)]]/Table1[[#This Row],[Protein (mg/mL)]]</f>
        <v>3.102879058154921</v>
      </c>
      <c r="K19" s="2">
        <v>453.86833764432004</v>
      </c>
      <c r="L19" s="3">
        <f>Table1[[#This Row],[Uncorrected IL-8 (pg/mL)]]/Table1[[#This Row],[Protein (mg/mL)]]</f>
        <v>158.75123724422627</v>
      </c>
    </row>
    <row r="20" spans="1:12" x14ac:dyDescent="0.25">
      <c r="A20">
        <v>1</v>
      </c>
      <c r="B20" t="s">
        <v>39</v>
      </c>
      <c r="F20">
        <v>19</v>
      </c>
      <c r="G20" t="s">
        <v>36</v>
      </c>
      <c r="I20" s="4"/>
      <c r="K20" s="5">
        <v>875.47700819199997</v>
      </c>
      <c r="L20" s="3"/>
    </row>
    <row r="21" spans="1:12" x14ac:dyDescent="0.25">
      <c r="A21">
        <v>2</v>
      </c>
      <c r="B21" t="s">
        <v>39</v>
      </c>
      <c r="F21">
        <v>20</v>
      </c>
      <c r="G21" t="s">
        <v>37</v>
      </c>
      <c r="I21" s="4"/>
      <c r="K21" s="5">
        <v>933.67797814528001</v>
      </c>
      <c r="L21" s="3"/>
    </row>
    <row r="22" spans="1:12" x14ac:dyDescent="0.25">
      <c r="A22">
        <v>3</v>
      </c>
      <c r="B22" t="s">
        <v>39</v>
      </c>
      <c r="F22">
        <v>21</v>
      </c>
      <c r="G22" t="s">
        <v>38</v>
      </c>
      <c r="I22" s="4"/>
      <c r="K22" s="5">
        <v>769.05010920000007</v>
      </c>
      <c r="L22" s="3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2022-09-22T18:06:38Z</dcterms:modified>
</cp:coreProperties>
</file>