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NM/Protein Assays/"/>
    </mc:Choice>
  </mc:AlternateContent>
  <xr:revisionPtr revIDLastSave="221" documentId="8_{A366A24B-99D9-49E4-B71B-B0956D72CEB2}" xr6:coauthVersionLast="47" xr6:coauthVersionMax="47" xr10:uidLastSave="{393B46B2-06B9-40BC-9FAF-A5589EA2A38C}"/>
  <bookViews>
    <workbookView xWindow="-120" yWindow="-120" windowWidth="29040" windowHeight="15840" xr2:uid="{A72CBACF-C73F-4B89-8D80-3E38C5F68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" i="1" l="1"/>
  <c r="X5" i="1"/>
  <c r="X3" i="1"/>
  <c r="V3" i="1" l="1"/>
  <c r="F17" i="1"/>
  <c r="F15" i="1"/>
  <c r="E14" i="1"/>
  <c r="E13" i="1"/>
  <c r="T4" i="1"/>
  <c r="T5" i="1"/>
  <c r="T6" i="1"/>
  <c r="U6" i="1" s="1"/>
  <c r="V6" i="1" s="1"/>
  <c r="W6" i="1" s="1"/>
  <c r="T7" i="1"/>
  <c r="T8" i="1"/>
  <c r="T9" i="1"/>
  <c r="T10" i="1"/>
  <c r="T11" i="1"/>
  <c r="T12" i="1"/>
  <c r="T13" i="1"/>
  <c r="T14" i="1"/>
  <c r="U14" i="1" s="1"/>
  <c r="V14" i="1" s="1"/>
  <c r="W14" i="1" s="1"/>
  <c r="T15" i="1"/>
  <c r="T16" i="1"/>
  <c r="T17" i="1"/>
  <c r="T18" i="1"/>
  <c r="T19" i="1"/>
  <c r="T3" i="1"/>
  <c r="F14" i="1"/>
  <c r="F16" i="1"/>
  <c r="F18" i="1"/>
  <c r="F19" i="1"/>
  <c r="F20" i="1"/>
  <c r="F13" i="1"/>
  <c r="G14" i="1"/>
  <c r="E15" i="1"/>
  <c r="G15" i="1" s="1"/>
  <c r="E16" i="1"/>
  <c r="G16" i="1" s="1"/>
  <c r="E17" i="1"/>
  <c r="G17" i="1" s="1"/>
  <c r="E18" i="1"/>
  <c r="E19" i="1"/>
  <c r="G19" i="1" s="1"/>
  <c r="E20" i="1"/>
  <c r="G20" i="1" s="1"/>
  <c r="H20" i="1" s="1"/>
  <c r="G13" i="1"/>
  <c r="H13" i="1" s="1"/>
  <c r="U3" i="1" l="1"/>
  <c r="W3" i="1" s="1"/>
  <c r="U13" i="1"/>
  <c r="V13" i="1" s="1"/>
  <c r="W13" i="1" s="1"/>
  <c r="U5" i="1"/>
  <c r="V5" i="1" s="1"/>
  <c r="W5" i="1" s="1"/>
  <c r="U19" i="1"/>
  <c r="V19" i="1" s="1"/>
  <c r="W19" i="1" s="1"/>
  <c r="U11" i="1"/>
  <c r="V11" i="1" s="1"/>
  <c r="W11" i="1" s="1"/>
  <c r="U18" i="1"/>
  <c r="V18" i="1" s="1"/>
  <c r="W18" i="1" s="1"/>
  <c r="U10" i="1"/>
  <c r="V10" i="1" s="1"/>
  <c r="W10" i="1" s="1"/>
  <c r="U4" i="1"/>
  <c r="V4" i="1" s="1"/>
  <c r="W4" i="1" s="1"/>
  <c r="U12" i="1"/>
  <c r="V12" i="1" s="1"/>
  <c r="W12" i="1" s="1"/>
  <c r="U17" i="1"/>
  <c r="V17" i="1" s="1"/>
  <c r="W17" i="1" s="1"/>
  <c r="U9" i="1"/>
  <c r="V9" i="1" s="1"/>
  <c r="W9" i="1" s="1"/>
  <c r="U16" i="1"/>
  <c r="V16" i="1" s="1"/>
  <c r="W16" i="1" s="1"/>
  <c r="U8" i="1"/>
  <c r="V8" i="1" s="1"/>
  <c r="W8" i="1" s="1"/>
  <c r="U15" i="1"/>
  <c r="V15" i="1" s="1"/>
  <c r="W15" i="1" s="1"/>
  <c r="U7" i="1"/>
  <c r="V7" i="1" s="1"/>
  <c r="W7" i="1" s="1"/>
  <c r="G18" i="1"/>
  <c r="H14" i="1"/>
  <c r="H15" i="1"/>
  <c r="H18" i="1"/>
  <c r="H16" i="1"/>
  <c r="H19" i="1"/>
  <c r="H17" i="1"/>
</calcChain>
</file>

<file path=xl/sharedStrings.xml><?xml version="1.0" encoding="utf-8"?>
<sst xmlns="http://schemas.openxmlformats.org/spreadsheetml/2006/main" count="33" uniqueCount="23">
  <si>
    <t>STD</t>
  </si>
  <si>
    <t>mg/mL Protein</t>
  </si>
  <si>
    <t>Avg</t>
  </si>
  <si>
    <t>avg - blank</t>
  </si>
  <si>
    <t>Sample ID</t>
  </si>
  <si>
    <t>protein mg/ml</t>
  </si>
  <si>
    <t>Average Protein (mg/mL)</t>
  </si>
  <si>
    <t>y = ax*x +bx+c</t>
  </si>
  <si>
    <t>a</t>
  </si>
  <si>
    <t>b</t>
  </si>
  <si>
    <t>c</t>
  </si>
  <si>
    <t>Avg - Blank</t>
  </si>
  <si>
    <t>LPS1.2</t>
  </si>
  <si>
    <t>LPS1.1</t>
  </si>
  <si>
    <t>LPS2.1</t>
  </si>
  <si>
    <t>LPS2.2</t>
  </si>
  <si>
    <t>LPS3.1</t>
  </si>
  <si>
    <t>LPS3.2</t>
  </si>
  <si>
    <t>No</t>
  </si>
  <si>
    <t>Lo</t>
  </si>
  <si>
    <t>Hi</t>
  </si>
  <si>
    <t>Chp1</t>
  </si>
  <si>
    <t>Chp2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</si>
</sst>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mg/mL Protein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Sheet1!$H$13:$H$20</c:f>
              <c:numCache>
                <c:formatCode>General</c:formatCode>
                <c:ptCount val="8"/>
                <c:pt idx="0">
                  <c:v>0.59850000000000003</c:v>
                </c:pt>
                <c:pt idx="1">
                  <c:v>0.45650000000000013</c:v>
                </c:pt>
                <c:pt idx="2">
                  <c:v>0.37750000000000006</c:v>
                </c:pt>
                <c:pt idx="3">
                  <c:v>0.26600000000000001</c:v>
                </c:pt>
                <c:pt idx="4">
                  <c:v>0.122</c:v>
                </c:pt>
                <c:pt idx="5">
                  <c:v>6.2E-2</c:v>
                </c:pt>
                <c:pt idx="6">
                  <c:v>2.9500000000000012E-2</c:v>
                </c:pt>
                <c:pt idx="7">
                  <c:v>0</c:v>
                </c:pt>
              </c:numCache>
            </c:numRef>
          </c:xVal>
          <c:yVal>
            <c:numRef>
              <c:f>Sheet1!$I$13:$I$20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1.6</c:v>
                </c:pt>
                <c:pt idx="4">
                  <c:v>0.8</c:v>
                </c:pt>
                <c:pt idx="5">
                  <c:v>0.4</c:v>
                </c:pt>
                <c:pt idx="6">
                  <c:v>0.2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0D-4EBE-9258-9FDD95B23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805296"/>
        <c:axId val="606804880"/>
      </c:scatterChart>
      <c:valAx>
        <c:axId val="6068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4880"/>
        <c:crosses val="autoZero"/>
        <c:crossBetween val="midCat"/>
      </c:valAx>
      <c:valAx>
        <c:axId val="6068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Protein</a:t>
                </a:r>
                <a:r>
                  <a:rPr lang="en-GB" baseline="0"/>
                  <a:t> (mg/mL)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20</xdr:row>
      <xdr:rowOff>180975</xdr:rowOff>
    </xdr:from>
    <xdr:to>
      <xdr:col>12</xdr:col>
      <xdr:colOff>361950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30260-0716-420E-8190-DC7B0E793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D150-E62F-4196-A9DA-D891FF606EAF}">
  <dimension ref="C1:X20"/>
  <sheetViews>
    <sheetView tabSelected="1" topLeftCell="F1" workbookViewId="0">
      <selection activeCell="X7" activeCellId="2" sqref="X3 X5 X7"/>
    </sheetView>
  </sheetViews>
  <sheetFormatPr defaultRowHeight="15" x14ac:dyDescent="0.25"/>
  <cols>
    <col min="3" max="3" width="12.140625" customWidth="1"/>
    <col min="4" max="4" width="17.7109375" customWidth="1"/>
    <col min="5" max="5" width="19" customWidth="1"/>
    <col min="6" max="6" width="14.85546875" customWidth="1"/>
    <col min="8" max="8" width="11.7109375" customWidth="1"/>
    <col min="9" max="9" width="15.5703125" customWidth="1"/>
    <col min="14" max="14" width="15" customWidth="1"/>
    <col min="16" max="16" width="5.5703125" customWidth="1"/>
    <col min="17" max="19" width="13.5703125" customWidth="1"/>
    <col min="20" max="20" width="11.140625" customWidth="1"/>
    <col min="21" max="21" width="11" customWidth="1"/>
    <col min="22" max="22" width="13.7109375" customWidth="1"/>
    <col min="23" max="23" width="29.42578125" customWidth="1"/>
  </cols>
  <sheetData>
    <row r="1" spans="3:24" x14ac:dyDescent="0.25">
      <c r="C1" t="s">
        <v>0</v>
      </c>
      <c r="D1" t="s">
        <v>0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3:24" x14ac:dyDescent="0.25">
      <c r="C2">
        <v>0.65200000000000002</v>
      </c>
      <c r="D2">
        <v>0.71899999999999997</v>
      </c>
      <c r="E2">
        <v>0.20699999999999999</v>
      </c>
      <c r="F2">
        <v>0.20599999999999999</v>
      </c>
      <c r="G2">
        <v>0.19500000000000001</v>
      </c>
      <c r="H2">
        <v>0.19</v>
      </c>
      <c r="I2">
        <v>0.19900000000000001</v>
      </c>
      <c r="J2">
        <v>0.19</v>
      </c>
      <c r="Q2" t="s">
        <v>4</v>
      </c>
      <c r="T2" t="s">
        <v>2</v>
      </c>
      <c r="U2" t="s">
        <v>11</v>
      </c>
      <c r="V2" t="s">
        <v>5</v>
      </c>
      <c r="W2" t="s">
        <v>6</v>
      </c>
    </row>
    <row r="3" spans="3:24" x14ac:dyDescent="0.25">
      <c r="C3">
        <v>0.53600000000000003</v>
      </c>
      <c r="D3">
        <v>0.55100000000000005</v>
      </c>
      <c r="E3">
        <v>0.19400000000000001</v>
      </c>
      <c r="F3">
        <v>0.19</v>
      </c>
      <c r="G3">
        <v>0.186</v>
      </c>
      <c r="H3">
        <v>0.19600000000000001</v>
      </c>
      <c r="I3">
        <v>0.192</v>
      </c>
      <c r="J3">
        <v>0.192</v>
      </c>
      <c r="Q3" t="s">
        <v>13</v>
      </c>
      <c r="R3">
        <v>0.20699999999999999</v>
      </c>
      <c r="S3">
        <v>0.19400000000000001</v>
      </c>
      <c r="T3">
        <f>AVERAGE(R3:S3)</f>
        <v>0.20050000000000001</v>
      </c>
      <c r="U3">
        <f>T3-$G$20</f>
        <v>0.11350000000000002</v>
      </c>
      <c r="V3">
        <f>$N$12*(U3*U3)+$N$13*(U3)+$N$14</f>
        <v>0.63938622093250008</v>
      </c>
      <c r="W3">
        <f>V3*5</f>
        <v>3.1969311046625002</v>
      </c>
      <c r="X3">
        <f>AVERAGE(W3:W4)</f>
        <v>3.1635866542562505</v>
      </c>
    </row>
    <row r="4" spans="3:24" x14ac:dyDescent="0.25">
      <c r="C4">
        <v>0.45500000000000002</v>
      </c>
      <c r="D4">
        <v>0.47399999999999998</v>
      </c>
      <c r="Q4" t="s">
        <v>12</v>
      </c>
      <c r="R4">
        <v>0.20599999999999999</v>
      </c>
      <c r="S4">
        <v>0.19</v>
      </c>
      <c r="T4">
        <f t="shared" ref="T4:T19" si="0">AVERAGE(R4:S4)</f>
        <v>0.19800000000000001</v>
      </c>
      <c r="U4">
        <f t="shared" ref="U4:U19" si="1">T4-$G$20</f>
        <v>0.11100000000000002</v>
      </c>
      <c r="V4">
        <f t="shared" ref="V4:V19" si="2">$N$12*(U4*U4)+$N$13*(U4)+$N$14</f>
        <v>0.6260484407700001</v>
      </c>
      <c r="W4">
        <f t="shared" ref="W4:W19" si="3">V4*5</f>
        <v>3.1302422038500004</v>
      </c>
    </row>
    <row r="5" spans="3:24" x14ac:dyDescent="0.25">
      <c r="C5">
        <v>0.33300000000000002</v>
      </c>
      <c r="D5">
        <v>0.373</v>
      </c>
      <c r="E5">
        <v>0.30099999999999999</v>
      </c>
      <c r="F5">
        <v>0.35199999999999998</v>
      </c>
      <c r="G5">
        <v>0.34200000000000003</v>
      </c>
      <c r="H5">
        <v>0.38200000000000001</v>
      </c>
      <c r="I5">
        <v>0.34200000000000003</v>
      </c>
      <c r="J5">
        <v>0.37</v>
      </c>
      <c r="K5">
        <v>0.38900000000000001</v>
      </c>
      <c r="L5">
        <v>0.40400000000000003</v>
      </c>
      <c r="M5">
        <v>0.31900000000000001</v>
      </c>
      <c r="Q5" t="s">
        <v>14</v>
      </c>
      <c r="R5">
        <v>0.19500000000000001</v>
      </c>
      <c r="S5">
        <v>0.186</v>
      </c>
      <c r="T5">
        <f t="shared" si="0"/>
        <v>0.1905</v>
      </c>
      <c r="U5">
        <f t="shared" si="1"/>
        <v>0.10350000000000001</v>
      </c>
      <c r="V5">
        <f t="shared" si="2"/>
        <v>0.58627827803249999</v>
      </c>
      <c r="W5">
        <f t="shared" si="3"/>
        <v>2.9313913901625002</v>
      </c>
      <c r="X5">
        <f>AVERAGE(W5:W6)</f>
        <v>2.9644318683812498</v>
      </c>
    </row>
    <row r="6" spans="3:24" x14ac:dyDescent="0.25">
      <c r="C6">
        <v>0.20799999999999999</v>
      </c>
      <c r="D6">
        <v>0.21</v>
      </c>
      <c r="E6">
        <v>0.28999999999999998</v>
      </c>
      <c r="F6">
        <v>0.38100000000000001</v>
      </c>
      <c r="G6">
        <v>0.32</v>
      </c>
      <c r="H6">
        <v>0.36299999999999999</v>
      </c>
      <c r="I6">
        <v>0.35599999999999998</v>
      </c>
      <c r="J6">
        <v>0.38</v>
      </c>
      <c r="K6">
        <v>0.40699999999999997</v>
      </c>
      <c r="L6">
        <v>0.38100000000000001</v>
      </c>
      <c r="M6">
        <v>0.33900000000000002</v>
      </c>
      <c r="Q6" t="s">
        <v>15</v>
      </c>
      <c r="R6">
        <v>0.19</v>
      </c>
      <c r="S6">
        <v>0.19600000000000001</v>
      </c>
      <c r="T6">
        <f t="shared" si="0"/>
        <v>0.193</v>
      </c>
      <c r="U6">
        <f t="shared" si="1"/>
        <v>0.10600000000000001</v>
      </c>
      <c r="V6">
        <f t="shared" si="2"/>
        <v>0.59949446931999995</v>
      </c>
      <c r="W6">
        <f t="shared" si="3"/>
        <v>2.9974723465999995</v>
      </c>
    </row>
    <row r="7" spans="3:24" x14ac:dyDescent="0.25">
      <c r="C7">
        <v>0.14899999999999999</v>
      </c>
      <c r="D7">
        <v>0.14899999999999999</v>
      </c>
      <c r="E7">
        <v>0.16</v>
      </c>
      <c r="F7">
        <v>0.158</v>
      </c>
      <c r="G7">
        <v>0.151</v>
      </c>
      <c r="H7">
        <v>0.16800000000000001</v>
      </c>
      <c r="Q7" t="s">
        <v>16</v>
      </c>
      <c r="R7">
        <v>0.19900000000000001</v>
      </c>
      <c r="S7">
        <v>0.192</v>
      </c>
      <c r="T7">
        <f t="shared" si="0"/>
        <v>0.19550000000000001</v>
      </c>
      <c r="U7">
        <f t="shared" si="1"/>
        <v>0.10850000000000001</v>
      </c>
      <c r="V7">
        <f t="shared" si="2"/>
        <v>0.61275119023250002</v>
      </c>
      <c r="W7">
        <f t="shared" si="3"/>
        <v>3.0637559511625003</v>
      </c>
      <c r="X7">
        <f>AVERAGE(W7:W8)</f>
        <v>3.0041736603812503</v>
      </c>
    </row>
    <row r="8" spans="3:24" x14ac:dyDescent="0.25">
      <c r="C8">
        <v>0.11700000000000001</v>
      </c>
      <c r="D8">
        <v>0.11600000000000001</v>
      </c>
      <c r="Q8" t="s">
        <v>17</v>
      </c>
      <c r="R8">
        <v>0.19</v>
      </c>
      <c r="S8">
        <v>0.192</v>
      </c>
      <c r="T8">
        <f t="shared" si="0"/>
        <v>0.191</v>
      </c>
      <c r="U8">
        <f t="shared" si="1"/>
        <v>0.10400000000000001</v>
      </c>
      <c r="V8">
        <f t="shared" si="2"/>
        <v>0.58891827392000007</v>
      </c>
      <c r="W8">
        <f t="shared" si="3"/>
        <v>2.9445913696000003</v>
      </c>
    </row>
    <row r="9" spans="3:24" x14ac:dyDescent="0.25">
      <c r="C9">
        <v>8.5999999999999993E-2</v>
      </c>
      <c r="D9">
        <v>8.7999999999999995E-2</v>
      </c>
      <c r="Q9" t="s">
        <v>18</v>
      </c>
      <c r="R9">
        <v>0.30099999999999999</v>
      </c>
      <c r="S9">
        <v>0.28999999999999998</v>
      </c>
      <c r="T9">
        <f t="shared" si="0"/>
        <v>0.29549999999999998</v>
      </c>
      <c r="U9">
        <f t="shared" si="1"/>
        <v>0.20849999999999999</v>
      </c>
      <c r="V9">
        <f t="shared" si="2"/>
        <v>1.1762543192324999</v>
      </c>
      <c r="W9">
        <f t="shared" si="3"/>
        <v>5.8812715961624997</v>
      </c>
    </row>
    <row r="10" spans="3:24" x14ac:dyDescent="0.25">
      <c r="Q10" t="s">
        <v>18</v>
      </c>
      <c r="R10">
        <v>0.35199999999999998</v>
      </c>
      <c r="S10">
        <v>0.38100000000000001</v>
      </c>
      <c r="T10">
        <f t="shared" si="0"/>
        <v>0.36649999999999999</v>
      </c>
      <c r="U10">
        <f t="shared" si="1"/>
        <v>0.27949999999999997</v>
      </c>
      <c r="V10">
        <f t="shared" si="2"/>
        <v>1.6157071549924997</v>
      </c>
      <c r="W10">
        <f t="shared" si="3"/>
        <v>8.0785357749624982</v>
      </c>
    </row>
    <row r="11" spans="3:24" x14ac:dyDescent="0.25">
      <c r="N11" t="s">
        <v>7</v>
      </c>
      <c r="Q11" t="s">
        <v>18</v>
      </c>
      <c r="R11">
        <v>0.34200000000000003</v>
      </c>
      <c r="S11">
        <v>0.32</v>
      </c>
      <c r="T11">
        <f t="shared" si="0"/>
        <v>0.33100000000000002</v>
      </c>
      <c r="U11">
        <f t="shared" si="1"/>
        <v>0.24400000000000002</v>
      </c>
      <c r="V11">
        <f t="shared" si="2"/>
        <v>1.39189454032</v>
      </c>
      <c r="W11">
        <f t="shared" si="3"/>
        <v>6.9594727016000002</v>
      </c>
    </row>
    <row r="12" spans="3:24" x14ac:dyDescent="0.25">
      <c r="E12" t="s">
        <v>0</v>
      </c>
      <c r="F12" t="s">
        <v>0</v>
      </c>
      <c r="G12" t="s">
        <v>2</v>
      </c>
      <c r="H12" t="s">
        <v>3</v>
      </c>
      <c r="I12" t="s">
        <v>1</v>
      </c>
      <c r="M12" t="s">
        <v>8</v>
      </c>
      <c r="N12">
        <v>3.2423700000000002</v>
      </c>
      <c r="Q12" t="s">
        <v>19</v>
      </c>
      <c r="R12">
        <v>0.38200000000000001</v>
      </c>
      <c r="S12">
        <v>0.36299999999999999</v>
      </c>
      <c r="T12">
        <f t="shared" si="0"/>
        <v>0.3725</v>
      </c>
      <c r="U12">
        <f t="shared" si="1"/>
        <v>0.28549999999999998</v>
      </c>
      <c r="V12">
        <f t="shared" si="2"/>
        <v>1.6543419892924998</v>
      </c>
      <c r="W12">
        <f t="shared" si="3"/>
        <v>8.271709946462499</v>
      </c>
    </row>
    <row r="13" spans="3:24" x14ac:dyDescent="0.25">
      <c r="E13">
        <f>C2</f>
        <v>0.65200000000000002</v>
      </c>
      <c r="F13">
        <f>D2</f>
        <v>0.71899999999999997</v>
      </c>
      <c r="G13">
        <f>AVERAGE(E13:F13)</f>
        <v>0.6855</v>
      </c>
      <c r="H13">
        <f>G13-$G$20</f>
        <v>0.59850000000000003</v>
      </c>
      <c r="I13">
        <v>4</v>
      </c>
      <c r="M13" t="s">
        <v>9</v>
      </c>
      <c r="N13">
        <v>4.6071999999999997</v>
      </c>
      <c r="Q13" t="s">
        <v>19</v>
      </c>
      <c r="R13">
        <v>0.34200000000000003</v>
      </c>
      <c r="S13">
        <v>0.35599999999999998</v>
      </c>
      <c r="T13">
        <f t="shared" si="0"/>
        <v>0.34899999999999998</v>
      </c>
      <c r="U13">
        <f t="shared" si="1"/>
        <v>0.26200000000000001</v>
      </c>
      <c r="V13">
        <f t="shared" si="2"/>
        <v>1.5043556462799998</v>
      </c>
      <c r="W13">
        <f t="shared" si="3"/>
        <v>7.521778231399999</v>
      </c>
    </row>
    <row r="14" spans="3:24" x14ac:dyDescent="0.25">
      <c r="E14">
        <f>C3</f>
        <v>0.53600000000000003</v>
      </c>
      <c r="F14">
        <f t="shared" ref="F14:F20" si="4">D3</f>
        <v>0.55100000000000005</v>
      </c>
      <c r="G14">
        <f t="shared" ref="G14:G20" si="5">AVERAGE(E14:F14)</f>
        <v>0.54350000000000009</v>
      </c>
      <c r="H14">
        <f t="shared" ref="H14:H20" si="6">G14-$G$20</f>
        <v>0.45650000000000013</v>
      </c>
      <c r="I14">
        <v>3</v>
      </c>
      <c r="M14" t="s">
        <v>10</v>
      </c>
      <c r="N14">
        <v>7.4700000000000003E-2</v>
      </c>
      <c r="Q14" t="s">
        <v>19</v>
      </c>
      <c r="R14">
        <v>0.37</v>
      </c>
      <c r="S14">
        <v>0.38</v>
      </c>
      <c r="T14">
        <f t="shared" si="0"/>
        <v>0.375</v>
      </c>
      <c r="U14">
        <f t="shared" si="1"/>
        <v>0.28800000000000003</v>
      </c>
      <c r="V14">
        <f t="shared" si="2"/>
        <v>1.67050873728</v>
      </c>
      <c r="W14">
        <f t="shared" si="3"/>
        <v>8.3525436864000007</v>
      </c>
    </row>
    <row r="15" spans="3:24" x14ac:dyDescent="0.25">
      <c r="E15">
        <f t="shared" ref="E15:E20" si="7">C4</f>
        <v>0.45500000000000002</v>
      </c>
      <c r="F15">
        <f>D4</f>
        <v>0.47399999999999998</v>
      </c>
      <c r="G15">
        <f t="shared" si="5"/>
        <v>0.46450000000000002</v>
      </c>
      <c r="H15">
        <f t="shared" si="6"/>
        <v>0.37750000000000006</v>
      </c>
      <c r="I15">
        <v>2</v>
      </c>
      <c r="Q15" t="s">
        <v>20</v>
      </c>
      <c r="R15">
        <v>0.38900000000000001</v>
      </c>
      <c r="S15">
        <v>0.40699999999999997</v>
      </c>
      <c r="T15">
        <f t="shared" si="0"/>
        <v>0.39800000000000002</v>
      </c>
      <c r="U15">
        <f t="shared" si="1"/>
        <v>0.31100000000000005</v>
      </c>
      <c r="V15">
        <f t="shared" si="2"/>
        <v>1.8211444687700002</v>
      </c>
      <c r="W15">
        <f t="shared" si="3"/>
        <v>9.105722343850001</v>
      </c>
    </row>
    <row r="16" spans="3:24" x14ac:dyDescent="0.25">
      <c r="E16">
        <f t="shared" si="7"/>
        <v>0.33300000000000002</v>
      </c>
      <c r="F16">
        <f t="shared" si="4"/>
        <v>0.373</v>
      </c>
      <c r="G16">
        <f t="shared" si="5"/>
        <v>0.35299999999999998</v>
      </c>
      <c r="H16">
        <f t="shared" si="6"/>
        <v>0.26600000000000001</v>
      </c>
      <c r="I16">
        <v>1.6</v>
      </c>
      <c r="Q16" t="s">
        <v>20</v>
      </c>
      <c r="R16">
        <v>0.40400000000000003</v>
      </c>
      <c r="S16">
        <v>0.38100000000000001</v>
      </c>
      <c r="T16">
        <f t="shared" si="0"/>
        <v>0.39250000000000002</v>
      </c>
      <c r="U16">
        <f t="shared" si="1"/>
        <v>0.30549999999999999</v>
      </c>
      <c r="V16">
        <f t="shared" si="2"/>
        <v>1.7848108026924998</v>
      </c>
      <c r="W16">
        <f t="shared" si="3"/>
        <v>8.9240540134624986</v>
      </c>
    </row>
    <row r="17" spans="5:23" x14ac:dyDescent="0.25">
      <c r="E17">
        <f t="shared" si="7"/>
        <v>0.20799999999999999</v>
      </c>
      <c r="F17">
        <f>D6</f>
        <v>0.21</v>
      </c>
      <c r="G17">
        <f t="shared" si="5"/>
        <v>0.20899999999999999</v>
      </c>
      <c r="H17">
        <f t="shared" si="6"/>
        <v>0.122</v>
      </c>
      <c r="I17">
        <v>0.8</v>
      </c>
      <c r="Q17" t="s">
        <v>20</v>
      </c>
      <c r="R17">
        <v>0.31900000000000001</v>
      </c>
      <c r="S17">
        <v>0.33900000000000002</v>
      </c>
      <c r="T17">
        <f t="shared" si="0"/>
        <v>0.32900000000000001</v>
      </c>
      <c r="U17">
        <f t="shared" si="1"/>
        <v>0.24200000000000002</v>
      </c>
      <c r="V17">
        <f t="shared" si="2"/>
        <v>1.3795285566800002</v>
      </c>
      <c r="W17">
        <f t="shared" si="3"/>
        <v>6.8976427834000011</v>
      </c>
    </row>
    <row r="18" spans="5:23" x14ac:dyDescent="0.25">
      <c r="E18">
        <f t="shared" si="7"/>
        <v>0.14899999999999999</v>
      </c>
      <c r="F18">
        <f t="shared" si="4"/>
        <v>0.14899999999999999</v>
      </c>
      <c r="G18">
        <f t="shared" si="5"/>
        <v>0.14899999999999999</v>
      </c>
      <c r="H18">
        <f t="shared" si="6"/>
        <v>6.2E-2</v>
      </c>
      <c r="I18">
        <v>0.4</v>
      </c>
      <c r="Q18" t="s">
        <v>21</v>
      </c>
      <c r="R18">
        <v>0.16</v>
      </c>
      <c r="S18">
        <v>0.158</v>
      </c>
      <c r="T18">
        <f t="shared" si="0"/>
        <v>0.159</v>
      </c>
      <c r="U18">
        <f t="shared" si="1"/>
        <v>7.2000000000000008E-2</v>
      </c>
      <c r="V18">
        <f t="shared" si="2"/>
        <v>0.42322684608</v>
      </c>
      <c r="W18">
        <f t="shared" si="3"/>
        <v>2.1161342304000001</v>
      </c>
    </row>
    <row r="19" spans="5:23" x14ac:dyDescent="0.25">
      <c r="E19">
        <f t="shared" si="7"/>
        <v>0.11700000000000001</v>
      </c>
      <c r="F19">
        <f t="shared" si="4"/>
        <v>0.11600000000000001</v>
      </c>
      <c r="G19">
        <f t="shared" si="5"/>
        <v>0.11650000000000001</v>
      </c>
      <c r="H19">
        <f t="shared" si="6"/>
        <v>2.9500000000000012E-2</v>
      </c>
      <c r="I19">
        <v>0.2</v>
      </c>
      <c r="Q19" t="s">
        <v>22</v>
      </c>
      <c r="R19">
        <v>0.151</v>
      </c>
      <c r="S19">
        <v>0.16800000000000001</v>
      </c>
      <c r="T19">
        <f t="shared" si="0"/>
        <v>0.1595</v>
      </c>
      <c r="U19">
        <f t="shared" si="1"/>
        <v>7.2500000000000009E-2</v>
      </c>
      <c r="V19">
        <f t="shared" si="2"/>
        <v>0.42576470731250005</v>
      </c>
      <c r="W19">
        <f t="shared" si="3"/>
        <v>2.1288235365625003</v>
      </c>
    </row>
    <row r="20" spans="5:23" x14ac:dyDescent="0.25">
      <c r="E20">
        <f t="shared" si="7"/>
        <v>8.5999999999999993E-2</v>
      </c>
      <c r="F20">
        <f t="shared" si="4"/>
        <v>8.7999999999999995E-2</v>
      </c>
      <c r="G20">
        <f t="shared" si="5"/>
        <v>8.6999999999999994E-2</v>
      </c>
      <c r="H20">
        <f t="shared" si="6"/>
        <v>0</v>
      </c>
      <c r="I20">
        <v>0</v>
      </c>
    </row>
  </sheetData>
  <conditionalFormatting sqref="C2:M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2021-12-01T12:53:40Z</dcterms:created>
  <dcterms:modified xsi:type="dcterms:W3CDTF">2022-09-27T10:23:13Z</dcterms:modified>
</cp:coreProperties>
</file>