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171" documentId="8_{5ABBE3D3-7BFC-476F-BE64-96A676EE1152}" xr6:coauthVersionLast="47" xr6:coauthVersionMax="47" xr10:uidLastSave="{4337D2D7-A075-4AFB-BD27-FD3F07B7C044}"/>
  <bookViews>
    <workbookView xWindow="-13680" yWindow="1560" windowWidth="19035" windowHeight="14880" xr2:uid="{8C54BBE6-F77F-4E24-AAA9-5884BF66CF97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4" i="3"/>
  <c r="T5" i="3"/>
  <c r="T6" i="3"/>
  <c r="T3" i="3"/>
  <c r="G20" i="3"/>
  <c r="H20" i="3" s="1"/>
  <c r="G19" i="3"/>
  <c r="G18" i="3"/>
  <c r="G17" i="3"/>
  <c r="G16" i="3"/>
  <c r="G15" i="3"/>
  <c r="G14" i="3"/>
  <c r="G13" i="3"/>
  <c r="H17" i="3" l="1"/>
  <c r="U9" i="3"/>
  <c r="U8" i="3"/>
  <c r="U7" i="3"/>
  <c r="U5" i="3"/>
  <c r="U4" i="3"/>
  <c r="U3" i="3"/>
  <c r="V3" i="3" s="1"/>
  <c r="U6" i="3"/>
  <c r="H13" i="3"/>
  <c r="H15" i="3"/>
  <c r="H18" i="3"/>
  <c r="H14" i="3"/>
  <c r="H19" i="3"/>
  <c r="H16" i="3"/>
</calcChain>
</file>

<file path=xl/sharedStrings.xml><?xml version="1.0" encoding="utf-8"?>
<sst xmlns="http://schemas.openxmlformats.org/spreadsheetml/2006/main" count="37" uniqueCount="33">
  <si>
    <t>c</t>
  </si>
  <si>
    <t>b</t>
  </si>
  <si>
    <t>a</t>
  </si>
  <si>
    <t>avg - blank</t>
  </si>
  <si>
    <t>Avg</t>
  </si>
  <si>
    <t>STD</t>
  </si>
  <si>
    <t>LP3</t>
  </si>
  <si>
    <t>y = ax*x +bx+c</t>
  </si>
  <si>
    <t>LC1</t>
  </si>
  <si>
    <t>Sample ID</t>
  </si>
  <si>
    <t>LPS2</t>
  </si>
  <si>
    <t>pg/mL CK-18</t>
  </si>
  <si>
    <t>Avg-blank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</si>
  <si>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</si>
  <si>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</si>
  <si>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</si>
  <si>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</si>
  <si>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</si>
  <si>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</si>
  <si>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</si>
  <si>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</si>
  <si>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</si>
  <si>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</si>
  <si>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</si>
  <si>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LC3</t>
  </si>
  <si>
    <t>LO3</t>
  </si>
  <si>
    <t>HC3</t>
  </si>
  <si>
    <t>HO3</t>
  </si>
  <si>
    <t>HP3</t>
  </si>
  <si>
    <t>LPS1</t>
  </si>
  <si>
    <t>LPS3</t>
  </si>
  <si>
    <t>Diluted average CK- 18 pg/ml</t>
  </si>
  <si>
    <t>Average CK-18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</si>
</sst>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CK-18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3.3398000000000003</c:v>
                </c:pt>
                <c:pt idx="1">
                  <c:v>1.3585499999999999</c:v>
                </c:pt>
                <c:pt idx="2">
                  <c:v>0.51600000000000001</c:v>
                </c:pt>
                <c:pt idx="3">
                  <c:v>0.18500000000000003</c:v>
                </c:pt>
                <c:pt idx="4">
                  <c:v>3.7349999999999994E-2</c:v>
                </c:pt>
                <c:pt idx="5">
                  <c:v>8.7500000000000078E-3</c:v>
                </c:pt>
                <c:pt idx="6">
                  <c:v>2.1449999999999997E-2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3000</c:v>
                </c:pt>
                <c:pt idx="1">
                  <c:v>1500</c:v>
                </c:pt>
                <c:pt idx="2">
                  <c:v>750</c:v>
                </c:pt>
                <c:pt idx="3">
                  <c:v>375</c:v>
                </c:pt>
                <c:pt idx="4">
                  <c:v>187.5</c:v>
                </c:pt>
                <c:pt idx="5">
                  <c:v>93.8</c:v>
                </c:pt>
                <c:pt idx="6">
                  <c:v>46.9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67D-8B89-77B6BD53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CK-18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21</xdr:row>
      <xdr:rowOff>114300</xdr:rowOff>
    </xdr:from>
    <xdr:to>
      <xdr:col>14</xdr:col>
      <xdr:colOff>600075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75715-6587-4CF9-9B60-92A339CE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A463-2987-49C9-AD26-2B7B15662C94}">
  <dimension ref="C1:X23"/>
  <sheetViews>
    <sheetView tabSelected="1" topLeftCell="P1" workbookViewId="0">
      <selection activeCell="W3" sqref="W3:W23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9" width="13.5703125" customWidth="1"/>
    <col min="20" max="20" width="11.140625" customWidth="1"/>
    <col min="21" max="21" width="11" customWidth="1"/>
    <col min="22" max="22" width="20.7109375" customWidth="1"/>
    <col min="23" max="23" width="29.42578125" customWidth="1"/>
    <col min="24" max="24" width="13.28515625" customWidth="1"/>
    <col min="25" max="25" width="14.140625" customWidth="1"/>
  </cols>
  <sheetData>
    <row r="1" spans="3:24" x14ac:dyDescent="0.25">
      <c r="C1" t="s">
        <v>5</v>
      </c>
      <c r="D1" t="s">
        <v>5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4" x14ac:dyDescent="0.25">
      <c r="C2">
        <v>3.4312</v>
      </c>
      <c r="D2">
        <v>3.5068999999999999</v>
      </c>
      <c r="E2">
        <v>0.99229999999999996</v>
      </c>
      <c r="F2">
        <v>2.7824</v>
      </c>
      <c r="G2">
        <v>2.3776000000000002</v>
      </c>
      <c r="H2">
        <v>1.0496000000000001</v>
      </c>
      <c r="I2">
        <v>3.3776999999999999</v>
      </c>
      <c r="J2">
        <v>2.2709000000000001</v>
      </c>
      <c r="Q2" t="s">
        <v>9</v>
      </c>
      <c r="T2" t="s">
        <v>4</v>
      </c>
      <c r="U2" t="s">
        <v>12</v>
      </c>
      <c r="V2" t="s">
        <v>31</v>
      </c>
      <c r="W2" t="s">
        <v>32</v>
      </c>
    </row>
    <row r="3" spans="3:24" x14ac:dyDescent="0.25">
      <c r="C3">
        <v>1.4782999999999999</v>
      </c>
      <c r="D3">
        <v>1.4973000000000001</v>
      </c>
      <c r="E3">
        <v>0.98899999999999999</v>
      </c>
      <c r="F3">
        <v>2.5213000000000001</v>
      </c>
      <c r="G3">
        <v>2.2549999999999999</v>
      </c>
      <c r="H3">
        <v>0.90029999999999999</v>
      </c>
      <c r="I3">
        <v>2.9011999999999998</v>
      </c>
      <c r="J3">
        <v>2.1673</v>
      </c>
      <c r="Q3" t="s">
        <v>8</v>
      </c>
      <c r="R3">
        <v>0.99229999999999996</v>
      </c>
      <c r="S3">
        <v>0.98899999999999999</v>
      </c>
      <c r="T3">
        <f>AVERAGE(R3:S3)</f>
        <v>0.99065000000000003</v>
      </c>
      <c r="U3">
        <f>T3-$G$20</f>
        <v>0.86140000000000005</v>
      </c>
      <c r="V3">
        <f t="shared" ref="V3:V23" si="0">$N$12*(U3*U3)+$N$13*(U3)+$N$14</f>
        <v>1058.6338924071999</v>
      </c>
      <c r="W3">
        <f>(V3*4)/1000</f>
        <v>4.2345355696287994</v>
      </c>
    </row>
    <row r="4" spans="3:24" x14ac:dyDescent="0.25">
      <c r="C4">
        <v>0.64510000000000001</v>
      </c>
      <c r="D4">
        <v>0.64539999999999997</v>
      </c>
      <c r="E4">
        <v>0.53480000000000005</v>
      </c>
      <c r="F4">
        <v>1.3411</v>
      </c>
      <c r="G4">
        <v>1.0209999999999999</v>
      </c>
      <c r="H4">
        <v>0.55659999999999998</v>
      </c>
      <c r="I4">
        <v>1.2128000000000001</v>
      </c>
      <c r="J4">
        <v>1.1177999999999999</v>
      </c>
      <c r="Q4" t="s">
        <v>13</v>
      </c>
      <c r="R4">
        <v>2.7824</v>
      </c>
      <c r="S4">
        <v>2.5213000000000001</v>
      </c>
      <c r="T4">
        <f t="shared" ref="T4:T23" si="1">AVERAGE(R4:S4)</f>
        <v>2.65185</v>
      </c>
      <c r="U4">
        <f t="shared" ref="U4:U23" si="2">T4-$G$20</f>
        <v>2.5226000000000002</v>
      </c>
      <c r="V4">
        <f t="shared" si="0"/>
        <v>2498.1814382632001</v>
      </c>
      <c r="W4">
        <f t="shared" ref="W4:W23" si="3">(V4*4)/1000</f>
        <v>9.9927257530528006</v>
      </c>
    </row>
    <row r="5" spans="3:24" x14ac:dyDescent="0.25">
      <c r="C5">
        <v>0.30259999999999998</v>
      </c>
      <c r="D5">
        <v>0.32590000000000002</v>
      </c>
      <c r="E5">
        <v>0.5393</v>
      </c>
      <c r="F5">
        <v>1.1941999999999999</v>
      </c>
      <c r="G5">
        <v>1.0186999999999999</v>
      </c>
      <c r="H5">
        <v>0.58989999999999998</v>
      </c>
      <c r="I5">
        <v>1.3315999999999999</v>
      </c>
      <c r="J5">
        <v>1.1933</v>
      </c>
      <c r="Q5" t="s">
        <v>14</v>
      </c>
      <c r="R5">
        <v>2.3776000000000002</v>
      </c>
      <c r="S5">
        <v>2.2549999999999999</v>
      </c>
      <c r="T5">
        <f t="shared" si="1"/>
        <v>2.3163</v>
      </c>
      <c r="U5">
        <f t="shared" si="2"/>
        <v>2.1870500000000002</v>
      </c>
      <c r="V5">
        <f t="shared" si="0"/>
        <v>2254.1899424510502</v>
      </c>
      <c r="W5">
        <f t="shared" si="3"/>
        <v>9.0167597698042012</v>
      </c>
    </row>
    <row r="6" spans="3:24" x14ac:dyDescent="0.25">
      <c r="C6">
        <v>0.15709999999999999</v>
      </c>
      <c r="D6">
        <v>0.17610000000000001</v>
      </c>
      <c r="E6">
        <v>1.0105999999999999</v>
      </c>
      <c r="F6">
        <v>2.5945999999999998</v>
      </c>
      <c r="G6">
        <v>2.0457000000000001</v>
      </c>
      <c r="H6">
        <v>0.88949999999999996</v>
      </c>
      <c r="I6">
        <v>2.9131</v>
      </c>
      <c r="J6">
        <v>2.1145</v>
      </c>
      <c r="Q6" t="s">
        <v>15</v>
      </c>
      <c r="R6">
        <v>1.0496000000000001</v>
      </c>
      <c r="S6">
        <v>0.90029999999999999</v>
      </c>
      <c r="T6">
        <f t="shared" si="1"/>
        <v>0.97494999999999998</v>
      </c>
      <c r="U6">
        <f t="shared" si="2"/>
        <v>0.84570000000000001</v>
      </c>
      <c r="V6">
        <f t="shared" si="0"/>
        <v>1042.2596210218001</v>
      </c>
      <c r="W6">
        <f t="shared" si="3"/>
        <v>4.1690384840872001</v>
      </c>
    </row>
    <row r="7" spans="3:24" x14ac:dyDescent="0.25">
      <c r="C7">
        <v>0.1414</v>
      </c>
      <c r="D7">
        <v>0.1346</v>
      </c>
      <c r="E7">
        <v>1.0374000000000001</v>
      </c>
      <c r="F7">
        <v>2.8054999999999999</v>
      </c>
      <c r="G7">
        <v>2.1175999999999999</v>
      </c>
      <c r="H7">
        <v>0.92279999999999995</v>
      </c>
      <c r="I7">
        <v>3.2587000000000002</v>
      </c>
      <c r="J7">
        <v>2.4232</v>
      </c>
      <c r="Q7" t="s">
        <v>16</v>
      </c>
      <c r="R7">
        <v>3.3776999999999999</v>
      </c>
      <c r="S7">
        <v>2.9011999999999998</v>
      </c>
      <c r="T7">
        <f t="shared" si="1"/>
        <v>3.1394500000000001</v>
      </c>
      <c r="U7">
        <f t="shared" si="2"/>
        <v>3.0102000000000002</v>
      </c>
      <c r="V7">
        <f t="shared" si="0"/>
        <v>2810.5185410728</v>
      </c>
      <c r="W7">
        <f t="shared" si="3"/>
        <v>11.2420741642912</v>
      </c>
    </row>
    <row r="8" spans="3:24" x14ac:dyDescent="0.25">
      <c r="C8">
        <v>0.11550000000000001</v>
      </c>
      <c r="D8">
        <v>0.18590000000000001</v>
      </c>
      <c r="E8">
        <v>0.3755</v>
      </c>
      <c r="F8">
        <v>0.37630000000000002</v>
      </c>
      <c r="G8">
        <v>0.42499999999999999</v>
      </c>
      <c r="Q8" t="s">
        <v>17</v>
      </c>
      <c r="R8">
        <v>2.2709000000000001</v>
      </c>
      <c r="S8">
        <v>2.1673</v>
      </c>
      <c r="T8">
        <f t="shared" si="1"/>
        <v>2.2191000000000001</v>
      </c>
      <c r="U8">
        <f t="shared" si="2"/>
        <v>2.0898500000000002</v>
      </c>
      <c r="V8">
        <f t="shared" si="0"/>
        <v>2179.0878124934507</v>
      </c>
      <c r="W8">
        <f t="shared" si="3"/>
        <v>8.716351249973803</v>
      </c>
    </row>
    <row r="9" spans="3:24" x14ac:dyDescent="0.25">
      <c r="C9">
        <v>0.13170000000000001</v>
      </c>
      <c r="D9">
        <v>0.1268</v>
      </c>
      <c r="E9">
        <v>0.43740000000000001</v>
      </c>
      <c r="F9">
        <v>0.35630000000000001</v>
      </c>
      <c r="G9">
        <v>0.58660000000000001</v>
      </c>
      <c r="Q9" t="s">
        <v>18</v>
      </c>
      <c r="R9">
        <v>0.53480000000000005</v>
      </c>
      <c r="S9">
        <v>0.5393</v>
      </c>
      <c r="T9">
        <f t="shared" si="1"/>
        <v>0.53705000000000003</v>
      </c>
      <c r="U9">
        <f t="shared" si="2"/>
        <v>0.40780000000000005</v>
      </c>
      <c r="V9">
        <f t="shared" si="0"/>
        <v>564.6609776488001</v>
      </c>
      <c r="W9">
        <f t="shared" si="3"/>
        <v>2.2586439105952003</v>
      </c>
    </row>
    <row r="10" spans="3:24" x14ac:dyDescent="0.25">
      <c r="Q10" t="s">
        <v>19</v>
      </c>
      <c r="R10">
        <v>1.3411</v>
      </c>
      <c r="S10">
        <v>1.1941999999999999</v>
      </c>
      <c r="T10">
        <f t="shared" si="1"/>
        <v>1.2676499999999999</v>
      </c>
      <c r="U10">
        <f t="shared" si="2"/>
        <v>1.1383999999999999</v>
      </c>
      <c r="V10">
        <f t="shared" si="0"/>
        <v>1339.0024993791997</v>
      </c>
      <c r="W10">
        <f t="shared" si="3"/>
        <v>5.3560099975167983</v>
      </c>
      <c r="X10" s="1"/>
    </row>
    <row r="11" spans="3:24" x14ac:dyDescent="0.25">
      <c r="N11" t="s">
        <v>7</v>
      </c>
      <c r="Q11" t="s">
        <v>20</v>
      </c>
      <c r="R11">
        <v>1.0209999999999999</v>
      </c>
      <c r="S11">
        <v>1.0186999999999999</v>
      </c>
      <c r="T11">
        <f t="shared" si="1"/>
        <v>1.0198499999999999</v>
      </c>
      <c r="U11">
        <f t="shared" si="2"/>
        <v>0.89059999999999995</v>
      </c>
      <c r="V11">
        <f t="shared" si="0"/>
        <v>1088.9500518952</v>
      </c>
      <c r="W11">
        <f t="shared" si="3"/>
        <v>4.3558002075808</v>
      </c>
    </row>
    <row r="12" spans="3:24" x14ac:dyDescent="0.25">
      <c r="E12" t="s">
        <v>5</v>
      </c>
      <c r="F12" t="s">
        <v>5</v>
      </c>
      <c r="G12" t="s">
        <v>4</v>
      </c>
      <c r="H12" t="s">
        <v>3</v>
      </c>
      <c r="I12" t="s">
        <v>11</v>
      </c>
      <c r="M12" t="s">
        <v>2</v>
      </c>
      <c r="N12">
        <v>-105.18</v>
      </c>
      <c r="Q12" t="s">
        <v>21</v>
      </c>
      <c r="R12">
        <v>0.55659999999999998</v>
      </c>
      <c r="S12">
        <v>0.58989999999999998</v>
      </c>
      <c r="T12">
        <f t="shared" si="1"/>
        <v>0.57325000000000004</v>
      </c>
      <c r="U12">
        <f t="shared" si="2"/>
        <v>0.44400000000000006</v>
      </c>
      <c r="V12">
        <f t="shared" si="0"/>
        <v>605.67223552000007</v>
      </c>
      <c r="W12">
        <f t="shared" si="3"/>
        <v>2.4226889420800002</v>
      </c>
    </row>
    <row r="13" spans="3:24" x14ac:dyDescent="0.25">
      <c r="E13">
        <v>3.4312</v>
      </c>
      <c r="F13">
        <v>3.5068999999999999</v>
      </c>
      <c r="G13">
        <f t="shared" ref="G13:G20" si="4">AVERAGE(E13:F13)</f>
        <v>3.4690500000000002</v>
      </c>
      <c r="H13">
        <f t="shared" ref="H13:H20" si="5">G13-$G$20</f>
        <v>3.3398000000000003</v>
      </c>
      <c r="I13">
        <v>3000</v>
      </c>
      <c r="M13" t="s">
        <v>1</v>
      </c>
      <c r="N13">
        <v>1222.5</v>
      </c>
      <c r="Q13" t="s">
        <v>22</v>
      </c>
      <c r="R13">
        <v>1.2128000000000001</v>
      </c>
      <c r="S13">
        <v>1.3315999999999999</v>
      </c>
      <c r="T13">
        <f t="shared" si="1"/>
        <v>1.2722</v>
      </c>
      <c r="U13">
        <f t="shared" si="2"/>
        <v>1.1429499999999999</v>
      </c>
      <c r="V13">
        <f t="shared" si="0"/>
        <v>1343.47309099105</v>
      </c>
      <c r="W13">
        <f t="shared" si="3"/>
        <v>5.3738923639641998</v>
      </c>
    </row>
    <row r="14" spans="3:24" x14ac:dyDescent="0.25">
      <c r="E14">
        <v>1.4782999999999999</v>
      </c>
      <c r="F14">
        <v>1.4973000000000001</v>
      </c>
      <c r="G14">
        <f t="shared" si="4"/>
        <v>1.4878</v>
      </c>
      <c r="H14">
        <f t="shared" si="5"/>
        <v>1.3585499999999999</v>
      </c>
      <c r="I14">
        <v>1500</v>
      </c>
      <c r="M14" t="s">
        <v>0</v>
      </c>
      <c r="N14">
        <v>83.617000000000004</v>
      </c>
      <c r="Q14" t="s">
        <v>23</v>
      </c>
      <c r="R14">
        <v>1.1177999999999999</v>
      </c>
      <c r="S14">
        <v>1.1933</v>
      </c>
      <c r="T14">
        <f t="shared" si="1"/>
        <v>1.1555499999999999</v>
      </c>
      <c r="U14">
        <f t="shared" si="2"/>
        <v>1.0262999999999998</v>
      </c>
      <c r="V14">
        <f t="shared" si="0"/>
        <v>1227.4835300457999</v>
      </c>
      <c r="W14">
        <f t="shared" si="3"/>
        <v>4.9099341201831992</v>
      </c>
    </row>
    <row r="15" spans="3:24" x14ac:dyDescent="0.25">
      <c r="E15">
        <v>0.64510000000000001</v>
      </c>
      <c r="F15">
        <v>0.64539999999999997</v>
      </c>
      <c r="G15">
        <f t="shared" si="4"/>
        <v>0.64524999999999999</v>
      </c>
      <c r="H15">
        <f t="shared" si="5"/>
        <v>0.51600000000000001</v>
      </c>
      <c r="I15">
        <v>750</v>
      </c>
      <c r="Q15" t="s">
        <v>24</v>
      </c>
      <c r="R15">
        <v>1.0105999999999999</v>
      </c>
      <c r="S15">
        <v>1.0374000000000001</v>
      </c>
      <c r="T15">
        <f t="shared" si="1"/>
        <v>1.024</v>
      </c>
      <c r="U15">
        <f t="shared" si="2"/>
        <v>0.89475000000000005</v>
      </c>
      <c r="V15">
        <f t="shared" si="0"/>
        <v>1093.2441269762501</v>
      </c>
      <c r="W15">
        <f t="shared" si="3"/>
        <v>4.3729765079050003</v>
      </c>
    </row>
    <row r="16" spans="3:24" x14ac:dyDescent="0.25">
      <c r="E16">
        <v>0.30259999999999998</v>
      </c>
      <c r="F16">
        <v>0.32590000000000002</v>
      </c>
      <c r="G16">
        <f t="shared" si="4"/>
        <v>0.31425000000000003</v>
      </c>
      <c r="H16">
        <f t="shared" si="5"/>
        <v>0.18500000000000003</v>
      </c>
      <c r="I16">
        <v>375</v>
      </c>
      <c r="Q16" t="s">
        <v>25</v>
      </c>
      <c r="R16">
        <v>2.5945999999999998</v>
      </c>
      <c r="S16">
        <v>2.8054999999999999</v>
      </c>
      <c r="T16">
        <f t="shared" si="1"/>
        <v>2.7000500000000001</v>
      </c>
      <c r="U16">
        <f t="shared" si="2"/>
        <v>2.5708000000000002</v>
      </c>
      <c r="V16">
        <f t="shared" si="0"/>
        <v>2531.2840505248005</v>
      </c>
      <c r="W16">
        <f t="shared" si="3"/>
        <v>10.125136202099203</v>
      </c>
    </row>
    <row r="17" spans="5:23" x14ac:dyDescent="0.25">
      <c r="E17">
        <v>0.15709999999999999</v>
      </c>
      <c r="F17">
        <v>0.17610000000000001</v>
      </c>
      <c r="G17">
        <f t="shared" si="4"/>
        <v>0.1666</v>
      </c>
      <c r="H17">
        <f t="shared" si="5"/>
        <v>3.7349999999999994E-2</v>
      </c>
      <c r="I17">
        <v>187.5</v>
      </c>
      <c r="Q17" t="s">
        <v>6</v>
      </c>
      <c r="R17">
        <v>2.0457000000000001</v>
      </c>
      <c r="S17">
        <v>2.1175999999999999</v>
      </c>
      <c r="T17">
        <f t="shared" si="1"/>
        <v>2.0816499999999998</v>
      </c>
      <c r="U17">
        <f t="shared" si="2"/>
        <v>1.9523999999999997</v>
      </c>
      <c r="V17">
        <f t="shared" si="0"/>
        <v>2069.4939593631998</v>
      </c>
      <c r="W17">
        <f t="shared" si="3"/>
        <v>8.2779758374527983</v>
      </c>
    </row>
    <row r="18" spans="5:23" x14ac:dyDescent="0.25">
      <c r="E18">
        <v>0.1414</v>
      </c>
      <c r="F18">
        <v>0.1346</v>
      </c>
      <c r="G18">
        <f t="shared" si="4"/>
        <v>0.13800000000000001</v>
      </c>
      <c r="H18">
        <f t="shared" si="5"/>
        <v>8.7500000000000078E-3</v>
      </c>
      <c r="I18">
        <v>93.8</v>
      </c>
      <c r="Q18" t="s">
        <v>26</v>
      </c>
      <c r="R18">
        <v>0.88949999999999996</v>
      </c>
      <c r="S18">
        <v>0.92279999999999995</v>
      </c>
      <c r="T18">
        <f t="shared" si="1"/>
        <v>0.90615000000000001</v>
      </c>
      <c r="U18">
        <f t="shared" si="2"/>
        <v>0.77690000000000003</v>
      </c>
      <c r="V18">
        <f t="shared" si="0"/>
        <v>969.89337770019995</v>
      </c>
      <c r="W18">
        <f t="shared" si="3"/>
        <v>3.8795735108007996</v>
      </c>
    </row>
    <row r="19" spans="5:23" x14ac:dyDescent="0.25">
      <c r="E19">
        <v>0.11550000000000001</v>
      </c>
      <c r="F19">
        <v>0.18590000000000001</v>
      </c>
      <c r="G19">
        <f t="shared" si="4"/>
        <v>0.1507</v>
      </c>
      <c r="H19">
        <f t="shared" si="5"/>
        <v>2.1449999999999997E-2</v>
      </c>
      <c r="I19">
        <v>46.9</v>
      </c>
      <c r="Q19" t="s">
        <v>27</v>
      </c>
      <c r="R19">
        <v>2.9131</v>
      </c>
      <c r="S19">
        <v>3.2587000000000002</v>
      </c>
      <c r="T19">
        <f t="shared" si="1"/>
        <v>3.0859000000000001</v>
      </c>
      <c r="U19">
        <f t="shared" si="2"/>
        <v>2.9566500000000002</v>
      </c>
      <c r="V19">
        <f t="shared" si="0"/>
        <v>2778.6612863774503</v>
      </c>
      <c r="W19">
        <f t="shared" si="3"/>
        <v>11.114645145509801</v>
      </c>
    </row>
    <row r="20" spans="5:23" x14ac:dyDescent="0.25">
      <c r="E20">
        <v>0.13170000000000001</v>
      </c>
      <c r="F20">
        <v>0.1268</v>
      </c>
      <c r="G20">
        <f t="shared" si="4"/>
        <v>0.12925</v>
      </c>
      <c r="H20">
        <f t="shared" si="5"/>
        <v>0</v>
      </c>
      <c r="I20">
        <v>0</v>
      </c>
      <c r="Q20" t="s">
        <v>28</v>
      </c>
      <c r="R20">
        <v>2.1145</v>
      </c>
      <c r="S20">
        <v>2.4232</v>
      </c>
      <c r="T20">
        <f t="shared" si="1"/>
        <v>2.26885</v>
      </c>
      <c r="U20">
        <f t="shared" si="2"/>
        <v>2.1396000000000002</v>
      </c>
      <c r="V20">
        <f t="shared" si="0"/>
        <v>2217.7757233312</v>
      </c>
      <c r="W20">
        <f t="shared" si="3"/>
        <v>8.8711028933247995</v>
      </c>
    </row>
    <row r="21" spans="5:23" x14ac:dyDescent="0.25">
      <c r="Q21" t="s">
        <v>29</v>
      </c>
      <c r="R21">
        <v>0.3755</v>
      </c>
      <c r="S21">
        <v>0.43740000000000001</v>
      </c>
      <c r="T21">
        <f t="shared" si="1"/>
        <v>0.40644999999999998</v>
      </c>
      <c r="U21">
        <f t="shared" si="2"/>
        <v>0.2772</v>
      </c>
      <c r="V21">
        <f t="shared" si="0"/>
        <v>414.41198562880004</v>
      </c>
      <c r="W21">
        <f t="shared" si="3"/>
        <v>1.6576479425152002</v>
      </c>
    </row>
    <row r="22" spans="5:23" x14ac:dyDescent="0.25">
      <c r="Q22" t="s">
        <v>10</v>
      </c>
      <c r="R22">
        <v>0.37630000000000002</v>
      </c>
      <c r="S22">
        <v>0.35630000000000001</v>
      </c>
      <c r="T22">
        <f t="shared" si="1"/>
        <v>0.36630000000000001</v>
      </c>
      <c r="U22">
        <f t="shared" si="2"/>
        <v>0.23705000000000001</v>
      </c>
      <c r="V22">
        <f t="shared" si="0"/>
        <v>367.50027655105004</v>
      </c>
      <c r="W22">
        <f t="shared" si="3"/>
        <v>1.4700011062042002</v>
      </c>
    </row>
    <row r="23" spans="5:23" x14ac:dyDescent="0.25">
      <c r="Q23" t="s">
        <v>30</v>
      </c>
      <c r="R23">
        <v>0.42499999999999999</v>
      </c>
      <c r="S23">
        <v>0.58660000000000001</v>
      </c>
      <c r="T23">
        <f t="shared" si="1"/>
        <v>0.50580000000000003</v>
      </c>
      <c r="U23">
        <f t="shared" si="2"/>
        <v>0.37655000000000005</v>
      </c>
      <c r="V23">
        <f t="shared" si="0"/>
        <v>529.03591305505006</v>
      </c>
      <c r="W23">
        <f t="shared" si="3"/>
        <v>2.1161436522202002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2022-09-21T16:30:13Z</dcterms:created>
  <dcterms:modified xsi:type="dcterms:W3CDTF">2022-09-22T18:03:51Z</dcterms:modified>
</cp:coreProperties>
</file>