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gustin\Desktop\UNI\Repositorios\Vesta_Risk_Manager\4. Etapa de cierre\Estimación\"/>
    </mc:Choice>
  </mc:AlternateContent>
  <xr:revisionPtr revIDLastSave="0" documentId="13_ncr:1_{993345E6-5018-4B90-AA4E-0CD90F0EA7D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F24" i="4" l="1"/>
  <c r="F25" i="4"/>
  <c r="F15" i="4"/>
  <c r="C78" i="4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E25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F30" i="3" s="1"/>
  <c r="G47" i="3"/>
  <c r="G48" i="3" s="1"/>
  <c r="G47" i="4"/>
  <c r="G48" i="4" s="1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F79" i="3" s="1"/>
  <c r="D84" i="3" s="1"/>
  <c r="G65" i="2"/>
  <c r="B71" i="2" s="1"/>
  <c r="B72" i="2" s="1"/>
  <c r="G65" i="4"/>
  <c r="C71" i="4" s="1"/>
  <c r="C72" i="4" s="1"/>
  <c r="F77" i="3" l="1"/>
  <c r="F78" i="3"/>
  <c r="B71" i="3"/>
  <c r="B72" i="3" s="1"/>
  <c r="C71" i="3"/>
  <c r="C72" i="3" s="1"/>
  <c r="E77" i="3" s="1"/>
  <c r="C71" i="2"/>
  <c r="C72" i="2" s="1"/>
  <c r="E77" i="2" s="1"/>
  <c r="D71" i="2"/>
  <c r="D72" i="2" s="1"/>
  <c r="F77" i="2" s="1"/>
  <c r="D71" i="4"/>
  <c r="D72" i="4" s="1"/>
  <c r="F79" i="4" s="1"/>
  <c r="D84" i="4" s="1"/>
  <c r="B71" i="4"/>
  <c r="B72" i="4" s="1"/>
  <c r="D79" i="4" s="1"/>
  <c r="B84" i="4" s="1"/>
  <c r="E77" i="4"/>
  <c r="E78" i="4"/>
  <c r="E79" i="4"/>
  <c r="C84" i="4" s="1"/>
  <c r="F79" i="2"/>
  <c r="D84" i="2" s="1"/>
  <c r="D77" i="2"/>
  <c r="D78" i="2"/>
  <c r="D79" i="2"/>
  <c r="B84" i="2" s="1"/>
  <c r="E79" i="3" l="1"/>
  <c r="C84" i="3" s="1"/>
  <c r="D77" i="3"/>
  <c r="D78" i="3"/>
  <c r="E78" i="3"/>
  <c r="D79" i="3"/>
  <c r="B84" i="3" s="1"/>
  <c r="F78" i="2"/>
  <c r="E78" i="2"/>
  <c r="E79" i="2"/>
  <c r="C84" i="2" s="1"/>
  <c r="F77" i="4"/>
  <c r="D78" i="4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family val="2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family val="2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family val="2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family val="2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family val="2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family val="2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family val="2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family val="2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family val="2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family val="2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family val="2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family val="2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family val="2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family val="2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family val="2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family val="2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family val="2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family val="2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family val="2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family val="2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family val="2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family val="2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family val="2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family val="2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family val="2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family val="2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family val="2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family val="2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family val="2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family val="2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family val="2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family val="2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family val="2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family val="2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family val="2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family val="2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family val="2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family val="2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family val="2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family val="2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family val="2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family val="2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family val="2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family val="2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family val="2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family val="2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family val="2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family val="2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family val="2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family val="2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family val="2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family val="2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family val="2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family val="2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family val="2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family val="2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family val="2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family val="2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family val="2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family val="2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family val="2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family val="2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family val="2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family val="2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family val="2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family val="2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family val="2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family val="2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family val="2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family val="2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family val="2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family val="2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family val="2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family val="2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family val="2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family val="2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family val="2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family val="2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family val="2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family val="2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family val="2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<sst xmlns="http://schemas.openxmlformats.org/spreadsheetml/2006/main" count="504" uniqueCount="134">
  <si>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</si>
  <si>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</si>
  <si>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</si>
  <si>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</si>
  <si>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</si>
  <si>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</si>
  <si>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</si>
  <si>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</si>
  <si>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</si>
  <si>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</si>
  <si>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</si>
  <si>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</si>
  <si>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</si>
  <si>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</si>
  <si>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</si>
  <si>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</si>
  <si>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</si>
  <si>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</si>
  <si>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</si>
  <si>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</si>
  <si>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  <family val="2"/>
      </rPr>
      <t xml:space="preserve">Puntos de CU No Ajustados: </t>
    </r>
    <r>
      <rPr>
        <b/>
        <sz val="12"/>
        <color rgb="FFFF0000"/>
        <rFont val="Calibri"/>
        <family val="2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</si>
  <si>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</si>
  <si>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</si>
  <si>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</si>
  <si>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</si>
  <si>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</si>
  <si>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</si>
  <si>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</si>
  <si>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</si>
  <si>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</si>
  <si>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</si>
  <si>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</si>
  <si>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</si>
  <si>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</si>
  <si>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</si>
  <si>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</si>
  <si>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</si>
  <si>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</si>
  <si>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</si>
  <si>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</si>
  <si>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</si>
  <si>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</si>
  <si>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</si>
  <si>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  <family val="2"/>
      </rPr>
      <t xml:space="preserve">Factores Técnicos: TF = </t>
    </r>
    <r>
      <rPr>
        <b/>
        <sz val="12"/>
        <color theme="1"/>
        <rFont val="Calibri"/>
        <family val="2"/>
      </rPr>
      <t xml:space="preserve">∑ </t>
    </r>
    <r>
      <rPr>
        <b/>
        <sz val="12"/>
        <color theme="1"/>
        <rFont val="Calibri"/>
        <family val="2"/>
      </rPr>
      <t xml:space="preserve">(Peso * Evaluacion ) </t>
    </r>
  </si>
  <si>
    <r>
      <rPr>
        <b/>
        <sz val="12"/>
        <color theme="1"/>
        <rFont val="Calibri"/>
        <family val="2"/>
      </rPr>
      <t xml:space="preserve">Factor de Complejidad Técnica:  </t>
    </r>
    <r>
      <rPr>
        <b/>
        <sz val="12"/>
        <color rgb="FFFF0000"/>
        <rFont val="Calibri"/>
        <family val="2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</si>
  <si>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</si>
  <si>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</si>
  <si>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</si>
  <si>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</si>
  <si>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</si>
  <si>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</si>
  <si>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</si>
  <si>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</si>
  <si>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</si>
  <si>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</si>
  <si>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</si>
  <si>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</si>
  <si>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</si>
  <si>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</si>
  <si>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</si>
  <si>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</si>
  <si>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</si>
  <si>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</si>
  <si>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</si>
  <si>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  <family val="2"/>
      </rPr>
      <t xml:space="preserve">Factor de Complejidad Ambiental: </t>
    </r>
    <r>
      <rPr>
        <b/>
        <sz val="12"/>
        <color rgb="FFFF0000"/>
        <rFont val="Calibri"/>
        <family val="2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</si>
  <si>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</si>
  <si>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</si>
  <si>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  <family val="2"/>
      </rPr>
      <t xml:space="preserve">Puntos de Casos de Uso Ajustados: AUCP = </t>
    </r>
    <r>
      <rPr>
        <b/>
        <sz val="12"/>
        <color rgb="FFFF0000"/>
        <rFont val="Calibri"/>
        <family val="2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</si>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</sst>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</font>
    <font>
      <sz val="12"/>
      <color rgb="FF3F3F76"/>
      <name val="Calibri"/>
      <family val="2"/>
    </font>
    <font>
      <b/>
      <sz val="12"/>
      <color rgb="FFFA7D00"/>
      <name val="Calibri"/>
      <family val="2"/>
    </font>
    <font>
      <b/>
      <sz val="12"/>
      <color rgb="FF3F3F3F"/>
      <name val="Calibri"/>
      <family val="2"/>
    </font>
    <font>
      <u/>
      <sz val="10"/>
      <color theme="10"/>
      <name val="Arial"/>
      <family val="2"/>
    </font>
    <font>
      <b/>
      <sz val="11"/>
      <color rgb="FFFA7D00"/>
      <name val="Calibri"/>
      <family val="2"/>
    </font>
    <font>
      <b/>
      <sz val="12"/>
      <color rgb="FF002060"/>
      <name val="Calibri"/>
      <family val="2"/>
    </font>
    <font>
      <b/>
      <sz val="12"/>
      <color rgb="FF3F3F76"/>
      <name val="Calibri"/>
      <family val="2"/>
    </font>
    <font>
      <b/>
      <sz val="12"/>
      <color rgb="FFFF0000"/>
      <name val="Calibri"/>
      <family val="2"/>
    </font>
    <font>
      <sz val="12"/>
      <color rgb="FF3F3F76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abSelected="1" topLeftCell="A76" workbookViewId="0">
      <selection activeCell="C90" sqref="C9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 t="s">
        <v>130</v>
      </c>
      <c r="D24" s="30">
        <v>0</v>
      </c>
      <c r="E24" s="20" t="str">
        <f t="shared" si="2"/>
        <v>-</v>
      </c>
      <c r="F24" s="20">
        <f t="shared" si="3"/>
        <v>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 t="s">
        <v>130</v>
      </c>
      <c r="D25" s="30">
        <v>0</v>
      </c>
      <c r="E25" s="20" t="str">
        <f t="shared" si="2"/>
        <v>-</v>
      </c>
      <c r="F25" s="20">
        <f t="shared" si="3"/>
        <v>0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60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0.91999999999999993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4</v>
      </c>
      <c r="G56" s="37">
        <f t="shared" si="5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3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31.5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0.45499999999999996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25.115999999999996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502.31999999999994</v>
      </c>
      <c r="C71" s="48">
        <f t="shared" si="6"/>
        <v>502.31999999999994</v>
      </c>
      <c r="D71" s="48">
        <f t="shared" si="6"/>
        <v>100.46399999999998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2.8540909090909086</v>
      </c>
      <c r="C72" s="52">
        <f t="shared" si="7"/>
        <v>2.8540909090909086</v>
      </c>
      <c r="D72" s="53">
        <f t="shared" si="7"/>
        <v>0.57081818181818178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2.8540909090909086</v>
      </c>
      <c r="E77" s="52">
        <f t="shared" si="8"/>
        <v>2.8540909090909086</v>
      </c>
      <c r="F77" s="52">
        <f t="shared" si="8"/>
        <v>0.57081818181818178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4.281136363636362</v>
      </c>
      <c r="E78" s="48">
        <f t="shared" si="8"/>
        <v>4.281136363636362</v>
      </c>
      <c r="F78" s="48">
        <f t="shared" si="8"/>
        <v>0.8562272727272725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7.1352272727272714</v>
      </c>
      <c r="E79" s="52">
        <f t="shared" si="8"/>
        <v>7.1352272727272714</v>
      </c>
      <c r="F79" s="52">
        <f>$C79/$C$77*D$72</f>
        <v>1.4270454545454545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2.3784090909090905</v>
      </c>
      <c r="C84" s="61">
        <f>$E$79/$B$81</f>
        <v>2.3784090909090905</v>
      </c>
      <c r="D84" s="61">
        <f>$F$79/$B$81</f>
        <v>0.47568181818181815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78" workbookViewId="0">
      <selection activeCell="F54" sqref="F54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 t="s">
        <v>130</v>
      </c>
      <c r="D24" s="30">
        <v>0</v>
      </c>
      <c r="E24" s="20" t="str">
        <f t="shared" si="2"/>
        <v>-</v>
      </c>
      <c r="F24" s="20">
        <f t="shared" si="3"/>
        <v>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 t="s">
        <v>130</v>
      </c>
      <c r="D25" s="30">
        <v>0</v>
      </c>
      <c r="E25" s="20" t="str">
        <f t="shared" si="2"/>
        <v>-</v>
      </c>
      <c r="F25" s="20">
        <f t="shared" si="3"/>
        <v>0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60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3</v>
      </c>
      <c r="G57" s="37">
        <f t="shared" si="5"/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26.5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0.60499999999999998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36.662999999999997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733.26</v>
      </c>
      <c r="C71" s="48">
        <f t="shared" si="6"/>
        <v>733.26</v>
      </c>
      <c r="D71" s="48">
        <f t="shared" si="6"/>
        <v>146.65199999999999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4.1662499999999998</v>
      </c>
      <c r="C72" s="52">
        <f t="shared" si="7"/>
        <v>4.1662499999999998</v>
      </c>
      <c r="D72" s="53">
        <f t="shared" si="7"/>
        <v>0.83324999999999994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4.1662499999999998</v>
      </c>
      <c r="E77" s="52">
        <f t="shared" si="8"/>
        <v>4.1662499999999998</v>
      </c>
      <c r="F77" s="52">
        <f t="shared" si="8"/>
        <v>0.83324999999999994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6.2493749999999988</v>
      </c>
      <c r="E78" s="48">
        <f t="shared" si="8"/>
        <v>6.2493749999999988</v>
      </c>
      <c r="F78" s="48">
        <f t="shared" si="8"/>
        <v>1.2498749999999996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10.415624999999999</v>
      </c>
      <c r="E79" s="52">
        <f t="shared" si="8"/>
        <v>10.415624999999999</v>
      </c>
      <c r="F79" s="52">
        <f>$C79/$C$77*D$72</f>
        <v>2.0831249999999999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3.4718749999999994</v>
      </c>
      <c r="C84" s="61">
        <f>$E$79/$B$81</f>
        <v>3.4718749999999994</v>
      </c>
      <c r="D84" s="61">
        <f>$F$79/$B$81</f>
        <v>0.69437499999999996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opLeftCell="A75" workbookViewId="0">
      <selection activeCell="F55" sqref="F55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 t="s">
        <v>130</v>
      </c>
      <c r="D24" s="30">
        <v>0</v>
      </c>
      <c r="E24" s="20" t="str">
        <f t="shared" si="2"/>
        <v>-</v>
      </c>
      <c r="F24" s="20">
        <f t="shared" si="3"/>
        <v>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 t="s">
        <v>130</v>
      </c>
      <c r="D25" s="30">
        <v>0</v>
      </c>
      <c r="E25" s="20" t="str">
        <f t="shared" si="2"/>
        <v>-</v>
      </c>
      <c r="F25" s="20">
        <f t="shared" si="3"/>
        <v>0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60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2</v>
      </c>
      <c r="G35" s="37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0.8899999999999999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5</v>
      </c>
      <c r="G54" s="37">
        <f t="shared" si="5"/>
        <v>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4</v>
      </c>
      <c r="G55" s="37">
        <f t="shared" si="5"/>
        <v>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5</v>
      </c>
      <c r="G59" s="37">
        <f t="shared" si="5"/>
        <v>10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0.22999999999999998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12.281999999999996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6</v>
      </c>
      <c r="E69" s="3"/>
      <c r="F69" s="1"/>
      <c r="G69" s="50">
        <v>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245.63999999999993</v>
      </c>
      <c r="C71" s="48">
        <f t="shared" si="6"/>
        <v>245.63999999999993</v>
      </c>
      <c r="D71" s="48">
        <f t="shared" si="6"/>
        <v>73.691999999999979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1.3956818181818178</v>
      </c>
      <c r="C72" s="52">
        <f t="shared" si="7"/>
        <v>1.3956818181818178</v>
      </c>
      <c r="D72" s="53">
        <f t="shared" si="7"/>
        <v>0.41870454545454533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1.3956818181818178</v>
      </c>
      <c r="E77" s="52">
        <f t="shared" si="8"/>
        <v>1.3956818181818178</v>
      </c>
      <c r="F77" s="52">
        <f t="shared" si="8"/>
        <v>0.41870454545454533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2.0935227272727266</v>
      </c>
      <c r="E78" s="48">
        <f t="shared" si="8"/>
        <v>2.0935227272727266</v>
      </c>
      <c r="F78" s="48">
        <f t="shared" si="8"/>
        <v>0.62805681818181791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3.4892045454545446</v>
      </c>
      <c r="E79" s="52">
        <f t="shared" si="8"/>
        <v>3.4892045454545446</v>
      </c>
      <c r="F79" s="52">
        <f>$C79/$C$77*D$72</f>
        <v>1.0467613636363633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1.1630681818181816</v>
      </c>
      <c r="C84" s="61">
        <f>$E$79/$B$81</f>
        <v>1.1630681818181816</v>
      </c>
      <c r="D84" s="61">
        <f>$F$79/$B$81</f>
        <v>0.34892045454545445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2025-06-01T16:14:28Z</dcterms:modified>
</cp:coreProperties>
</file>