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Agustin\Desktop\UNI\Analista de sistemas\Tercer año\Segundo cuatrimestre\Laboratorio de desarrollo de software\Git\Vesta_Risk_Manager\Etapa de inicio\Estimacion\"/>
    </mc:Choice>
  </mc:AlternateContent>
  <xr:revisionPtr revIDLastSave="0" documentId="13_ncr:1_{1AC236D4-7E70-44D4-91E3-77EA7AF60542}" xr6:coauthVersionLast="47" xr6:coauthVersionMax="47" xr10:uidLastSave="{00000000-0000-0000-0000-000000000000}"/>
  <bookViews>
    <workbookView xWindow="-120" yWindow="-120" windowWidth="20730" windowHeight="11310" activeTab="2" xr2:uid="{00000000-000D-0000-FFFF-FFFF00000000}"/>
  </bookViews>
  <sheets>
    <sheet name="Caso probable" sheetId="1" r:id="rId1"/>
    <sheet name="Caso pesimista" sheetId="4" r:id="rId2"/>
    <sheet name="Caso optimista" sheetId="5" r:id="rId3"/>
  </sheets>
  <definedNames>
    <definedName name="solver_eng" localSheetId="2">1</definedName>
    <definedName name="solver_eng" localSheetId="1">1</definedName>
    <definedName name="solver_eng" localSheetId="0">1</definedName>
    <definedName name="solver_neg" localSheetId="2">1</definedName>
    <definedName name="solver_neg" localSheetId="1">1</definedName>
    <definedName name="solver_neg" localSheetId="0">1</definedName>
    <definedName name="solver_num" localSheetId="2">0</definedName>
    <definedName name="solver_num" localSheetId="1">0</definedName>
    <definedName name="solver_num" localSheetId="0">0</definedName>
    <definedName name="solver_opt" localSheetId="2">'Caso optimista'!$D$76</definedName>
    <definedName name="solver_opt" localSheetId="1">'Caso pesimista'!$D$76</definedName>
    <definedName name="solver_opt" localSheetId="0">'Caso probable'!$D$76</definedName>
    <definedName name="solver_typ" localSheetId="2">1</definedName>
    <definedName name="solver_typ" localSheetId="1">1</definedName>
    <definedName name="solver_typ" localSheetId="0">1</definedName>
    <definedName name="solver_val" localSheetId="2">0</definedName>
    <definedName name="solver_val" localSheetId="1">0</definedName>
    <definedName name="solver_val" localSheetId="0">0</definedName>
    <definedName name="solver_ver" localSheetId="2">3</definedName>
    <definedName name="solver_ver" localSheetId="1">3</definedName>
    <definedName name="solver_ver" localSheetId="0">3</definedName>
  </definedNames>
  <calcPr calcId="181029"/>
  <extLst>
    <ext uri="GoogleSheetsCustomDataVersion2">
      <go:sheetsCustomData xmlns:go="http://customooxmlschemas.google.com/" r:id="rId7" roundtripDataChecksum="W3D30vHY9y9+Ie6HyTqo/6enMiqbfCq2/B16iAFO0HY="/>
    </ext>
  </extLst>
</workbook>
</file>

<file path=xl/calcChain.xml><?xml version="1.0" encoding="utf-8"?>
<calcChain xmlns="http://schemas.openxmlformats.org/spreadsheetml/2006/main">
  <c r="C85" i="5" l="1"/>
  <c r="G69" i="5"/>
  <c r="D76" i="5" s="1"/>
  <c r="G66" i="5"/>
  <c r="G65" i="5"/>
  <c r="G64" i="5"/>
  <c r="G63" i="5"/>
  <c r="G62" i="5"/>
  <c r="G61" i="5"/>
  <c r="G60" i="5"/>
  <c r="G59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F33" i="5"/>
  <c r="E33" i="5"/>
  <c r="F32" i="5"/>
  <c r="E32" i="5"/>
  <c r="F31" i="5"/>
  <c r="E31" i="5"/>
  <c r="F30" i="5"/>
  <c r="E30" i="5"/>
  <c r="F29" i="5"/>
  <c r="E29" i="5"/>
  <c r="F28" i="5"/>
  <c r="E28" i="5"/>
  <c r="F27" i="5"/>
  <c r="E27" i="5"/>
  <c r="F26" i="5"/>
  <c r="E26" i="5"/>
  <c r="F25" i="5"/>
  <c r="E25" i="5"/>
  <c r="F24" i="5"/>
  <c r="E24" i="5"/>
  <c r="F23" i="5"/>
  <c r="E23" i="5"/>
  <c r="F22" i="5"/>
  <c r="E22" i="5"/>
  <c r="F21" i="5"/>
  <c r="E21" i="5"/>
  <c r="F20" i="5"/>
  <c r="E20" i="5"/>
  <c r="F19" i="5"/>
  <c r="E19" i="5"/>
  <c r="F18" i="5"/>
  <c r="E18" i="5"/>
  <c r="F17" i="5"/>
  <c r="E17" i="5"/>
  <c r="F16" i="5"/>
  <c r="E16" i="5"/>
  <c r="F15" i="5"/>
  <c r="F34" i="5" s="1"/>
  <c r="E15" i="5"/>
  <c r="E10" i="5"/>
  <c r="G10" i="5" s="1"/>
  <c r="E9" i="5"/>
  <c r="G9" i="5" s="1"/>
  <c r="E8" i="5"/>
  <c r="G8" i="5" s="1"/>
  <c r="C85" i="4"/>
  <c r="G69" i="4"/>
  <c r="D76" i="4" s="1"/>
  <c r="G66" i="4"/>
  <c r="G65" i="4"/>
  <c r="G64" i="4"/>
  <c r="G63" i="4"/>
  <c r="G62" i="4"/>
  <c r="G61" i="4"/>
  <c r="G60" i="4"/>
  <c r="G59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F33" i="4"/>
  <c r="E33" i="4"/>
  <c r="F32" i="4"/>
  <c r="E32" i="4"/>
  <c r="F31" i="4"/>
  <c r="E31" i="4"/>
  <c r="F30" i="4"/>
  <c r="E30" i="4"/>
  <c r="F29" i="4"/>
  <c r="E29" i="4"/>
  <c r="F28" i="4"/>
  <c r="E28" i="4"/>
  <c r="F27" i="4"/>
  <c r="E27" i="4"/>
  <c r="F26" i="4"/>
  <c r="E26" i="4"/>
  <c r="F25" i="4"/>
  <c r="E25" i="4"/>
  <c r="F24" i="4"/>
  <c r="E24" i="4"/>
  <c r="F23" i="4"/>
  <c r="E23" i="4"/>
  <c r="F22" i="4"/>
  <c r="E22" i="4"/>
  <c r="F21" i="4"/>
  <c r="E21" i="4"/>
  <c r="F20" i="4"/>
  <c r="E20" i="4"/>
  <c r="F19" i="4"/>
  <c r="E19" i="4"/>
  <c r="F18" i="4"/>
  <c r="E18" i="4"/>
  <c r="F17" i="4"/>
  <c r="E17" i="4"/>
  <c r="F16" i="4"/>
  <c r="E16" i="4"/>
  <c r="F15" i="4"/>
  <c r="E15" i="4"/>
  <c r="E10" i="4"/>
  <c r="G10" i="4" s="1"/>
  <c r="E9" i="4"/>
  <c r="G9" i="4" s="1"/>
  <c r="E8" i="4"/>
  <c r="G8" i="4" s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E32" i="1"/>
  <c r="F32" i="1"/>
  <c r="E33" i="1"/>
  <c r="F33" i="1"/>
  <c r="C85" i="1"/>
  <c r="C86" i="1" s="1"/>
  <c r="G69" i="1"/>
  <c r="D76" i="1" s="1"/>
  <c r="G66" i="1"/>
  <c r="G65" i="1"/>
  <c r="G64" i="1"/>
  <c r="G63" i="1"/>
  <c r="G62" i="1"/>
  <c r="G61" i="1"/>
  <c r="G60" i="1"/>
  <c r="G59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F15" i="1"/>
  <c r="E15" i="1"/>
  <c r="E10" i="1"/>
  <c r="G10" i="1" s="1"/>
  <c r="E9" i="1"/>
  <c r="G9" i="1" s="1"/>
  <c r="E8" i="1"/>
  <c r="G8" i="1" s="1"/>
  <c r="G67" i="5" l="1"/>
  <c r="G68" i="5" s="1"/>
  <c r="G54" i="5"/>
  <c r="G55" i="5" s="1"/>
  <c r="G67" i="4"/>
  <c r="G68" i="4" s="1"/>
  <c r="G54" i="4"/>
  <c r="G55" i="4" s="1"/>
  <c r="F34" i="4"/>
  <c r="G11" i="5"/>
  <c r="F37" i="5" s="1"/>
  <c r="C86" i="5"/>
  <c r="C76" i="5"/>
  <c r="G11" i="4"/>
  <c r="F37" i="4" s="1"/>
  <c r="C86" i="4"/>
  <c r="C76" i="4"/>
  <c r="G54" i="1"/>
  <c r="G55" i="1" s="1"/>
  <c r="F34" i="1"/>
  <c r="G67" i="1"/>
  <c r="G68" i="1" s="1"/>
  <c r="G11" i="1"/>
  <c r="C76" i="1"/>
  <c r="G72" i="5" l="1"/>
  <c r="C78" i="5" s="1"/>
  <c r="C79" i="5" s="1"/>
  <c r="G72" i="4"/>
  <c r="C78" i="4" s="1"/>
  <c r="C79" i="4" s="1"/>
  <c r="D78" i="4"/>
  <c r="D79" i="4" s="1"/>
  <c r="F37" i="1"/>
  <c r="G72" i="1" s="1"/>
  <c r="D78" i="1" s="1"/>
  <c r="D79" i="1" s="1"/>
  <c r="D78" i="5" l="1"/>
  <c r="D79" i="5" s="1"/>
  <c r="F86" i="5" s="1"/>
  <c r="D91" i="5" s="1"/>
  <c r="B78" i="5"/>
  <c r="B79" i="5" s="1"/>
  <c r="D86" i="5" s="1"/>
  <c r="B91" i="5" s="1"/>
  <c r="B78" i="4"/>
  <c r="B79" i="4" s="1"/>
  <c r="D84" i="4" s="1"/>
  <c r="E84" i="5"/>
  <c r="E85" i="5"/>
  <c r="F84" i="5"/>
  <c r="F85" i="5"/>
  <c r="E86" i="5"/>
  <c r="C91" i="5" s="1"/>
  <c r="F85" i="4"/>
  <c r="F84" i="4"/>
  <c r="F86" i="4"/>
  <c r="D91" i="4" s="1"/>
  <c r="E84" i="4"/>
  <c r="E85" i="4"/>
  <c r="E86" i="4"/>
  <c r="C91" i="4" s="1"/>
  <c r="B78" i="1"/>
  <c r="B79" i="1" s="1"/>
  <c r="D85" i="1" s="1"/>
  <c r="C78" i="1"/>
  <c r="C79" i="1" s="1"/>
  <c r="E84" i="1" s="1"/>
  <c r="F85" i="1"/>
  <c r="F84" i="1"/>
  <c r="F86" i="1"/>
  <c r="D91" i="1" s="1"/>
  <c r="D85" i="5" l="1"/>
  <c r="D84" i="5"/>
  <c r="D86" i="4"/>
  <c r="B91" i="4" s="1"/>
  <c r="D85" i="4"/>
  <c r="D86" i="1"/>
  <c r="B91" i="1" s="1"/>
  <c r="E85" i="1"/>
  <c r="E86" i="1"/>
  <c r="C91" i="1" s="1"/>
  <c r="D8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7" authorId="0" shapeId="0" xr:uid="{00000000-0006-0000-0000-00000D000000}">
      <text>
        <r>
          <rPr>
            <sz val="10"/>
            <color rgb="FF000000"/>
            <rFont val="Arial"/>
            <scheme val="minor"/>
          </rPr>
          <t>======
ID#AAAA4EXGEYI
Autor    (2023-08-29 20:18:46)
Complejo: =3
  - Operador a través de Interfaz Gráfica de Usuario (GUI)
Intermedio: -&gt; 2 
  - Otro sistema a través de un protocolo (TCP/IP, HTTP, SOAP)
  - Operador humano a través de interfaz de comandos de texto (CLI)
Simple: -&gt; 1
  - Otro sistema a través de una Interfaz de Programación de Aplicaciones (API)</t>
        </r>
      </text>
    </comment>
    <comment ref="C14" authorId="0" shapeId="0" xr:uid="{00000000-0006-0000-0000-000002000000}">
      <text>
        <r>
          <rPr>
            <sz val="10"/>
            <color rgb="FF000000"/>
            <rFont val="Arial"/>
            <scheme val="minor"/>
          </rPr>
          <t>======
ID#AAAA4EXGEY0
Ejemplo    (2023-08-29 20:18:46)
contar transacciones
Flujo.Ppal.: transacciones 1, 2, 3, 4. 
Flujo Alt.: 0 transaccioines. 
Excepciones.: N/A -&gt; 0 transacciones
-&gt; suma = 4 transacciones</t>
        </r>
      </text>
    </comment>
    <comment ref="B41" authorId="0" shapeId="0" xr:uid="{00000000-0006-0000-0000-000017000000}">
      <text>
        <r>
          <rPr>
            <sz val="10"/>
            <color rgb="FF000000"/>
            <rFont val="Arial"/>
            <scheme val="minor"/>
          </rPr>
          <t>======
ID#AAAA4EXGEXg
Autor    (2023-08-29 20:18:46)
¿Arquitectura centralizada o distribuida?</t>
        </r>
      </text>
    </comment>
    <comment ref="B42" authorId="0" shapeId="0" xr:uid="{00000000-0006-0000-0000-000005000000}">
      <text>
        <r>
          <rPr>
            <sz val="10"/>
            <color rgb="FF000000"/>
            <rFont val="Arial"/>
            <scheme val="minor"/>
          </rPr>
          <t>======
ID#AAAA4EXGEYo
Autor    (2023-08-29 20:18:46)
¿Cuál es la importancia del tiempo de respuesta de la aplicación para el usuario final?</t>
        </r>
      </text>
    </comment>
    <comment ref="B43" authorId="0" shapeId="0" xr:uid="{00000000-0006-0000-0000-000011000000}">
      <text>
        <r>
          <rPr>
            <sz val="10"/>
            <color rgb="FF000000"/>
            <rFont val="Arial"/>
            <scheme val="minor"/>
          </rPr>
          <t>======
ID#AAAA4EXGEX4
Autor    (2023-08-29 20:18:46)
¿La aplicacion está diseñada para que el usuario incremente SU eficiencia (no solo cumpla su cometido)?</t>
        </r>
      </text>
    </comment>
    <comment ref="B44" authorId="0" shapeId="0" xr:uid="{00000000-0006-0000-0000-00001B000000}">
      <text>
        <r>
          <rPr>
            <sz val="10"/>
            <color rgb="FF000000"/>
            <rFont val="Arial"/>
            <scheme val="minor"/>
          </rPr>
          <t>======
ID#AAAA4EXGEXQ
Autor    (2023-08-29 20:18:46)
¿La aplicación requiere de algoritmos complejos?</t>
        </r>
      </text>
    </comment>
    <comment ref="B45" authorId="0" shapeId="0" xr:uid="{00000000-0006-0000-0000-00000B000000}">
      <text>
        <r>
          <rPr>
            <sz val="10"/>
            <color rgb="FF000000"/>
            <rFont val="Arial"/>
            <scheme val="minor"/>
          </rPr>
          <t>======
ID#AAAA4EXGEYQ
Autor    (2023-08-29 20:18:46)
¿La aplicación requiere diseñarse para ser altamente reusable?</t>
        </r>
      </text>
    </comment>
    <comment ref="B46" authorId="0" shapeId="0" xr:uid="{00000000-0006-0000-0000-00001A000000}">
      <text>
        <r>
          <rPr>
            <sz val="10"/>
            <color rgb="FF000000"/>
            <rFont val="Arial"/>
            <scheme val="minor"/>
          </rPr>
          <t>======
ID#AAAA4EXGEXU
Autor    (2023-08-29 20:18:46)
¿La aplicación debe ser de fácil instalación (para usuarios sin capacidad técnica) o no?</t>
        </r>
      </text>
    </comment>
    <comment ref="B47" authorId="0" shapeId="0" xr:uid="{00000000-0006-0000-0000-000009000000}">
      <text>
        <r>
          <rPr>
            <sz val="10"/>
            <color rgb="FF000000"/>
            <rFont val="Arial"/>
            <scheme val="minor"/>
          </rPr>
          <t>======
ID#AAAA4EXGEYY
Autor    (2023-08-29 20:18:46)
¿Hay requerimientos especiales respecto de la facilidad de uso?</t>
        </r>
      </text>
    </comment>
    <comment ref="B48" authorId="0" shapeId="0" xr:uid="{00000000-0006-0000-0000-000004000000}">
      <text>
        <r>
          <rPr>
            <sz val="10"/>
            <color rgb="FF000000"/>
            <rFont val="Arial"/>
            <scheme val="minor"/>
          </rPr>
          <t>======
ID#AAAA4EXGEYw
Autor    (2023-08-29 20:18:46)
¿La aplicación, debe funcionar en más de una plataforma?</t>
        </r>
      </text>
    </comment>
    <comment ref="B49" authorId="0" shapeId="0" xr:uid="{00000000-0006-0000-0000-000007000000}">
      <text>
        <r>
          <rPr>
            <sz val="10"/>
            <color rgb="FF000000"/>
            <rFont val="Arial"/>
            <scheme val="minor"/>
          </rPr>
          <t>======
ID#AAAA4EXGEYg
Autor    (2023-08-29 20:18:46)
¿El cliente requiere que la aplicación se pueda cambiar fácilmente en el futuro?</t>
        </r>
      </text>
    </comment>
    <comment ref="B50" authorId="0" shapeId="0" xr:uid="{00000000-0006-0000-0000-000018000000}">
      <text>
        <r>
          <rPr>
            <sz val="10"/>
            <color rgb="FF000000"/>
            <rFont val="Arial"/>
            <scheme val="minor"/>
          </rPr>
          <t>======
ID#AAAA4EXGEXc
Autor    (2023-08-29 20:18:46)
¿Hace falta consideraciones especiales para el acceso concurrente (paralelo) a datos y otros recursos?</t>
        </r>
      </text>
    </comment>
    <comment ref="B51" authorId="0" shapeId="0" xr:uid="{00000000-0006-0000-0000-000014000000}">
      <text>
        <r>
          <rPr>
            <sz val="10"/>
            <color rgb="FF000000"/>
            <rFont val="Arial"/>
            <scheme val="minor"/>
          </rPr>
          <t>======
ID#AAAA4EXGEXs
Autor    (2023-08-29 20:18:46)
¿Es suficiente con las prestaciones de seguridad normales, o hace falta algo especial?</t>
        </r>
      </text>
    </comment>
    <comment ref="B52" authorId="0" shapeId="0" xr:uid="{00000000-0006-0000-0000-000016000000}">
      <text>
        <r>
          <rPr>
            <sz val="10"/>
            <color rgb="FF000000"/>
            <rFont val="Arial"/>
            <scheme val="minor"/>
          </rPr>
          <t>======
ID#AAAA4EXGEXk
Autor    (2023-08-29 20:18:46)
¿Nuestro código usará componentes COTS, librerías frameworks ya desarrollados? Si así fuera, reducirá la carga de trabajo de desarrollo.</t>
        </r>
      </text>
    </comment>
    <comment ref="B53" authorId="0" shapeId="0" xr:uid="{00000000-0006-0000-0000-000003000000}">
      <text>
        <r>
          <rPr>
            <sz val="10"/>
            <color rgb="FF000000"/>
            <rFont val="Arial"/>
            <scheme val="minor"/>
          </rPr>
          <t>======
ID#AAAA4EXGEYs
Autor    (2023-08-29 20:18:46)
¿Se requiere formación específica para los Usuarios?</t>
        </r>
      </text>
    </comment>
    <comment ref="B59" authorId="0" shapeId="0" xr:uid="{00000000-0006-0000-0000-00000A000000}">
      <text>
        <r>
          <rPr>
            <sz val="10"/>
            <color rgb="FF000000"/>
            <rFont val="Arial"/>
            <scheme val="minor"/>
          </rPr>
          <t>======
ID#AAAA4EXGEYU
Autor    (2023-08-29 20:18:46)
Debe reflejar el hecho de que el equipo conoce el proceso y el lenguaje de modelado (p.ej.: RUP, UML). Puede ser cualquier otro proceso.</t>
        </r>
      </text>
    </comment>
    <comment ref="B60" authorId="0" shapeId="0" xr:uid="{00000000-0006-0000-0000-000010000000}">
      <text>
        <r>
          <rPr>
            <sz val="10"/>
            <color rgb="FF000000"/>
            <rFont val="Arial"/>
            <scheme val="minor"/>
          </rPr>
          <t>======
ID#AAAA4EXGEX8
Autor    (2023-08-29 20:18:46)
¿Ya trabajado el equipo en el area (dominio) de la aplicación?</t>
        </r>
      </text>
    </comment>
    <comment ref="B61" authorId="0" shapeId="0" xr:uid="{00000000-0006-0000-0000-000012000000}">
      <text>
        <r>
          <rPr>
            <sz val="10"/>
            <color rgb="FF000000"/>
            <rFont val="Arial"/>
            <scheme val="minor"/>
          </rPr>
          <t>======
ID#AAAA4EXGEXw
Autor    (2023-08-29 20:18:46)
Se refiere exclusivamente a la experiencia en el análisis, modelado, diseño y progrmación  mediante el paradigma de OO.</t>
        </r>
      </text>
    </comment>
    <comment ref="B62" authorId="0" shapeId="0" xr:uid="{00000000-0006-0000-0000-000019000000}">
      <text>
        <r>
          <rPr>
            <sz val="10"/>
            <color rgb="FF000000"/>
            <rFont val="Arial"/>
            <scheme val="minor"/>
          </rPr>
          <t>======
ID#AAAA4EXGEXY
Autor    (2023-08-29 20:18:46)
Se refiere a la experiencia en el análisis de requerimientos y modelado orientado a objetos del Analista Principal.</t>
        </r>
      </text>
    </comment>
    <comment ref="B63" authorId="0" shapeId="0" xr:uid="{00000000-0006-0000-0000-000015000000}">
      <text>
        <r>
          <rPr>
            <sz val="10"/>
            <color rgb="FF000000"/>
            <rFont val="Arial"/>
            <scheme val="minor"/>
          </rPr>
          <t>======
ID#AAAA4EXGEXo
Autor    (2023-08-29 20:18:46)
Motivación del equipo.</t>
        </r>
      </text>
    </comment>
    <comment ref="B64" authorId="0" shapeId="0" xr:uid="{00000000-0006-0000-0000-000001000000}">
      <text>
        <r>
          <rPr>
            <sz val="10"/>
            <color rgb="FF000000"/>
            <rFont val="Arial"/>
            <scheme val="minor"/>
          </rPr>
          <t>======
ID#AAAA4EXGEY4
Autor    (2023-08-29 20:18:46)
Evalúa si los analistas han sido capaces de mantener estables los requerimientos en el pasado, minimizando los cambios del software.</t>
        </r>
      </text>
    </comment>
    <comment ref="B65" authorId="0" shapeId="0" xr:uid="{00000000-0006-0000-0000-00000C000000}">
      <text>
        <r>
          <rPr>
            <sz val="10"/>
            <color rgb="FF000000"/>
            <rFont val="Arial"/>
            <scheme val="minor"/>
          </rPr>
          <t>======
ID#AAAA4EXGEYM
Autor    (2023-08-29 20:18:46)
Este es un factor con signo opuesto a los factores E6 y anteriores. Cuanto mayor la evaluación, peor el resultado.</t>
        </r>
      </text>
    </comment>
    <comment ref="B66" authorId="0" shapeId="0" xr:uid="{00000000-0006-0000-0000-000008000000}">
      <text>
        <r>
          <rPr>
            <sz val="10"/>
            <color rgb="FF000000"/>
            <rFont val="Arial"/>
            <scheme val="minor"/>
          </rPr>
          <t>======
ID#AAAA4EXGEYc
Autor    (2023-08-29 20:18:46)
Este es un factor con signo opuesto a los factores E6 y anteriores. Cuanto mayor la evaluación, peor el resultado.</t>
        </r>
      </text>
    </comment>
    <comment ref="G76" authorId="0" shapeId="0" xr:uid="{00000000-0006-0000-0000-00000F000000}">
      <text>
        <r>
          <rPr>
            <sz val="10"/>
            <color rgb="FF000000"/>
            <rFont val="Arial"/>
            <scheme val="minor"/>
          </rPr>
          <t>======
ID#AAAA4EXGEYA
Autor    (2023-08-29 20:18:46)
Este valor lo debe rellenar el propio estimador mediante una medición pequeña que se use como muestra. 
Como valor orientativo
Java15 (07/2020), muy principiante, autodidacta -&gt;2.5hh/AUCP
Es una Estadística que debe actualizarse proyecto a proyecto.</t>
        </r>
      </text>
    </comment>
    <comment ref="B82" authorId="0" shapeId="0" xr:uid="{00000000-0006-0000-0000-00000E000000}">
      <text>
        <r>
          <rPr>
            <sz val="10"/>
            <color rgb="FF000000"/>
            <rFont val="Arial"/>
            <scheme val="minor"/>
          </rPr>
          <t>======
ID#AAAA4EXGEYE
Autor    (2023-08-29 20:18:46)
Esta distribución es una referencia. Proyecto a proyecto debe actualizarse mediante  ESTADISTICAS.</t>
        </r>
      </text>
    </comment>
    <comment ref="B85" authorId="0" shapeId="0" xr:uid="{00000000-0006-0000-0000-000006000000}">
      <text>
        <r>
          <rPr>
            <sz val="10"/>
            <color rgb="FF000000"/>
            <rFont val="Arial"/>
            <scheme val="minor"/>
          </rPr>
          <t>======
ID#AAAA4EXGEYk
Autor    (2023-08-29 20:18:46)
Análisis/Diseño/Pruebas/Sobrecarga</t>
        </r>
      </text>
    </comment>
    <comment ref="B88" authorId="0" shapeId="0" xr:uid="{00000000-0006-0000-0000-000013000000}">
      <text>
        <r>
          <rPr>
            <sz val="10"/>
            <color rgb="FF000000"/>
            <rFont val="Arial"/>
            <scheme val="minor"/>
          </rPr>
          <t>======
ID#AAAA4EXGEX0
Autor    (2023-08-29 20:18:46)
Lo debe sugerir el estimador.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jFIaW0WQqkpe0xHz0r3voAaAtoIQ=="/>
    </ext>
  </extL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7" authorId="0" shapeId="0" xr:uid="{ED0961F5-08D9-4952-8B11-C61236EE3CE3}">
      <text>
        <r>
          <rPr>
            <sz val="10"/>
            <color rgb="FF000000"/>
            <rFont val="Arial"/>
            <scheme val="minor"/>
          </rPr>
          <t>======
ID#AAAA4EXGEYI
Autor    (2023-08-29 20:18:46)
Complejo: =3
  - Operador a través de Interfaz Gráfica de Usuario (GUI)
Intermedio: -&gt; 2 
  - Otro sistema a través de un protocolo (TCP/IP, HTTP, SOAP)
  - Operador humano a través de interfaz de comandos de texto (CLI)
Simple: -&gt; 1
  - Otro sistema a través de una Interfaz de Programación de Aplicaciones (API)</t>
        </r>
      </text>
    </comment>
    <comment ref="C14" authorId="0" shapeId="0" xr:uid="{EAB3731D-6D49-43F1-B1AC-CC7A2AE060A0}">
      <text>
        <r>
          <rPr>
            <sz val="10"/>
            <color rgb="FF000000"/>
            <rFont val="Arial"/>
            <scheme val="minor"/>
          </rPr>
          <t>======
ID#AAAA4EXGEY0
Ejemplo    (2023-08-29 20:18:46)
contar transacciones
Flujo.Ppal.: transacciones 1, 2, 3, 4. 
Flujo Alt.: 0 transaccioines. 
Excepciones.: N/A -&gt; 0 transacciones
-&gt; suma = 4 transacciones</t>
        </r>
      </text>
    </comment>
    <comment ref="B41" authorId="0" shapeId="0" xr:uid="{13F247A7-4818-4B40-A311-BACACC69FE4C}">
      <text>
        <r>
          <rPr>
            <sz val="10"/>
            <color rgb="FF000000"/>
            <rFont val="Arial"/>
            <scheme val="minor"/>
          </rPr>
          <t>======
ID#AAAA4EXGEXg
Autor    (2023-08-29 20:18:46)
¿Arquitectura centralizada o distribuida?</t>
        </r>
      </text>
    </comment>
    <comment ref="B42" authorId="0" shapeId="0" xr:uid="{2D34DA94-6195-4397-BE89-76B2899F45D7}">
      <text>
        <r>
          <rPr>
            <sz val="10"/>
            <color rgb="FF000000"/>
            <rFont val="Arial"/>
            <scheme val="minor"/>
          </rPr>
          <t>======
ID#AAAA4EXGEYo
Autor    (2023-08-29 20:18:46)
¿Cuál es la importancia del tiempo de respuesta de la aplicación para el usuario final?</t>
        </r>
      </text>
    </comment>
    <comment ref="B43" authorId="0" shapeId="0" xr:uid="{C4A44277-A6D2-404A-9300-9CF07600F8C7}">
      <text>
        <r>
          <rPr>
            <sz val="10"/>
            <color rgb="FF000000"/>
            <rFont val="Arial"/>
            <scheme val="minor"/>
          </rPr>
          <t>======
ID#AAAA4EXGEX4
Autor    (2023-08-29 20:18:46)
¿La aplicacion está diseñada para que el usuario incremente SU eficiencia (no solo cumpla su cometido)?</t>
        </r>
      </text>
    </comment>
    <comment ref="B44" authorId="0" shapeId="0" xr:uid="{58BD76A7-A569-4CB9-A4BD-7229E737DE46}">
      <text>
        <r>
          <rPr>
            <sz val="10"/>
            <color rgb="FF000000"/>
            <rFont val="Arial"/>
            <scheme val="minor"/>
          </rPr>
          <t>======
ID#AAAA4EXGEXQ
Autor    (2023-08-29 20:18:46)
¿La aplicación requiere de algoritmos complejos?</t>
        </r>
      </text>
    </comment>
    <comment ref="B45" authorId="0" shapeId="0" xr:uid="{8845A56E-41AE-479F-A4B2-23BA35470B16}">
      <text>
        <r>
          <rPr>
            <sz val="10"/>
            <color rgb="FF000000"/>
            <rFont val="Arial"/>
            <scheme val="minor"/>
          </rPr>
          <t>======
ID#AAAA4EXGEYQ
Autor    (2023-08-29 20:18:46)
¿La aplicación requiere diseñarse para ser altamente reusable?</t>
        </r>
      </text>
    </comment>
    <comment ref="B46" authorId="0" shapeId="0" xr:uid="{49CE9345-9A4A-481B-A6BF-B5ED61545B0C}">
      <text>
        <r>
          <rPr>
            <sz val="10"/>
            <color rgb="FF000000"/>
            <rFont val="Arial"/>
            <scheme val="minor"/>
          </rPr>
          <t>======
ID#AAAA4EXGEXU
Autor    (2023-08-29 20:18:46)
¿La aplicación debe ser de fácil instalación (para usuarios sin capacidad técnica) o no?</t>
        </r>
      </text>
    </comment>
    <comment ref="B47" authorId="0" shapeId="0" xr:uid="{AED51B2E-FCC5-4F90-8875-7B1394B7AB09}">
      <text>
        <r>
          <rPr>
            <sz val="10"/>
            <color rgb="FF000000"/>
            <rFont val="Arial"/>
            <scheme val="minor"/>
          </rPr>
          <t>======
ID#AAAA4EXGEYY
Autor    (2023-08-29 20:18:46)
¿Hay requerimientos especiales respecto de la facilidad de uso?</t>
        </r>
      </text>
    </comment>
    <comment ref="B48" authorId="0" shapeId="0" xr:uid="{95063E0A-6157-4F33-BB7D-9C18DCF9BB11}">
      <text>
        <r>
          <rPr>
            <sz val="10"/>
            <color rgb="FF000000"/>
            <rFont val="Arial"/>
            <scheme val="minor"/>
          </rPr>
          <t>======
ID#AAAA4EXGEYw
Autor    (2023-08-29 20:18:46)
¿La aplicación, debe funcionar en más de una plataforma?</t>
        </r>
      </text>
    </comment>
    <comment ref="B49" authorId="0" shapeId="0" xr:uid="{F5731206-8407-40FC-BDA0-D93D22C9A8EB}">
      <text>
        <r>
          <rPr>
            <sz val="10"/>
            <color rgb="FF000000"/>
            <rFont val="Arial"/>
            <scheme val="minor"/>
          </rPr>
          <t>======
ID#AAAA4EXGEYg
Autor    (2023-08-29 20:18:46)
¿El cliente requiere que la aplicación se pueda cambiar fácilmente en el futuro?</t>
        </r>
      </text>
    </comment>
    <comment ref="B50" authorId="0" shapeId="0" xr:uid="{4A473175-6B69-46D1-9D27-0B6A291ADACA}">
      <text>
        <r>
          <rPr>
            <sz val="10"/>
            <color rgb="FF000000"/>
            <rFont val="Arial"/>
            <scheme val="minor"/>
          </rPr>
          <t>======
ID#AAAA4EXGEXc
Autor    (2023-08-29 20:18:46)
¿Hace falta consideraciones especiales para el acceso concurrente (paralelo) a datos y otros recursos?</t>
        </r>
      </text>
    </comment>
    <comment ref="B51" authorId="0" shapeId="0" xr:uid="{7C8E15A5-4853-48B9-91FD-5FB0DBEC2093}">
      <text>
        <r>
          <rPr>
            <sz val="10"/>
            <color rgb="FF000000"/>
            <rFont val="Arial"/>
            <scheme val="minor"/>
          </rPr>
          <t>======
ID#AAAA4EXGEXs
Autor    (2023-08-29 20:18:46)
¿Es suficiente con las prestaciones de seguridad normales, o hace falta algo especial?</t>
        </r>
      </text>
    </comment>
    <comment ref="B52" authorId="0" shapeId="0" xr:uid="{C5BB23D3-052F-4362-95F2-F8F15C79F4C6}">
      <text>
        <r>
          <rPr>
            <sz val="10"/>
            <color rgb="FF000000"/>
            <rFont val="Arial"/>
            <scheme val="minor"/>
          </rPr>
          <t>======
ID#AAAA4EXGEXk
Autor    (2023-08-29 20:18:46)
¿Nuestro código usará componentes COTS, librerías frameworks ya desarrollados? Si así fuera, reducirá la carga de trabajo de desarrollo.</t>
        </r>
      </text>
    </comment>
    <comment ref="B53" authorId="0" shapeId="0" xr:uid="{02374BE9-3437-4FB0-B56D-67848C8B4CFE}">
      <text>
        <r>
          <rPr>
            <sz val="10"/>
            <color rgb="FF000000"/>
            <rFont val="Arial"/>
            <scheme val="minor"/>
          </rPr>
          <t>======
ID#AAAA4EXGEYs
Autor    (2023-08-29 20:18:46)
¿Se requiere formación específica para los Usuarios?</t>
        </r>
      </text>
    </comment>
    <comment ref="B59" authorId="0" shapeId="0" xr:uid="{B0EC0932-45FB-4F9E-B306-25787EBB1E63}">
      <text>
        <r>
          <rPr>
            <sz val="10"/>
            <color rgb="FF000000"/>
            <rFont val="Arial"/>
            <scheme val="minor"/>
          </rPr>
          <t>======
ID#AAAA4EXGEYU
Autor    (2023-08-29 20:18:46)
Debe reflejar el hecho de que el equipo conoce el proceso y el lenguaje de modelado (p.ej.: RUP, UML). Puede ser cualquier otro proceso.</t>
        </r>
      </text>
    </comment>
    <comment ref="B60" authorId="0" shapeId="0" xr:uid="{476DDB65-CB37-46E9-86C2-E0772F3AEB80}">
      <text>
        <r>
          <rPr>
            <sz val="10"/>
            <color rgb="FF000000"/>
            <rFont val="Arial"/>
            <scheme val="minor"/>
          </rPr>
          <t>======
ID#AAAA4EXGEX8
Autor    (2023-08-29 20:18:46)
¿Ya trabajado el equipo en el area (dominio) de la aplicación?</t>
        </r>
      </text>
    </comment>
    <comment ref="B61" authorId="0" shapeId="0" xr:uid="{F807C02E-BBF7-4C1B-B3A1-F3CBC2E9851C}">
      <text>
        <r>
          <rPr>
            <sz val="10"/>
            <color rgb="FF000000"/>
            <rFont val="Arial"/>
            <scheme val="minor"/>
          </rPr>
          <t>======
ID#AAAA4EXGEXw
Autor    (2023-08-29 20:18:46)
Se refiere exclusivamente a la experiencia en el análisis, modelado, diseño y progrmación  mediante el paradigma de OO.</t>
        </r>
      </text>
    </comment>
    <comment ref="B62" authorId="0" shapeId="0" xr:uid="{70124003-DA65-4F7F-B9ED-A3C2404DFAFE}">
      <text>
        <r>
          <rPr>
            <sz val="10"/>
            <color rgb="FF000000"/>
            <rFont val="Arial"/>
            <scheme val="minor"/>
          </rPr>
          <t>======
ID#AAAA4EXGEXY
Autor    (2023-08-29 20:18:46)
Se refiere a la experiencia en el análisis de requerimientos y modelado orientado a objetos del Analista Principal.</t>
        </r>
      </text>
    </comment>
    <comment ref="B63" authorId="0" shapeId="0" xr:uid="{728D3082-1BEA-4F5D-B70A-E3526A6E0E27}">
      <text>
        <r>
          <rPr>
            <sz val="10"/>
            <color rgb="FF000000"/>
            <rFont val="Arial"/>
            <scheme val="minor"/>
          </rPr>
          <t>======
ID#AAAA4EXGEXo
Autor    (2023-08-29 20:18:46)
Motivación del equipo.</t>
        </r>
      </text>
    </comment>
    <comment ref="B64" authorId="0" shapeId="0" xr:uid="{72ADEB0E-4B96-4E42-9AC0-7DBD64224318}">
      <text>
        <r>
          <rPr>
            <sz val="10"/>
            <color rgb="FF000000"/>
            <rFont val="Arial"/>
            <scheme val="minor"/>
          </rPr>
          <t>======
ID#AAAA4EXGEY4
Autor    (2023-08-29 20:18:46)
Evalúa si los analistas han sido capaces de mantener estables los requerimientos en el pasado, minimizando los cambios del software.</t>
        </r>
      </text>
    </comment>
    <comment ref="B65" authorId="0" shapeId="0" xr:uid="{2564109B-8A68-4DA3-897B-49A2E759CA21}">
      <text>
        <r>
          <rPr>
            <sz val="10"/>
            <color rgb="FF000000"/>
            <rFont val="Arial"/>
            <scheme val="minor"/>
          </rPr>
          <t>======
ID#AAAA4EXGEYM
Autor    (2023-08-29 20:18:46)
Este es un factor con signo opuesto a los factores E6 y anteriores. Cuanto mayor la evaluación, peor el resultado.</t>
        </r>
      </text>
    </comment>
    <comment ref="B66" authorId="0" shapeId="0" xr:uid="{5364697F-A4DA-47B6-9A54-7D4426711C3C}">
      <text>
        <r>
          <rPr>
            <sz val="10"/>
            <color rgb="FF000000"/>
            <rFont val="Arial"/>
            <scheme val="minor"/>
          </rPr>
          <t>======
ID#AAAA4EXGEYc
Autor    (2023-08-29 20:18:46)
Este es un factor con signo opuesto a los factores E6 y anteriores. Cuanto mayor la evaluación, peor el resultado.</t>
        </r>
      </text>
    </comment>
    <comment ref="G76" authorId="0" shapeId="0" xr:uid="{AF99C7F2-3996-4B44-8185-D38C284F9747}">
      <text>
        <r>
          <rPr>
            <sz val="10"/>
            <color rgb="FF000000"/>
            <rFont val="Arial"/>
            <scheme val="minor"/>
          </rPr>
          <t>======
ID#AAAA4EXGEYA
Autor    (2023-08-29 20:18:46)
Este valor lo debe rellenar el propio estimador mediante una medición pequeña que se use como muestra. 
Como valor orientativo
Java15 (07/2020), muy principiante, autodidacta -&gt;2.5hh/AUCP
Es una Estadística que debe actualizarse proyecto a proyecto.</t>
        </r>
      </text>
    </comment>
    <comment ref="B82" authorId="0" shapeId="0" xr:uid="{BF7EB90D-76EC-4B1D-865C-033EC504BC0F}">
      <text>
        <r>
          <rPr>
            <sz val="10"/>
            <color rgb="FF000000"/>
            <rFont val="Arial"/>
            <scheme val="minor"/>
          </rPr>
          <t>======
ID#AAAA4EXGEYE
Autor    (2023-08-29 20:18:46)
Esta distribución es una referencia. Proyecto a proyecto debe actualizarse mediante  ESTADISTICAS.</t>
        </r>
      </text>
    </comment>
    <comment ref="B85" authorId="0" shapeId="0" xr:uid="{377CCEC1-FC5E-42A0-AE28-3C1AEFB1D455}">
      <text>
        <r>
          <rPr>
            <sz val="10"/>
            <color rgb="FF000000"/>
            <rFont val="Arial"/>
            <scheme val="minor"/>
          </rPr>
          <t>======
ID#AAAA4EXGEYk
Autor    (2023-08-29 20:18:46)
Análisis/Diseño/Pruebas/Sobrecarga</t>
        </r>
      </text>
    </comment>
    <comment ref="B88" authorId="0" shapeId="0" xr:uid="{19049D00-16DC-4375-9246-DCC8F85AAA39}">
      <text>
        <r>
          <rPr>
            <sz val="10"/>
            <color rgb="FF000000"/>
            <rFont val="Arial"/>
            <scheme val="minor"/>
          </rPr>
          <t>======
ID#AAAA4EXGEX0
Autor    (2023-08-29 20:18:46)
Lo debe sugerir el estimador.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7" authorId="0" shapeId="0" xr:uid="{3A9244C9-40D0-4847-AA7C-6236649D0598}">
      <text>
        <r>
          <rPr>
            <sz val="10"/>
            <color rgb="FF000000"/>
            <rFont val="Arial"/>
            <scheme val="minor"/>
          </rPr>
          <t>======
ID#AAAA4EXGEYI
Autor    (2023-08-29 20:18:46)
Complejo: =3
  - Operador a través de Interfaz Gráfica de Usuario (GUI)
Intermedio: -&gt; 2 
  - Otro sistema a través de un protocolo (TCP/IP, HTTP, SOAP)
  - Operador humano a través de interfaz de comandos de texto (CLI)
Simple: -&gt; 1
  - Otro sistema a través de una Interfaz de Programación de Aplicaciones (API)</t>
        </r>
      </text>
    </comment>
    <comment ref="C14" authorId="0" shapeId="0" xr:uid="{5452BA2F-70FC-476F-AFAA-CBF513A5EAAE}">
      <text>
        <r>
          <rPr>
            <sz val="10"/>
            <color rgb="FF000000"/>
            <rFont val="Arial"/>
            <scheme val="minor"/>
          </rPr>
          <t>======
ID#AAAA4EXGEY0
Ejemplo    (2023-08-29 20:18:46)
contar transacciones
Flujo.Ppal.: transacciones 1, 2, 3, 4. 
Flujo Alt.: 0 transaccioines. 
Excepciones.: N/A -&gt; 0 transacciones
-&gt; suma = 4 transacciones</t>
        </r>
      </text>
    </comment>
    <comment ref="B41" authorId="0" shapeId="0" xr:uid="{46547443-F3A5-4B6F-9BAB-E9EEAAF0636E}">
      <text>
        <r>
          <rPr>
            <sz val="10"/>
            <color rgb="FF000000"/>
            <rFont val="Arial"/>
            <scheme val="minor"/>
          </rPr>
          <t>======
ID#AAAA4EXGEXg
Autor    (2023-08-29 20:18:46)
¿Arquitectura centralizada o distribuida?</t>
        </r>
      </text>
    </comment>
    <comment ref="B42" authorId="0" shapeId="0" xr:uid="{79FFA4B7-BDFD-4629-BE45-9BD00EB06462}">
      <text>
        <r>
          <rPr>
            <sz val="10"/>
            <color rgb="FF000000"/>
            <rFont val="Arial"/>
            <scheme val="minor"/>
          </rPr>
          <t>======
ID#AAAA4EXGEYo
Autor    (2023-08-29 20:18:46)
¿Cuál es la importancia del tiempo de respuesta de la aplicación para el usuario final?</t>
        </r>
      </text>
    </comment>
    <comment ref="B43" authorId="0" shapeId="0" xr:uid="{ED30FD73-07B4-4DBD-9FB7-0CA2AF509F8A}">
      <text>
        <r>
          <rPr>
            <sz val="10"/>
            <color rgb="FF000000"/>
            <rFont val="Arial"/>
            <scheme val="minor"/>
          </rPr>
          <t>======
ID#AAAA4EXGEX4
Autor    (2023-08-29 20:18:46)
¿La aplicacion está diseñada para que el usuario incremente SU eficiencia (no solo cumpla su cometido)?</t>
        </r>
      </text>
    </comment>
    <comment ref="B44" authorId="0" shapeId="0" xr:uid="{002D9607-2EA8-4C8C-A265-82F93DCE3371}">
      <text>
        <r>
          <rPr>
            <sz val="10"/>
            <color rgb="FF000000"/>
            <rFont val="Arial"/>
            <scheme val="minor"/>
          </rPr>
          <t>======
ID#AAAA4EXGEXQ
Autor    (2023-08-29 20:18:46)
¿La aplicación requiere de algoritmos complejos?</t>
        </r>
      </text>
    </comment>
    <comment ref="B45" authorId="0" shapeId="0" xr:uid="{CC130F16-DC24-46D9-A404-A931A55F823C}">
      <text>
        <r>
          <rPr>
            <sz val="10"/>
            <color rgb="FF000000"/>
            <rFont val="Arial"/>
            <scheme val="minor"/>
          </rPr>
          <t>======
ID#AAAA4EXGEYQ
Autor    (2023-08-29 20:18:46)
¿La aplicación requiere diseñarse para ser altamente reusable?</t>
        </r>
      </text>
    </comment>
    <comment ref="B46" authorId="0" shapeId="0" xr:uid="{67DD838C-5963-40EE-AE40-FBA55ECD8141}">
      <text>
        <r>
          <rPr>
            <sz val="10"/>
            <color rgb="FF000000"/>
            <rFont val="Arial"/>
            <scheme val="minor"/>
          </rPr>
          <t>======
ID#AAAA4EXGEXU
Autor    (2023-08-29 20:18:46)
¿La aplicación debe ser de fácil instalación (para usuarios sin capacidad técnica) o no?</t>
        </r>
      </text>
    </comment>
    <comment ref="B47" authorId="0" shapeId="0" xr:uid="{F1A87E42-E198-4A8F-A738-153953B6F25C}">
      <text>
        <r>
          <rPr>
            <sz val="10"/>
            <color rgb="FF000000"/>
            <rFont val="Arial"/>
            <scheme val="minor"/>
          </rPr>
          <t>======
ID#AAAA4EXGEYY
Autor    (2023-08-29 20:18:46)
¿Hay requerimientos especiales respecto de la facilidad de uso?</t>
        </r>
      </text>
    </comment>
    <comment ref="B48" authorId="0" shapeId="0" xr:uid="{B4748446-CE98-41C9-8678-2C84CE85B0E1}">
      <text>
        <r>
          <rPr>
            <sz val="10"/>
            <color rgb="FF000000"/>
            <rFont val="Arial"/>
            <scheme val="minor"/>
          </rPr>
          <t>======
ID#AAAA4EXGEYw
Autor    (2023-08-29 20:18:46)
¿La aplicación, debe funcionar en más de una plataforma?</t>
        </r>
      </text>
    </comment>
    <comment ref="B49" authorId="0" shapeId="0" xr:uid="{3B014E6E-371C-4E5B-ADF2-EA23AA78D6C0}">
      <text>
        <r>
          <rPr>
            <sz val="10"/>
            <color rgb="FF000000"/>
            <rFont val="Arial"/>
            <scheme val="minor"/>
          </rPr>
          <t>======
ID#AAAA4EXGEYg
Autor    (2023-08-29 20:18:46)
¿El cliente requiere que la aplicación se pueda cambiar fácilmente en el futuro?</t>
        </r>
      </text>
    </comment>
    <comment ref="B50" authorId="0" shapeId="0" xr:uid="{4DC2650D-8A27-4C5B-A2BD-EB72BE1FD68F}">
      <text>
        <r>
          <rPr>
            <sz val="10"/>
            <color rgb="FF000000"/>
            <rFont val="Arial"/>
            <scheme val="minor"/>
          </rPr>
          <t>======
ID#AAAA4EXGEXc
Autor    (2023-08-29 20:18:46)
¿Hace falta consideraciones especiales para el acceso concurrente (paralelo) a datos y otros recursos?</t>
        </r>
      </text>
    </comment>
    <comment ref="B51" authorId="0" shapeId="0" xr:uid="{20D0F190-A4EB-49E7-977D-89C81C3EE1FB}">
      <text>
        <r>
          <rPr>
            <sz val="10"/>
            <color rgb="FF000000"/>
            <rFont val="Arial"/>
            <scheme val="minor"/>
          </rPr>
          <t>======
ID#AAAA4EXGEXs
Autor    (2023-08-29 20:18:46)
¿Es suficiente con las prestaciones de seguridad normales, o hace falta algo especial?</t>
        </r>
      </text>
    </comment>
    <comment ref="B52" authorId="0" shapeId="0" xr:uid="{F0769020-44C3-49AC-9C4D-D2B0F591C703}">
      <text>
        <r>
          <rPr>
            <sz val="10"/>
            <color rgb="FF000000"/>
            <rFont val="Arial"/>
            <scheme val="minor"/>
          </rPr>
          <t>======
ID#AAAA4EXGEXk
Autor    (2023-08-29 20:18:46)
¿Nuestro código usará componentes COTS, librerías frameworks ya desarrollados? Si así fuera, reducirá la carga de trabajo de desarrollo.</t>
        </r>
      </text>
    </comment>
    <comment ref="B53" authorId="0" shapeId="0" xr:uid="{A2BBD176-100E-4927-81C6-446AEAF0AB95}">
      <text>
        <r>
          <rPr>
            <sz val="10"/>
            <color rgb="FF000000"/>
            <rFont val="Arial"/>
            <scheme val="minor"/>
          </rPr>
          <t>======
ID#AAAA4EXGEYs
Autor    (2023-08-29 20:18:46)
¿Se requiere formación específica para los Usuarios?</t>
        </r>
      </text>
    </comment>
    <comment ref="B59" authorId="0" shapeId="0" xr:uid="{190F6B49-75FF-45A7-976F-05FF10C96ED7}">
      <text>
        <r>
          <rPr>
            <sz val="10"/>
            <color rgb="FF000000"/>
            <rFont val="Arial"/>
            <scheme val="minor"/>
          </rPr>
          <t>======
ID#AAAA4EXGEYU
Autor    (2023-08-29 20:18:46)
Debe reflejar el hecho de que el equipo conoce el proceso y el lenguaje de modelado (p.ej.: RUP, UML). Puede ser cualquier otro proceso.</t>
        </r>
      </text>
    </comment>
    <comment ref="B60" authorId="0" shapeId="0" xr:uid="{8C057E80-5925-43C1-8A5B-2986E97BD8F7}">
      <text>
        <r>
          <rPr>
            <sz val="10"/>
            <color rgb="FF000000"/>
            <rFont val="Arial"/>
            <scheme val="minor"/>
          </rPr>
          <t>======
ID#AAAA4EXGEX8
Autor    (2023-08-29 20:18:46)
¿Ya trabajado el equipo en el area (dominio) de la aplicación?</t>
        </r>
      </text>
    </comment>
    <comment ref="B61" authorId="0" shapeId="0" xr:uid="{6D5DE80F-EDF1-4B1B-BF8F-CC6DCE921916}">
      <text>
        <r>
          <rPr>
            <sz val="10"/>
            <color rgb="FF000000"/>
            <rFont val="Arial"/>
            <scheme val="minor"/>
          </rPr>
          <t>======
ID#AAAA4EXGEXw
Autor    (2023-08-29 20:18:46)
Se refiere exclusivamente a la experiencia en el análisis, modelado, diseño y progrmación  mediante el paradigma de OO.</t>
        </r>
      </text>
    </comment>
    <comment ref="B62" authorId="0" shapeId="0" xr:uid="{34EE381D-D8F9-4C79-9AF5-147B98DA8B9B}">
      <text>
        <r>
          <rPr>
            <sz val="10"/>
            <color rgb="FF000000"/>
            <rFont val="Arial"/>
            <scheme val="minor"/>
          </rPr>
          <t>======
ID#AAAA4EXGEXY
Autor    (2023-08-29 20:18:46)
Se refiere a la experiencia en el análisis de requerimientos y modelado orientado a objetos del Analista Principal.</t>
        </r>
      </text>
    </comment>
    <comment ref="B63" authorId="0" shapeId="0" xr:uid="{B7502E86-09AF-44CC-8763-C4E68719BA86}">
      <text>
        <r>
          <rPr>
            <sz val="10"/>
            <color rgb="FF000000"/>
            <rFont val="Arial"/>
            <scheme val="minor"/>
          </rPr>
          <t>======
ID#AAAA4EXGEXo
Autor    (2023-08-29 20:18:46)
Motivación del equipo.</t>
        </r>
      </text>
    </comment>
    <comment ref="B64" authorId="0" shapeId="0" xr:uid="{49D57766-28D9-4E7C-B84B-D49D0DADB68A}">
      <text>
        <r>
          <rPr>
            <sz val="10"/>
            <color rgb="FF000000"/>
            <rFont val="Arial"/>
            <scheme val="minor"/>
          </rPr>
          <t>======
ID#AAAA4EXGEY4
Autor    (2023-08-29 20:18:46)
Evalúa si los analistas han sido capaces de mantener estables los requerimientos en el pasado, minimizando los cambios del software.</t>
        </r>
      </text>
    </comment>
    <comment ref="B65" authorId="0" shapeId="0" xr:uid="{8C98DA0A-A923-4695-B4BC-8427F3B305CE}">
      <text>
        <r>
          <rPr>
            <sz val="10"/>
            <color rgb="FF000000"/>
            <rFont val="Arial"/>
            <scheme val="minor"/>
          </rPr>
          <t>======
ID#AAAA4EXGEYM
Autor    (2023-08-29 20:18:46)
Este es un factor con signo opuesto a los factores E6 y anteriores. Cuanto mayor la evaluación, peor el resultado.</t>
        </r>
      </text>
    </comment>
    <comment ref="B66" authorId="0" shapeId="0" xr:uid="{AEFCFE1A-C42A-46E0-8261-37007A467E6C}">
      <text>
        <r>
          <rPr>
            <sz val="10"/>
            <color rgb="FF000000"/>
            <rFont val="Arial"/>
            <scheme val="minor"/>
          </rPr>
          <t>======
ID#AAAA4EXGEYc
Autor    (2023-08-29 20:18:46)
Este es un factor con signo opuesto a los factores E6 y anteriores. Cuanto mayor la evaluación, peor el resultado.</t>
        </r>
      </text>
    </comment>
    <comment ref="G76" authorId="0" shapeId="0" xr:uid="{1A479B50-7B3A-451F-87E2-89712E8BC5A5}">
      <text>
        <r>
          <rPr>
            <sz val="10"/>
            <color rgb="FF000000"/>
            <rFont val="Arial"/>
            <scheme val="minor"/>
          </rPr>
          <t>======
ID#AAAA4EXGEYA
Autor    (2023-08-29 20:18:46)
Este valor lo debe rellenar el propio estimador mediante una medición pequeña que se use como muestra. 
Como valor orientativo
Java15 (07/2020), muy principiante, autodidacta -&gt;2.5hh/AUCP
Es una Estadística que debe actualizarse proyecto a proyecto.</t>
        </r>
      </text>
    </comment>
    <comment ref="B82" authorId="0" shapeId="0" xr:uid="{12051588-D50A-4AF1-9200-A0C3399DCA78}">
      <text>
        <r>
          <rPr>
            <sz val="10"/>
            <color rgb="FF000000"/>
            <rFont val="Arial"/>
            <scheme val="minor"/>
          </rPr>
          <t>======
ID#AAAA4EXGEYE
Autor    (2023-08-29 20:18:46)
Esta distribución es una referencia. Proyecto a proyecto debe actualizarse mediante  ESTADISTICAS.</t>
        </r>
      </text>
    </comment>
    <comment ref="B85" authorId="0" shapeId="0" xr:uid="{6F2C9E66-8204-4A80-9A78-A839A7A8074F}">
      <text>
        <r>
          <rPr>
            <sz val="10"/>
            <color rgb="FF000000"/>
            <rFont val="Arial"/>
            <scheme val="minor"/>
          </rPr>
          <t>======
ID#AAAA4EXGEYk
Autor    (2023-08-29 20:18:46)
Análisis/Diseño/Pruebas/Sobrecarga</t>
        </r>
      </text>
    </comment>
    <comment ref="B88" authorId="0" shapeId="0" xr:uid="{DE11652D-765D-41F3-AC48-89FF2EE19E08}">
      <text>
        <r>
          <rPr>
            <sz val="10"/>
            <color rgb="FF000000"/>
            <rFont val="Arial"/>
            <scheme val="minor"/>
          </rPr>
          <t>======
ID#AAAA4EXGEX0
Autor    (2023-08-29 20:18:46)
Lo debe sugerir el estimador.</t>
        </r>
      </text>
    </comment>
  </commentList>
</comments>
</file>

<file path=xl/sharedStrings.xml><?xml version="1.0" encoding="utf-8"?>
<sst xmlns="http://schemas.openxmlformats.org/spreadsheetml/2006/main" count="482" uniqueCount="120">
  <si>
    <t>ESTIMACIÓN por PUNTOS de CASO de USO</t>
  </si>
  <si>
    <t>Proyecto:</t>
  </si>
  <si>
    <t>Gestor de Proyecto:</t>
  </si>
  <si>
    <t>Collareda Agustín, Frey Hugo, Hernandez Cintia</t>
  </si>
  <si>
    <t>1. PESO DE LOS ACTORES</t>
  </si>
  <si>
    <t>Actor</t>
  </si>
  <si>
    <t>Factor de Peso Actores</t>
  </si>
  <si>
    <t>Descripción</t>
  </si>
  <si>
    <t>Peso</t>
  </si>
  <si>
    <t>Número actores</t>
  </si>
  <si>
    <t>Valor ponderado</t>
  </si>
  <si>
    <t>Complejo</t>
  </si>
  <si>
    <t>Intermedio</t>
  </si>
  <si>
    <t>Simple</t>
  </si>
  <si>
    <t xml:space="preserve">Peso Total Actores, sin ajustar (UAW) </t>
  </si>
  <si>
    <t>2. PESO DE LOS CU</t>
  </si>
  <si>
    <t>Casos de Uso</t>
  </si>
  <si>
    <t>Comentario</t>
  </si>
  <si>
    <t>Número de transacciones</t>
  </si>
  <si>
    <t>Complejidad</t>
  </si>
  <si>
    <t>1, 1a, 1b, 1c</t>
  </si>
  <si>
    <t xml:space="preserve">Peso Total CU, sin ajustar (UUCW) </t>
  </si>
  <si>
    <t>3. PCU SIN AJUSTE</t>
  </si>
  <si>
    <r>
      <rPr>
        <b/>
        <sz val="12"/>
        <color theme="1"/>
        <rFont val="Calibri"/>
      </rPr>
      <t xml:space="preserve">Puntos de CU No Ajustados: </t>
    </r>
    <r>
      <rPr>
        <b/>
        <sz val="12"/>
        <color rgb="FFFF0000"/>
        <rFont val="Calibri"/>
      </rPr>
      <t>UUCP = UAW + UUCW</t>
    </r>
  </si>
  <si>
    <t>4. COMPLEJIDAD TECNICA</t>
  </si>
  <si>
    <t>Factores de Peso Técnicos</t>
  </si>
  <si>
    <t>Escala de asignación</t>
  </si>
  <si>
    <t>Características especiales</t>
  </si>
  <si>
    <t>Evaluación</t>
  </si>
  <si>
    <t>Impacto</t>
  </si>
  <si>
    <t>Ver 4.2 Use Case Point Analysis e11</t>
  </si>
  <si>
    <t>T1  Sistema Distribuido</t>
  </si>
  <si>
    <t>0=no importante  5=esencial</t>
  </si>
  <si>
    <t>¡Describir!</t>
  </si>
  <si>
    <t>Object-Oriented Analysis and Design for Information Systems: Modeling with UML, OCL, and IFML</t>
  </si>
  <si>
    <t>T2  Objetivos de Desempeño o Tiempo de Respuesta</t>
  </si>
  <si>
    <t>T3  Eficiencia Usuario Final</t>
  </si>
  <si>
    <t>T4  Procesamiento Interno Complejo</t>
  </si>
  <si>
    <t>T5  Código Debe Ser Reusable</t>
  </si>
  <si>
    <t>T6  Facilidad de Instalación</t>
  </si>
  <si>
    <t>T7  Facilidad de Uso</t>
  </si>
  <si>
    <t>T8  Portabilidad</t>
  </si>
  <si>
    <t>T9  Facilidad de Cambio</t>
  </si>
  <si>
    <t>T10 Concurrencia</t>
  </si>
  <si>
    <t>T11 Incluye Características Especiales de Seguridad</t>
  </si>
  <si>
    <t>T12 Acceso Directo a Código de Terceros</t>
  </si>
  <si>
    <t>T13 Necesidades de formación para los Usuarios</t>
  </si>
  <si>
    <r>
      <rPr>
        <b/>
        <sz val="12"/>
        <color theme="1"/>
        <rFont val="Calibri"/>
      </rPr>
      <t xml:space="preserve">Factores Técnicos: TF = </t>
    </r>
    <r>
      <rPr>
        <b/>
        <sz val="12"/>
        <color theme="1"/>
        <rFont val="Calibri"/>
      </rPr>
      <t xml:space="preserve">∑ </t>
    </r>
    <r>
      <rPr>
        <b/>
        <sz val="12"/>
        <color theme="1"/>
        <rFont val="Calibri"/>
      </rPr>
      <t xml:space="preserve">(Peso * Evaluacion ) </t>
    </r>
  </si>
  <si>
    <r>
      <rPr>
        <b/>
        <sz val="12"/>
        <color theme="1"/>
        <rFont val="Calibri"/>
      </rPr>
      <t xml:space="preserve">Factor de Complejidad Técnica:  </t>
    </r>
    <r>
      <rPr>
        <b/>
        <sz val="12"/>
        <color rgb="FFFF0000"/>
        <rFont val="Calibri"/>
      </rPr>
      <t xml:space="preserve">TCF = 0,06 + 0,01*TC </t>
    </r>
  </si>
  <si>
    <t>5. FACTORES DEL ENTORNO</t>
  </si>
  <si>
    <t>Factores de Peso Ambientales del Equipo</t>
  </si>
  <si>
    <t>Escala de 0 a 5</t>
  </si>
  <si>
    <t>Razón</t>
  </si>
  <si>
    <t>Ver 4.2 Use Case Point Analysis e17</t>
  </si>
  <si>
    <t>E1 Familiaridad con un Proceso Definido</t>
  </si>
  <si>
    <t>0 = sin experiencia, 3=media, 5=experto</t>
  </si>
  <si>
    <t>E2 Experiencia en el Dominio de Aplicación</t>
  </si>
  <si>
    <t>E3 Experiencia en Orientación a Objetos</t>
  </si>
  <si>
    <t>E4 Capacidad de Liderazgo del  Analista Principal</t>
  </si>
  <si>
    <t>E5 Motivación</t>
  </si>
  <si>
    <t>0=sin, 3=media, 5=alta</t>
  </si>
  <si>
    <t>E6 Requerimientos Estables</t>
  </si>
  <si>
    <t>0=extremadamente inestable, 5=no cambian</t>
  </si>
  <si>
    <t>E7 Miembros a Tiempo Parcial</t>
  </si>
  <si>
    <t>0=0% tiempo parcial, 1=h/10% t. parcial, 2=h/20% t. parcial, 3=h/40% t. parcial, 4=h/60% t. parcial, 5= más de 60% t. parcial</t>
  </si>
  <si>
    <t>E8 Dificultad con el lenguaje de Programación</t>
  </si>
  <si>
    <t>0=todos miembros muy experimentados. 1= Mayoría +2años experiencia. 2. Todos +18 meses experiencia 3. Mayoría +18 meses experiencia 4. Pocos hasta 1 año experiencia 5. Ninguno experiencia</t>
  </si>
  <si>
    <t xml:space="preserve">Factores Ambientales: EF = ∑ (Peso * Evaluacion ) </t>
  </si>
  <si>
    <r>
      <rPr>
        <b/>
        <sz val="12"/>
        <color theme="1"/>
        <rFont val="Calibri"/>
      </rPr>
      <t xml:space="preserve">Factor de Complejidad Ambiental: </t>
    </r>
    <r>
      <rPr>
        <b/>
        <sz val="12"/>
        <color rgb="FFFF0000"/>
        <rFont val="Calibri"/>
      </rPr>
      <t>ECF = 1.4 + (-0.03*EF)</t>
    </r>
  </si>
  <si>
    <t>FPA desfavorables</t>
  </si>
  <si>
    <t>6. PCU AJUSTADOS</t>
  </si>
  <si>
    <r>
      <rPr>
        <b/>
        <sz val="12"/>
        <color theme="1"/>
        <rFont val="Calibri"/>
      </rPr>
      <t xml:space="preserve">Puntos de Casos de Uso Ajustados: AUCP = </t>
    </r>
    <r>
      <rPr>
        <b/>
        <sz val="12"/>
        <color rgb="FFFF0000"/>
        <rFont val="Calibri"/>
      </rPr>
      <t>UUCP * TCF * ECF</t>
    </r>
  </si>
  <si>
    <t>7. ESFUERZO CODIFICACION</t>
  </si>
  <si>
    <t>h-h / AUCP: Karner</t>
  </si>
  <si>
    <t>h-h / AUCP: Schneider &amp; Winters</t>
  </si>
  <si>
    <t>h-h / AUCP: Estadística propia</t>
  </si>
  <si>
    <t>h-h/UCP: Velocidad propia</t>
  </si>
  <si>
    <t>Esfuerzo</t>
  </si>
  <si>
    <t>Esfuerzo (h-h)</t>
  </si>
  <si>
    <t>Esfuerzo (mes-h)</t>
  </si>
  <si>
    <t>8. ESFUERZO TOTAL</t>
  </si>
  <si>
    <t>Distribución Esfuerzo por Tarea</t>
  </si>
  <si>
    <t>Actividad</t>
  </si>
  <si>
    <t>Porcentaje</t>
  </si>
  <si>
    <t>Karner
(m-h)</t>
  </si>
  <si>
    <t>Sch&amp;Win
(m-h)</t>
  </si>
  <si>
    <t>Propia
(m-h)</t>
  </si>
  <si>
    <t>Codificación</t>
  </si>
  <si>
    <t>Actividades restantes</t>
  </si>
  <si>
    <t>9. NUMERO PERSONAS</t>
  </si>
  <si>
    <t>10. DURACION PROYECTO</t>
  </si>
  <si>
    <t>Karner
(m)</t>
  </si>
  <si>
    <t>Sch&amp;Win
(m)</t>
  </si>
  <si>
    <t>Propia
(m)</t>
  </si>
  <si>
    <t>Administrador</t>
  </si>
  <si>
    <t>Vesta Risk Manager</t>
  </si>
  <si>
    <t>Espectador</t>
  </si>
  <si>
    <t>Desarrollador</t>
  </si>
  <si>
    <t>Usuario con acceso solo lectura</t>
  </si>
  <si>
    <t>Usuario con acceso de escritura sobre los proyectos de los que participa</t>
  </si>
  <si>
    <t>Usuario con acceso total al sistema</t>
  </si>
  <si>
    <t>CU2: Registrar usuario</t>
  </si>
  <si>
    <t>CU1: Iniciar sesion</t>
  </si>
  <si>
    <t>CU3: Crear proyecto</t>
  </si>
  <si>
    <t>CU4: Modificar proyecto</t>
  </si>
  <si>
    <t>CU5: Añadir riesgo</t>
  </si>
  <si>
    <t>CU6: Modificar lista de riesgos</t>
  </si>
  <si>
    <t>CU7: Crear clasificación de riesgos</t>
  </si>
  <si>
    <t>CU8: Modificar clasificación de riesgos</t>
  </si>
  <si>
    <t>CU9: Crear estrategia</t>
  </si>
  <si>
    <t>CU10: Modificar estrategia</t>
  </si>
  <si>
    <t>CU11: Notificar acciones</t>
  </si>
  <si>
    <t>CU12: Añadir criterios de evaluación</t>
  </si>
  <si>
    <t>CU13: Modificar criterios de evaluación</t>
  </si>
  <si>
    <t>CU14: Priorizar riesgos</t>
  </si>
  <si>
    <t>CU15: Mostrar graficos de métricas</t>
  </si>
  <si>
    <t>CU16: Cargar plantilla</t>
  </si>
  <si>
    <t>CU17: Realizar informes</t>
  </si>
  <si>
    <t>CU18: Realizar resumenes</t>
  </si>
  <si>
    <t>CU19: Exportar archivos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</si>
</sst>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14" x14ac:knownFonts="1">
    <font>
      <sz val="10"/>
      <color rgb="FF000000"/>
      <name val="Arial"/>
      <scheme val="minor"/>
    </font>
    <font>
      <sz val="12"/>
      <color theme="1"/>
      <name val="Calibri"/>
    </font>
    <font>
      <b/>
      <sz val="16"/>
      <color theme="1"/>
      <name val="Calibri"/>
    </font>
    <font>
      <sz val="10"/>
      <name val="Arial"/>
    </font>
    <font>
      <b/>
      <sz val="12"/>
      <color theme="1"/>
      <name val="Calibri"/>
    </font>
    <font>
      <sz val="12"/>
      <color rgb="FF3F3F76"/>
      <name val="Calibri"/>
    </font>
    <font>
      <b/>
      <sz val="12"/>
      <color rgb="FFFA7D00"/>
      <name val="Calibri"/>
    </font>
    <font>
      <b/>
      <sz val="12"/>
      <color rgb="FF3F3F3F"/>
      <name val="Calibri"/>
    </font>
    <font>
      <u/>
      <sz val="10"/>
      <color theme="10"/>
      <name val="Arial"/>
    </font>
    <font>
      <b/>
      <sz val="11"/>
      <color rgb="FFFA7D00"/>
      <name val="Calibri"/>
    </font>
    <font>
      <b/>
      <sz val="12"/>
      <color rgb="FF002060"/>
      <name val="Calibri"/>
    </font>
    <font>
      <b/>
      <sz val="12"/>
      <color rgb="FF3F3F76"/>
      <name val="Calibri"/>
    </font>
    <font>
      <b/>
      <sz val="12"/>
      <color rgb="FFFF0000"/>
      <name val="Calibri"/>
    </font>
    <font>
      <sz val="8"/>
      <name val="Arial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FFCC99"/>
        <bgColor rgb="FFFFCC99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theme="0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75">
    <xf numFmtId="0" fontId="0" fillId="0" borderId="0" xfId="0"/>
    <xf numFmtId="0" fontId="1" fillId="0" borderId="0" xfId="0" applyFont="1" applyAlignment="1">
      <alignment vertical="center" wrapText="1"/>
    </xf>
    <xf numFmtId="49" fontId="1" fillId="0" borderId="0" xfId="0" applyNumberFormat="1" applyFont="1" applyAlignment="1">
      <alignment vertical="center" wrapText="1"/>
    </xf>
    <xf numFmtId="0" fontId="1" fillId="0" borderId="0" xfId="0" applyFont="1" applyAlignment="1">
      <alignment horizontal="right" vertical="center" wrapText="1"/>
    </xf>
    <xf numFmtId="0" fontId="1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vertical="center"/>
    </xf>
    <xf numFmtId="0" fontId="1" fillId="0" borderId="7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4" fillId="2" borderId="9" xfId="0" applyFont="1" applyFill="1" applyBorder="1" applyAlignment="1">
      <alignment horizontal="center" vertical="center" wrapText="1"/>
    </xf>
    <xf numFmtId="49" fontId="4" fillId="2" borderId="9" xfId="0" applyNumberFormat="1" applyFont="1" applyFill="1" applyBorder="1" applyAlignment="1">
      <alignment horizontal="center" vertical="center" wrapText="1"/>
    </xf>
    <xf numFmtId="0" fontId="5" fillId="3" borderId="9" xfId="0" applyFont="1" applyFill="1" applyBorder="1" applyAlignment="1">
      <alignment vertical="center"/>
    </xf>
    <xf numFmtId="49" fontId="5" fillId="3" borderId="9" xfId="0" applyNumberFormat="1" applyFont="1" applyFill="1" applyBorder="1" applyAlignment="1">
      <alignment vertical="center"/>
    </xf>
    <xf numFmtId="0" fontId="5" fillId="3" borderId="9" xfId="0" applyFont="1" applyFill="1" applyBorder="1" applyAlignment="1">
      <alignment vertical="center" wrapText="1"/>
    </xf>
    <xf numFmtId="0" fontId="6" fillId="4" borderId="9" xfId="0" applyFont="1" applyFill="1" applyBorder="1" applyAlignment="1">
      <alignment horizontal="center" vertical="center" wrapText="1"/>
    </xf>
    <xf numFmtId="0" fontId="5" fillId="3" borderId="9" xfId="0" applyFont="1" applyFill="1" applyBorder="1" applyAlignment="1">
      <alignment horizontal="center" vertical="center" wrapText="1"/>
    </xf>
    <xf numFmtId="0" fontId="4" fillId="0" borderId="9" xfId="0" applyFont="1" applyBorder="1" applyAlignment="1">
      <alignment vertical="center" wrapText="1"/>
    </xf>
    <xf numFmtId="49" fontId="4" fillId="0" borderId="1" xfId="0" applyNumberFormat="1" applyFont="1" applyBorder="1" applyAlignment="1">
      <alignment horizontal="right" vertical="center" wrapText="1"/>
    </xf>
    <xf numFmtId="0" fontId="7" fillId="4" borderId="9" xfId="0" applyFont="1" applyFill="1" applyBorder="1" applyAlignment="1">
      <alignment horizontal="center" vertical="center" wrapText="1"/>
    </xf>
    <xf numFmtId="49" fontId="4" fillId="0" borderId="0" xfId="0" applyNumberFormat="1" applyFont="1" applyAlignment="1">
      <alignment horizontal="right" vertical="center" wrapText="1"/>
    </xf>
    <xf numFmtId="0" fontId="7" fillId="0" borderId="0" xfId="0" applyFont="1" applyAlignment="1">
      <alignment horizontal="center" vertical="center" wrapText="1"/>
    </xf>
    <xf numFmtId="49" fontId="4" fillId="0" borderId="0" xfId="0" applyNumberFormat="1" applyFont="1" applyAlignment="1">
      <alignment vertical="center" wrapText="1"/>
    </xf>
    <xf numFmtId="0" fontId="4" fillId="0" borderId="0" xfId="0" applyFont="1" applyAlignment="1">
      <alignment horizontal="right" vertical="center" wrapText="1"/>
    </xf>
    <xf numFmtId="49" fontId="4" fillId="0" borderId="0" xfId="0" applyNumberFormat="1" applyFont="1" applyAlignment="1">
      <alignment vertical="center"/>
    </xf>
    <xf numFmtId="0" fontId="5" fillId="3" borderId="9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vertical="center"/>
    </xf>
    <xf numFmtId="0" fontId="4" fillId="0" borderId="11" xfId="0" applyFont="1" applyBorder="1" applyAlignment="1">
      <alignment vertical="center" wrapText="1"/>
    </xf>
    <xf numFmtId="0" fontId="7" fillId="4" borderId="12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vertical="center" wrapText="1"/>
    </xf>
    <xf numFmtId="49" fontId="1" fillId="0" borderId="9" xfId="0" applyNumberFormat="1" applyFont="1" applyBorder="1" applyAlignment="1">
      <alignment vertical="center" wrapText="1"/>
    </xf>
    <xf numFmtId="49" fontId="5" fillId="3" borderId="9" xfId="0" applyNumberFormat="1" applyFont="1" applyFill="1" applyBorder="1" applyAlignment="1">
      <alignment horizontal="left" vertical="center"/>
    </xf>
    <xf numFmtId="49" fontId="1" fillId="4" borderId="9" xfId="0" applyNumberFormat="1" applyFont="1" applyFill="1" applyBorder="1" applyAlignment="1">
      <alignment horizontal="center" vertical="center" wrapText="1"/>
    </xf>
    <xf numFmtId="0" fontId="1" fillId="4" borderId="9" xfId="0" applyFont="1" applyFill="1" applyBorder="1" applyAlignment="1">
      <alignment horizontal="center" vertical="center" wrapText="1"/>
    </xf>
    <xf numFmtId="0" fontId="8" fillId="0" borderId="0" xfId="0" applyFont="1" applyAlignment="1">
      <alignment vertical="top" wrapText="1"/>
    </xf>
    <xf numFmtId="0" fontId="9" fillId="4" borderId="9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 wrapText="1"/>
    </xf>
    <xf numFmtId="0" fontId="1" fillId="0" borderId="9" xfId="0" applyFont="1" applyBorder="1" applyAlignment="1">
      <alignment vertical="center" wrapText="1"/>
    </xf>
    <xf numFmtId="0" fontId="1" fillId="0" borderId="2" xfId="0" applyFont="1" applyBorder="1" applyAlignment="1">
      <alignment horizontal="right" vertical="center" wrapText="1"/>
    </xf>
    <xf numFmtId="49" fontId="1" fillId="0" borderId="2" xfId="0" applyNumberFormat="1" applyFont="1" applyBorder="1" applyAlignment="1">
      <alignment vertical="center" wrapText="1"/>
    </xf>
    <xf numFmtId="0" fontId="4" fillId="0" borderId="2" xfId="0" applyFont="1" applyBorder="1" applyAlignment="1">
      <alignment horizontal="right" vertical="center"/>
    </xf>
    <xf numFmtId="164" fontId="4" fillId="2" borderId="9" xfId="0" applyNumberFormat="1" applyFont="1" applyFill="1" applyBorder="1" applyAlignment="1">
      <alignment horizontal="center" vertical="center" wrapText="1"/>
    </xf>
    <xf numFmtId="0" fontId="10" fillId="5" borderId="13" xfId="0" applyFont="1" applyFill="1" applyBorder="1" applyAlignment="1">
      <alignment vertical="center" wrapText="1"/>
    </xf>
    <xf numFmtId="164" fontId="1" fillId="2" borderId="9" xfId="0" applyNumberFormat="1" applyFont="1" applyFill="1" applyBorder="1" applyAlignment="1">
      <alignment horizontal="center" vertical="center"/>
    </xf>
    <xf numFmtId="2" fontId="1" fillId="2" borderId="9" xfId="0" applyNumberFormat="1" applyFont="1" applyFill="1" applyBorder="1" applyAlignment="1">
      <alignment horizontal="center" vertical="center"/>
    </xf>
    <xf numFmtId="164" fontId="5" fillId="3" borderId="9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/>
    </xf>
    <xf numFmtId="164" fontId="4" fillId="2" borderId="9" xfId="0" applyNumberFormat="1" applyFont="1" applyFill="1" applyBorder="1" applyAlignment="1">
      <alignment horizontal="center" vertical="center"/>
    </xf>
    <xf numFmtId="165" fontId="4" fillId="2" borderId="9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2" borderId="9" xfId="0" applyFont="1" applyFill="1" applyBorder="1" applyAlignment="1">
      <alignment horizontal="left" vertical="center" wrapText="1"/>
    </xf>
    <xf numFmtId="9" fontId="11" fillId="3" borderId="9" xfId="0" applyNumberFormat="1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vertical="center" wrapText="1"/>
    </xf>
    <xf numFmtId="2" fontId="1" fillId="0" borderId="0" xfId="0" applyNumberFormat="1" applyFont="1" applyAlignment="1">
      <alignment vertical="center" wrapText="1"/>
    </xf>
    <xf numFmtId="164" fontId="1" fillId="0" borderId="9" xfId="0" applyNumberFormat="1" applyFont="1" applyBorder="1" applyAlignment="1">
      <alignment horizontal="center" vertical="center" wrapText="1"/>
    </xf>
    <xf numFmtId="2" fontId="1" fillId="0" borderId="0" xfId="0" applyNumberFormat="1" applyFont="1" applyAlignment="1">
      <alignment horizontal="right" vertical="center" wrapText="1"/>
    </xf>
    <xf numFmtId="49" fontId="4" fillId="0" borderId="1" xfId="0" applyNumberFormat="1" applyFont="1" applyBorder="1" applyAlignment="1">
      <alignment horizontal="right" vertical="center" wrapText="1"/>
    </xf>
    <xf numFmtId="0" fontId="3" fillId="0" borderId="2" xfId="0" applyFont="1" applyBorder="1"/>
    <xf numFmtId="0" fontId="3" fillId="0" borderId="3" xfId="0" applyFont="1" applyBorder="1"/>
    <xf numFmtId="0" fontId="4" fillId="0" borderId="1" xfId="0" applyFont="1" applyBorder="1" applyAlignment="1">
      <alignment horizontal="right" vertical="center" wrapText="1"/>
    </xf>
    <xf numFmtId="49" fontId="4" fillId="2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49" fontId="4" fillId="0" borderId="6" xfId="0" applyNumberFormat="1" applyFont="1" applyBorder="1" applyAlignment="1">
      <alignment horizontal="right" vertical="center" wrapText="1"/>
    </xf>
    <xf numFmtId="0" fontId="3" fillId="0" borderId="7" xfId="0" applyFont="1" applyBorder="1"/>
    <xf numFmtId="0" fontId="3" fillId="0" borderId="8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600075</xdr:colOff>
      <xdr:row>74</xdr:row>
      <xdr:rowOff>438150</xdr:rowOff>
    </xdr:from>
    <xdr:ext cx="4381500" cy="2667000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600075" y="24145875"/>
          <a:ext cx="4381500" cy="2667000"/>
          <a:chOff x="3155250" y="2446500"/>
          <a:chExt cx="4381500" cy="2667000"/>
        </a:xfrm>
      </xdr:grpSpPr>
      <xdr:grpSp>
        <xdr:nvGrpSpPr>
          <xdr:cNvPr id="3" name="Shape 3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GrpSpPr/>
        </xdr:nvGrpSpPr>
        <xdr:grpSpPr>
          <a:xfrm>
            <a:off x="3155250" y="2446500"/>
            <a:ext cx="4381500" cy="2667000"/>
            <a:chOff x="3160013" y="2451263"/>
            <a:chExt cx="4371975" cy="2657475"/>
          </a:xfrm>
        </xdr:grpSpPr>
        <xdr:sp macro="" textlink="">
          <xdr:nvSpPr>
            <xdr:cNvPr id="4" name="Shape 4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SpPr/>
          </xdr:nvSpPr>
          <xdr:spPr>
            <a:xfrm>
              <a:off x="3160013" y="2451263"/>
              <a:ext cx="4371975" cy="265747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cxnSp macro="">
          <xdr:nvCxnSpPr>
            <xdr:cNvPr id="5" name="Shape 5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CxnSpPr/>
          </xdr:nvCxnSpPr>
          <xdr:spPr>
            <a:xfrm>
              <a:off x="3160013" y="2451263"/>
              <a:ext cx="4371975" cy="2657475"/>
            </a:xfrm>
            <a:prstGeom prst="straightConnector1">
              <a:avLst/>
            </a:prstGeom>
            <a:noFill/>
            <a:ln w="9525" cap="flat" cmpd="sng">
              <a:solidFill>
                <a:srgbClr val="4A7DBA"/>
              </a:solidFill>
              <a:prstDash val="solid"/>
              <a:round/>
              <a:headEnd type="none" w="sm" len="sm"/>
              <a:tailEnd type="triangle" w="med" len="med"/>
            </a:ln>
          </xdr:spPr>
        </xdr:cxnSp>
      </xdr:grpSp>
    </xdr:grp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600075</xdr:colOff>
      <xdr:row>75</xdr:row>
      <xdr:rowOff>0</xdr:rowOff>
    </xdr:from>
    <xdr:ext cx="4381500" cy="2667000"/>
    <xdr:grpSp>
      <xdr:nvGrpSpPr>
        <xdr:cNvPr id="2" name="Shape 2">
          <a:extLst>
            <a:ext uri="{FF2B5EF4-FFF2-40B4-BE49-F238E27FC236}">
              <a16:creationId xmlns:a16="http://schemas.microsoft.com/office/drawing/2014/main" id="{9B576756-FC9C-4BB1-8C65-D62F261E857D}"/>
            </a:ext>
          </a:extLst>
        </xdr:cNvPr>
        <xdr:cNvGrpSpPr/>
      </xdr:nvGrpSpPr>
      <xdr:grpSpPr>
        <a:xfrm>
          <a:off x="600075" y="24145875"/>
          <a:ext cx="4381500" cy="2667000"/>
          <a:chOff x="3155250" y="2446500"/>
          <a:chExt cx="4381500" cy="2667000"/>
        </a:xfrm>
      </xdr:grpSpPr>
      <xdr:grpSp>
        <xdr:nvGrpSpPr>
          <xdr:cNvPr id="3" name="Shape 3">
            <a:extLst>
              <a:ext uri="{FF2B5EF4-FFF2-40B4-BE49-F238E27FC236}">
                <a16:creationId xmlns:a16="http://schemas.microsoft.com/office/drawing/2014/main" id="{6F894F9E-F87D-588B-A3CB-BFFD85F1F624}"/>
              </a:ext>
            </a:extLst>
          </xdr:cNvPr>
          <xdr:cNvGrpSpPr/>
        </xdr:nvGrpSpPr>
        <xdr:grpSpPr>
          <a:xfrm>
            <a:off x="3155250" y="2446500"/>
            <a:ext cx="4381500" cy="2667000"/>
            <a:chOff x="3160013" y="2451263"/>
            <a:chExt cx="4371975" cy="2657475"/>
          </a:xfrm>
        </xdr:grpSpPr>
        <xdr:sp macro="" textlink="">
          <xdr:nvSpPr>
            <xdr:cNvPr id="4" name="Shape 4">
              <a:extLst>
                <a:ext uri="{FF2B5EF4-FFF2-40B4-BE49-F238E27FC236}">
                  <a16:creationId xmlns:a16="http://schemas.microsoft.com/office/drawing/2014/main" id="{BFB43F9E-BBFF-0C53-F2C9-DF183BD58EBC}"/>
                </a:ext>
              </a:extLst>
            </xdr:cNvPr>
            <xdr:cNvSpPr/>
          </xdr:nvSpPr>
          <xdr:spPr>
            <a:xfrm>
              <a:off x="3160013" y="2451263"/>
              <a:ext cx="4371975" cy="265747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cxnSp macro="">
          <xdr:nvCxnSpPr>
            <xdr:cNvPr id="5" name="Shape 5">
              <a:extLst>
                <a:ext uri="{FF2B5EF4-FFF2-40B4-BE49-F238E27FC236}">
                  <a16:creationId xmlns:a16="http://schemas.microsoft.com/office/drawing/2014/main" id="{D2200269-A81D-C8CD-7521-67A9B08B4F1D}"/>
                </a:ext>
              </a:extLst>
            </xdr:cNvPr>
            <xdr:cNvCxnSpPr/>
          </xdr:nvCxnSpPr>
          <xdr:spPr>
            <a:xfrm>
              <a:off x="3160013" y="2451263"/>
              <a:ext cx="4371975" cy="2657475"/>
            </a:xfrm>
            <a:prstGeom prst="straightConnector1">
              <a:avLst/>
            </a:prstGeom>
            <a:noFill/>
            <a:ln w="9525" cap="flat" cmpd="sng">
              <a:solidFill>
                <a:srgbClr val="4A7DBA"/>
              </a:solidFill>
              <a:prstDash val="solid"/>
              <a:round/>
              <a:headEnd type="none" w="sm" len="sm"/>
              <a:tailEnd type="triangle" w="med" len="med"/>
            </a:ln>
          </xdr:spPr>
        </xdr:cxnSp>
      </xdr:grpSp>
    </xdr:grp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600075</xdr:colOff>
      <xdr:row>75</xdr:row>
      <xdr:rowOff>0</xdr:rowOff>
    </xdr:from>
    <xdr:ext cx="4381500" cy="2667000"/>
    <xdr:grpSp>
      <xdr:nvGrpSpPr>
        <xdr:cNvPr id="2" name="Shape 2">
          <a:extLst>
            <a:ext uri="{FF2B5EF4-FFF2-40B4-BE49-F238E27FC236}">
              <a16:creationId xmlns:a16="http://schemas.microsoft.com/office/drawing/2014/main" id="{A6BD764A-C46A-4FF9-A738-BF13248B2686}"/>
            </a:ext>
          </a:extLst>
        </xdr:cNvPr>
        <xdr:cNvGrpSpPr/>
      </xdr:nvGrpSpPr>
      <xdr:grpSpPr>
        <a:xfrm>
          <a:off x="600075" y="24145875"/>
          <a:ext cx="4381500" cy="2667000"/>
          <a:chOff x="3155250" y="2446500"/>
          <a:chExt cx="4381500" cy="2667000"/>
        </a:xfrm>
      </xdr:grpSpPr>
      <xdr:grpSp>
        <xdr:nvGrpSpPr>
          <xdr:cNvPr id="3" name="Shape 3">
            <a:extLst>
              <a:ext uri="{FF2B5EF4-FFF2-40B4-BE49-F238E27FC236}">
                <a16:creationId xmlns:a16="http://schemas.microsoft.com/office/drawing/2014/main" id="{E7559BD6-431D-D042-3A65-7BD6EC27CAE3}"/>
              </a:ext>
            </a:extLst>
          </xdr:cNvPr>
          <xdr:cNvGrpSpPr/>
        </xdr:nvGrpSpPr>
        <xdr:grpSpPr>
          <a:xfrm>
            <a:off x="3155250" y="2446500"/>
            <a:ext cx="4381500" cy="2667000"/>
            <a:chOff x="3160013" y="2451263"/>
            <a:chExt cx="4371975" cy="2657475"/>
          </a:xfrm>
        </xdr:grpSpPr>
        <xdr:sp macro="" textlink="">
          <xdr:nvSpPr>
            <xdr:cNvPr id="4" name="Shape 4">
              <a:extLst>
                <a:ext uri="{FF2B5EF4-FFF2-40B4-BE49-F238E27FC236}">
                  <a16:creationId xmlns:a16="http://schemas.microsoft.com/office/drawing/2014/main" id="{700EC280-3D5D-2F34-3536-37125276AD93}"/>
                </a:ext>
              </a:extLst>
            </xdr:cNvPr>
            <xdr:cNvSpPr/>
          </xdr:nvSpPr>
          <xdr:spPr>
            <a:xfrm>
              <a:off x="3160013" y="2451263"/>
              <a:ext cx="4371975" cy="265747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cxnSp macro="">
          <xdr:nvCxnSpPr>
            <xdr:cNvPr id="5" name="Shape 5">
              <a:extLst>
                <a:ext uri="{FF2B5EF4-FFF2-40B4-BE49-F238E27FC236}">
                  <a16:creationId xmlns:a16="http://schemas.microsoft.com/office/drawing/2014/main" id="{9048478A-E4B7-6F23-2154-FB00626F6615}"/>
                </a:ext>
              </a:extLst>
            </xdr:cNvPr>
            <xdr:cNvCxnSpPr/>
          </xdr:nvCxnSpPr>
          <xdr:spPr>
            <a:xfrm>
              <a:off x="3160013" y="2451263"/>
              <a:ext cx="4371975" cy="2657475"/>
            </a:xfrm>
            <a:prstGeom prst="straightConnector1">
              <a:avLst/>
            </a:prstGeom>
            <a:noFill/>
            <a:ln w="9525" cap="flat" cmpd="sng">
              <a:solidFill>
                <a:srgbClr val="4A7DBA"/>
              </a:solidFill>
              <a:prstDash val="solid"/>
              <a:round/>
              <a:headEnd type="none" w="sm" len="sm"/>
              <a:tailEnd type="triangle" w="med" len="med"/>
            </a:ln>
          </xdr:spPr>
        </xdr:cxnSp>
      </xdr:grpSp>
    </xdr:grp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books.google.es/books?id=fCRCAgAAQBAJ&amp;pg=SL5-PA21&amp;lpg=SL5-PA21&amp;dq=e7+part-time+members&amp;source=bl&amp;ots=axt2kcgaRB&amp;sig=oTuGqYOrGRKLHV8dIJGh1OuVAS0&amp;hl=es&amp;sa=X&amp;ved=0ahUKEwj187-GzYvTAhWGj5AKHYP_AqcQ6AEIODAE" TargetMode="External"/><Relationship Id="rId1" Type="http://schemas.openxmlformats.org/officeDocument/2006/relationships/hyperlink" Target="https://books.google.es/books?id=fCRCAgAAQBAJ&amp;pg=SL5-PA21&amp;lpg=SL5-PA21&amp;dq=e7+part-time+members&amp;source=bl&amp;ots=axt2kcgaRB&amp;sig=oTuGqYOrGRKLHV8dIJGh1OuVAS0&amp;hl=es&amp;sa=X&amp;ved=0ahUKEwj187-GzYvTAhWGj5AKHYP_AqcQ6AEIODAE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hyperlink" Target="https://books.google.es/books?id=fCRCAgAAQBAJ&amp;pg=SL5-PA21&amp;lpg=SL5-PA21&amp;dq=e7+part-time+members&amp;source=bl&amp;ots=axt2kcgaRB&amp;sig=oTuGqYOrGRKLHV8dIJGh1OuVAS0&amp;hl=es&amp;sa=X&amp;ved=0ahUKEwj187-GzYvTAhWGj5AKHYP_AqcQ6AEIODAE" TargetMode="External"/><Relationship Id="rId1" Type="http://schemas.openxmlformats.org/officeDocument/2006/relationships/hyperlink" Target="https://books.google.es/books?id=fCRCAgAAQBAJ&amp;pg=SL5-PA21&amp;lpg=SL5-PA21&amp;dq=e7+part-time+members&amp;source=bl&amp;ots=axt2kcgaRB&amp;sig=oTuGqYOrGRKLHV8dIJGh1OuVAS0&amp;hl=es&amp;sa=X&amp;ved=0ahUKEwj187-GzYvTAhWGj5AKHYP_AqcQ6AEIODAE" TargetMode="External"/><Relationship Id="rId5" Type="http://schemas.openxmlformats.org/officeDocument/2006/relationships/comments" Target="../comments2.xm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hyperlink" Target="https://books.google.es/books?id=fCRCAgAAQBAJ&amp;pg=SL5-PA21&amp;lpg=SL5-PA21&amp;dq=e7+part-time+members&amp;source=bl&amp;ots=axt2kcgaRB&amp;sig=oTuGqYOrGRKLHV8dIJGh1OuVAS0&amp;hl=es&amp;sa=X&amp;ved=0ahUKEwj187-GzYvTAhWGj5AKHYP_AqcQ6AEIODAE" TargetMode="External"/><Relationship Id="rId1" Type="http://schemas.openxmlformats.org/officeDocument/2006/relationships/hyperlink" Target="https://books.google.es/books?id=fCRCAgAAQBAJ&amp;pg=SL5-PA21&amp;lpg=SL5-PA21&amp;dq=e7+part-time+members&amp;source=bl&amp;ots=axt2kcgaRB&amp;sig=oTuGqYOrGRKLHV8dIJGh1OuVAS0&amp;hl=es&amp;sa=X&amp;ved=0ahUKEwj187-GzYvTAhWGj5AKHYP_AqcQ6AEIODAE" TargetMode="External"/><Relationship Id="rId5" Type="http://schemas.openxmlformats.org/officeDocument/2006/relationships/comments" Target="../comments3.xml"/><Relationship Id="rId4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12"/>
  <sheetViews>
    <sheetView workbookViewId="0">
      <selection activeCell="F8" sqref="F8:F10"/>
    </sheetView>
  </sheetViews>
  <sheetFormatPr baseColWidth="10" defaultColWidth="12.5703125" defaultRowHeight="15" customHeight="1" x14ac:dyDescent="0.2"/>
  <cols>
    <col min="1" max="1" width="27.7109375" customWidth="1"/>
    <col min="2" max="2" width="32.140625" customWidth="1"/>
    <col min="3" max="3" width="33.42578125" customWidth="1"/>
    <col min="4" max="4" width="38.5703125" customWidth="1"/>
    <col min="5" max="5" width="13.5703125" customWidth="1"/>
    <col min="6" max="6" width="16.140625" customWidth="1"/>
    <col min="7" max="7" width="16.7109375" customWidth="1"/>
    <col min="8" max="8" width="34.42578125" customWidth="1"/>
    <col min="9" max="9" width="10.5703125" customWidth="1"/>
    <col min="10" max="10" width="13.7109375" customWidth="1"/>
    <col min="11" max="26" width="9.140625" customWidth="1"/>
  </cols>
  <sheetData>
    <row r="1" spans="1:26" ht="27.75" customHeight="1" x14ac:dyDescent="0.2">
      <c r="A1" s="1"/>
      <c r="B1" s="1"/>
      <c r="C1" s="1"/>
      <c r="D1" s="2"/>
      <c r="E1" s="3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7.75" customHeight="1" x14ac:dyDescent="0.2">
      <c r="A2" s="4"/>
      <c r="B2" s="71" t="s">
        <v>0</v>
      </c>
      <c r="C2" s="67"/>
      <c r="D2" s="67"/>
      <c r="E2" s="67"/>
      <c r="F2" s="67"/>
      <c r="G2" s="68"/>
      <c r="H2" s="5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27.75" customHeight="1" x14ac:dyDescent="0.2">
      <c r="A3" s="4"/>
      <c r="B3" s="6" t="s">
        <v>1</v>
      </c>
      <c r="C3" s="4" t="s">
        <v>95</v>
      </c>
      <c r="D3" s="7"/>
      <c r="E3" s="7"/>
      <c r="F3" s="7"/>
      <c r="G3" s="8"/>
      <c r="H3" s="7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27.75" customHeight="1" x14ac:dyDescent="0.2">
      <c r="A4" s="4"/>
      <c r="B4" s="9" t="s">
        <v>2</v>
      </c>
      <c r="C4" s="10" t="s">
        <v>3</v>
      </c>
      <c r="D4" s="11"/>
      <c r="E4" s="12"/>
      <c r="F4" s="12"/>
      <c r="G4" s="13"/>
      <c r="H4" s="7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27.75" customHeight="1" x14ac:dyDescent="0.2">
      <c r="A5" s="1"/>
      <c r="B5" s="14"/>
      <c r="C5" s="1"/>
      <c r="D5" s="15"/>
      <c r="E5" s="15"/>
      <c r="F5" s="15"/>
      <c r="G5" s="15"/>
      <c r="H5" s="15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27.75" customHeight="1" x14ac:dyDescent="0.2">
      <c r="A6" s="1"/>
      <c r="B6" s="1"/>
      <c r="C6" s="1"/>
      <c r="D6" s="2"/>
      <c r="E6" s="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16" t="s">
        <v>4</v>
      </c>
      <c r="B7" s="17" t="s">
        <v>5</v>
      </c>
      <c r="C7" s="18" t="s">
        <v>6</v>
      </c>
      <c r="D7" s="18" t="s">
        <v>7</v>
      </c>
      <c r="E7" s="17" t="s">
        <v>8</v>
      </c>
      <c r="F7" s="17" t="s">
        <v>9</v>
      </c>
      <c r="G7" s="17" t="s">
        <v>10</v>
      </c>
      <c r="H7" s="15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 spans="1:26" ht="27.75" customHeight="1" x14ac:dyDescent="0.2">
      <c r="A8" s="1"/>
      <c r="B8" s="19" t="s">
        <v>94</v>
      </c>
      <c r="C8" s="20" t="s">
        <v>11</v>
      </c>
      <c r="D8" s="21" t="s">
        <v>100</v>
      </c>
      <c r="E8" s="22">
        <f t="shared" ref="E8:E10" si="0">IF(C8="Simple",1,IF(C8="Intermedio",2,IF(C8="Complejo",3,"error")))</f>
        <v>3</v>
      </c>
      <c r="F8" s="23">
        <v>19</v>
      </c>
      <c r="G8" s="22">
        <f t="shared" ref="G8:G10" si="1">E8*F8</f>
        <v>57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27.75" customHeight="1" x14ac:dyDescent="0.2">
      <c r="A9" s="1"/>
      <c r="B9" s="19" t="s">
        <v>97</v>
      </c>
      <c r="C9" s="20" t="s">
        <v>12</v>
      </c>
      <c r="D9" s="21" t="s">
        <v>99</v>
      </c>
      <c r="E9" s="22">
        <f t="shared" si="0"/>
        <v>2</v>
      </c>
      <c r="F9" s="23">
        <v>8</v>
      </c>
      <c r="G9" s="22">
        <f t="shared" si="1"/>
        <v>16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27.75" customHeight="1" x14ac:dyDescent="0.2">
      <c r="A10" s="1"/>
      <c r="B10" s="19" t="s">
        <v>96</v>
      </c>
      <c r="C10" s="20" t="s">
        <v>13</v>
      </c>
      <c r="D10" s="21" t="s">
        <v>98</v>
      </c>
      <c r="E10" s="22">
        <f t="shared" si="0"/>
        <v>1</v>
      </c>
      <c r="F10" s="23">
        <v>2</v>
      </c>
      <c r="G10" s="22">
        <f t="shared" si="1"/>
        <v>2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7.75" customHeight="1" x14ac:dyDescent="0.2">
      <c r="A11" s="1"/>
      <c r="B11" s="24"/>
      <c r="C11" s="66" t="s">
        <v>14</v>
      </c>
      <c r="D11" s="67"/>
      <c r="E11" s="67"/>
      <c r="F11" s="68"/>
      <c r="G11" s="26">
        <f>SUM(G8:G10)</f>
        <v>75</v>
      </c>
      <c r="H11" s="16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7.75" customHeight="1" x14ac:dyDescent="0.2">
      <c r="A12" s="1"/>
      <c r="B12" s="16"/>
      <c r="C12" s="27"/>
      <c r="D12" s="3"/>
      <c r="E12" s="3"/>
      <c r="F12" s="3"/>
      <c r="G12" s="28"/>
      <c r="H12" s="16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27.75" customHeight="1" x14ac:dyDescent="0.2">
      <c r="A13" s="1"/>
      <c r="B13" s="16"/>
      <c r="C13" s="29"/>
      <c r="D13" s="29"/>
      <c r="E13" s="30"/>
      <c r="F13" s="16"/>
      <c r="G13" s="16"/>
      <c r="H13" s="16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27.75" customHeight="1" x14ac:dyDescent="0.2">
      <c r="A14" s="16" t="s">
        <v>15</v>
      </c>
      <c r="B14" s="17" t="s">
        <v>16</v>
      </c>
      <c r="C14" s="17" t="s">
        <v>17</v>
      </c>
      <c r="D14" s="18" t="s">
        <v>18</v>
      </c>
      <c r="E14" s="18" t="s">
        <v>19</v>
      </c>
      <c r="F14" s="17" t="s">
        <v>8</v>
      </c>
      <c r="G14" s="15"/>
      <c r="H14" s="15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31"/>
      <c r="U14" s="1"/>
      <c r="V14" s="1"/>
      <c r="W14" s="1"/>
      <c r="X14" s="1"/>
      <c r="Y14" s="1"/>
      <c r="Z14" s="1"/>
    </row>
    <row r="15" spans="1:26" ht="27.75" customHeight="1" x14ac:dyDescent="0.2">
      <c r="A15" s="1"/>
      <c r="B15" s="19" t="s">
        <v>102</v>
      </c>
      <c r="C15" s="19"/>
      <c r="D15" s="32">
        <v>3</v>
      </c>
      <c r="E15" s="22" t="str">
        <f t="shared" ref="E15:E33" si="2">IF($D15&gt;0,IF($D15&lt;=3,"Simple",IF(AND($D15&gt;3,$D15&lt;7),"Intermedio",IF($D15&gt;=7,"Complejo","error"))),"-")</f>
        <v>Simple</v>
      </c>
      <c r="F15" s="22">
        <f t="shared" ref="F15:F33" si="3">IF($D15&gt;0,IF($D15&lt;=3,5,IF(AND($D15&gt;3,$D15&lt;7),10,IF($D15&gt;=7,15,"error"))),0)</f>
        <v>5</v>
      </c>
      <c r="G15" s="1"/>
      <c r="H15" s="1"/>
      <c r="I15" s="1"/>
      <c r="J15" s="1"/>
      <c r="K15" s="31"/>
      <c r="L15" s="1"/>
      <c r="M15" s="1"/>
      <c r="N15" s="1"/>
      <c r="O15" s="1"/>
      <c r="P15" s="1"/>
      <c r="Q15" s="1"/>
      <c r="R15" s="1"/>
      <c r="S15" s="1"/>
      <c r="T15" s="31"/>
      <c r="U15" s="1"/>
      <c r="V15" s="1"/>
      <c r="W15" s="1"/>
      <c r="X15" s="1"/>
      <c r="Y15" s="1"/>
      <c r="Z15" s="1"/>
    </row>
    <row r="16" spans="1:26" ht="27.75" customHeight="1" x14ac:dyDescent="0.2">
      <c r="A16" s="1"/>
      <c r="B16" s="19" t="s">
        <v>101</v>
      </c>
      <c r="C16" s="19"/>
      <c r="D16" s="32">
        <v>1</v>
      </c>
      <c r="E16" s="22" t="str">
        <f t="shared" si="2"/>
        <v>Simple</v>
      </c>
      <c r="F16" s="22">
        <f t="shared" si="3"/>
        <v>5</v>
      </c>
      <c r="G16" s="1"/>
      <c r="H16" s="1"/>
      <c r="I16" s="1"/>
      <c r="J16" s="1"/>
      <c r="K16" s="31"/>
      <c r="L16" s="1"/>
      <c r="M16" s="1"/>
      <c r="N16" s="1"/>
      <c r="O16" s="1"/>
      <c r="P16" s="1"/>
      <c r="Q16" s="1"/>
      <c r="R16" s="1"/>
      <c r="S16" s="1"/>
      <c r="T16" s="31"/>
      <c r="U16" s="1"/>
      <c r="V16" s="1"/>
      <c r="W16" s="1"/>
      <c r="X16" s="1"/>
      <c r="Y16" s="1"/>
      <c r="Z16" s="1"/>
    </row>
    <row r="17" spans="1:26" ht="27.75" customHeight="1" x14ac:dyDescent="0.2">
      <c r="A17" s="1"/>
      <c r="B17" s="19" t="s">
        <v>103</v>
      </c>
      <c r="C17" s="19"/>
      <c r="D17" s="32">
        <v>2</v>
      </c>
      <c r="E17" s="22" t="str">
        <f t="shared" si="2"/>
        <v>Simple</v>
      </c>
      <c r="F17" s="22">
        <f t="shared" si="3"/>
        <v>5</v>
      </c>
      <c r="G17" s="1"/>
      <c r="H17" s="1"/>
      <c r="I17" s="1"/>
      <c r="J17" s="1"/>
      <c r="K17" s="31"/>
      <c r="L17" s="1"/>
      <c r="M17" s="1"/>
      <c r="N17" s="1"/>
      <c r="O17" s="1"/>
      <c r="P17" s="1"/>
      <c r="Q17" s="1"/>
      <c r="R17" s="1"/>
      <c r="S17" s="1"/>
      <c r="T17" s="31"/>
      <c r="U17" s="1"/>
      <c r="V17" s="1"/>
      <c r="W17" s="1"/>
      <c r="X17" s="1"/>
      <c r="Y17" s="1"/>
      <c r="Z17" s="1"/>
    </row>
    <row r="18" spans="1:26" ht="27.75" customHeight="1" x14ac:dyDescent="0.2">
      <c r="A18" s="1"/>
      <c r="B18" s="19" t="s">
        <v>104</v>
      </c>
      <c r="C18" s="19"/>
      <c r="D18" s="32">
        <v>2</v>
      </c>
      <c r="E18" s="22" t="str">
        <f t="shared" si="2"/>
        <v>Simple</v>
      </c>
      <c r="F18" s="22">
        <f t="shared" si="3"/>
        <v>5</v>
      </c>
      <c r="G18" s="1"/>
      <c r="H18" s="1"/>
      <c r="I18" s="1"/>
      <c r="J18" s="1"/>
      <c r="K18" s="31"/>
      <c r="L18" s="1"/>
      <c r="M18" s="1"/>
      <c r="N18" s="1"/>
      <c r="O18" s="1"/>
      <c r="P18" s="1"/>
      <c r="Q18" s="1"/>
      <c r="R18" s="1"/>
      <c r="S18" s="1"/>
      <c r="T18" s="31"/>
      <c r="U18" s="1"/>
      <c r="V18" s="1"/>
      <c r="W18" s="1"/>
      <c r="X18" s="1"/>
      <c r="Y18" s="1"/>
      <c r="Z18" s="1"/>
    </row>
    <row r="19" spans="1:26" ht="27.75" customHeight="1" x14ac:dyDescent="0.2">
      <c r="A19" s="1"/>
      <c r="B19" s="19" t="s">
        <v>105</v>
      </c>
      <c r="C19" s="19"/>
      <c r="D19" s="32">
        <v>1</v>
      </c>
      <c r="E19" s="22" t="str">
        <f t="shared" si="2"/>
        <v>Simple</v>
      </c>
      <c r="F19" s="22">
        <f t="shared" si="3"/>
        <v>5</v>
      </c>
      <c r="G19" s="1"/>
      <c r="H19" s="1"/>
      <c r="I19" s="1"/>
      <c r="J19" s="1"/>
      <c r="K19" s="31"/>
      <c r="L19" s="1"/>
      <c r="M19" s="1"/>
      <c r="N19" s="1"/>
      <c r="O19" s="1"/>
      <c r="P19" s="1"/>
      <c r="Q19" s="1"/>
      <c r="R19" s="1"/>
      <c r="S19" s="1"/>
      <c r="T19" s="31"/>
      <c r="U19" s="1"/>
      <c r="V19" s="1"/>
      <c r="W19" s="1"/>
      <c r="X19" s="1"/>
      <c r="Y19" s="1"/>
      <c r="Z19" s="1"/>
    </row>
    <row r="20" spans="1:26" ht="27.75" customHeight="1" x14ac:dyDescent="0.2">
      <c r="A20" s="1"/>
      <c r="B20" s="19" t="s">
        <v>106</v>
      </c>
      <c r="C20" s="19"/>
      <c r="D20" s="32">
        <v>2</v>
      </c>
      <c r="E20" s="22" t="str">
        <f t="shared" si="2"/>
        <v>Simple</v>
      </c>
      <c r="F20" s="22">
        <f t="shared" si="3"/>
        <v>5</v>
      </c>
      <c r="G20" s="1"/>
      <c r="H20" s="1"/>
      <c r="I20" s="1"/>
      <c r="J20" s="1"/>
      <c r="K20" s="31"/>
      <c r="L20" s="1"/>
      <c r="M20" s="1"/>
      <c r="N20" s="1"/>
      <c r="O20" s="1"/>
      <c r="P20" s="1"/>
      <c r="Q20" s="1"/>
      <c r="R20" s="1"/>
      <c r="S20" s="1"/>
      <c r="T20" s="31"/>
      <c r="U20" s="1"/>
      <c r="V20" s="1"/>
      <c r="W20" s="1"/>
      <c r="X20" s="1"/>
      <c r="Y20" s="1"/>
      <c r="Z20" s="1"/>
    </row>
    <row r="21" spans="1:26" ht="27.75" customHeight="1" x14ac:dyDescent="0.2">
      <c r="A21" s="1"/>
      <c r="B21" s="19" t="s">
        <v>107</v>
      </c>
      <c r="C21" s="19"/>
      <c r="D21" s="32">
        <v>3</v>
      </c>
      <c r="E21" s="22" t="str">
        <f t="shared" si="2"/>
        <v>Simple</v>
      </c>
      <c r="F21" s="22">
        <f t="shared" si="3"/>
        <v>5</v>
      </c>
      <c r="G21" s="1"/>
      <c r="H21" s="1"/>
      <c r="I21" s="1"/>
      <c r="J21" s="1"/>
      <c r="K21" s="31"/>
      <c r="L21" s="1"/>
      <c r="M21" s="1"/>
      <c r="N21" s="1"/>
      <c r="O21" s="1"/>
      <c r="P21" s="1"/>
      <c r="Q21" s="1"/>
      <c r="R21" s="1"/>
      <c r="S21" s="1"/>
      <c r="T21" s="31"/>
      <c r="U21" s="1"/>
      <c r="V21" s="1"/>
      <c r="W21" s="1"/>
      <c r="X21" s="1"/>
      <c r="Y21" s="1"/>
      <c r="Z21" s="1"/>
    </row>
    <row r="22" spans="1:26" ht="27.75" customHeight="1" x14ac:dyDescent="0.2">
      <c r="A22" s="1"/>
      <c r="B22" s="19" t="s">
        <v>108</v>
      </c>
      <c r="C22" s="19"/>
      <c r="D22" s="32">
        <v>2</v>
      </c>
      <c r="E22" s="22" t="str">
        <f t="shared" si="2"/>
        <v>Simple</v>
      </c>
      <c r="F22" s="22">
        <f t="shared" si="3"/>
        <v>5</v>
      </c>
      <c r="G22" s="1"/>
      <c r="H22" s="1"/>
      <c r="I22" s="1"/>
      <c r="J22" s="1"/>
      <c r="K22" s="31"/>
      <c r="L22" s="1"/>
      <c r="M22" s="1"/>
      <c r="N22" s="1"/>
      <c r="O22" s="1"/>
      <c r="P22" s="1"/>
      <c r="Q22" s="1"/>
      <c r="R22" s="1"/>
      <c r="S22" s="1"/>
      <c r="T22" s="31"/>
      <c r="U22" s="1"/>
      <c r="V22" s="1"/>
      <c r="W22" s="1"/>
      <c r="X22" s="1"/>
      <c r="Y22" s="1"/>
      <c r="Z22" s="1"/>
    </row>
    <row r="23" spans="1:26" ht="27.75" customHeight="1" x14ac:dyDescent="0.2">
      <c r="A23" s="1"/>
      <c r="B23" s="19" t="s">
        <v>109</v>
      </c>
      <c r="C23" s="19"/>
      <c r="D23" s="32">
        <v>2</v>
      </c>
      <c r="E23" s="22" t="str">
        <f t="shared" si="2"/>
        <v>Simple</v>
      </c>
      <c r="F23" s="22">
        <f t="shared" si="3"/>
        <v>5</v>
      </c>
      <c r="G23" s="1"/>
      <c r="H23" s="1"/>
      <c r="I23" s="1"/>
      <c r="J23" s="1"/>
      <c r="K23" s="31"/>
      <c r="L23" s="1"/>
      <c r="M23" s="1"/>
      <c r="N23" s="1"/>
      <c r="O23" s="1"/>
      <c r="P23" s="1"/>
      <c r="Q23" s="1"/>
      <c r="R23" s="1"/>
      <c r="S23" s="1"/>
      <c r="T23" s="31"/>
      <c r="U23" s="1"/>
      <c r="V23" s="1"/>
      <c r="W23" s="1"/>
      <c r="X23" s="1"/>
      <c r="Y23" s="1"/>
      <c r="Z23" s="1"/>
    </row>
    <row r="24" spans="1:26" ht="27.75" customHeight="1" x14ac:dyDescent="0.2">
      <c r="A24" s="1"/>
      <c r="B24" s="19" t="s">
        <v>110</v>
      </c>
      <c r="C24" s="19"/>
      <c r="D24" s="32">
        <v>2</v>
      </c>
      <c r="E24" s="22" t="str">
        <f t="shared" si="2"/>
        <v>Simple</v>
      </c>
      <c r="F24" s="22">
        <f t="shared" si="3"/>
        <v>5</v>
      </c>
      <c r="G24" s="1"/>
      <c r="H24" s="1"/>
      <c r="I24" s="1"/>
      <c r="J24" s="1"/>
      <c r="K24" s="31"/>
      <c r="L24" s="1"/>
      <c r="M24" s="1"/>
      <c r="N24" s="1"/>
      <c r="O24" s="1"/>
      <c r="P24" s="1"/>
      <c r="Q24" s="1"/>
      <c r="R24" s="1"/>
      <c r="S24" s="1"/>
      <c r="T24" s="31"/>
      <c r="U24" s="1"/>
      <c r="V24" s="1"/>
      <c r="W24" s="1"/>
      <c r="X24" s="1"/>
      <c r="Y24" s="1"/>
      <c r="Z24" s="1"/>
    </row>
    <row r="25" spans="1:26" ht="27.75" customHeight="1" x14ac:dyDescent="0.2">
      <c r="A25" s="1"/>
      <c r="B25" s="19" t="s">
        <v>111</v>
      </c>
      <c r="C25" s="19"/>
      <c r="D25" s="32">
        <v>1</v>
      </c>
      <c r="E25" s="22" t="str">
        <f t="shared" si="2"/>
        <v>Simple</v>
      </c>
      <c r="F25" s="22">
        <f t="shared" si="3"/>
        <v>5</v>
      </c>
      <c r="G25" s="1"/>
      <c r="H25" s="1"/>
      <c r="I25" s="1"/>
      <c r="J25" s="1"/>
      <c r="K25" s="31"/>
      <c r="L25" s="1"/>
      <c r="M25" s="1"/>
      <c r="N25" s="1"/>
      <c r="O25" s="1"/>
      <c r="P25" s="1"/>
      <c r="Q25" s="1"/>
      <c r="R25" s="1"/>
      <c r="S25" s="1"/>
      <c r="T25" s="31"/>
      <c r="U25" s="1"/>
      <c r="V25" s="1"/>
      <c r="W25" s="1"/>
      <c r="X25" s="1"/>
      <c r="Y25" s="1"/>
      <c r="Z25" s="1"/>
    </row>
    <row r="26" spans="1:26" ht="27.75" customHeight="1" x14ac:dyDescent="0.2">
      <c r="A26" s="1"/>
      <c r="B26" s="19" t="s">
        <v>112</v>
      </c>
      <c r="C26" s="19"/>
      <c r="D26" s="32">
        <v>5</v>
      </c>
      <c r="E26" s="22" t="str">
        <f t="shared" si="2"/>
        <v>Intermedio</v>
      </c>
      <c r="F26" s="22">
        <f t="shared" si="3"/>
        <v>10</v>
      </c>
      <c r="G26" s="1"/>
      <c r="H26" s="1"/>
      <c r="I26" s="1"/>
      <c r="J26" s="1"/>
      <c r="K26" s="31"/>
      <c r="L26" s="1"/>
      <c r="M26" s="1"/>
      <c r="N26" s="1"/>
      <c r="O26" s="1"/>
      <c r="P26" s="1"/>
      <c r="Q26" s="1"/>
      <c r="R26" s="1"/>
      <c r="S26" s="1"/>
      <c r="T26" s="31"/>
      <c r="U26" s="1"/>
      <c r="V26" s="1"/>
      <c r="W26" s="1"/>
      <c r="X26" s="1"/>
      <c r="Y26" s="1"/>
      <c r="Z26" s="1"/>
    </row>
    <row r="27" spans="1:26" ht="27.75" customHeight="1" x14ac:dyDescent="0.2">
      <c r="A27" s="1"/>
      <c r="B27" s="19" t="s">
        <v>113</v>
      </c>
      <c r="C27" s="19" t="s">
        <v>20</v>
      </c>
      <c r="D27" s="32">
        <v>5</v>
      </c>
      <c r="E27" s="22" t="str">
        <f t="shared" si="2"/>
        <v>Intermedio</v>
      </c>
      <c r="F27" s="22">
        <f t="shared" si="3"/>
        <v>10</v>
      </c>
      <c r="G27" s="1"/>
      <c r="H27" s="1"/>
      <c r="I27" s="1"/>
      <c r="J27" s="1"/>
      <c r="K27" s="31"/>
      <c r="L27" s="1"/>
      <c r="M27" s="1"/>
      <c r="N27" s="1"/>
      <c r="O27" s="1"/>
      <c r="P27" s="1"/>
      <c r="Q27" s="1"/>
      <c r="R27" s="1"/>
      <c r="S27" s="1"/>
      <c r="T27" s="31"/>
      <c r="U27" s="1"/>
      <c r="V27" s="1"/>
      <c r="W27" s="1"/>
      <c r="X27" s="1"/>
      <c r="Y27" s="1"/>
      <c r="Z27" s="1"/>
    </row>
    <row r="28" spans="1:26" ht="27.75" customHeight="1" x14ac:dyDescent="0.2">
      <c r="A28" s="1"/>
      <c r="B28" s="19" t="s">
        <v>114</v>
      </c>
      <c r="C28" s="19"/>
      <c r="D28" s="32">
        <v>2</v>
      </c>
      <c r="E28" s="22" t="str">
        <f t="shared" si="2"/>
        <v>Simple</v>
      </c>
      <c r="F28" s="22">
        <f t="shared" si="3"/>
        <v>5</v>
      </c>
      <c r="G28" s="1"/>
      <c r="H28" s="1"/>
      <c r="I28" s="1"/>
      <c r="J28" s="1"/>
      <c r="K28" s="31"/>
      <c r="L28" s="1"/>
      <c r="M28" s="1"/>
      <c r="N28" s="1"/>
      <c r="O28" s="1"/>
      <c r="P28" s="1"/>
      <c r="Q28" s="1"/>
      <c r="R28" s="1"/>
      <c r="S28" s="1"/>
      <c r="T28" s="31"/>
      <c r="U28" s="1"/>
      <c r="V28" s="1"/>
      <c r="W28" s="1"/>
      <c r="X28" s="1"/>
      <c r="Y28" s="1"/>
      <c r="Z28" s="1"/>
    </row>
    <row r="29" spans="1:26" ht="27.75" customHeight="1" x14ac:dyDescent="0.2">
      <c r="A29" s="1"/>
      <c r="B29" s="19" t="s">
        <v>115</v>
      </c>
      <c r="C29" s="19"/>
      <c r="D29" s="32">
        <v>2</v>
      </c>
      <c r="E29" s="22" t="str">
        <f t="shared" si="2"/>
        <v>Simple</v>
      </c>
      <c r="F29" s="22">
        <f t="shared" si="3"/>
        <v>5</v>
      </c>
      <c r="G29" s="1"/>
      <c r="H29" s="1"/>
      <c r="I29" s="1"/>
      <c r="J29" s="1"/>
      <c r="K29" s="31"/>
      <c r="L29" s="1"/>
      <c r="M29" s="1"/>
      <c r="N29" s="1"/>
      <c r="O29" s="1"/>
      <c r="P29" s="1"/>
      <c r="Q29" s="1"/>
      <c r="R29" s="1"/>
      <c r="S29" s="1"/>
      <c r="T29" s="31"/>
      <c r="U29" s="1"/>
      <c r="V29" s="1"/>
      <c r="W29" s="1"/>
      <c r="X29" s="1"/>
      <c r="Y29" s="1"/>
      <c r="Z29" s="1"/>
    </row>
    <row r="30" spans="1:26" ht="27.75" customHeight="1" x14ac:dyDescent="0.2">
      <c r="A30" s="1"/>
      <c r="B30" s="19" t="s">
        <v>116</v>
      </c>
      <c r="C30" s="19"/>
      <c r="D30" s="32">
        <v>7</v>
      </c>
      <c r="E30" s="22" t="str">
        <f t="shared" si="2"/>
        <v>Complejo</v>
      </c>
      <c r="F30" s="22">
        <f t="shared" si="3"/>
        <v>15</v>
      </c>
      <c r="G30" s="1"/>
      <c r="H30" s="1"/>
      <c r="I30" s="1"/>
      <c r="J30" s="1"/>
      <c r="K30" s="31"/>
      <c r="L30" s="1"/>
      <c r="M30" s="1"/>
      <c r="N30" s="1"/>
      <c r="O30" s="1"/>
      <c r="P30" s="1"/>
      <c r="Q30" s="1"/>
      <c r="R30" s="1"/>
      <c r="S30" s="1"/>
      <c r="T30" s="31"/>
      <c r="U30" s="1"/>
      <c r="V30" s="1"/>
      <c r="W30" s="1"/>
      <c r="X30" s="1"/>
      <c r="Y30" s="1"/>
      <c r="Z30" s="1"/>
    </row>
    <row r="31" spans="1:26" ht="27.75" customHeight="1" x14ac:dyDescent="0.2">
      <c r="A31" s="1"/>
      <c r="B31" s="19" t="s">
        <v>117</v>
      </c>
      <c r="C31" s="19"/>
      <c r="D31" s="32">
        <v>7</v>
      </c>
      <c r="E31" s="22" t="str">
        <f t="shared" si="2"/>
        <v>Complejo</v>
      </c>
      <c r="F31" s="22">
        <f t="shared" si="3"/>
        <v>15</v>
      </c>
      <c r="G31" s="1"/>
      <c r="H31" s="1"/>
      <c r="I31" s="1"/>
      <c r="J31" s="1"/>
      <c r="K31" s="31"/>
      <c r="L31" s="1"/>
      <c r="M31" s="1"/>
      <c r="N31" s="1"/>
      <c r="O31" s="1"/>
      <c r="P31" s="1"/>
      <c r="Q31" s="1"/>
      <c r="R31" s="1"/>
      <c r="S31" s="1"/>
      <c r="T31" s="31"/>
      <c r="U31" s="1"/>
      <c r="V31" s="1"/>
      <c r="W31" s="1"/>
      <c r="X31" s="1"/>
      <c r="Y31" s="1"/>
      <c r="Z31" s="1"/>
    </row>
    <row r="32" spans="1:26" ht="27.75" customHeight="1" x14ac:dyDescent="0.2">
      <c r="A32" s="1"/>
      <c r="B32" s="19" t="s">
        <v>118</v>
      </c>
      <c r="C32" s="19"/>
      <c r="D32" s="32">
        <v>3</v>
      </c>
      <c r="E32" s="22" t="str">
        <f t="shared" si="2"/>
        <v>Simple</v>
      </c>
      <c r="F32" s="22">
        <f t="shared" si="3"/>
        <v>5</v>
      </c>
      <c r="G32" s="1"/>
      <c r="H32" s="1"/>
      <c r="I32" s="1"/>
      <c r="J32" s="1"/>
      <c r="K32" s="31"/>
      <c r="L32" s="1"/>
      <c r="M32" s="1"/>
      <c r="N32" s="1"/>
      <c r="O32" s="1"/>
      <c r="P32" s="1"/>
      <c r="Q32" s="1"/>
      <c r="R32" s="1"/>
      <c r="S32" s="1"/>
      <c r="T32" s="31"/>
      <c r="U32" s="1"/>
      <c r="V32" s="1"/>
      <c r="W32" s="1"/>
      <c r="X32" s="1"/>
      <c r="Y32" s="1"/>
      <c r="Z32" s="1"/>
    </row>
    <row r="33" spans="1:26" ht="27.75" customHeight="1" x14ac:dyDescent="0.2">
      <c r="A33" s="1"/>
      <c r="B33" s="19" t="s">
        <v>119</v>
      </c>
      <c r="C33" s="19"/>
      <c r="D33" s="32">
        <v>7</v>
      </c>
      <c r="E33" s="22" t="str">
        <f t="shared" si="2"/>
        <v>Complejo</v>
      </c>
      <c r="F33" s="22">
        <f t="shared" si="3"/>
        <v>15</v>
      </c>
      <c r="G33" s="1"/>
      <c r="H33" s="1"/>
      <c r="I33" s="1"/>
      <c r="J33" s="1"/>
      <c r="K33" s="31"/>
      <c r="L33" s="1"/>
      <c r="M33" s="1"/>
      <c r="N33" s="1"/>
      <c r="O33" s="1"/>
      <c r="P33" s="1"/>
      <c r="Q33" s="1"/>
      <c r="R33" s="1"/>
      <c r="S33" s="1"/>
      <c r="T33" s="31"/>
      <c r="U33" s="1"/>
      <c r="V33" s="1"/>
      <c r="W33" s="1"/>
      <c r="X33" s="1"/>
      <c r="Y33" s="1"/>
      <c r="Z33" s="1"/>
    </row>
    <row r="34" spans="1:26" ht="27.75" customHeight="1" x14ac:dyDescent="0.2">
      <c r="A34" s="1"/>
      <c r="B34" s="34"/>
      <c r="C34" s="72" t="s">
        <v>21</v>
      </c>
      <c r="D34" s="73"/>
      <c r="E34" s="74"/>
      <c r="F34" s="35">
        <f>SUM(F15:F33)</f>
        <v>135</v>
      </c>
      <c r="G34" s="1"/>
      <c r="H34" s="16"/>
      <c r="I34" s="1"/>
      <c r="J34" s="1"/>
      <c r="K34" s="3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27.75" customHeight="1" x14ac:dyDescent="0.2">
      <c r="A35" s="1"/>
      <c r="B35" s="1"/>
      <c r="C35" s="1"/>
      <c r="D35" s="2"/>
      <c r="E35" s="3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27.75" customHeight="1" x14ac:dyDescent="0.2">
      <c r="A36" s="1"/>
      <c r="B36" s="1"/>
      <c r="C36" s="1"/>
      <c r="D36" s="2"/>
      <c r="E36" s="3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27.75" customHeight="1" x14ac:dyDescent="0.2">
      <c r="A37" s="16" t="s">
        <v>22</v>
      </c>
      <c r="B37" s="36"/>
      <c r="C37" s="66" t="s">
        <v>23</v>
      </c>
      <c r="D37" s="67"/>
      <c r="E37" s="68"/>
      <c r="F37" s="26">
        <f>G11+F34</f>
        <v>210</v>
      </c>
      <c r="G37" s="1"/>
      <c r="H37" s="16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27.75" customHeight="1" x14ac:dyDescent="0.2">
      <c r="A38" s="1"/>
      <c r="B38" s="1"/>
      <c r="C38" s="1"/>
      <c r="D38" s="2"/>
      <c r="E38" s="3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27.75" customHeight="1" x14ac:dyDescent="0.2">
      <c r="A39" s="1"/>
      <c r="B39" s="3"/>
      <c r="C39" s="1"/>
      <c r="D39" s="2"/>
      <c r="E39" s="3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27.75" customHeight="1" x14ac:dyDescent="0.2">
      <c r="A40" s="16" t="s">
        <v>24</v>
      </c>
      <c r="B40" s="18" t="s">
        <v>25</v>
      </c>
      <c r="C40" s="18" t="s">
        <v>26</v>
      </c>
      <c r="D40" s="17" t="s">
        <v>27</v>
      </c>
      <c r="E40" s="17" t="s">
        <v>8</v>
      </c>
      <c r="F40" s="17" t="s">
        <v>28</v>
      </c>
      <c r="G40" s="17" t="s">
        <v>29</v>
      </c>
      <c r="H40" s="1" t="s">
        <v>30</v>
      </c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</row>
    <row r="41" spans="1:26" ht="27.75" customHeight="1" x14ac:dyDescent="0.2">
      <c r="A41" s="1"/>
      <c r="B41" s="37" t="s">
        <v>31</v>
      </c>
      <c r="C41" s="37" t="s">
        <v>32</v>
      </c>
      <c r="D41" s="38" t="s">
        <v>33</v>
      </c>
      <c r="E41" s="39">
        <v>2</v>
      </c>
      <c r="F41" s="23">
        <v>0</v>
      </c>
      <c r="G41" s="40">
        <f t="shared" ref="G41:G53" si="4">E41*F41</f>
        <v>0</v>
      </c>
      <c r="H41" s="41" t="s">
        <v>34</v>
      </c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">
      <c r="A42" s="1"/>
      <c r="B42" s="37" t="s">
        <v>35</v>
      </c>
      <c r="C42" s="37" t="s">
        <v>32</v>
      </c>
      <c r="D42" s="38" t="s">
        <v>33</v>
      </c>
      <c r="E42" s="40">
        <v>2</v>
      </c>
      <c r="F42" s="23">
        <v>3</v>
      </c>
      <c r="G42" s="40">
        <f t="shared" si="4"/>
        <v>6</v>
      </c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27.75" customHeight="1" x14ac:dyDescent="0.2">
      <c r="A43" s="1"/>
      <c r="B43" s="37" t="s">
        <v>36</v>
      </c>
      <c r="C43" s="37" t="s">
        <v>32</v>
      </c>
      <c r="D43" s="38" t="s">
        <v>33</v>
      </c>
      <c r="E43" s="40">
        <v>1</v>
      </c>
      <c r="F43" s="23">
        <v>3</v>
      </c>
      <c r="G43" s="40">
        <f t="shared" si="4"/>
        <v>3</v>
      </c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1"/>
      <c r="B44" s="37" t="s">
        <v>37</v>
      </c>
      <c r="C44" s="37" t="s">
        <v>32</v>
      </c>
      <c r="D44" s="38" t="s">
        <v>33</v>
      </c>
      <c r="E44" s="40">
        <v>1</v>
      </c>
      <c r="F44" s="23">
        <v>3</v>
      </c>
      <c r="G44" s="40">
        <f t="shared" si="4"/>
        <v>3</v>
      </c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27.75" customHeight="1" x14ac:dyDescent="0.2">
      <c r="A45" s="1"/>
      <c r="B45" s="37" t="s">
        <v>38</v>
      </c>
      <c r="C45" s="37" t="s">
        <v>32</v>
      </c>
      <c r="D45" s="38" t="s">
        <v>33</v>
      </c>
      <c r="E45" s="39">
        <v>1</v>
      </c>
      <c r="F45" s="23">
        <v>1</v>
      </c>
      <c r="G45" s="40">
        <f t="shared" si="4"/>
        <v>1</v>
      </c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27.75" customHeight="1" x14ac:dyDescent="0.2">
      <c r="A46" s="1"/>
      <c r="B46" s="37" t="s">
        <v>39</v>
      </c>
      <c r="C46" s="37" t="s">
        <v>32</v>
      </c>
      <c r="D46" s="38" t="s">
        <v>33</v>
      </c>
      <c r="E46" s="39">
        <v>0.5</v>
      </c>
      <c r="F46" s="23">
        <v>5</v>
      </c>
      <c r="G46" s="40">
        <f t="shared" si="4"/>
        <v>2.5</v>
      </c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27.75" customHeight="1" x14ac:dyDescent="0.2">
      <c r="A47" s="1"/>
      <c r="B47" s="37" t="s">
        <v>40</v>
      </c>
      <c r="C47" s="37" t="s">
        <v>32</v>
      </c>
      <c r="D47" s="38" t="s">
        <v>33</v>
      </c>
      <c r="E47" s="39">
        <v>0.5</v>
      </c>
      <c r="F47" s="23">
        <v>5</v>
      </c>
      <c r="G47" s="40">
        <f t="shared" si="4"/>
        <v>2.5</v>
      </c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27.75" customHeight="1" x14ac:dyDescent="0.2">
      <c r="A48" s="1"/>
      <c r="B48" s="37" t="s">
        <v>41</v>
      </c>
      <c r="C48" s="37" t="s">
        <v>32</v>
      </c>
      <c r="D48" s="38" t="s">
        <v>33</v>
      </c>
      <c r="E48" s="39">
        <v>2</v>
      </c>
      <c r="F48" s="23">
        <v>4</v>
      </c>
      <c r="G48" s="40">
        <f t="shared" si="4"/>
        <v>8</v>
      </c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27.75" customHeight="1" x14ac:dyDescent="0.2">
      <c r="A49" s="1"/>
      <c r="B49" s="37" t="s">
        <v>42</v>
      </c>
      <c r="C49" s="37" t="s">
        <v>32</v>
      </c>
      <c r="D49" s="38" t="s">
        <v>33</v>
      </c>
      <c r="E49" s="39">
        <v>1</v>
      </c>
      <c r="F49" s="23">
        <v>0</v>
      </c>
      <c r="G49" s="40">
        <f t="shared" si="4"/>
        <v>0</v>
      </c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27.75" customHeight="1" x14ac:dyDescent="0.2">
      <c r="A50" s="1"/>
      <c r="B50" s="37" t="s">
        <v>43</v>
      </c>
      <c r="C50" s="37" t="s">
        <v>32</v>
      </c>
      <c r="D50" s="38" t="s">
        <v>33</v>
      </c>
      <c r="E50" s="39">
        <v>1</v>
      </c>
      <c r="F50" s="23">
        <v>3</v>
      </c>
      <c r="G50" s="40">
        <f t="shared" si="4"/>
        <v>3</v>
      </c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1"/>
      <c r="B51" s="37" t="s">
        <v>44</v>
      </c>
      <c r="C51" s="37" t="s">
        <v>32</v>
      </c>
      <c r="D51" s="38" t="s">
        <v>33</v>
      </c>
      <c r="E51" s="40">
        <v>1</v>
      </c>
      <c r="F51" s="23">
        <v>0</v>
      </c>
      <c r="G51" s="40">
        <f t="shared" si="4"/>
        <v>0</v>
      </c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1"/>
      <c r="B52" s="37" t="s">
        <v>45</v>
      </c>
      <c r="C52" s="37" t="s">
        <v>32</v>
      </c>
      <c r="D52" s="38" t="s">
        <v>33</v>
      </c>
      <c r="E52" s="40">
        <v>1</v>
      </c>
      <c r="F52" s="23">
        <v>3</v>
      </c>
      <c r="G52" s="40">
        <f t="shared" si="4"/>
        <v>3</v>
      </c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1"/>
      <c r="B53" s="37" t="s">
        <v>46</v>
      </c>
      <c r="C53" s="37" t="s">
        <v>32</v>
      </c>
      <c r="D53" s="38" t="s">
        <v>33</v>
      </c>
      <c r="E53" s="39">
        <v>1</v>
      </c>
      <c r="F53" s="23">
        <v>0</v>
      </c>
      <c r="G53" s="40">
        <f t="shared" si="4"/>
        <v>0</v>
      </c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27.75" customHeight="1" x14ac:dyDescent="0.2">
      <c r="A54" s="1"/>
      <c r="B54" s="66" t="s">
        <v>47</v>
      </c>
      <c r="C54" s="67"/>
      <c r="D54" s="67"/>
      <c r="E54" s="67"/>
      <c r="F54" s="68"/>
      <c r="G54" s="42">
        <f>SUM(G41:G53)</f>
        <v>32</v>
      </c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27.75" customHeight="1" x14ac:dyDescent="0.2">
      <c r="A55" s="1"/>
      <c r="B55" s="66" t="s">
        <v>48</v>
      </c>
      <c r="C55" s="67"/>
      <c r="D55" s="67"/>
      <c r="E55" s="67"/>
      <c r="F55" s="68"/>
      <c r="G55" s="35">
        <f>0.6+(0.01*G54)</f>
        <v>0.91999999999999993</v>
      </c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27.75" customHeight="1" x14ac:dyDescent="0.2">
      <c r="A56" s="1"/>
      <c r="B56" s="27"/>
      <c r="C56" s="3"/>
      <c r="D56" s="3"/>
      <c r="E56" s="3"/>
      <c r="F56" s="3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27.75" customHeight="1" x14ac:dyDescent="0.2">
      <c r="A57" s="1"/>
      <c r="B57" s="43"/>
      <c r="C57" s="43"/>
      <c r="D57" s="44"/>
      <c r="E57" s="43"/>
      <c r="F57" s="43"/>
      <c r="G57" s="43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16" t="s">
        <v>49</v>
      </c>
      <c r="B58" s="18" t="s">
        <v>50</v>
      </c>
      <c r="C58" s="18" t="s">
        <v>51</v>
      </c>
      <c r="D58" s="17" t="s">
        <v>52</v>
      </c>
      <c r="E58" s="17" t="s">
        <v>8</v>
      </c>
      <c r="F58" s="17" t="s">
        <v>28</v>
      </c>
      <c r="G58" s="17" t="s">
        <v>29</v>
      </c>
      <c r="H58" s="1" t="s">
        <v>53</v>
      </c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 spans="1:26" ht="15.75" customHeight="1" x14ac:dyDescent="0.2">
      <c r="A59" s="1"/>
      <c r="B59" s="45" t="s">
        <v>54</v>
      </c>
      <c r="C59" s="37" t="s">
        <v>55</v>
      </c>
      <c r="D59" s="38" t="s">
        <v>33</v>
      </c>
      <c r="E59" s="39">
        <v>1.5</v>
      </c>
      <c r="F59" s="23">
        <v>3</v>
      </c>
      <c r="G59" s="40">
        <f t="shared" ref="G59:G66" si="5">E59*F59</f>
        <v>4.5</v>
      </c>
      <c r="H59" s="41" t="s">
        <v>34</v>
      </c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1"/>
      <c r="B60" s="45" t="s">
        <v>56</v>
      </c>
      <c r="C60" s="37" t="s">
        <v>55</v>
      </c>
      <c r="D60" s="38" t="s">
        <v>33</v>
      </c>
      <c r="E60" s="39">
        <v>0.5</v>
      </c>
      <c r="F60" s="23">
        <v>3</v>
      </c>
      <c r="G60" s="40">
        <f t="shared" si="5"/>
        <v>1.5</v>
      </c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">
      <c r="A61" s="1"/>
      <c r="B61" s="45" t="s">
        <v>57</v>
      </c>
      <c r="C61" s="37" t="s">
        <v>55</v>
      </c>
      <c r="D61" s="38" t="s">
        <v>33</v>
      </c>
      <c r="E61" s="39">
        <v>1</v>
      </c>
      <c r="F61" s="23">
        <v>3</v>
      </c>
      <c r="G61" s="40">
        <f t="shared" si="5"/>
        <v>3</v>
      </c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">
      <c r="A62" s="1"/>
      <c r="B62" s="45" t="s">
        <v>58</v>
      </c>
      <c r="C62" s="37" t="s">
        <v>55</v>
      </c>
      <c r="D62" s="38" t="s">
        <v>33</v>
      </c>
      <c r="E62" s="39">
        <v>0.5</v>
      </c>
      <c r="F62" s="23">
        <v>3</v>
      </c>
      <c r="G62" s="40">
        <f t="shared" si="5"/>
        <v>1.5</v>
      </c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27.75" customHeight="1" x14ac:dyDescent="0.2">
      <c r="A63" s="1"/>
      <c r="B63" s="45" t="s">
        <v>59</v>
      </c>
      <c r="C63" s="37" t="s">
        <v>60</v>
      </c>
      <c r="D63" s="38" t="s">
        <v>33</v>
      </c>
      <c r="E63" s="39">
        <v>1</v>
      </c>
      <c r="F63" s="23">
        <v>5</v>
      </c>
      <c r="G63" s="40">
        <f t="shared" si="5"/>
        <v>5</v>
      </c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">
      <c r="A64" s="1"/>
      <c r="B64" s="45" t="s">
        <v>61</v>
      </c>
      <c r="C64" s="37" t="s">
        <v>62</v>
      </c>
      <c r="D64" s="38" t="s">
        <v>33</v>
      </c>
      <c r="E64" s="39">
        <v>2</v>
      </c>
      <c r="F64" s="23">
        <v>3</v>
      </c>
      <c r="G64" s="40">
        <f t="shared" si="5"/>
        <v>6</v>
      </c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">
      <c r="A65" s="1"/>
      <c r="B65" s="45" t="s">
        <v>63</v>
      </c>
      <c r="C65" s="37" t="s">
        <v>64</v>
      </c>
      <c r="D65" s="38" t="s">
        <v>33</v>
      </c>
      <c r="E65" s="39">
        <v>-1</v>
      </c>
      <c r="F65" s="23">
        <v>3</v>
      </c>
      <c r="G65" s="40">
        <f t="shared" si="5"/>
        <v>-3</v>
      </c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1"/>
      <c r="B66" s="45" t="s">
        <v>65</v>
      </c>
      <c r="C66" s="37" t="s">
        <v>66</v>
      </c>
      <c r="D66" s="38" t="s">
        <v>33</v>
      </c>
      <c r="E66" s="39">
        <v>-1</v>
      </c>
      <c r="F66" s="23">
        <v>3</v>
      </c>
      <c r="G66" s="40">
        <f t="shared" si="5"/>
        <v>-3</v>
      </c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27.75" customHeight="1" x14ac:dyDescent="0.2">
      <c r="A67" s="1"/>
      <c r="B67" s="66" t="s">
        <v>67</v>
      </c>
      <c r="C67" s="67"/>
      <c r="D67" s="67"/>
      <c r="E67" s="67"/>
      <c r="F67" s="68"/>
      <c r="G67" s="17">
        <f>SUM(G59:G66)</f>
        <v>15.5</v>
      </c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27.75" customHeight="1" x14ac:dyDescent="0.2">
      <c r="A68" s="1"/>
      <c r="B68" s="66" t="s">
        <v>68</v>
      </c>
      <c r="C68" s="67"/>
      <c r="D68" s="67"/>
      <c r="E68" s="67"/>
      <c r="F68" s="68"/>
      <c r="G68" s="17">
        <f>1.4 + (-0.03*G67)</f>
        <v>0.93499999999999994</v>
      </c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27.75" customHeight="1" x14ac:dyDescent="0.2">
      <c r="A69" s="1"/>
      <c r="B69" s="25"/>
      <c r="C69" s="46"/>
      <c r="D69" s="47"/>
      <c r="E69" s="46"/>
      <c r="F69" s="48" t="s">
        <v>69</v>
      </c>
      <c r="G69" s="17">
        <f>COUNTIF($F$59:$F$64,"&lt;3")+COUNTIF($F$65:$F$66,"&gt;3")</f>
        <v>0</v>
      </c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27.75" customHeight="1" x14ac:dyDescent="0.2">
      <c r="A70" s="1"/>
      <c r="B70" s="27"/>
      <c r="C70" s="3"/>
      <c r="D70" s="3"/>
      <c r="E70" s="3"/>
      <c r="F70" s="3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27.75" customHeight="1" x14ac:dyDescent="0.2">
      <c r="A71" s="1"/>
      <c r="B71" s="1"/>
      <c r="C71" s="1"/>
      <c r="D71" s="2"/>
      <c r="E71" s="3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27.75" customHeight="1" x14ac:dyDescent="0.2">
      <c r="A72" s="16" t="s">
        <v>70</v>
      </c>
      <c r="B72" s="69" t="s">
        <v>71</v>
      </c>
      <c r="C72" s="67"/>
      <c r="D72" s="67"/>
      <c r="E72" s="67"/>
      <c r="F72" s="68"/>
      <c r="G72" s="49">
        <f>F37*G55*G68</f>
        <v>180.64199999999997</v>
      </c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27.75" customHeight="1" x14ac:dyDescent="0.2">
      <c r="A73" s="1"/>
      <c r="B73" s="1"/>
      <c r="C73" s="1"/>
      <c r="D73" s="2"/>
      <c r="E73" s="3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27.75" customHeight="1" x14ac:dyDescent="0.2">
      <c r="A74" s="1"/>
      <c r="B74" s="1"/>
      <c r="C74" s="1"/>
      <c r="D74" s="2"/>
      <c r="E74" s="3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">
      <c r="A75" s="50" t="s">
        <v>72</v>
      </c>
      <c r="B75" s="18" t="s">
        <v>73</v>
      </c>
      <c r="C75" s="18" t="s">
        <v>74</v>
      </c>
      <c r="D75" s="18" t="s">
        <v>75</v>
      </c>
      <c r="E75" s="3"/>
      <c r="F75" s="1"/>
      <c r="G75" s="18" t="s">
        <v>76</v>
      </c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27.75" customHeight="1" x14ac:dyDescent="0.2">
      <c r="A76" s="1"/>
      <c r="B76" s="51">
        <v>20</v>
      </c>
      <c r="C76" s="51">
        <f>IF($G$69&gt;=5,36,IF(AND(G$69&gt;2,$G$69&lt;=4),28, IF(AND($G$69&gt;=0,$G$69&lt;=2),20,"error")))</f>
        <v>20</v>
      </c>
      <c r="D76" s="52">
        <f>IF($G$69&gt;=5,$G$76*(36/20),IF(AND($G$69&gt;2,$G$69&lt;=4),$G$76*(28/20), IF(AND($G$69&gt;=0,$G$69&lt;=2),$G$76,"error")))</f>
        <v>3</v>
      </c>
      <c r="E76" s="3"/>
      <c r="F76" s="1"/>
      <c r="G76" s="53">
        <v>3</v>
      </c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27.75" customHeight="1" x14ac:dyDescent="0.2">
      <c r="A77" s="1"/>
      <c r="B77" s="70" t="s">
        <v>77</v>
      </c>
      <c r="C77" s="67"/>
      <c r="D77" s="68"/>
      <c r="E77" s="3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27.75" customHeight="1" x14ac:dyDescent="0.2">
      <c r="A78" s="54" t="s">
        <v>78</v>
      </c>
      <c r="B78" s="51">
        <f t="shared" ref="B78:D78" si="6">$G$72*B76</f>
        <v>3612.8399999999992</v>
      </c>
      <c r="C78" s="51">
        <f t="shared" si="6"/>
        <v>3612.8399999999992</v>
      </c>
      <c r="D78" s="51">
        <f t="shared" si="6"/>
        <v>541.92599999999993</v>
      </c>
      <c r="E78" s="3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27.75" customHeight="1" x14ac:dyDescent="0.2">
      <c r="A79" s="54" t="s">
        <v>79</v>
      </c>
      <c r="B79" s="55">
        <f t="shared" ref="B79:D79" si="7">B78/(22*8)</f>
        <v>20.527499999999996</v>
      </c>
      <c r="C79" s="55">
        <f t="shared" si="7"/>
        <v>20.527499999999996</v>
      </c>
      <c r="D79" s="56">
        <f t="shared" si="7"/>
        <v>3.0791249999999994</v>
      </c>
      <c r="E79" s="3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27.75" customHeight="1" x14ac:dyDescent="0.2">
      <c r="A80" s="1"/>
      <c r="B80" s="1"/>
      <c r="C80" s="1"/>
      <c r="D80" s="2"/>
      <c r="E80" s="3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27.75" customHeight="1" x14ac:dyDescent="0.2">
      <c r="A81" s="1"/>
      <c r="B81" s="1"/>
      <c r="C81" s="1"/>
      <c r="D81" s="1"/>
      <c r="E81" s="3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27.75" customHeight="1" x14ac:dyDescent="0.2">
      <c r="A82" s="16" t="s">
        <v>80</v>
      </c>
      <c r="B82" s="57" t="s">
        <v>81</v>
      </c>
      <c r="C82" s="58"/>
      <c r="D82" s="47"/>
      <c r="E82" s="46"/>
      <c r="F82" s="59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27.75" customHeight="1" x14ac:dyDescent="0.2">
      <c r="A83" s="1"/>
      <c r="B83" s="36" t="s">
        <v>82</v>
      </c>
      <c r="C83" s="17" t="s">
        <v>83</v>
      </c>
      <c r="D83" s="49" t="s">
        <v>84</v>
      </c>
      <c r="E83" s="49" t="s">
        <v>85</v>
      </c>
      <c r="F83" s="49" t="s">
        <v>86</v>
      </c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27.75" customHeight="1" x14ac:dyDescent="0.2">
      <c r="A84" s="1"/>
      <c r="B84" s="60" t="s">
        <v>87</v>
      </c>
      <c r="C84" s="61">
        <v>0.4</v>
      </c>
      <c r="D84" s="55">
        <f t="shared" ref="D84:F84" si="8">$C84/$C$84*B$79</f>
        <v>20.527499999999996</v>
      </c>
      <c r="E84" s="55">
        <f t="shared" si="8"/>
        <v>20.527499999999996</v>
      </c>
      <c r="F84" s="55">
        <f t="shared" si="8"/>
        <v>3.0791249999999994</v>
      </c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27.75" customHeight="1" x14ac:dyDescent="0.2">
      <c r="A85" s="1"/>
      <c r="B85" s="60" t="s">
        <v>88</v>
      </c>
      <c r="C85" s="61">
        <f>1-C84</f>
        <v>0.6</v>
      </c>
      <c r="D85" s="51">
        <f t="shared" ref="D85:F85" si="9">$C85/$C$84*B$79</f>
        <v>30.791249999999991</v>
      </c>
      <c r="E85" s="51">
        <f t="shared" si="9"/>
        <v>30.791249999999991</v>
      </c>
      <c r="F85" s="51">
        <f t="shared" si="9"/>
        <v>4.6186874999999983</v>
      </c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27.75" customHeight="1" x14ac:dyDescent="0.2">
      <c r="A86" s="1"/>
      <c r="B86" s="62"/>
      <c r="C86" s="61">
        <f>SUM(C84:C85)</f>
        <v>1</v>
      </c>
      <c r="D86" s="55">
        <f t="shared" ref="D86:F86" si="10">$C86/$C$84*B$79</f>
        <v>51.318749999999994</v>
      </c>
      <c r="E86" s="55">
        <f t="shared" si="10"/>
        <v>51.318749999999994</v>
      </c>
      <c r="F86" s="55">
        <f t="shared" si="10"/>
        <v>7.6978124999999986</v>
      </c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27.75" customHeight="1" x14ac:dyDescent="0.2">
      <c r="A87" s="1"/>
      <c r="B87" s="1"/>
      <c r="C87" s="1"/>
      <c r="D87" s="2"/>
      <c r="E87" s="3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27.75" customHeight="1" x14ac:dyDescent="0.2">
      <c r="A88" s="16" t="s">
        <v>89</v>
      </c>
      <c r="B88" s="23">
        <v>3</v>
      </c>
      <c r="C88" s="1"/>
      <c r="D88" s="2"/>
      <c r="E88" s="3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27.75" customHeight="1" x14ac:dyDescent="0.2">
      <c r="A89" s="1"/>
      <c r="B89" s="1"/>
      <c r="C89" s="1"/>
      <c r="D89" s="2"/>
      <c r="E89" s="3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27.75" customHeight="1" x14ac:dyDescent="0.2">
      <c r="A90" s="16" t="s">
        <v>90</v>
      </c>
      <c r="B90" s="49" t="s">
        <v>91</v>
      </c>
      <c r="C90" s="49" t="s">
        <v>92</v>
      </c>
      <c r="D90" s="49" t="s">
        <v>93</v>
      </c>
      <c r="E90" s="3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27.75" customHeight="1" x14ac:dyDescent="0.2">
      <c r="A91" s="63"/>
      <c r="B91" s="64">
        <f>$D$86/$B$88</f>
        <v>17.106249999999999</v>
      </c>
      <c r="C91" s="64">
        <f>$E$86/$B$88</f>
        <v>17.106249999999999</v>
      </c>
      <c r="D91" s="64">
        <f>$F$86/$B$88</f>
        <v>2.5659374999999995</v>
      </c>
      <c r="E91" s="63"/>
      <c r="F91" s="63"/>
      <c r="G91" s="63"/>
      <c r="H91" s="63"/>
      <c r="I91" s="63"/>
      <c r="J91" s="63"/>
      <c r="K91" s="63"/>
      <c r="L91" s="63"/>
      <c r="M91" s="63"/>
      <c r="N91" s="63"/>
      <c r="O91" s="63"/>
      <c r="P91" s="63"/>
      <c r="Q91" s="63"/>
      <c r="R91" s="63"/>
      <c r="S91" s="63"/>
      <c r="T91" s="63"/>
      <c r="U91" s="63"/>
      <c r="V91" s="63"/>
      <c r="W91" s="63"/>
      <c r="X91" s="63"/>
      <c r="Y91" s="63"/>
      <c r="Z91" s="63"/>
    </row>
    <row r="92" spans="1:26" ht="15.75" customHeight="1" x14ac:dyDescent="0.2">
      <c r="A92" s="63"/>
      <c r="B92" s="63"/>
      <c r="C92" s="63"/>
      <c r="D92" s="63"/>
      <c r="E92" s="65"/>
      <c r="F92" s="63"/>
      <c r="G92" s="63"/>
      <c r="H92" s="63"/>
      <c r="I92" s="63"/>
      <c r="J92" s="63"/>
      <c r="K92" s="63"/>
      <c r="L92" s="63"/>
      <c r="M92" s="63"/>
      <c r="N92" s="63"/>
      <c r="O92" s="63"/>
      <c r="P92" s="63"/>
      <c r="Q92" s="63"/>
      <c r="R92" s="63"/>
      <c r="S92" s="63"/>
      <c r="T92" s="63"/>
      <c r="U92" s="63"/>
      <c r="V92" s="63"/>
      <c r="W92" s="63"/>
      <c r="X92" s="63"/>
      <c r="Y92" s="63"/>
      <c r="Z92" s="63"/>
    </row>
    <row r="93" spans="1:26" ht="15.75" customHeight="1" x14ac:dyDescent="0.2">
      <c r="A93" s="63"/>
      <c r="B93" s="63"/>
      <c r="C93" s="63"/>
      <c r="D93" s="63"/>
      <c r="E93" s="65"/>
      <c r="F93" s="63"/>
      <c r="G93" s="63"/>
      <c r="H93" s="63"/>
      <c r="I93" s="63"/>
      <c r="J93" s="63"/>
      <c r="K93" s="63"/>
      <c r="L93" s="63"/>
      <c r="M93" s="63"/>
      <c r="N93" s="63"/>
      <c r="O93" s="63"/>
      <c r="P93" s="63"/>
      <c r="Q93" s="63"/>
      <c r="R93" s="63"/>
      <c r="S93" s="63"/>
      <c r="T93" s="63"/>
      <c r="U93" s="63"/>
      <c r="V93" s="63"/>
      <c r="W93" s="63"/>
      <c r="X93" s="63"/>
      <c r="Y93" s="63"/>
      <c r="Z93" s="63"/>
    </row>
    <row r="94" spans="1:26" ht="15.75" customHeight="1" x14ac:dyDescent="0.2">
      <c r="A94" s="63"/>
      <c r="B94" s="63"/>
      <c r="C94" s="63"/>
      <c r="D94" s="63"/>
      <c r="E94" s="65"/>
      <c r="F94" s="63"/>
      <c r="G94" s="63"/>
      <c r="H94" s="63"/>
      <c r="I94" s="63"/>
      <c r="J94" s="63"/>
      <c r="K94" s="63"/>
      <c r="L94" s="63"/>
      <c r="M94" s="63"/>
      <c r="N94" s="63"/>
      <c r="O94" s="63"/>
      <c r="P94" s="63"/>
      <c r="Q94" s="63"/>
      <c r="R94" s="63"/>
      <c r="S94" s="63"/>
      <c r="T94" s="63"/>
      <c r="U94" s="63"/>
      <c r="V94" s="63"/>
      <c r="W94" s="63"/>
      <c r="X94" s="63"/>
      <c r="Y94" s="63"/>
      <c r="Z94" s="63"/>
    </row>
    <row r="95" spans="1:26" ht="15.75" customHeight="1" x14ac:dyDescent="0.2">
      <c r="A95" s="63"/>
      <c r="B95" s="63"/>
      <c r="C95" s="63"/>
      <c r="D95" s="63"/>
      <c r="E95" s="65"/>
      <c r="F95" s="63"/>
      <c r="G95" s="63"/>
      <c r="H95" s="63"/>
      <c r="I95" s="63"/>
      <c r="J95" s="63"/>
      <c r="K95" s="63"/>
      <c r="L95" s="63"/>
      <c r="M95" s="63"/>
      <c r="N95" s="63"/>
      <c r="O95" s="63"/>
      <c r="P95" s="63"/>
      <c r="Q95" s="63"/>
      <c r="R95" s="63"/>
      <c r="S95" s="63"/>
      <c r="T95" s="63"/>
      <c r="U95" s="63"/>
      <c r="V95" s="63"/>
      <c r="W95" s="63"/>
      <c r="X95" s="63"/>
      <c r="Y95" s="63"/>
      <c r="Z95" s="63"/>
    </row>
    <row r="96" spans="1:26" ht="15.75" customHeight="1" x14ac:dyDescent="0.2">
      <c r="A96" s="63"/>
      <c r="B96" s="63"/>
      <c r="C96" s="63"/>
      <c r="D96" s="63"/>
      <c r="E96" s="65"/>
      <c r="F96" s="63"/>
      <c r="G96" s="63"/>
      <c r="H96" s="63"/>
      <c r="I96" s="63"/>
      <c r="J96" s="63"/>
      <c r="K96" s="63"/>
      <c r="L96" s="63"/>
      <c r="M96" s="63"/>
      <c r="N96" s="63"/>
      <c r="O96" s="63"/>
      <c r="P96" s="63"/>
      <c r="Q96" s="63"/>
      <c r="R96" s="63"/>
      <c r="S96" s="63"/>
      <c r="T96" s="63"/>
      <c r="U96" s="63"/>
      <c r="V96" s="63"/>
      <c r="W96" s="63"/>
      <c r="X96" s="63"/>
      <c r="Y96" s="63"/>
      <c r="Z96" s="63"/>
    </row>
    <row r="97" spans="1:26" ht="15.75" customHeight="1" x14ac:dyDescent="0.2">
      <c r="A97" s="63"/>
      <c r="B97" s="63"/>
      <c r="C97" s="63"/>
      <c r="D97" s="63"/>
      <c r="E97" s="65"/>
      <c r="F97" s="63"/>
      <c r="G97" s="63"/>
      <c r="H97" s="63"/>
      <c r="I97" s="63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</row>
    <row r="98" spans="1:26" ht="15.75" customHeight="1" x14ac:dyDescent="0.2">
      <c r="A98" s="63"/>
      <c r="B98" s="63"/>
      <c r="C98" s="63"/>
      <c r="D98" s="63"/>
      <c r="E98" s="65"/>
      <c r="F98" s="63"/>
      <c r="G98" s="63"/>
      <c r="H98" s="63"/>
      <c r="I98" s="63"/>
      <c r="J98" s="63"/>
      <c r="K98" s="63"/>
      <c r="L98" s="63"/>
      <c r="M98" s="63"/>
      <c r="N98" s="63"/>
      <c r="O98" s="63"/>
      <c r="P98" s="63"/>
      <c r="Q98" s="63"/>
      <c r="R98" s="63"/>
      <c r="S98" s="63"/>
      <c r="T98" s="63"/>
      <c r="U98" s="63"/>
      <c r="V98" s="63"/>
      <c r="W98" s="63"/>
      <c r="X98" s="63"/>
      <c r="Y98" s="63"/>
      <c r="Z98" s="63"/>
    </row>
    <row r="99" spans="1:26" ht="15.75" customHeight="1" x14ac:dyDescent="0.2">
      <c r="A99" s="63"/>
      <c r="B99" s="63"/>
      <c r="C99" s="63"/>
      <c r="D99" s="63"/>
      <c r="E99" s="65"/>
      <c r="F99" s="63"/>
      <c r="G99" s="63"/>
      <c r="H99" s="63"/>
      <c r="I99" s="63"/>
      <c r="J99" s="63"/>
      <c r="K99" s="63"/>
      <c r="L99" s="63"/>
      <c r="M99" s="63"/>
      <c r="N99" s="63"/>
      <c r="O99" s="63"/>
      <c r="P99" s="63"/>
      <c r="Q99" s="63"/>
      <c r="R99" s="63"/>
      <c r="S99" s="63"/>
      <c r="T99" s="63"/>
      <c r="U99" s="63"/>
      <c r="V99" s="63"/>
      <c r="W99" s="63"/>
      <c r="X99" s="63"/>
      <c r="Y99" s="63"/>
      <c r="Z99" s="63"/>
    </row>
    <row r="100" spans="1:26" ht="15.75" customHeight="1" x14ac:dyDescent="0.2">
      <c r="A100" s="63"/>
      <c r="B100" s="63"/>
      <c r="C100" s="63"/>
      <c r="D100" s="63"/>
      <c r="E100" s="65"/>
      <c r="F100" s="63"/>
      <c r="G100" s="63"/>
      <c r="H100" s="63"/>
      <c r="I100" s="63"/>
      <c r="J100" s="63"/>
      <c r="K100" s="63"/>
      <c r="L100" s="63"/>
      <c r="M100" s="63"/>
      <c r="N100" s="63"/>
      <c r="O100" s="63"/>
      <c r="P100" s="63"/>
      <c r="Q100" s="63"/>
      <c r="R100" s="63"/>
      <c r="S100" s="63"/>
      <c r="T100" s="63"/>
      <c r="U100" s="63"/>
      <c r="V100" s="63"/>
      <c r="W100" s="63"/>
      <c r="X100" s="63"/>
      <c r="Y100" s="63"/>
      <c r="Z100" s="63"/>
    </row>
    <row r="101" spans="1:26" ht="15.75" customHeight="1" x14ac:dyDescent="0.2">
      <c r="A101" s="63"/>
      <c r="B101" s="63"/>
      <c r="C101" s="63"/>
      <c r="D101" s="63"/>
      <c r="E101" s="65"/>
      <c r="F101" s="63"/>
      <c r="G101" s="63"/>
      <c r="H101" s="63"/>
      <c r="I101" s="63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</row>
    <row r="102" spans="1:26" ht="15.75" customHeight="1" x14ac:dyDescent="0.2">
      <c r="A102" s="63"/>
      <c r="B102" s="63"/>
      <c r="C102" s="63"/>
      <c r="D102" s="63"/>
      <c r="E102" s="65"/>
      <c r="F102" s="63"/>
      <c r="G102" s="63"/>
      <c r="H102" s="63"/>
      <c r="I102" s="63"/>
      <c r="J102" s="63"/>
      <c r="K102" s="63"/>
      <c r="L102" s="63"/>
      <c r="M102" s="63"/>
      <c r="N102" s="63"/>
      <c r="O102" s="63"/>
      <c r="P102" s="63"/>
      <c r="Q102" s="63"/>
      <c r="R102" s="63"/>
      <c r="S102" s="63"/>
      <c r="T102" s="63"/>
      <c r="U102" s="63"/>
      <c r="V102" s="63"/>
      <c r="W102" s="63"/>
      <c r="X102" s="63"/>
      <c r="Y102" s="63"/>
      <c r="Z102" s="63"/>
    </row>
    <row r="103" spans="1:26" ht="15.75" customHeight="1" x14ac:dyDescent="0.2">
      <c r="A103" s="63"/>
      <c r="B103" s="63"/>
      <c r="C103" s="63"/>
      <c r="D103" s="63"/>
      <c r="E103" s="65"/>
      <c r="F103" s="63"/>
      <c r="G103" s="63"/>
      <c r="H103" s="63"/>
      <c r="I103" s="63"/>
      <c r="J103" s="63"/>
      <c r="K103" s="63"/>
      <c r="L103" s="63"/>
      <c r="M103" s="63"/>
      <c r="N103" s="63"/>
      <c r="O103" s="63"/>
      <c r="P103" s="63"/>
      <c r="Q103" s="63"/>
      <c r="R103" s="63"/>
      <c r="S103" s="63"/>
      <c r="T103" s="63"/>
      <c r="U103" s="63"/>
      <c r="V103" s="63"/>
      <c r="W103" s="63"/>
      <c r="X103" s="63"/>
      <c r="Y103" s="63"/>
      <c r="Z103" s="63"/>
    </row>
    <row r="104" spans="1:26" ht="15.75" customHeight="1" x14ac:dyDescent="0.2">
      <c r="A104" s="63"/>
      <c r="B104" s="63"/>
      <c r="C104" s="63"/>
      <c r="D104" s="63"/>
      <c r="E104" s="65"/>
      <c r="F104" s="63"/>
      <c r="G104" s="63"/>
      <c r="H104" s="63"/>
      <c r="I104" s="63"/>
      <c r="J104" s="63"/>
      <c r="K104" s="63"/>
      <c r="L104" s="63"/>
      <c r="M104" s="63"/>
      <c r="N104" s="63"/>
      <c r="O104" s="63"/>
      <c r="P104" s="63"/>
      <c r="Q104" s="63"/>
      <c r="R104" s="63"/>
      <c r="S104" s="63"/>
      <c r="T104" s="63"/>
      <c r="U104" s="63"/>
      <c r="V104" s="63"/>
      <c r="W104" s="63"/>
      <c r="X104" s="63"/>
      <c r="Y104" s="63"/>
      <c r="Z104" s="63"/>
    </row>
    <row r="105" spans="1:26" ht="15.75" customHeight="1" x14ac:dyDescent="0.2">
      <c r="A105" s="63"/>
      <c r="B105" s="63"/>
      <c r="C105" s="63"/>
      <c r="D105" s="63"/>
      <c r="E105" s="65"/>
      <c r="F105" s="63"/>
      <c r="G105" s="63"/>
      <c r="H105" s="63"/>
      <c r="I105" s="63"/>
      <c r="J105" s="63"/>
      <c r="K105" s="63"/>
      <c r="L105" s="63"/>
      <c r="M105" s="63"/>
      <c r="N105" s="63"/>
      <c r="O105" s="63"/>
      <c r="P105" s="63"/>
      <c r="Q105" s="63"/>
      <c r="R105" s="63"/>
      <c r="S105" s="63"/>
      <c r="T105" s="63"/>
      <c r="U105" s="63"/>
      <c r="V105" s="63"/>
      <c r="W105" s="63"/>
      <c r="X105" s="63"/>
      <c r="Y105" s="63"/>
      <c r="Z105" s="63"/>
    </row>
    <row r="106" spans="1:26" ht="15.75" customHeight="1" x14ac:dyDescent="0.2">
      <c r="A106" s="63"/>
      <c r="B106" s="63"/>
      <c r="C106" s="63"/>
      <c r="D106" s="63"/>
      <c r="E106" s="65"/>
      <c r="F106" s="63"/>
      <c r="G106" s="63"/>
      <c r="H106" s="63"/>
      <c r="I106" s="63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</row>
    <row r="107" spans="1:26" ht="15.75" customHeight="1" x14ac:dyDescent="0.2">
      <c r="A107" s="63"/>
      <c r="B107" s="63"/>
      <c r="C107" s="63"/>
      <c r="D107" s="63"/>
      <c r="E107" s="65"/>
      <c r="F107" s="63"/>
      <c r="G107" s="63"/>
      <c r="H107" s="63"/>
      <c r="I107" s="63"/>
      <c r="J107" s="63"/>
      <c r="K107" s="63"/>
      <c r="L107" s="63"/>
      <c r="M107" s="63"/>
      <c r="N107" s="63"/>
      <c r="O107" s="63"/>
      <c r="P107" s="63"/>
      <c r="Q107" s="63"/>
      <c r="R107" s="63"/>
      <c r="S107" s="63"/>
      <c r="T107" s="63"/>
      <c r="U107" s="63"/>
      <c r="V107" s="63"/>
      <c r="W107" s="63"/>
      <c r="X107" s="63"/>
      <c r="Y107" s="63"/>
      <c r="Z107" s="63"/>
    </row>
    <row r="108" spans="1:26" ht="15.75" customHeight="1" x14ac:dyDescent="0.2">
      <c r="A108" s="1"/>
      <c r="B108" s="1"/>
      <c r="C108" s="1"/>
      <c r="D108" s="2"/>
      <c r="E108" s="3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1"/>
      <c r="B109" s="1"/>
      <c r="C109" s="1"/>
      <c r="D109" s="2"/>
      <c r="E109" s="3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1"/>
      <c r="B110" s="1"/>
      <c r="C110" s="1"/>
      <c r="D110" s="2"/>
      <c r="E110" s="3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1"/>
      <c r="B111" s="1"/>
      <c r="C111" s="1"/>
      <c r="D111" s="2"/>
      <c r="E111" s="3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1"/>
      <c r="B112" s="1"/>
      <c r="C112" s="1"/>
      <c r="D112" s="2"/>
      <c r="E112" s="3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1"/>
      <c r="B113" s="1"/>
      <c r="C113" s="1"/>
      <c r="D113" s="2"/>
      <c r="E113" s="3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1"/>
      <c r="B114" s="1"/>
      <c r="C114" s="1"/>
      <c r="D114" s="2"/>
      <c r="E114" s="3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1"/>
      <c r="B115" s="1"/>
      <c r="C115" s="1"/>
      <c r="D115" s="2"/>
      <c r="E115" s="3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1"/>
      <c r="B116" s="1"/>
      <c r="C116" s="1"/>
      <c r="D116" s="2"/>
      <c r="E116" s="3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1"/>
      <c r="B117" s="1"/>
      <c r="C117" s="1"/>
      <c r="D117" s="2"/>
      <c r="E117" s="3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1"/>
      <c r="B118" s="1"/>
      <c r="C118" s="1"/>
      <c r="D118" s="2"/>
      <c r="E118" s="3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1"/>
      <c r="B119" s="1"/>
      <c r="C119" s="1"/>
      <c r="D119" s="2"/>
      <c r="E119" s="3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1"/>
      <c r="B120" s="1"/>
      <c r="C120" s="1"/>
      <c r="D120" s="2"/>
      <c r="E120" s="3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1"/>
      <c r="B121" s="1"/>
      <c r="C121" s="1"/>
      <c r="D121" s="2"/>
      <c r="E121" s="3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1"/>
      <c r="B122" s="1"/>
      <c r="C122" s="1"/>
      <c r="D122" s="2"/>
      <c r="E122" s="3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1"/>
      <c r="B123" s="1"/>
      <c r="C123" s="1"/>
      <c r="D123" s="2"/>
      <c r="E123" s="3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1"/>
      <c r="B124" s="1"/>
      <c r="C124" s="1"/>
      <c r="D124" s="2"/>
      <c r="E124" s="3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1"/>
      <c r="B125" s="1"/>
      <c r="C125" s="1"/>
      <c r="D125" s="2"/>
      <c r="E125" s="3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1"/>
      <c r="B126" s="1"/>
      <c r="C126" s="1"/>
      <c r="D126" s="2"/>
      <c r="E126" s="3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1"/>
      <c r="B127" s="1"/>
      <c r="C127" s="1"/>
      <c r="D127" s="2"/>
      <c r="E127" s="3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1"/>
      <c r="B128" s="1"/>
      <c r="C128" s="1"/>
      <c r="D128" s="2"/>
      <c r="E128" s="3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1"/>
      <c r="B129" s="1"/>
      <c r="C129" s="1"/>
      <c r="D129" s="2"/>
      <c r="E129" s="3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1"/>
      <c r="B130" s="1"/>
      <c r="C130" s="1"/>
      <c r="D130" s="2"/>
      <c r="E130" s="3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1"/>
      <c r="B131" s="1"/>
      <c r="C131" s="1"/>
      <c r="D131" s="2"/>
      <c r="E131" s="3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1"/>
      <c r="B132" s="1"/>
      <c r="C132" s="1"/>
      <c r="D132" s="2"/>
      <c r="E132" s="3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1"/>
      <c r="B133" s="1"/>
      <c r="C133" s="1"/>
      <c r="D133" s="2"/>
      <c r="E133" s="3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1"/>
      <c r="B134" s="1"/>
      <c r="C134" s="1"/>
      <c r="D134" s="2"/>
      <c r="E134" s="3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1"/>
      <c r="B135" s="1"/>
      <c r="C135" s="1"/>
      <c r="D135" s="2"/>
      <c r="E135" s="3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1"/>
      <c r="B136" s="1"/>
      <c r="C136" s="1"/>
      <c r="D136" s="2"/>
      <c r="E136" s="3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1"/>
      <c r="B137" s="1"/>
      <c r="C137" s="1"/>
      <c r="D137" s="2"/>
      <c r="E137" s="3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1"/>
      <c r="B138" s="1"/>
      <c r="C138" s="1"/>
      <c r="D138" s="2"/>
      <c r="E138" s="3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1"/>
      <c r="B139" s="1"/>
      <c r="C139" s="1"/>
      <c r="D139" s="2"/>
      <c r="E139" s="3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1"/>
      <c r="B140" s="1"/>
      <c r="C140" s="1"/>
      <c r="D140" s="2"/>
      <c r="E140" s="3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1"/>
      <c r="B141" s="1"/>
      <c r="C141" s="1"/>
      <c r="D141" s="2"/>
      <c r="E141" s="3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1"/>
      <c r="B142" s="1"/>
      <c r="C142" s="1"/>
      <c r="D142" s="2"/>
      <c r="E142" s="3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1"/>
      <c r="B143" s="1"/>
      <c r="C143" s="1"/>
      <c r="D143" s="2"/>
      <c r="E143" s="3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1"/>
      <c r="B144" s="1"/>
      <c r="C144" s="1"/>
      <c r="D144" s="2"/>
      <c r="E144" s="3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1"/>
      <c r="B145" s="1"/>
      <c r="C145" s="1"/>
      <c r="D145" s="2"/>
      <c r="E145" s="3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1"/>
      <c r="B146" s="1"/>
      <c r="C146" s="1"/>
      <c r="D146" s="2"/>
      <c r="E146" s="3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1"/>
      <c r="B147" s="1"/>
      <c r="C147" s="1"/>
      <c r="D147" s="2"/>
      <c r="E147" s="3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1"/>
      <c r="B148" s="1"/>
      <c r="C148" s="1"/>
      <c r="D148" s="2"/>
      <c r="E148" s="3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1"/>
      <c r="B149" s="1"/>
      <c r="C149" s="1"/>
      <c r="D149" s="2"/>
      <c r="E149" s="3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1"/>
      <c r="B150" s="1"/>
      <c r="C150" s="1"/>
      <c r="D150" s="2"/>
      <c r="E150" s="3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1"/>
      <c r="B151" s="1"/>
      <c r="C151" s="1"/>
      <c r="D151" s="2"/>
      <c r="E151" s="3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1"/>
      <c r="B152" s="1"/>
      <c r="C152" s="1"/>
      <c r="D152" s="2"/>
      <c r="E152" s="3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1"/>
      <c r="B153" s="1"/>
      <c r="C153" s="1"/>
      <c r="D153" s="2"/>
      <c r="E153" s="3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1"/>
      <c r="B154" s="1"/>
      <c r="C154" s="1"/>
      <c r="D154" s="2"/>
      <c r="E154" s="3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1"/>
      <c r="B155" s="1"/>
      <c r="C155" s="1"/>
      <c r="D155" s="2"/>
      <c r="E155" s="3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1"/>
      <c r="B156" s="1"/>
      <c r="C156" s="1"/>
      <c r="D156" s="2"/>
      <c r="E156" s="3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1"/>
      <c r="B157" s="1"/>
      <c r="C157" s="1"/>
      <c r="D157" s="2"/>
      <c r="E157" s="3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1"/>
      <c r="B158" s="1"/>
      <c r="C158" s="1"/>
      <c r="D158" s="2"/>
      <c r="E158" s="3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1"/>
      <c r="B159" s="1"/>
      <c r="C159" s="1"/>
      <c r="D159" s="2"/>
      <c r="E159" s="3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1"/>
      <c r="B160" s="1"/>
      <c r="C160" s="1"/>
      <c r="D160" s="2"/>
      <c r="E160" s="3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1"/>
      <c r="B161" s="1"/>
      <c r="C161" s="1"/>
      <c r="D161" s="2"/>
      <c r="E161" s="3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1"/>
      <c r="B162" s="1"/>
      <c r="C162" s="1"/>
      <c r="D162" s="2"/>
      <c r="E162" s="3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1"/>
      <c r="B163" s="1"/>
      <c r="C163" s="1"/>
      <c r="D163" s="2"/>
      <c r="E163" s="3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1"/>
      <c r="B164" s="1"/>
      <c r="C164" s="1"/>
      <c r="D164" s="2"/>
      <c r="E164" s="3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1"/>
      <c r="B165" s="1"/>
      <c r="C165" s="1"/>
      <c r="D165" s="2"/>
      <c r="E165" s="3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1"/>
      <c r="B166" s="1"/>
      <c r="C166" s="1"/>
      <c r="D166" s="2"/>
      <c r="E166" s="3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1"/>
      <c r="B167" s="1"/>
      <c r="C167" s="1"/>
      <c r="D167" s="2"/>
      <c r="E167" s="3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1"/>
      <c r="B168" s="1"/>
      <c r="C168" s="1"/>
      <c r="D168" s="2"/>
      <c r="E168" s="3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1"/>
      <c r="B169" s="1"/>
      <c r="C169" s="1"/>
      <c r="D169" s="2"/>
      <c r="E169" s="3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1"/>
      <c r="B170" s="1"/>
      <c r="C170" s="1"/>
      <c r="D170" s="2"/>
      <c r="E170" s="3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1"/>
      <c r="B171" s="1"/>
      <c r="C171" s="1"/>
      <c r="D171" s="2"/>
      <c r="E171" s="3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1"/>
      <c r="B172" s="1"/>
      <c r="C172" s="1"/>
      <c r="D172" s="2"/>
      <c r="E172" s="3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1"/>
      <c r="B173" s="1"/>
      <c r="C173" s="1"/>
      <c r="D173" s="2"/>
      <c r="E173" s="3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1"/>
      <c r="B174" s="1"/>
      <c r="C174" s="1"/>
      <c r="D174" s="2"/>
      <c r="E174" s="3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1"/>
      <c r="B175" s="1"/>
      <c r="C175" s="1"/>
      <c r="D175" s="2"/>
      <c r="E175" s="3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1"/>
      <c r="B176" s="1"/>
      <c r="C176" s="1"/>
      <c r="D176" s="2"/>
      <c r="E176" s="3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1"/>
      <c r="B177" s="1"/>
      <c r="C177" s="1"/>
      <c r="D177" s="2"/>
      <c r="E177" s="3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1"/>
      <c r="B178" s="1"/>
      <c r="C178" s="1"/>
      <c r="D178" s="2"/>
      <c r="E178" s="3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1"/>
      <c r="B179" s="1"/>
      <c r="C179" s="1"/>
      <c r="D179" s="2"/>
      <c r="E179" s="3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1"/>
      <c r="B180" s="1"/>
      <c r="C180" s="1"/>
      <c r="D180" s="2"/>
      <c r="E180" s="3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1"/>
      <c r="B181" s="1"/>
      <c r="C181" s="1"/>
      <c r="D181" s="2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1"/>
      <c r="B182" s="1"/>
      <c r="C182" s="1"/>
      <c r="D182" s="2"/>
      <c r="E182" s="3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1"/>
      <c r="B183" s="1"/>
      <c r="C183" s="1"/>
      <c r="D183" s="2"/>
      <c r="E183" s="3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1"/>
      <c r="B184" s="1"/>
      <c r="C184" s="1"/>
      <c r="D184" s="2"/>
      <c r="E184" s="3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1"/>
      <c r="B185" s="1"/>
      <c r="C185" s="1"/>
      <c r="D185" s="2"/>
      <c r="E185" s="3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1"/>
      <c r="B186" s="1"/>
      <c r="C186" s="1"/>
      <c r="D186" s="2"/>
      <c r="E186" s="3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1"/>
      <c r="B187" s="1"/>
      <c r="C187" s="1"/>
      <c r="D187" s="2"/>
      <c r="E187" s="3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1"/>
      <c r="B188" s="1"/>
      <c r="C188" s="1"/>
      <c r="D188" s="2"/>
      <c r="E188" s="3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1"/>
      <c r="B189" s="1"/>
      <c r="C189" s="1"/>
      <c r="D189" s="2"/>
      <c r="E189" s="3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1"/>
      <c r="B190" s="1"/>
      <c r="C190" s="1"/>
      <c r="D190" s="2"/>
      <c r="E190" s="3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1"/>
      <c r="B191" s="1"/>
      <c r="C191" s="1"/>
      <c r="D191" s="2"/>
      <c r="E191" s="3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1"/>
      <c r="B192" s="1"/>
      <c r="C192" s="1"/>
      <c r="D192" s="2"/>
      <c r="E192" s="3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1"/>
      <c r="B193" s="1"/>
      <c r="C193" s="1"/>
      <c r="D193" s="2"/>
      <c r="E193" s="3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1"/>
      <c r="B194" s="1"/>
      <c r="C194" s="1"/>
      <c r="D194" s="2"/>
      <c r="E194" s="3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1"/>
      <c r="B195" s="1"/>
      <c r="C195" s="1"/>
      <c r="D195" s="2"/>
      <c r="E195" s="3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1"/>
      <c r="B196" s="1"/>
      <c r="C196" s="1"/>
      <c r="D196" s="2"/>
      <c r="E196" s="3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1"/>
      <c r="B197" s="1"/>
      <c r="C197" s="1"/>
      <c r="D197" s="2"/>
      <c r="E197" s="3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1"/>
      <c r="B198" s="1"/>
      <c r="C198" s="1"/>
      <c r="D198" s="2"/>
      <c r="E198" s="3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1"/>
      <c r="B199" s="1"/>
      <c r="C199" s="1"/>
      <c r="D199" s="2"/>
      <c r="E199" s="3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1"/>
      <c r="B200" s="1"/>
      <c r="C200" s="1"/>
      <c r="D200" s="2"/>
      <c r="E200" s="3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1"/>
      <c r="B201" s="1"/>
      <c r="C201" s="1"/>
      <c r="D201" s="2"/>
      <c r="E201" s="3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1"/>
      <c r="B202" s="1"/>
      <c r="C202" s="1"/>
      <c r="D202" s="2"/>
      <c r="E202" s="3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1"/>
      <c r="B203" s="1"/>
      <c r="C203" s="1"/>
      <c r="D203" s="2"/>
      <c r="E203" s="3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1"/>
      <c r="B204" s="1"/>
      <c r="C204" s="1"/>
      <c r="D204" s="2"/>
      <c r="E204" s="3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1"/>
      <c r="B205" s="1"/>
      <c r="C205" s="1"/>
      <c r="D205" s="2"/>
      <c r="E205" s="3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1"/>
      <c r="B206" s="1"/>
      <c r="C206" s="1"/>
      <c r="D206" s="2"/>
      <c r="E206" s="3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1"/>
      <c r="B207" s="1"/>
      <c r="C207" s="1"/>
      <c r="D207" s="2"/>
      <c r="E207" s="3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1"/>
      <c r="B208" s="1"/>
      <c r="C208" s="1"/>
      <c r="D208" s="2"/>
      <c r="E208" s="3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1"/>
      <c r="B209" s="1"/>
      <c r="C209" s="1"/>
      <c r="D209" s="2"/>
      <c r="E209" s="3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1"/>
      <c r="B210" s="1"/>
      <c r="C210" s="1"/>
      <c r="D210" s="2"/>
      <c r="E210" s="3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1"/>
      <c r="B211" s="1"/>
      <c r="C211" s="1"/>
      <c r="D211" s="2"/>
      <c r="E211" s="3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1"/>
      <c r="B212" s="1"/>
      <c r="C212" s="1"/>
      <c r="D212" s="2"/>
      <c r="E212" s="3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1"/>
      <c r="B213" s="1"/>
      <c r="C213" s="1"/>
      <c r="D213" s="2"/>
      <c r="E213" s="3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1"/>
      <c r="B214" s="1"/>
      <c r="C214" s="1"/>
      <c r="D214" s="2"/>
      <c r="E214" s="3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1"/>
      <c r="B215" s="1"/>
      <c r="C215" s="1"/>
      <c r="D215" s="2"/>
      <c r="E215" s="3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1"/>
      <c r="B216" s="1"/>
      <c r="C216" s="1"/>
      <c r="D216" s="2"/>
      <c r="E216" s="3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1"/>
      <c r="B217" s="1"/>
      <c r="C217" s="1"/>
      <c r="D217" s="2"/>
      <c r="E217" s="3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1"/>
      <c r="B218" s="1"/>
      <c r="C218" s="1"/>
      <c r="D218" s="2"/>
      <c r="E218" s="3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1"/>
      <c r="B219" s="1"/>
      <c r="C219" s="1"/>
      <c r="D219" s="2"/>
      <c r="E219" s="3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1"/>
      <c r="B220" s="1"/>
      <c r="C220" s="1"/>
      <c r="D220" s="2"/>
      <c r="E220" s="3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1"/>
      <c r="B221" s="1"/>
      <c r="C221" s="1"/>
      <c r="D221" s="2"/>
      <c r="E221" s="3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1"/>
      <c r="B222" s="1"/>
      <c r="C222" s="1"/>
      <c r="D222" s="2"/>
      <c r="E222" s="3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1"/>
      <c r="B223" s="1"/>
      <c r="C223" s="1"/>
      <c r="D223" s="2"/>
      <c r="E223" s="3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1"/>
      <c r="B224" s="1"/>
      <c r="C224" s="1"/>
      <c r="D224" s="2"/>
      <c r="E224" s="3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1"/>
      <c r="B225" s="1"/>
      <c r="C225" s="1"/>
      <c r="D225" s="2"/>
      <c r="E225" s="3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1"/>
      <c r="B226" s="1"/>
      <c r="C226" s="1"/>
      <c r="D226" s="2"/>
      <c r="E226" s="3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1"/>
      <c r="B227" s="1"/>
      <c r="C227" s="1"/>
      <c r="D227" s="2"/>
      <c r="E227" s="3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1"/>
      <c r="B228" s="1"/>
      <c r="C228" s="1"/>
      <c r="D228" s="2"/>
      <c r="E228" s="3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1"/>
      <c r="B229" s="1"/>
      <c r="C229" s="1"/>
      <c r="D229" s="2"/>
      <c r="E229" s="3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1"/>
      <c r="B230" s="1"/>
      <c r="C230" s="1"/>
      <c r="D230" s="2"/>
      <c r="E230" s="3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1"/>
      <c r="B231" s="1"/>
      <c r="C231" s="1"/>
      <c r="D231" s="2"/>
      <c r="E231" s="3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1"/>
      <c r="B232" s="1"/>
      <c r="C232" s="1"/>
      <c r="D232" s="2"/>
      <c r="E232" s="3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1"/>
      <c r="B233" s="1"/>
      <c r="C233" s="1"/>
      <c r="D233" s="2"/>
      <c r="E233" s="3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1"/>
      <c r="B234" s="1"/>
      <c r="C234" s="1"/>
      <c r="D234" s="2"/>
      <c r="E234" s="3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1"/>
      <c r="B235" s="1"/>
      <c r="C235" s="1"/>
      <c r="D235" s="2"/>
      <c r="E235" s="3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1"/>
      <c r="B236" s="1"/>
      <c r="C236" s="1"/>
      <c r="D236" s="2"/>
      <c r="E236" s="3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1"/>
      <c r="B237" s="1"/>
      <c r="C237" s="1"/>
      <c r="D237" s="2"/>
      <c r="E237" s="3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1"/>
      <c r="B238" s="1"/>
      <c r="C238" s="1"/>
      <c r="D238" s="2"/>
      <c r="E238" s="3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1"/>
      <c r="B239" s="1"/>
      <c r="C239" s="1"/>
      <c r="D239" s="2"/>
      <c r="E239" s="3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1"/>
      <c r="B240" s="1"/>
      <c r="C240" s="1"/>
      <c r="D240" s="2"/>
      <c r="E240" s="3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1"/>
      <c r="B241" s="1"/>
      <c r="C241" s="1"/>
      <c r="D241" s="2"/>
      <c r="E241" s="3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1"/>
      <c r="B242" s="1"/>
      <c r="C242" s="1"/>
      <c r="D242" s="2"/>
      <c r="E242" s="3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1"/>
      <c r="B243" s="1"/>
      <c r="C243" s="1"/>
      <c r="D243" s="2"/>
      <c r="E243" s="3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1"/>
      <c r="B244" s="1"/>
      <c r="C244" s="1"/>
      <c r="D244" s="2"/>
      <c r="E244" s="3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1"/>
      <c r="B245" s="1"/>
      <c r="C245" s="1"/>
      <c r="D245" s="2"/>
      <c r="E245" s="3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1"/>
      <c r="B246" s="1"/>
      <c r="C246" s="1"/>
      <c r="D246" s="2"/>
      <c r="E246" s="3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1"/>
      <c r="B247" s="1"/>
      <c r="C247" s="1"/>
      <c r="D247" s="2"/>
      <c r="E247" s="3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1"/>
      <c r="B248" s="1"/>
      <c r="C248" s="1"/>
      <c r="D248" s="2"/>
      <c r="E248" s="3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1"/>
      <c r="B249" s="1"/>
      <c r="C249" s="1"/>
      <c r="D249" s="2"/>
      <c r="E249" s="3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1"/>
      <c r="B250" s="1"/>
      <c r="C250" s="1"/>
      <c r="D250" s="2"/>
      <c r="E250" s="3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1"/>
      <c r="B251" s="1"/>
      <c r="C251" s="1"/>
      <c r="D251" s="2"/>
      <c r="E251" s="3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1"/>
      <c r="B252" s="1"/>
      <c r="C252" s="1"/>
      <c r="D252" s="2"/>
      <c r="E252" s="3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1"/>
      <c r="B253" s="1"/>
      <c r="C253" s="1"/>
      <c r="D253" s="2"/>
      <c r="E253" s="3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1"/>
      <c r="B254" s="1"/>
      <c r="C254" s="1"/>
      <c r="D254" s="2"/>
      <c r="E254" s="3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1"/>
      <c r="B255" s="1"/>
      <c r="C255" s="1"/>
      <c r="D255" s="2"/>
      <c r="E255" s="3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1"/>
      <c r="B256" s="1"/>
      <c r="C256" s="1"/>
      <c r="D256" s="2"/>
      <c r="E256" s="3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1"/>
      <c r="B257" s="1"/>
      <c r="C257" s="1"/>
      <c r="D257" s="2"/>
      <c r="E257" s="3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1"/>
      <c r="B258" s="1"/>
      <c r="C258" s="1"/>
      <c r="D258" s="2"/>
      <c r="E258" s="3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1"/>
      <c r="B259" s="1"/>
      <c r="C259" s="1"/>
      <c r="D259" s="2"/>
      <c r="E259" s="3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1"/>
      <c r="B260" s="1"/>
      <c r="C260" s="1"/>
      <c r="D260" s="2"/>
      <c r="E260" s="3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1"/>
      <c r="B261" s="1"/>
      <c r="C261" s="1"/>
      <c r="D261" s="2"/>
      <c r="E261" s="3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1"/>
      <c r="B262" s="1"/>
      <c r="C262" s="1"/>
      <c r="D262" s="2"/>
      <c r="E262" s="3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1"/>
      <c r="B263" s="1"/>
      <c r="C263" s="1"/>
      <c r="D263" s="2"/>
      <c r="E263" s="3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1"/>
      <c r="B264" s="1"/>
      <c r="C264" s="1"/>
      <c r="D264" s="2"/>
      <c r="E264" s="3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1"/>
      <c r="B265" s="1"/>
      <c r="C265" s="1"/>
      <c r="D265" s="2"/>
      <c r="E265" s="3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1"/>
      <c r="B266" s="1"/>
      <c r="C266" s="1"/>
      <c r="D266" s="2"/>
      <c r="E266" s="3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1"/>
      <c r="B267" s="1"/>
      <c r="C267" s="1"/>
      <c r="D267" s="2"/>
      <c r="E267" s="3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1"/>
      <c r="B268" s="1"/>
      <c r="C268" s="1"/>
      <c r="D268" s="2"/>
      <c r="E268" s="3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1"/>
      <c r="B269" s="1"/>
      <c r="C269" s="1"/>
      <c r="D269" s="2"/>
      <c r="E269" s="3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1"/>
      <c r="B270" s="1"/>
      <c r="C270" s="1"/>
      <c r="D270" s="2"/>
      <c r="E270" s="3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1"/>
      <c r="B271" s="1"/>
      <c r="C271" s="1"/>
      <c r="D271" s="2"/>
      <c r="E271" s="3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1"/>
      <c r="B272" s="1"/>
      <c r="C272" s="1"/>
      <c r="D272" s="2"/>
      <c r="E272" s="3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1"/>
      <c r="B273" s="1"/>
      <c r="C273" s="1"/>
      <c r="D273" s="2"/>
      <c r="E273" s="3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1"/>
      <c r="B274" s="1"/>
      <c r="C274" s="1"/>
      <c r="D274" s="2"/>
      <c r="E274" s="3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1"/>
      <c r="B275" s="1"/>
      <c r="C275" s="1"/>
      <c r="D275" s="2"/>
      <c r="E275" s="3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1"/>
      <c r="B276" s="1"/>
      <c r="C276" s="1"/>
      <c r="D276" s="2"/>
      <c r="E276" s="3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1"/>
      <c r="B277" s="1"/>
      <c r="C277" s="1"/>
      <c r="D277" s="2"/>
      <c r="E277" s="3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1"/>
      <c r="B278" s="1"/>
      <c r="C278" s="1"/>
      <c r="D278" s="2"/>
      <c r="E278" s="3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1"/>
      <c r="B279" s="1"/>
      <c r="C279" s="1"/>
      <c r="D279" s="2"/>
      <c r="E279" s="3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1"/>
      <c r="B280" s="1"/>
      <c r="C280" s="1"/>
      <c r="D280" s="2"/>
      <c r="E280" s="3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1"/>
      <c r="B281" s="1"/>
      <c r="C281" s="1"/>
      <c r="D281" s="2"/>
      <c r="E281" s="3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1"/>
      <c r="B282" s="1"/>
      <c r="C282" s="1"/>
      <c r="D282" s="2"/>
      <c r="E282" s="3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1"/>
      <c r="B283" s="1"/>
      <c r="C283" s="1"/>
      <c r="D283" s="2"/>
      <c r="E283" s="3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1"/>
      <c r="B284" s="1"/>
      <c r="C284" s="1"/>
      <c r="D284" s="2"/>
      <c r="E284" s="3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1"/>
      <c r="B285" s="1"/>
      <c r="C285" s="1"/>
      <c r="D285" s="2"/>
      <c r="E285" s="3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1"/>
      <c r="B286" s="1"/>
      <c r="C286" s="1"/>
      <c r="D286" s="2"/>
      <c r="E286" s="3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1"/>
      <c r="B287" s="1"/>
      <c r="C287" s="1"/>
      <c r="D287" s="2"/>
      <c r="E287" s="3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1"/>
      <c r="B288" s="1"/>
      <c r="C288" s="1"/>
      <c r="D288" s="2"/>
      <c r="E288" s="3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1"/>
      <c r="B289" s="1"/>
      <c r="C289" s="1"/>
      <c r="D289" s="2"/>
      <c r="E289" s="3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1"/>
      <c r="B290" s="1"/>
      <c r="C290" s="1"/>
      <c r="D290" s="2"/>
      <c r="E290" s="3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1"/>
      <c r="B291" s="1"/>
      <c r="C291" s="1"/>
      <c r="D291" s="2"/>
      <c r="E291" s="3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1"/>
      <c r="B292" s="1"/>
      <c r="C292" s="1"/>
      <c r="D292" s="2"/>
      <c r="E292" s="3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1"/>
      <c r="B293" s="1"/>
      <c r="C293" s="1"/>
      <c r="D293" s="2"/>
      <c r="E293" s="3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1"/>
      <c r="B294" s="1"/>
      <c r="C294" s="1"/>
      <c r="D294" s="2"/>
      <c r="E294" s="3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1"/>
      <c r="B295" s="1"/>
      <c r="C295" s="1"/>
      <c r="D295" s="2"/>
      <c r="E295" s="3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1"/>
      <c r="B296" s="1"/>
      <c r="C296" s="1"/>
      <c r="D296" s="2"/>
      <c r="E296" s="3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1"/>
      <c r="B297" s="1"/>
      <c r="C297" s="1"/>
      <c r="D297" s="2"/>
      <c r="E297" s="3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1"/>
      <c r="B298" s="1"/>
      <c r="C298" s="1"/>
      <c r="D298" s="2"/>
      <c r="E298" s="3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1"/>
      <c r="B299" s="1"/>
      <c r="C299" s="1"/>
      <c r="D299" s="2"/>
      <c r="E299" s="3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1"/>
      <c r="B300" s="1"/>
      <c r="C300" s="1"/>
      <c r="D300" s="2"/>
      <c r="E300" s="3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1"/>
      <c r="B301" s="1"/>
      <c r="C301" s="1"/>
      <c r="D301" s="2"/>
      <c r="E301" s="3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1"/>
      <c r="B302" s="1"/>
      <c r="C302" s="1"/>
      <c r="D302" s="2"/>
      <c r="E302" s="3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1"/>
      <c r="B303" s="1"/>
      <c r="C303" s="1"/>
      <c r="D303" s="2"/>
      <c r="E303" s="3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1"/>
      <c r="B304" s="1"/>
      <c r="C304" s="1"/>
      <c r="D304" s="2"/>
      <c r="E304" s="3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1"/>
      <c r="B305" s="1"/>
      <c r="C305" s="1"/>
      <c r="D305" s="2"/>
      <c r="E305" s="3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1"/>
      <c r="B306" s="1"/>
      <c r="C306" s="1"/>
      <c r="D306" s="2"/>
      <c r="E306" s="3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1"/>
      <c r="B307" s="1"/>
      <c r="C307" s="1"/>
      <c r="D307" s="2"/>
      <c r="E307" s="3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1"/>
      <c r="B308" s="1"/>
      <c r="C308" s="1"/>
      <c r="D308" s="2"/>
      <c r="E308" s="3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1"/>
      <c r="B309" s="1"/>
      <c r="C309" s="1"/>
      <c r="D309" s="2"/>
      <c r="E309" s="3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1"/>
      <c r="B310" s="1"/>
      <c r="C310" s="1"/>
      <c r="D310" s="2"/>
      <c r="E310" s="3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1"/>
      <c r="B311" s="1"/>
      <c r="C311" s="1"/>
      <c r="D311" s="2"/>
      <c r="E311" s="3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1"/>
      <c r="B312" s="1"/>
      <c r="C312" s="1"/>
      <c r="D312" s="2"/>
      <c r="E312" s="3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1"/>
      <c r="B313" s="1"/>
      <c r="C313" s="1"/>
      <c r="D313" s="2"/>
      <c r="E313" s="3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1"/>
      <c r="B314" s="1"/>
      <c r="C314" s="1"/>
      <c r="D314" s="2"/>
      <c r="E314" s="3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1"/>
      <c r="B315" s="1"/>
      <c r="C315" s="1"/>
      <c r="D315" s="2"/>
      <c r="E315" s="3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1"/>
      <c r="B316" s="1"/>
      <c r="C316" s="1"/>
      <c r="D316" s="2"/>
      <c r="E316" s="3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1"/>
      <c r="B317" s="1"/>
      <c r="C317" s="1"/>
      <c r="D317" s="2"/>
      <c r="E317" s="3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1"/>
      <c r="B318" s="1"/>
      <c r="C318" s="1"/>
      <c r="D318" s="2"/>
      <c r="E318" s="3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1"/>
      <c r="B319" s="1"/>
      <c r="C319" s="1"/>
      <c r="D319" s="2"/>
      <c r="E319" s="3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1"/>
      <c r="B320" s="1"/>
      <c r="C320" s="1"/>
      <c r="D320" s="2"/>
      <c r="E320" s="3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1"/>
      <c r="B321" s="1"/>
      <c r="C321" s="1"/>
      <c r="D321" s="2"/>
      <c r="E321" s="3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1"/>
      <c r="B322" s="1"/>
      <c r="C322" s="1"/>
      <c r="D322" s="2"/>
      <c r="E322" s="3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1"/>
      <c r="B323" s="1"/>
      <c r="C323" s="1"/>
      <c r="D323" s="2"/>
      <c r="E323" s="3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1"/>
      <c r="B324" s="1"/>
      <c r="C324" s="1"/>
      <c r="D324" s="2"/>
      <c r="E324" s="3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1"/>
      <c r="B325" s="1"/>
      <c r="C325" s="1"/>
      <c r="D325" s="2"/>
      <c r="E325" s="3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1"/>
      <c r="B326" s="1"/>
      <c r="C326" s="1"/>
      <c r="D326" s="2"/>
      <c r="E326" s="3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1"/>
      <c r="B327" s="1"/>
      <c r="C327" s="1"/>
      <c r="D327" s="2"/>
      <c r="E327" s="3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1"/>
      <c r="B328" s="1"/>
      <c r="C328" s="1"/>
      <c r="D328" s="2"/>
      <c r="E328" s="3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1"/>
      <c r="B329" s="1"/>
      <c r="C329" s="1"/>
      <c r="D329" s="2"/>
      <c r="E329" s="3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1"/>
      <c r="B330" s="1"/>
      <c r="C330" s="1"/>
      <c r="D330" s="2"/>
      <c r="E330" s="3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1"/>
      <c r="B331" s="1"/>
      <c r="C331" s="1"/>
      <c r="D331" s="2"/>
      <c r="E331" s="3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1"/>
      <c r="B332" s="1"/>
      <c r="C332" s="1"/>
      <c r="D332" s="2"/>
      <c r="E332" s="3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1"/>
      <c r="B333" s="1"/>
      <c r="C333" s="1"/>
      <c r="D333" s="2"/>
      <c r="E333" s="3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1"/>
      <c r="B334" s="1"/>
      <c r="C334" s="1"/>
      <c r="D334" s="2"/>
      <c r="E334" s="3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1"/>
      <c r="B335" s="1"/>
      <c r="C335" s="1"/>
      <c r="D335" s="2"/>
      <c r="E335" s="3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1"/>
      <c r="B336" s="1"/>
      <c r="C336" s="1"/>
      <c r="D336" s="2"/>
      <c r="E336" s="3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1"/>
      <c r="B337" s="1"/>
      <c r="C337" s="1"/>
      <c r="D337" s="2"/>
      <c r="E337" s="3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1"/>
      <c r="B338" s="1"/>
      <c r="C338" s="1"/>
      <c r="D338" s="2"/>
      <c r="E338" s="3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1"/>
      <c r="B339" s="1"/>
      <c r="C339" s="1"/>
      <c r="D339" s="2"/>
      <c r="E339" s="3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1"/>
      <c r="B340" s="1"/>
      <c r="C340" s="1"/>
      <c r="D340" s="2"/>
      <c r="E340" s="3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1"/>
      <c r="B341" s="1"/>
      <c r="C341" s="1"/>
      <c r="D341" s="2"/>
      <c r="E341" s="3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1"/>
      <c r="B342" s="1"/>
      <c r="C342" s="1"/>
      <c r="D342" s="2"/>
      <c r="E342" s="3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1"/>
      <c r="B343" s="1"/>
      <c r="C343" s="1"/>
      <c r="D343" s="2"/>
      <c r="E343" s="3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1"/>
      <c r="B344" s="1"/>
      <c r="C344" s="1"/>
      <c r="D344" s="2"/>
      <c r="E344" s="3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1"/>
      <c r="B345" s="1"/>
      <c r="C345" s="1"/>
      <c r="D345" s="2"/>
      <c r="E345" s="3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1"/>
      <c r="B346" s="1"/>
      <c r="C346" s="1"/>
      <c r="D346" s="2"/>
      <c r="E346" s="3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1"/>
      <c r="B347" s="1"/>
      <c r="C347" s="1"/>
      <c r="D347" s="2"/>
      <c r="E347" s="3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1"/>
      <c r="B348" s="1"/>
      <c r="C348" s="1"/>
      <c r="D348" s="2"/>
      <c r="E348" s="3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1"/>
      <c r="B349" s="1"/>
      <c r="C349" s="1"/>
      <c r="D349" s="2"/>
      <c r="E349" s="3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1"/>
      <c r="B350" s="1"/>
      <c r="C350" s="1"/>
      <c r="D350" s="2"/>
      <c r="E350" s="3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1"/>
      <c r="B351" s="1"/>
      <c r="C351" s="1"/>
      <c r="D351" s="2"/>
      <c r="E351" s="3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1"/>
      <c r="B352" s="1"/>
      <c r="C352" s="1"/>
      <c r="D352" s="2"/>
      <c r="E352" s="3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1"/>
      <c r="B353" s="1"/>
      <c r="C353" s="1"/>
      <c r="D353" s="2"/>
      <c r="E353" s="3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1"/>
      <c r="B354" s="1"/>
      <c r="C354" s="1"/>
      <c r="D354" s="2"/>
      <c r="E354" s="3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1"/>
      <c r="B355" s="1"/>
      <c r="C355" s="1"/>
      <c r="D355" s="2"/>
      <c r="E355" s="3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1"/>
      <c r="B356" s="1"/>
      <c r="C356" s="1"/>
      <c r="D356" s="2"/>
      <c r="E356" s="3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1"/>
      <c r="B357" s="1"/>
      <c r="C357" s="1"/>
      <c r="D357" s="2"/>
      <c r="E357" s="3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1"/>
      <c r="B358" s="1"/>
      <c r="C358" s="1"/>
      <c r="D358" s="2"/>
      <c r="E358" s="3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1"/>
      <c r="B359" s="1"/>
      <c r="C359" s="1"/>
      <c r="D359" s="2"/>
      <c r="E359" s="3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1"/>
      <c r="B360" s="1"/>
      <c r="C360" s="1"/>
      <c r="D360" s="2"/>
      <c r="E360" s="3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1"/>
      <c r="B361" s="1"/>
      <c r="C361" s="1"/>
      <c r="D361" s="2"/>
      <c r="E361" s="3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1"/>
      <c r="B362" s="1"/>
      <c r="C362" s="1"/>
      <c r="D362" s="2"/>
      <c r="E362" s="3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1"/>
      <c r="B363" s="1"/>
      <c r="C363" s="1"/>
      <c r="D363" s="2"/>
      <c r="E363" s="3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1"/>
      <c r="B364" s="1"/>
      <c r="C364" s="1"/>
      <c r="D364" s="2"/>
      <c r="E364" s="3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1"/>
      <c r="B365" s="1"/>
      <c r="C365" s="1"/>
      <c r="D365" s="2"/>
      <c r="E365" s="3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1"/>
      <c r="B366" s="1"/>
      <c r="C366" s="1"/>
      <c r="D366" s="2"/>
      <c r="E366" s="3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1"/>
      <c r="B367" s="1"/>
      <c r="C367" s="1"/>
      <c r="D367" s="2"/>
      <c r="E367" s="3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1"/>
      <c r="B368" s="1"/>
      <c r="C368" s="1"/>
      <c r="D368" s="2"/>
      <c r="E368" s="3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1"/>
      <c r="B369" s="1"/>
      <c r="C369" s="1"/>
      <c r="D369" s="2"/>
      <c r="E369" s="3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1"/>
      <c r="B370" s="1"/>
      <c r="C370" s="1"/>
      <c r="D370" s="2"/>
      <c r="E370" s="3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1"/>
      <c r="B371" s="1"/>
      <c r="C371" s="1"/>
      <c r="D371" s="2"/>
      <c r="E371" s="3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1"/>
      <c r="B372" s="1"/>
      <c r="C372" s="1"/>
      <c r="D372" s="2"/>
      <c r="E372" s="3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1"/>
      <c r="B373" s="1"/>
      <c r="C373" s="1"/>
      <c r="D373" s="2"/>
      <c r="E373" s="3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1"/>
      <c r="B374" s="1"/>
      <c r="C374" s="1"/>
      <c r="D374" s="2"/>
      <c r="E374" s="3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1"/>
      <c r="B375" s="1"/>
      <c r="C375" s="1"/>
      <c r="D375" s="2"/>
      <c r="E375" s="3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1"/>
      <c r="B376" s="1"/>
      <c r="C376" s="1"/>
      <c r="D376" s="2"/>
      <c r="E376" s="3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1"/>
      <c r="B377" s="1"/>
      <c r="C377" s="1"/>
      <c r="D377" s="2"/>
      <c r="E377" s="3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1"/>
      <c r="B378" s="1"/>
      <c r="C378" s="1"/>
      <c r="D378" s="2"/>
      <c r="E378" s="3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1"/>
      <c r="B379" s="1"/>
      <c r="C379" s="1"/>
      <c r="D379" s="2"/>
      <c r="E379" s="3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1"/>
      <c r="B380" s="1"/>
      <c r="C380" s="1"/>
      <c r="D380" s="2"/>
      <c r="E380" s="3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1"/>
      <c r="B381" s="1"/>
      <c r="C381" s="1"/>
      <c r="D381" s="2"/>
      <c r="E381" s="3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1"/>
      <c r="B382" s="1"/>
      <c r="C382" s="1"/>
      <c r="D382" s="2"/>
      <c r="E382" s="3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1"/>
      <c r="B383" s="1"/>
      <c r="C383" s="1"/>
      <c r="D383" s="2"/>
      <c r="E383" s="3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1"/>
      <c r="B384" s="1"/>
      <c r="C384" s="1"/>
      <c r="D384" s="2"/>
      <c r="E384" s="3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1"/>
      <c r="B385" s="1"/>
      <c r="C385" s="1"/>
      <c r="D385" s="2"/>
      <c r="E385" s="3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1"/>
      <c r="B386" s="1"/>
      <c r="C386" s="1"/>
      <c r="D386" s="2"/>
      <c r="E386" s="3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1"/>
      <c r="B387" s="1"/>
      <c r="C387" s="1"/>
      <c r="D387" s="2"/>
      <c r="E387" s="3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1"/>
      <c r="B388" s="1"/>
      <c r="C388" s="1"/>
      <c r="D388" s="2"/>
      <c r="E388" s="3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1"/>
      <c r="B389" s="1"/>
      <c r="C389" s="1"/>
      <c r="D389" s="2"/>
      <c r="E389" s="3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1"/>
      <c r="B390" s="1"/>
      <c r="C390" s="1"/>
      <c r="D390" s="2"/>
      <c r="E390" s="3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1"/>
      <c r="B391" s="1"/>
      <c r="C391" s="1"/>
      <c r="D391" s="2"/>
      <c r="E391" s="3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1"/>
      <c r="B392" s="1"/>
      <c r="C392" s="1"/>
      <c r="D392" s="2"/>
      <c r="E392" s="3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1"/>
      <c r="B393" s="1"/>
      <c r="C393" s="1"/>
      <c r="D393" s="2"/>
      <c r="E393" s="3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1"/>
      <c r="B394" s="1"/>
      <c r="C394" s="1"/>
      <c r="D394" s="2"/>
      <c r="E394" s="3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1"/>
      <c r="B395" s="1"/>
      <c r="C395" s="1"/>
      <c r="D395" s="2"/>
      <c r="E395" s="3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1"/>
      <c r="B396" s="1"/>
      <c r="C396" s="1"/>
      <c r="D396" s="2"/>
      <c r="E396" s="3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1"/>
      <c r="B397" s="1"/>
      <c r="C397" s="1"/>
      <c r="D397" s="2"/>
      <c r="E397" s="3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1"/>
      <c r="B398" s="1"/>
      <c r="C398" s="1"/>
      <c r="D398" s="2"/>
      <c r="E398" s="3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1"/>
      <c r="B399" s="1"/>
      <c r="C399" s="1"/>
      <c r="D399" s="2"/>
      <c r="E399" s="3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1"/>
      <c r="B400" s="1"/>
      <c r="C400" s="1"/>
      <c r="D400" s="2"/>
      <c r="E400" s="3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1"/>
      <c r="B401" s="1"/>
      <c r="C401" s="1"/>
      <c r="D401" s="2"/>
      <c r="E401" s="3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1"/>
      <c r="B402" s="1"/>
      <c r="C402" s="1"/>
      <c r="D402" s="2"/>
      <c r="E402" s="3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1"/>
      <c r="B403" s="1"/>
      <c r="C403" s="1"/>
      <c r="D403" s="2"/>
      <c r="E403" s="3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1"/>
      <c r="B404" s="1"/>
      <c r="C404" s="1"/>
      <c r="D404" s="2"/>
      <c r="E404" s="3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1"/>
      <c r="B405" s="1"/>
      <c r="C405" s="1"/>
      <c r="D405" s="2"/>
      <c r="E405" s="3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1"/>
      <c r="B406" s="1"/>
      <c r="C406" s="1"/>
      <c r="D406" s="2"/>
      <c r="E406" s="3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1"/>
      <c r="B407" s="1"/>
      <c r="C407" s="1"/>
      <c r="D407" s="2"/>
      <c r="E407" s="3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1"/>
      <c r="B408" s="1"/>
      <c r="C408" s="1"/>
      <c r="D408" s="2"/>
      <c r="E408" s="3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1"/>
      <c r="B409" s="1"/>
      <c r="C409" s="1"/>
      <c r="D409" s="2"/>
      <c r="E409" s="3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1"/>
      <c r="B410" s="1"/>
      <c r="C410" s="1"/>
      <c r="D410" s="2"/>
      <c r="E410" s="3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1"/>
      <c r="B411" s="1"/>
      <c r="C411" s="1"/>
      <c r="D411" s="2"/>
      <c r="E411" s="3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1"/>
      <c r="B412" s="1"/>
      <c r="C412" s="1"/>
      <c r="D412" s="2"/>
      <c r="E412" s="3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1"/>
      <c r="B413" s="1"/>
      <c r="C413" s="1"/>
      <c r="D413" s="2"/>
      <c r="E413" s="3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1"/>
      <c r="B414" s="1"/>
      <c r="C414" s="1"/>
      <c r="D414" s="2"/>
      <c r="E414" s="3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1"/>
      <c r="B415" s="1"/>
      <c r="C415" s="1"/>
      <c r="D415" s="2"/>
      <c r="E415" s="3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1"/>
      <c r="B416" s="1"/>
      <c r="C416" s="1"/>
      <c r="D416" s="2"/>
      <c r="E416" s="3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1"/>
      <c r="B417" s="1"/>
      <c r="C417" s="1"/>
      <c r="D417" s="2"/>
      <c r="E417" s="3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1"/>
      <c r="B418" s="1"/>
      <c r="C418" s="1"/>
      <c r="D418" s="2"/>
      <c r="E418" s="3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1"/>
      <c r="B419" s="1"/>
      <c r="C419" s="1"/>
      <c r="D419" s="2"/>
      <c r="E419" s="3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1"/>
      <c r="B420" s="1"/>
      <c r="C420" s="1"/>
      <c r="D420" s="2"/>
      <c r="E420" s="3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1"/>
      <c r="B421" s="1"/>
      <c r="C421" s="1"/>
      <c r="D421" s="2"/>
      <c r="E421" s="3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1"/>
      <c r="B422" s="1"/>
      <c r="C422" s="1"/>
      <c r="D422" s="2"/>
      <c r="E422" s="3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1"/>
      <c r="B423" s="1"/>
      <c r="C423" s="1"/>
      <c r="D423" s="2"/>
      <c r="E423" s="3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1"/>
      <c r="B424" s="1"/>
      <c r="C424" s="1"/>
      <c r="D424" s="2"/>
      <c r="E424" s="3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1"/>
      <c r="B425" s="1"/>
      <c r="C425" s="1"/>
      <c r="D425" s="2"/>
      <c r="E425" s="3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1"/>
      <c r="B426" s="1"/>
      <c r="C426" s="1"/>
      <c r="D426" s="2"/>
      <c r="E426" s="3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1"/>
      <c r="B427" s="1"/>
      <c r="C427" s="1"/>
      <c r="D427" s="2"/>
      <c r="E427" s="3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1"/>
      <c r="B428" s="1"/>
      <c r="C428" s="1"/>
      <c r="D428" s="2"/>
      <c r="E428" s="3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1"/>
      <c r="B429" s="1"/>
      <c r="C429" s="1"/>
      <c r="D429" s="2"/>
      <c r="E429" s="3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1"/>
      <c r="B430" s="1"/>
      <c r="C430" s="1"/>
      <c r="D430" s="2"/>
      <c r="E430" s="3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1"/>
      <c r="B431" s="1"/>
      <c r="C431" s="1"/>
      <c r="D431" s="2"/>
      <c r="E431" s="3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1"/>
      <c r="B432" s="1"/>
      <c r="C432" s="1"/>
      <c r="D432" s="2"/>
      <c r="E432" s="3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1"/>
      <c r="B433" s="1"/>
      <c r="C433" s="1"/>
      <c r="D433" s="2"/>
      <c r="E433" s="3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1"/>
      <c r="B434" s="1"/>
      <c r="C434" s="1"/>
      <c r="D434" s="2"/>
      <c r="E434" s="3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1"/>
      <c r="B435" s="1"/>
      <c r="C435" s="1"/>
      <c r="D435" s="2"/>
      <c r="E435" s="3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1"/>
      <c r="B436" s="1"/>
      <c r="C436" s="1"/>
      <c r="D436" s="2"/>
      <c r="E436" s="3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1"/>
      <c r="B437" s="1"/>
      <c r="C437" s="1"/>
      <c r="D437" s="2"/>
      <c r="E437" s="3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1"/>
      <c r="B438" s="1"/>
      <c r="C438" s="1"/>
      <c r="D438" s="2"/>
      <c r="E438" s="3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1"/>
      <c r="B439" s="1"/>
      <c r="C439" s="1"/>
      <c r="D439" s="2"/>
      <c r="E439" s="3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1"/>
      <c r="B440" s="1"/>
      <c r="C440" s="1"/>
      <c r="D440" s="2"/>
      <c r="E440" s="3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1"/>
      <c r="B441" s="1"/>
      <c r="C441" s="1"/>
      <c r="D441" s="2"/>
      <c r="E441" s="3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1"/>
      <c r="B442" s="1"/>
      <c r="C442" s="1"/>
      <c r="D442" s="2"/>
      <c r="E442" s="3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1"/>
      <c r="B443" s="1"/>
      <c r="C443" s="1"/>
      <c r="D443" s="2"/>
      <c r="E443" s="3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1"/>
      <c r="B444" s="1"/>
      <c r="C444" s="1"/>
      <c r="D444" s="2"/>
      <c r="E444" s="3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1"/>
      <c r="B445" s="1"/>
      <c r="C445" s="1"/>
      <c r="D445" s="2"/>
      <c r="E445" s="3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1"/>
      <c r="B446" s="1"/>
      <c r="C446" s="1"/>
      <c r="D446" s="2"/>
      <c r="E446" s="3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1"/>
      <c r="B447" s="1"/>
      <c r="C447" s="1"/>
      <c r="D447" s="2"/>
      <c r="E447" s="3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1"/>
      <c r="B448" s="1"/>
      <c r="C448" s="1"/>
      <c r="D448" s="2"/>
      <c r="E448" s="3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1"/>
      <c r="B449" s="1"/>
      <c r="C449" s="1"/>
      <c r="D449" s="2"/>
      <c r="E449" s="3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1"/>
      <c r="B450" s="1"/>
      <c r="C450" s="1"/>
      <c r="D450" s="2"/>
      <c r="E450" s="3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1"/>
      <c r="B451" s="1"/>
      <c r="C451" s="1"/>
      <c r="D451" s="2"/>
      <c r="E451" s="3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1"/>
      <c r="B452" s="1"/>
      <c r="C452" s="1"/>
      <c r="D452" s="2"/>
      <c r="E452" s="3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1"/>
      <c r="B453" s="1"/>
      <c r="C453" s="1"/>
      <c r="D453" s="2"/>
      <c r="E453" s="3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1"/>
      <c r="B454" s="1"/>
      <c r="C454" s="1"/>
      <c r="D454" s="2"/>
      <c r="E454" s="3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1"/>
      <c r="B455" s="1"/>
      <c r="C455" s="1"/>
      <c r="D455" s="2"/>
      <c r="E455" s="3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1"/>
      <c r="B456" s="1"/>
      <c r="C456" s="1"/>
      <c r="D456" s="2"/>
      <c r="E456" s="3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1"/>
      <c r="B457" s="1"/>
      <c r="C457" s="1"/>
      <c r="D457" s="2"/>
      <c r="E457" s="3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1"/>
      <c r="B458" s="1"/>
      <c r="C458" s="1"/>
      <c r="D458" s="2"/>
      <c r="E458" s="3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1"/>
      <c r="B459" s="1"/>
      <c r="C459" s="1"/>
      <c r="D459" s="2"/>
      <c r="E459" s="3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1"/>
      <c r="B460" s="1"/>
      <c r="C460" s="1"/>
      <c r="D460" s="2"/>
      <c r="E460" s="3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1"/>
      <c r="B461" s="1"/>
      <c r="C461" s="1"/>
      <c r="D461" s="2"/>
      <c r="E461" s="3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1"/>
      <c r="B462" s="1"/>
      <c r="C462" s="1"/>
      <c r="D462" s="2"/>
      <c r="E462" s="3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1"/>
      <c r="B463" s="1"/>
      <c r="C463" s="1"/>
      <c r="D463" s="2"/>
      <c r="E463" s="3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1"/>
      <c r="B464" s="1"/>
      <c r="C464" s="1"/>
      <c r="D464" s="2"/>
      <c r="E464" s="3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1"/>
      <c r="B465" s="1"/>
      <c r="C465" s="1"/>
      <c r="D465" s="2"/>
      <c r="E465" s="3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1"/>
      <c r="B466" s="1"/>
      <c r="C466" s="1"/>
      <c r="D466" s="2"/>
      <c r="E466" s="3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1"/>
      <c r="B467" s="1"/>
      <c r="C467" s="1"/>
      <c r="D467" s="2"/>
      <c r="E467" s="3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1"/>
      <c r="B468" s="1"/>
      <c r="C468" s="1"/>
      <c r="D468" s="2"/>
      <c r="E468" s="3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1"/>
      <c r="B469" s="1"/>
      <c r="C469" s="1"/>
      <c r="D469" s="2"/>
      <c r="E469" s="3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1"/>
      <c r="B470" s="1"/>
      <c r="C470" s="1"/>
      <c r="D470" s="2"/>
      <c r="E470" s="3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1"/>
      <c r="B471" s="1"/>
      <c r="C471" s="1"/>
      <c r="D471" s="2"/>
      <c r="E471" s="3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1"/>
      <c r="B472" s="1"/>
      <c r="C472" s="1"/>
      <c r="D472" s="2"/>
      <c r="E472" s="3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1"/>
      <c r="B473" s="1"/>
      <c r="C473" s="1"/>
      <c r="D473" s="2"/>
      <c r="E473" s="3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1"/>
      <c r="B474" s="1"/>
      <c r="C474" s="1"/>
      <c r="D474" s="2"/>
      <c r="E474" s="3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1"/>
      <c r="B475" s="1"/>
      <c r="C475" s="1"/>
      <c r="D475" s="2"/>
      <c r="E475" s="3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1"/>
      <c r="B476" s="1"/>
      <c r="C476" s="1"/>
      <c r="D476" s="2"/>
      <c r="E476" s="3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1"/>
      <c r="B477" s="1"/>
      <c r="C477" s="1"/>
      <c r="D477" s="2"/>
      <c r="E477" s="3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1"/>
      <c r="B478" s="1"/>
      <c r="C478" s="1"/>
      <c r="D478" s="2"/>
      <c r="E478" s="3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1"/>
      <c r="B479" s="1"/>
      <c r="C479" s="1"/>
      <c r="D479" s="2"/>
      <c r="E479" s="3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1"/>
      <c r="B480" s="1"/>
      <c r="C480" s="1"/>
      <c r="D480" s="2"/>
      <c r="E480" s="3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1"/>
      <c r="B481" s="1"/>
      <c r="C481" s="1"/>
      <c r="D481" s="2"/>
      <c r="E481" s="3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1"/>
      <c r="B482" s="1"/>
      <c r="C482" s="1"/>
      <c r="D482" s="2"/>
      <c r="E482" s="3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1"/>
      <c r="B483" s="1"/>
      <c r="C483" s="1"/>
      <c r="D483" s="2"/>
      <c r="E483" s="3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1"/>
      <c r="B484" s="1"/>
      <c r="C484" s="1"/>
      <c r="D484" s="2"/>
      <c r="E484" s="3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1"/>
      <c r="B485" s="1"/>
      <c r="C485" s="1"/>
      <c r="D485" s="2"/>
      <c r="E485" s="3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1"/>
      <c r="B486" s="1"/>
      <c r="C486" s="1"/>
      <c r="D486" s="2"/>
      <c r="E486" s="3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1"/>
      <c r="B487" s="1"/>
      <c r="C487" s="1"/>
      <c r="D487" s="2"/>
      <c r="E487" s="3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1"/>
      <c r="B488" s="1"/>
      <c r="C488" s="1"/>
      <c r="D488" s="2"/>
      <c r="E488" s="3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1"/>
      <c r="B489" s="1"/>
      <c r="C489" s="1"/>
      <c r="D489" s="2"/>
      <c r="E489" s="3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1"/>
      <c r="B490" s="1"/>
      <c r="C490" s="1"/>
      <c r="D490" s="2"/>
      <c r="E490" s="3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1"/>
      <c r="B491" s="1"/>
      <c r="C491" s="1"/>
      <c r="D491" s="2"/>
      <c r="E491" s="3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1"/>
      <c r="B492" s="1"/>
      <c r="C492" s="1"/>
      <c r="D492" s="2"/>
      <c r="E492" s="3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1"/>
      <c r="B493" s="1"/>
      <c r="C493" s="1"/>
      <c r="D493" s="2"/>
      <c r="E493" s="3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1"/>
      <c r="B494" s="1"/>
      <c r="C494" s="1"/>
      <c r="D494" s="2"/>
      <c r="E494" s="3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1"/>
      <c r="B495" s="1"/>
      <c r="C495" s="1"/>
      <c r="D495" s="2"/>
      <c r="E495" s="3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1"/>
      <c r="B496" s="1"/>
      <c r="C496" s="1"/>
      <c r="D496" s="2"/>
      <c r="E496" s="3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1"/>
      <c r="B497" s="1"/>
      <c r="C497" s="1"/>
      <c r="D497" s="2"/>
      <c r="E497" s="3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1"/>
      <c r="B498" s="1"/>
      <c r="C498" s="1"/>
      <c r="D498" s="2"/>
      <c r="E498" s="3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1"/>
      <c r="B499" s="1"/>
      <c r="C499" s="1"/>
      <c r="D499" s="2"/>
      <c r="E499" s="3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1"/>
      <c r="B500" s="1"/>
      <c r="C500" s="1"/>
      <c r="D500" s="2"/>
      <c r="E500" s="3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1"/>
      <c r="B501" s="1"/>
      <c r="C501" s="1"/>
      <c r="D501" s="2"/>
      <c r="E501" s="3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1"/>
      <c r="B502" s="1"/>
      <c r="C502" s="1"/>
      <c r="D502" s="2"/>
      <c r="E502" s="3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1"/>
      <c r="B503" s="1"/>
      <c r="C503" s="1"/>
      <c r="D503" s="2"/>
      <c r="E503" s="3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1"/>
      <c r="B504" s="1"/>
      <c r="C504" s="1"/>
      <c r="D504" s="2"/>
      <c r="E504" s="3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1"/>
      <c r="B505" s="1"/>
      <c r="C505" s="1"/>
      <c r="D505" s="2"/>
      <c r="E505" s="3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1"/>
      <c r="B506" s="1"/>
      <c r="C506" s="1"/>
      <c r="D506" s="2"/>
      <c r="E506" s="3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1"/>
      <c r="B507" s="1"/>
      <c r="C507" s="1"/>
      <c r="D507" s="2"/>
      <c r="E507" s="3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1"/>
      <c r="B508" s="1"/>
      <c r="C508" s="1"/>
      <c r="D508" s="2"/>
      <c r="E508" s="3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1"/>
      <c r="B509" s="1"/>
      <c r="C509" s="1"/>
      <c r="D509" s="2"/>
      <c r="E509" s="3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1"/>
      <c r="B510" s="1"/>
      <c r="C510" s="1"/>
      <c r="D510" s="2"/>
      <c r="E510" s="3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1"/>
      <c r="B511" s="1"/>
      <c r="C511" s="1"/>
      <c r="D511" s="2"/>
      <c r="E511" s="3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1"/>
      <c r="B512" s="1"/>
      <c r="C512" s="1"/>
      <c r="D512" s="2"/>
      <c r="E512" s="3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1"/>
      <c r="B513" s="1"/>
      <c r="C513" s="1"/>
      <c r="D513" s="2"/>
      <c r="E513" s="3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1"/>
      <c r="B514" s="1"/>
      <c r="C514" s="1"/>
      <c r="D514" s="2"/>
      <c r="E514" s="3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1"/>
      <c r="B515" s="1"/>
      <c r="C515" s="1"/>
      <c r="D515" s="2"/>
      <c r="E515" s="3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1"/>
      <c r="B516" s="1"/>
      <c r="C516" s="1"/>
      <c r="D516" s="2"/>
      <c r="E516" s="3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1"/>
      <c r="B517" s="1"/>
      <c r="C517" s="1"/>
      <c r="D517" s="2"/>
      <c r="E517" s="3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1"/>
      <c r="B518" s="1"/>
      <c r="C518" s="1"/>
      <c r="D518" s="2"/>
      <c r="E518" s="3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1"/>
      <c r="B519" s="1"/>
      <c r="C519" s="1"/>
      <c r="D519" s="2"/>
      <c r="E519" s="3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1"/>
      <c r="B520" s="1"/>
      <c r="C520" s="1"/>
      <c r="D520" s="2"/>
      <c r="E520" s="3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1"/>
      <c r="B521" s="1"/>
      <c r="C521" s="1"/>
      <c r="D521" s="2"/>
      <c r="E521" s="3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1"/>
      <c r="B522" s="1"/>
      <c r="C522" s="1"/>
      <c r="D522" s="2"/>
      <c r="E522" s="3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1"/>
      <c r="B523" s="1"/>
      <c r="C523" s="1"/>
      <c r="D523" s="2"/>
      <c r="E523" s="3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1"/>
      <c r="B524" s="1"/>
      <c r="C524" s="1"/>
      <c r="D524" s="2"/>
      <c r="E524" s="3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1"/>
      <c r="B525" s="1"/>
      <c r="C525" s="1"/>
      <c r="D525" s="2"/>
      <c r="E525" s="3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1"/>
      <c r="B526" s="1"/>
      <c r="C526" s="1"/>
      <c r="D526" s="2"/>
      <c r="E526" s="3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1"/>
      <c r="B527" s="1"/>
      <c r="C527" s="1"/>
      <c r="D527" s="2"/>
      <c r="E527" s="3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1"/>
      <c r="B528" s="1"/>
      <c r="C528" s="1"/>
      <c r="D528" s="2"/>
      <c r="E528" s="3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1"/>
      <c r="B529" s="1"/>
      <c r="C529" s="1"/>
      <c r="D529" s="2"/>
      <c r="E529" s="3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1"/>
      <c r="B530" s="1"/>
      <c r="C530" s="1"/>
      <c r="D530" s="2"/>
      <c r="E530" s="3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1"/>
      <c r="B531" s="1"/>
      <c r="C531" s="1"/>
      <c r="D531" s="2"/>
      <c r="E531" s="3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1"/>
      <c r="B532" s="1"/>
      <c r="C532" s="1"/>
      <c r="D532" s="2"/>
      <c r="E532" s="3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1"/>
      <c r="B533" s="1"/>
      <c r="C533" s="1"/>
      <c r="D533" s="2"/>
      <c r="E533" s="3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1"/>
      <c r="B534" s="1"/>
      <c r="C534" s="1"/>
      <c r="D534" s="2"/>
      <c r="E534" s="3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1"/>
      <c r="B535" s="1"/>
      <c r="C535" s="1"/>
      <c r="D535" s="2"/>
      <c r="E535" s="3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1"/>
      <c r="B536" s="1"/>
      <c r="C536" s="1"/>
      <c r="D536" s="2"/>
      <c r="E536" s="3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1"/>
      <c r="B537" s="1"/>
      <c r="C537" s="1"/>
      <c r="D537" s="2"/>
      <c r="E537" s="3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1"/>
      <c r="B538" s="1"/>
      <c r="C538" s="1"/>
      <c r="D538" s="2"/>
      <c r="E538" s="3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1"/>
      <c r="B539" s="1"/>
      <c r="C539" s="1"/>
      <c r="D539" s="2"/>
      <c r="E539" s="3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1"/>
      <c r="B540" s="1"/>
      <c r="C540" s="1"/>
      <c r="D540" s="2"/>
      <c r="E540" s="3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1"/>
      <c r="B541" s="1"/>
      <c r="C541" s="1"/>
      <c r="D541" s="2"/>
      <c r="E541" s="3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1"/>
      <c r="B542" s="1"/>
      <c r="C542" s="1"/>
      <c r="D542" s="2"/>
      <c r="E542" s="3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1"/>
      <c r="B543" s="1"/>
      <c r="C543" s="1"/>
      <c r="D543" s="2"/>
      <c r="E543" s="3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1"/>
      <c r="B544" s="1"/>
      <c r="C544" s="1"/>
      <c r="D544" s="2"/>
      <c r="E544" s="3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1"/>
      <c r="B545" s="1"/>
      <c r="C545" s="1"/>
      <c r="D545" s="2"/>
      <c r="E545" s="3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1"/>
      <c r="B546" s="1"/>
      <c r="C546" s="1"/>
      <c r="D546" s="2"/>
      <c r="E546" s="3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1"/>
      <c r="B547" s="1"/>
      <c r="C547" s="1"/>
      <c r="D547" s="2"/>
      <c r="E547" s="3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1"/>
      <c r="B548" s="1"/>
      <c r="C548" s="1"/>
      <c r="D548" s="2"/>
      <c r="E548" s="3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1"/>
      <c r="B549" s="1"/>
      <c r="C549" s="1"/>
      <c r="D549" s="2"/>
      <c r="E549" s="3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1"/>
      <c r="B550" s="1"/>
      <c r="C550" s="1"/>
      <c r="D550" s="2"/>
      <c r="E550" s="3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1"/>
      <c r="B551" s="1"/>
      <c r="C551" s="1"/>
      <c r="D551" s="2"/>
      <c r="E551" s="3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1"/>
      <c r="B552" s="1"/>
      <c r="C552" s="1"/>
      <c r="D552" s="2"/>
      <c r="E552" s="3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1"/>
      <c r="B553" s="1"/>
      <c r="C553" s="1"/>
      <c r="D553" s="2"/>
      <c r="E553" s="3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1"/>
      <c r="B554" s="1"/>
      <c r="C554" s="1"/>
      <c r="D554" s="2"/>
      <c r="E554" s="3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1"/>
      <c r="B555" s="1"/>
      <c r="C555" s="1"/>
      <c r="D555" s="2"/>
      <c r="E555" s="3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1"/>
      <c r="B556" s="1"/>
      <c r="C556" s="1"/>
      <c r="D556" s="2"/>
      <c r="E556" s="3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1"/>
      <c r="B557" s="1"/>
      <c r="C557" s="1"/>
      <c r="D557" s="2"/>
      <c r="E557" s="3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1"/>
      <c r="B558" s="1"/>
      <c r="C558" s="1"/>
      <c r="D558" s="2"/>
      <c r="E558" s="3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1"/>
      <c r="B559" s="1"/>
      <c r="C559" s="1"/>
      <c r="D559" s="2"/>
      <c r="E559" s="3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1"/>
      <c r="B560" s="1"/>
      <c r="C560" s="1"/>
      <c r="D560" s="2"/>
      <c r="E560" s="3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1"/>
      <c r="B561" s="1"/>
      <c r="C561" s="1"/>
      <c r="D561" s="2"/>
      <c r="E561" s="3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1"/>
      <c r="B562" s="1"/>
      <c r="C562" s="1"/>
      <c r="D562" s="2"/>
      <c r="E562" s="3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1"/>
      <c r="B563" s="1"/>
      <c r="C563" s="1"/>
      <c r="D563" s="2"/>
      <c r="E563" s="3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1"/>
      <c r="B564" s="1"/>
      <c r="C564" s="1"/>
      <c r="D564" s="2"/>
      <c r="E564" s="3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1"/>
      <c r="B565" s="1"/>
      <c r="C565" s="1"/>
      <c r="D565" s="2"/>
      <c r="E565" s="3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1"/>
      <c r="B566" s="1"/>
      <c r="C566" s="1"/>
      <c r="D566" s="2"/>
      <c r="E566" s="3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1"/>
      <c r="B567" s="1"/>
      <c r="C567" s="1"/>
      <c r="D567" s="2"/>
      <c r="E567" s="3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1"/>
      <c r="B568" s="1"/>
      <c r="C568" s="1"/>
      <c r="D568" s="2"/>
      <c r="E568" s="3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1"/>
      <c r="B569" s="1"/>
      <c r="C569" s="1"/>
      <c r="D569" s="2"/>
      <c r="E569" s="3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1"/>
      <c r="B570" s="1"/>
      <c r="C570" s="1"/>
      <c r="D570" s="2"/>
      <c r="E570" s="3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1"/>
      <c r="B571" s="1"/>
      <c r="C571" s="1"/>
      <c r="D571" s="2"/>
      <c r="E571" s="3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1"/>
      <c r="B572" s="1"/>
      <c r="C572" s="1"/>
      <c r="D572" s="2"/>
      <c r="E572" s="3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1"/>
      <c r="B573" s="1"/>
      <c r="C573" s="1"/>
      <c r="D573" s="2"/>
      <c r="E573" s="3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1"/>
      <c r="B574" s="1"/>
      <c r="C574" s="1"/>
      <c r="D574" s="2"/>
      <c r="E574" s="3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1"/>
      <c r="B575" s="1"/>
      <c r="C575" s="1"/>
      <c r="D575" s="2"/>
      <c r="E575" s="3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1"/>
      <c r="B576" s="1"/>
      <c r="C576" s="1"/>
      <c r="D576" s="2"/>
      <c r="E576" s="3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1"/>
      <c r="B577" s="1"/>
      <c r="C577" s="1"/>
      <c r="D577" s="2"/>
      <c r="E577" s="3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1"/>
      <c r="B578" s="1"/>
      <c r="C578" s="1"/>
      <c r="D578" s="2"/>
      <c r="E578" s="3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1"/>
      <c r="B579" s="1"/>
      <c r="C579" s="1"/>
      <c r="D579" s="2"/>
      <c r="E579" s="3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1"/>
      <c r="B580" s="1"/>
      <c r="C580" s="1"/>
      <c r="D580" s="2"/>
      <c r="E580" s="3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1"/>
      <c r="B581" s="1"/>
      <c r="C581" s="1"/>
      <c r="D581" s="2"/>
      <c r="E581" s="3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1"/>
      <c r="B582" s="1"/>
      <c r="C582" s="1"/>
      <c r="D582" s="2"/>
      <c r="E582" s="3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1"/>
      <c r="B583" s="1"/>
      <c r="C583" s="1"/>
      <c r="D583" s="2"/>
      <c r="E583" s="3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1"/>
      <c r="B584" s="1"/>
      <c r="C584" s="1"/>
      <c r="D584" s="2"/>
      <c r="E584" s="3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1"/>
      <c r="B585" s="1"/>
      <c r="C585" s="1"/>
      <c r="D585" s="2"/>
      <c r="E585" s="3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1"/>
      <c r="B586" s="1"/>
      <c r="C586" s="1"/>
      <c r="D586" s="2"/>
      <c r="E586" s="3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1"/>
      <c r="B587" s="1"/>
      <c r="C587" s="1"/>
      <c r="D587" s="2"/>
      <c r="E587" s="3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1"/>
      <c r="B588" s="1"/>
      <c r="C588" s="1"/>
      <c r="D588" s="2"/>
      <c r="E588" s="3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1"/>
      <c r="B589" s="1"/>
      <c r="C589" s="1"/>
      <c r="D589" s="2"/>
      <c r="E589" s="3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1"/>
      <c r="B590" s="1"/>
      <c r="C590" s="1"/>
      <c r="D590" s="2"/>
      <c r="E590" s="3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1"/>
      <c r="B591" s="1"/>
      <c r="C591" s="1"/>
      <c r="D591" s="2"/>
      <c r="E591" s="3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1"/>
      <c r="B592" s="1"/>
      <c r="C592" s="1"/>
      <c r="D592" s="2"/>
      <c r="E592" s="3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1"/>
      <c r="B593" s="1"/>
      <c r="C593" s="1"/>
      <c r="D593" s="2"/>
      <c r="E593" s="3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1"/>
      <c r="B594" s="1"/>
      <c r="C594" s="1"/>
      <c r="D594" s="2"/>
      <c r="E594" s="3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1"/>
      <c r="B595" s="1"/>
      <c r="C595" s="1"/>
      <c r="D595" s="2"/>
      <c r="E595" s="3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1"/>
      <c r="B596" s="1"/>
      <c r="C596" s="1"/>
      <c r="D596" s="2"/>
      <c r="E596" s="3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1"/>
      <c r="B597" s="1"/>
      <c r="C597" s="1"/>
      <c r="D597" s="2"/>
      <c r="E597" s="3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1"/>
      <c r="B598" s="1"/>
      <c r="C598" s="1"/>
      <c r="D598" s="2"/>
      <c r="E598" s="3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1"/>
      <c r="B599" s="1"/>
      <c r="C599" s="1"/>
      <c r="D599" s="2"/>
      <c r="E599" s="3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1"/>
      <c r="B600" s="1"/>
      <c r="C600" s="1"/>
      <c r="D600" s="2"/>
      <c r="E600" s="3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1"/>
      <c r="B601" s="1"/>
      <c r="C601" s="1"/>
      <c r="D601" s="2"/>
      <c r="E601" s="3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1"/>
      <c r="B602" s="1"/>
      <c r="C602" s="1"/>
      <c r="D602" s="2"/>
      <c r="E602" s="3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1"/>
      <c r="B603" s="1"/>
      <c r="C603" s="1"/>
      <c r="D603" s="2"/>
      <c r="E603" s="3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1"/>
      <c r="B604" s="1"/>
      <c r="C604" s="1"/>
      <c r="D604" s="2"/>
      <c r="E604" s="3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1"/>
      <c r="B605" s="1"/>
      <c r="C605" s="1"/>
      <c r="D605" s="2"/>
      <c r="E605" s="3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1"/>
      <c r="B606" s="1"/>
      <c r="C606" s="1"/>
      <c r="D606" s="2"/>
      <c r="E606" s="3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1"/>
      <c r="B607" s="1"/>
      <c r="C607" s="1"/>
      <c r="D607" s="2"/>
      <c r="E607" s="3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1"/>
      <c r="B608" s="1"/>
      <c r="C608" s="1"/>
      <c r="D608" s="2"/>
      <c r="E608" s="3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1"/>
      <c r="B609" s="1"/>
      <c r="C609" s="1"/>
      <c r="D609" s="2"/>
      <c r="E609" s="3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1"/>
      <c r="B610" s="1"/>
      <c r="C610" s="1"/>
      <c r="D610" s="2"/>
      <c r="E610" s="3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1"/>
      <c r="B611" s="1"/>
      <c r="C611" s="1"/>
      <c r="D611" s="2"/>
      <c r="E611" s="3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1"/>
      <c r="B612" s="1"/>
      <c r="C612" s="1"/>
      <c r="D612" s="2"/>
      <c r="E612" s="3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1"/>
      <c r="B613" s="1"/>
      <c r="C613" s="1"/>
      <c r="D613" s="2"/>
      <c r="E613" s="3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1"/>
      <c r="B614" s="1"/>
      <c r="C614" s="1"/>
      <c r="D614" s="2"/>
      <c r="E614" s="3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1"/>
      <c r="B615" s="1"/>
      <c r="C615" s="1"/>
      <c r="D615" s="2"/>
      <c r="E615" s="3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1"/>
      <c r="B616" s="1"/>
      <c r="C616" s="1"/>
      <c r="D616" s="2"/>
      <c r="E616" s="3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1"/>
      <c r="B617" s="1"/>
      <c r="C617" s="1"/>
      <c r="D617" s="2"/>
      <c r="E617" s="3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1"/>
      <c r="B618" s="1"/>
      <c r="C618" s="1"/>
      <c r="D618" s="2"/>
      <c r="E618" s="3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1"/>
      <c r="B619" s="1"/>
      <c r="C619" s="1"/>
      <c r="D619" s="2"/>
      <c r="E619" s="3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1"/>
      <c r="B620" s="1"/>
      <c r="C620" s="1"/>
      <c r="D620" s="2"/>
      <c r="E620" s="3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1"/>
      <c r="B621" s="1"/>
      <c r="C621" s="1"/>
      <c r="D621" s="2"/>
      <c r="E621" s="3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1"/>
      <c r="B622" s="1"/>
      <c r="C622" s="1"/>
      <c r="D622" s="2"/>
      <c r="E622" s="3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1"/>
      <c r="B623" s="1"/>
      <c r="C623" s="1"/>
      <c r="D623" s="2"/>
      <c r="E623" s="3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1"/>
      <c r="B624" s="1"/>
      <c r="C624" s="1"/>
      <c r="D624" s="2"/>
      <c r="E624" s="3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1"/>
      <c r="B625" s="1"/>
      <c r="C625" s="1"/>
      <c r="D625" s="2"/>
      <c r="E625" s="3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1"/>
      <c r="B626" s="1"/>
      <c r="C626" s="1"/>
      <c r="D626" s="2"/>
      <c r="E626" s="3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1"/>
      <c r="B627" s="1"/>
      <c r="C627" s="1"/>
      <c r="D627" s="2"/>
      <c r="E627" s="3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1"/>
      <c r="B628" s="1"/>
      <c r="C628" s="1"/>
      <c r="D628" s="2"/>
      <c r="E628" s="3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1"/>
      <c r="B629" s="1"/>
      <c r="C629" s="1"/>
      <c r="D629" s="2"/>
      <c r="E629" s="3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1"/>
      <c r="B630" s="1"/>
      <c r="C630" s="1"/>
      <c r="D630" s="2"/>
      <c r="E630" s="3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1"/>
      <c r="B631" s="1"/>
      <c r="C631" s="1"/>
      <c r="D631" s="2"/>
      <c r="E631" s="3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1"/>
      <c r="B632" s="1"/>
      <c r="C632" s="1"/>
      <c r="D632" s="2"/>
      <c r="E632" s="3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1"/>
      <c r="B633" s="1"/>
      <c r="C633" s="1"/>
      <c r="D633" s="2"/>
      <c r="E633" s="3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1"/>
      <c r="B634" s="1"/>
      <c r="C634" s="1"/>
      <c r="D634" s="2"/>
      <c r="E634" s="3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1"/>
      <c r="B635" s="1"/>
      <c r="C635" s="1"/>
      <c r="D635" s="2"/>
      <c r="E635" s="3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1"/>
      <c r="B636" s="1"/>
      <c r="C636" s="1"/>
      <c r="D636" s="2"/>
      <c r="E636" s="3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1"/>
      <c r="B637" s="1"/>
      <c r="C637" s="1"/>
      <c r="D637" s="2"/>
      <c r="E637" s="3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1"/>
      <c r="B638" s="1"/>
      <c r="C638" s="1"/>
      <c r="D638" s="2"/>
      <c r="E638" s="3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1"/>
      <c r="B639" s="1"/>
      <c r="C639" s="1"/>
      <c r="D639" s="2"/>
      <c r="E639" s="3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1"/>
      <c r="B640" s="1"/>
      <c r="C640" s="1"/>
      <c r="D640" s="2"/>
      <c r="E640" s="3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1"/>
      <c r="B641" s="1"/>
      <c r="C641" s="1"/>
      <c r="D641" s="2"/>
      <c r="E641" s="3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1"/>
      <c r="B642" s="1"/>
      <c r="C642" s="1"/>
      <c r="D642" s="2"/>
      <c r="E642" s="3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1"/>
      <c r="B643" s="1"/>
      <c r="C643" s="1"/>
      <c r="D643" s="2"/>
      <c r="E643" s="3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1"/>
      <c r="B644" s="1"/>
      <c r="C644" s="1"/>
      <c r="D644" s="2"/>
      <c r="E644" s="3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1"/>
      <c r="B645" s="1"/>
      <c r="C645" s="1"/>
      <c r="D645" s="2"/>
      <c r="E645" s="3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1"/>
      <c r="B646" s="1"/>
      <c r="C646" s="1"/>
      <c r="D646" s="2"/>
      <c r="E646" s="3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1"/>
      <c r="B647" s="1"/>
      <c r="C647" s="1"/>
      <c r="D647" s="2"/>
      <c r="E647" s="3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1"/>
      <c r="B648" s="1"/>
      <c r="C648" s="1"/>
      <c r="D648" s="2"/>
      <c r="E648" s="3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1"/>
      <c r="B649" s="1"/>
      <c r="C649" s="1"/>
      <c r="D649" s="2"/>
      <c r="E649" s="3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1"/>
      <c r="B650" s="1"/>
      <c r="C650" s="1"/>
      <c r="D650" s="2"/>
      <c r="E650" s="3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1"/>
      <c r="B651" s="1"/>
      <c r="C651" s="1"/>
      <c r="D651" s="2"/>
      <c r="E651" s="3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1"/>
      <c r="B652" s="1"/>
      <c r="C652" s="1"/>
      <c r="D652" s="2"/>
      <c r="E652" s="3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1"/>
      <c r="B653" s="1"/>
      <c r="C653" s="1"/>
      <c r="D653" s="2"/>
      <c r="E653" s="3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1"/>
      <c r="B654" s="1"/>
      <c r="C654" s="1"/>
      <c r="D654" s="2"/>
      <c r="E654" s="3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1"/>
      <c r="B655" s="1"/>
      <c r="C655" s="1"/>
      <c r="D655" s="2"/>
      <c r="E655" s="3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1"/>
      <c r="B656" s="1"/>
      <c r="C656" s="1"/>
      <c r="D656" s="2"/>
      <c r="E656" s="3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1"/>
      <c r="B657" s="1"/>
      <c r="C657" s="1"/>
      <c r="D657" s="2"/>
      <c r="E657" s="3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1"/>
      <c r="B658" s="1"/>
      <c r="C658" s="1"/>
      <c r="D658" s="2"/>
      <c r="E658" s="3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1"/>
      <c r="B659" s="1"/>
      <c r="C659" s="1"/>
      <c r="D659" s="2"/>
      <c r="E659" s="3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1"/>
      <c r="B660" s="1"/>
      <c r="C660" s="1"/>
      <c r="D660" s="2"/>
      <c r="E660" s="3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1"/>
      <c r="B661" s="1"/>
      <c r="C661" s="1"/>
      <c r="D661" s="2"/>
      <c r="E661" s="3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1"/>
      <c r="B662" s="1"/>
      <c r="C662" s="1"/>
      <c r="D662" s="2"/>
      <c r="E662" s="3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1"/>
      <c r="B663" s="1"/>
      <c r="C663" s="1"/>
      <c r="D663" s="2"/>
      <c r="E663" s="3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1"/>
      <c r="B664" s="1"/>
      <c r="C664" s="1"/>
      <c r="D664" s="2"/>
      <c r="E664" s="3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1"/>
      <c r="B665" s="1"/>
      <c r="C665" s="1"/>
      <c r="D665" s="2"/>
      <c r="E665" s="3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1"/>
      <c r="B666" s="1"/>
      <c r="C666" s="1"/>
      <c r="D666" s="2"/>
      <c r="E666" s="3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1"/>
      <c r="B667" s="1"/>
      <c r="C667" s="1"/>
      <c r="D667" s="2"/>
      <c r="E667" s="3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1"/>
      <c r="B668" s="1"/>
      <c r="C668" s="1"/>
      <c r="D668" s="2"/>
      <c r="E668" s="3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1"/>
      <c r="B669" s="1"/>
      <c r="C669" s="1"/>
      <c r="D669" s="2"/>
      <c r="E669" s="3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1"/>
      <c r="B670" s="1"/>
      <c r="C670" s="1"/>
      <c r="D670" s="2"/>
      <c r="E670" s="3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1"/>
      <c r="B671" s="1"/>
      <c r="C671" s="1"/>
      <c r="D671" s="2"/>
      <c r="E671" s="3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1"/>
      <c r="B672" s="1"/>
      <c r="C672" s="1"/>
      <c r="D672" s="2"/>
      <c r="E672" s="3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1"/>
      <c r="B673" s="1"/>
      <c r="C673" s="1"/>
      <c r="D673" s="2"/>
      <c r="E673" s="3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1"/>
      <c r="B674" s="1"/>
      <c r="C674" s="1"/>
      <c r="D674" s="2"/>
      <c r="E674" s="3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1"/>
      <c r="B675" s="1"/>
      <c r="C675" s="1"/>
      <c r="D675" s="2"/>
      <c r="E675" s="3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1"/>
      <c r="B676" s="1"/>
      <c r="C676" s="1"/>
      <c r="D676" s="2"/>
      <c r="E676" s="3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1"/>
      <c r="B677" s="1"/>
      <c r="C677" s="1"/>
      <c r="D677" s="2"/>
      <c r="E677" s="3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1"/>
      <c r="B678" s="1"/>
      <c r="C678" s="1"/>
      <c r="D678" s="2"/>
      <c r="E678" s="3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1"/>
      <c r="B679" s="1"/>
      <c r="C679" s="1"/>
      <c r="D679" s="2"/>
      <c r="E679" s="3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1"/>
      <c r="B680" s="1"/>
      <c r="C680" s="1"/>
      <c r="D680" s="2"/>
      <c r="E680" s="3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1"/>
      <c r="B681" s="1"/>
      <c r="C681" s="1"/>
      <c r="D681" s="2"/>
      <c r="E681" s="3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1"/>
      <c r="B682" s="1"/>
      <c r="C682" s="1"/>
      <c r="D682" s="2"/>
      <c r="E682" s="3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1"/>
      <c r="B683" s="1"/>
      <c r="C683" s="1"/>
      <c r="D683" s="2"/>
      <c r="E683" s="3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1"/>
      <c r="B684" s="1"/>
      <c r="C684" s="1"/>
      <c r="D684" s="2"/>
      <c r="E684" s="3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1"/>
      <c r="B685" s="1"/>
      <c r="C685" s="1"/>
      <c r="D685" s="2"/>
      <c r="E685" s="3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1"/>
      <c r="B686" s="1"/>
      <c r="C686" s="1"/>
      <c r="D686" s="2"/>
      <c r="E686" s="3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1"/>
      <c r="B687" s="1"/>
      <c r="C687" s="1"/>
      <c r="D687" s="2"/>
      <c r="E687" s="3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1"/>
      <c r="B688" s="1"/>
      <c r="C688" s="1"/>
      <c r="D688" s="2"/>
      <c r="E688" s="3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1"/>
      <c r="B689" s="1"/>
      <c r="C689" s="1"/>
      <c r="D689" s="2"/>
      <c r="E689" s="3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1"/>
      <c r="B690" s="1"/>
      <c r="C690" s="1"/>
      <c r="D690" s="2"/>
      <c r="E690" s="3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1"/>
      <c r="B691" s="1"/>
      <c r="C691" s="1"/>
      <c r="D691" s="2"/>
      <c r="E691" s="3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1"/>
      <c r="B692" s="1"/>
      <c r="C692" s="1"/>
      <c r="D692" s="2"/>
      <c r="E692" s="3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1"/>
      <c r="B693" s="1"/>
      <c r="C693" s="1"/>
      <c r="D693" s="2"/>
      <c r="E693" s="3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1"/>
      <c r="B694" s="1"/>
      <c r="C694" s="1"/>
      <c r="D694" s="2"/>
      <c r="E694" s="3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1"/>
      <c r="B695" s="1"/>
      <c r="C695" s="1"/>
      <c r="D695" s="2"/>
      <c r="E695" s="3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1"/>
      <c r="B696" s="1"/>
      <c r="C696" s="1"/>
      <c r="D696" s="2"/>
      <c r="E696" s="3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1"/>
      <c r="B697" s="1"/>
      <c r="C697" s="1"/>
      <c r="D697" s="2"/>
      <c r="E697" s="3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1"/>
      <c r="B698" s="1"/>
      <c r="C698" s="1"/>
      <c r="D698" s="2"/>
      <c r="E698" s="3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1"/>
      <c r="B699" s="1"/>
      <c r="C699" s="1"/>
      <c r="D699" s="2"/>
      <c r="E699" s="3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1"/>
      <c r="B700" s="1"/>
      <c r="C700" s="1"/>
      <c r="D700" s="2"/>
      <c r="E700" s="3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1"/>
      <c r="B701" s="1"/>
      <c r="C701" s="1"/>
      <c r="D701" s="2"/>
      <c r="E701" s="3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1"/>
      <c r="B702" s="1"/>
      <c r="C702" s="1"/>
      <c r="D702" s="2"/>
      <c r="E702" s="3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1"/>
      <c r="B703" s="1"/>
      <c r="C703" s="1"/>
      <c r="D703" s="2"/>
      <c r="E703" s="3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1"/>
      <c r="B704" s="1"/>
      <c r="C704" s="1"/>
      <c r="D704" s="2"/>
      <c r="E704" s="3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1"/>
      <c r="B705" s="1"/>
      <c r="C705" s="1"/>
      <c r="D705" s="2"/>
      <c r="E705" s="3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1"/>
      <c r="B706" s="1"/>
      <c r="C706" s="1"/>
      <c r="D706" s="2"/>
      <c r="E706" s="3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1"/>
      <c r="B707" s="1"/>
      <c r="C707" s="1"/>
      <c r="D707" s="2"/>
      <c r="E707" s="3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1"/>
      <c r="B708" s="1"/>
      <c r="C708" s="1"/>
      <c r="D708" s="2"/>
      <c r="E708" s="3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1"/>
      <c r="B709" s="1"/>
      <c r="C709" s="1"/>
      <c r="D709" s="2"/>
      <c r="E709" s="3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1"/>
      <c r="B710" s="1"/>
      <c r="C710" s="1"/>
      <c r="D710" s="2"/>
      <c r="E710" s="3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1"/>
      <c r="B711" s="1"/>
      <c r="C711" s="1"/>
      <c r="D711" s="2"/>
      <c r="E711" s="3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1"/>
      <c r="B712" s="1"/>
      <c r="C712" s="1"/>
      <c r="D712" s="2"/>
      <c r="E712" s="3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1"/>
      <c r="B713" s="1"/>
      <c r="C713" s="1"/>
      <c r="D713" s="2"/>
      <c r="E713" s="3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1"/>
      <c r="B714" s="1"/>
      <c r="C714" s="1"/>
      <c r="D714" s="2"/>
      <c r="E714" s="3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1"/>
      <c r="B715" s="1"/>
      <c r="C715" s="1"/>
      <c r="D715" s="2"/>
      <c r="E715" s="3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1"/>
      <c r="B716" s="1"/>
      <c r="C716" s="1"/>
      <c r="D716" s="2"/>
      <c r="E716" s="3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1"/>
      <c r="B717" s="1"/>
      <c r="C717" s="1"/>
      <c r="D717" s="2"/>
      <c r="E717" s="3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1"/>
      <c r="B718" s="1"/>
      <c r="C718" s="1"/>
      <c r="D718" s="2"/>
      <c r="E718" s="3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1"/>
      <c r="B719" s="1"/>
      <c r="C719" s="1"/>
      <c r="D719" s="2"/>
      <c r="E719" s="3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1"/>
      <c r="B720" s="1"/>
      <c r="C720" s="1"/>
      <c r="D720" s="2"/>
      <c r="E720" s="3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1"/>
      <c r="B721" s="1"/>
      <c r="C721" s="1"/>
      <c r="D721" s="2"/>
      <c r="E721" s="3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1"/>
      <c r="B722" s="1"/>
      <c r="C722" s="1"/>
      <c r="D722" s="2"/>
      <c r="E722" s="3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1"/>
      <c r="B723" s="1"/>
      <c r="C723" s="1"/>
      <c r="D723" s="2"/>
      <c r="E723" s="3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1"/>
      <c r="B724" s="1"/>
      <c r="C724" s="1"/>
      <c r="D724" s="2"/>
      <c r="E724" s="3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1"/>
      <c r="B725" s="1"/>
      <c r="C725" s="1"/>
      <c r="D725" s="2"/>
      <c r="E725" s="3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1"/>
      <c r="B726" s="1"/>
      <c r="C726" s="1"/>
      <c r="D726" s="2"/>
      <c r="E726" s="3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1"/>
      <c r="B727" s="1"/>
      <c r="C727" s="1"/>
      <c r="D727" s="2"/>
      <c r="E727" s="3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1"/>
      <c r="B728" s="1"/>
      <c r="C728" s="1"/>
      <c r="D728" s="2"/>
      <c r="E728" s="3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1"/>
      <c r="B729" s="1"/>
      <c r="C729" s="1"/>
      <c r="D729" s="2"/>
      <c r="E729" s="3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1"/>
      <c r="B730" s="1"/>
      <c r="C730" s="1"/>
      <c r="D730" s="2"/>
      <c r="E730" s="3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1"/>
      <c r="B731" s="1"/>
      <c r="C731" s="1"/>
      <c r="D731" s="2"/>
      <c r="E731" s="3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1"/>
      <c r="B732" s="1"/>
      <c r="C732" s="1"/>
      <c r="D732" s="2"/>
      <c r="E732" s="3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1"/>
      <c r="B733" s="1"/>
      <c r="C733" s="1"/>
      <c r="D733" s="2"/>
      <c r="E733" s="3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1"/>
      <c r="B734" s="1"/>
      <c r="C734" s="1"/>
      <c r="D734" s="2"/>
      <c r="E734" s="3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1"/>
      <c r="B735" s="1"/>
      <c r="C735" s="1"/>
      <c r="D735" s="2"/>
      <c r="E735" s="3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1"/>
      <c r="B736" s="1"/>
      <c r="C736" s="1"/>
      <c r="D736" s="2"/>
      <c r="E736" s="3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1"/>
      <c r="B737" s="1"/>
      <c r="C737" s="1"/>
      <c r="D737" s="2"/>
      <c r="E737" s="3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1"/>
      <c r="B738" s="1"/>
      <c r="C738" s="1"/>
      <c r="D738" s="2"/>
      <c r="E738" s="3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1"/>
      <c r="B739" s="1"/>
      <c r="C739" s="1"/>
      <c r="D739" s="2"/>
      <c r="E739" s="3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1"/>
      <c r="B740" s="1"/>
      <c r="C740" s="1"/>
      <c r="D740" s="2"/>
      <c r="E740" s="3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1"/>
      <c r="B741" s="1"/>
      <c r="C741" s="1"/>
      <c r="D741" s="2"/>
      <c r="E741" s="3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1"/>
      <c r="B742" s="1"/>
      <c r="C742" s="1"/>
      <c r="D742" s="2"/>
      <c r="E742" s="3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1"/>
      <c r="B743" s="1"/>
      <c r="C743" s="1"/>
      <c r="D743" s="2"/>
      <c r="E743" s="3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1"/>
      <c r="B744" s="1"/>
      <c r="C744" s="1"/>
      <c r="D744" s="2"/>
      <c r="E744" s="3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1"/>
      <c r="B745" s="1"/>
      <c r="C745" s="1"/>
      <c r="D745" s="2"/>
      <c r="E745" s="3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1"/>
      <c r="B746" s="1"/>
      <c r="C746" s="1"/>
      <c r="D746" s="2"/>
      <c r="E746" s="3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1"/>
      <c r="B747" s="1"/>
      <c r="C747" s="1"/>
      <c r="D747" s="2"/>
      <c r="E747" s="3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1"/>
      <c r="B748" s="1"/>
      <c r="C748" s="1"/>
      <c r="D748" s="2"/>
      <c r="E748" s="3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1"/>
      <c r="B749" s="1"/>
      <c r="C749" s="1"/>
      <c r="D749" s="2"/>
      <c r="E749" s="3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1"/>
      <c r="B750" s="1"/>
      <c r="C750" s="1"/>
      <c r="D750" s="2"/>
      <c r="E750" s="3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1"/>
      <c r="B751" s="1"/>
      <c r="C751" s="1"/>
      <c r="D751" s="2"/>
      <c r="E751" s="3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1"/>
      <c r="B752" s="1"/>
      <c r="C752" s="1"/>
      <c r="D752" s="2"/>
      <c r="E752" s="3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1"/>
      <c r="B753" s="1"/>
      <c r="C753" s="1"/>
      <c r="D753" s="2"/>
      <c r="E753" s="3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1"/>
      <c r="B754" s="1"/>
      <c r="C754" s="1"/>
      <c r="D754" s="2"/>
      <c r="E754" s="3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1"/>
      <c r="B755" s="1"/>
      <c r="C755" s="1"/>
      <c r="D755" s="2"/>
      <c r="E755" s="3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1"/>
      <c r="B756" s="1"/>
      <c r="C756" s="1"/>
      <c r="D756" s="2"/>
      <c r="E756" s="3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1"/>
      <c r="B757" s="1"/>
      <c r="C757" s="1"/>
      <c r="D757" s="2"/>
      <c r="E757" s="3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1"/>
      <c r="B758" s="1"/>
      <c r="C758" s="1"/>
      <c r="D758" s="2"/>
      <c r="E758" s="3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1"/>
      <c r="B759" s="1"/>
      <c r="C759" s="1"/>
      <c r="D759" s="2"/>
      <c r="E759" s="3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1"/>
      <c r="B760" s="1"/>
      <c r="C760" s="1"/>
      <c r="D760" s="2"/>
      <c r="E760" s="3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1"/>
      <c r="B761" s="1"/>
      <c r="C761" s="1"/>
      <c r="D761" s="2"/>
      <c r="E761" s="3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1"/>
      <c r="B762" s="1"/>
      <c r="C762" s="1"/>
      <c r="D762" s="2"/>
      <c r="E762" s="3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1"/>
      <c r="B763" s="1"/>
      <c r="C763" s="1"/>
      <c r="D763" s="2"/>
      <c r="E763" s="3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1"/>
      <c r="B764" s="1"/>
      <c r="C764" s="1"/>
      <c r="D764" s="2"/>
      <c r="E764" s="3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1"/>
      <c r="B765" s="1"/>
      <c r="C765" s="1"/>
      <c r="D765" s="2"/>
      <c r="E765" s="3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1"/>
      <c r="B766" s="1"/>
      <c r="C766" s="1"/>
      <c r="D766" s="2"/>
      <c r="E766" s="3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1"/>
      <c r="B767" s="1"/>
      <c r="C767" s="1"/>
      <c r="D767" s="2"/>
      <c r="E767" s="3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1"/>
      <c r="B768" s="1"/>
      <c r="C768" s="1"/>
      <c r="D768" s="2"/>
      <c r="E768" s="3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1"/>
      <c r="B769" s="1"/>
      <c r="C769" s="1"/>
      <c r="D769" s="2"/>
      <c r="E769" s="3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1"/>
      <c r="B770" s="1"/>
      <c r="C770" s="1"/>
      <c r="D770" s="2"/>
      <c r="E770" s="3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1"/>
      <c r="B771" s="1"/>
      <c r="C771" s="1"/>
      <c r="D771" s="2"/>
      <c r="E771" s="3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1"/>
      <c r="B772" s="1"/>
      <c r="C772" s="1"/>
      <c r="D772" s="2"/>
      <c r="E772" s="3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1"/>
      <c r="B773" s="1"/>
      <c r="C773" s="1"/>
      <c r="D773" s="2"/>
      <c r="E773" s="3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1"/>
      <c r="B774" s="1"/>
      <c r="C774" s="1"/>
      <c r="D774" s="2"/>
      <c r="E774" s="3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1"/>
      <c r="B775" s="1"/>
      <c r="C775" s="1"/>
      <c r="D775" s="2"/>
      <c r="E775" s="3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1"/>
      <c r="B776" s="1"/>
      <c r="C776" s="1"/>
      <c r="D776" s="2"/>
      <c r="E776" s="3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1"/>
      <c r="B777" s="1"/>
      <c r="C777" s="1"/>
      <c r="D777" s="2"/>
      <c r="E777" s="3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1"/>
      <c r="B778" s="1"/>
      <c r="C778" s="1"/>
      <c r="D778" s="2"/>
      <c r="E778" s="3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1"/>
      <c r="B779" s="1"/>
      <c r="C779" s="1"/>
      <c r="D779" s="2"/>
      <c r="E779" s="3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1"/>
      <c r="B780" s="1"/>
      <c r="C780" s="1"/>
      <c r="D780" s="2"/>
      <c r="E780" s="3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1"/>
      <c r="B781" s="1"/>
      <c r="C781" s="1"/>
      <c r="D781" s="2"/>
      <c r="E781" s="3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1"/>
      <c r="B782" s="1"/>
      <c r="C782" s="1"/>
      <c r="D782" s="2"/>
      <c r="E782" s="3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1"/>
      <c r="B783" s="1"/>
      <c r="C783" s="1"/>
      <c r="D783" s="2"/>
      <c r="E783" s="3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1"/>
      <c r="B784" s="1"/>
      <c r="C784" s="1"/>
      <c r="D784" s="2"/>
      <c r="E784" s="3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1"/>
      <c r="B785" s="1"/>
      <c r="C785" s="1"/>
      <c r="D785" s="2"/>
      <c r="E785" s="3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1"/>
      <c r="B786" s="1"/>
      <c r="C786" s="1"/>
      <c r="D786" s="2"/>
      <c r="E786" s="3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1"/>
      <c r="B787" s="1"/>
      <c r="C787" s="1"/>
      <c r="D787" s="2"/>
      <c r="E787" s="3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1"/>
      <c r="B788" s="1"/>
      <c r="C788" s="1"/>
      <c r="D788" s="2"/>
      <c r="E788" s="3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1"/>
      <c r="B789" s="1"/>
      <c r="C789" s="1"/>
      <c r="D789" s="2"/>
      <c r="E789" s="3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1"/>
      <c r="B790" s="1"/>
      <c r="C790" s="1"/>
      <c r="D790" s="2"/>
      <c r="E790" s="3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1"/>
      <c r="B791" s="1"/>
      <c r="C791" s="1"/>
      <c r="D791" s="2"/>
      <c r="E791" s="3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1"/>
      <c r="B792" s="1"/>
      <c r="C792" s="1"/>
      <c r="D792" s="2"/>
      <c r="E792" s="3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1"/>
      <c r="B793" s="1"/>
      <c r="C793" s="1"/>
      <c r="D793" s="2"/>
      <c r="E793" s="3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1"/>
      <c r="B794" s="1"/>
      <c r="C794" s="1"/>
      <c r="D794" s="2"/>
      <c r="E794" s="3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1"/>
      <c r="B795" s="1"/>
      <c r="C795" s="1"/>
      <c r="D795" s="2"/>
      <c r="E795" s="3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1"/>
      <c r="B796" s="1"/>
      <c r="C796" s="1"/>
      <c r="D796" s="2"/>
      <c r="E796" s="3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1"/>
      <c r="B797" s="1"/>
      <c r="C797" s="1"/>
      <c r="D797" s="2"/>
      <c r="E797" s="3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1"/>
      <c r="B798" s="1"/>
      <c r="C798" s="1"/>
      <c r="D798" s="2"/>
      <c r="E798" s="3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1"/>
      <c r="B799" s="1"/>
      <c r="C799" s="1"/>
      <c r="D799" s="2"/>
      <c r="E799" s="3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1"/>
      <c r="B800" s="1"/>
      <c r="C800" s="1"/>
      <c r="D800" s="2"/>
      <c r="E800" s="3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1"/>
      <c r="B801" s="1"/>
      <c r="C801" s="1"/>
      <c r="D801" s="2"/>
      <c r="E801" s="3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1"/>
      <c r="B802" s="1"/>
      <c r="C802" s="1"/>
      <c r="D802" s="2"/>
      <c r="E802" s="3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1"/>
      <c r="B803" s="1"/>
      <c r="C803" s="1"/>
      <c r="D803" s="2"/>
      <c r="E803" s="3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1"/>
      <c r="B804" s="1"/>
      <c r="C804" s="1"/>
      <c r="D804" s="2"/>
      <c r="E804" s="3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1"/>
      <c r="B805" s="1"/>
      <c r="C805" s="1"/>
      <c r="D805" s="2"/>
      <c r="E805" s="3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1"/>
      <c r="B806" s="1"/>
      <c r="C806" s="1"/>
      <c r="D806" s="2"/>
      <c r="E806" s="3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1"/>
      <c r="B807" s="1"/>
      <c r="C807" s="1"/>
      <c r="D807" s="2"/>
      <c r="E807" s="3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1"/>
      <c r="B808" s="1"/>
      <c r="C808" s="1"/>
      <c r="D808" s="2"/>
      <c r="E808" s="3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1"/>
      <c r="B809" s="1"/>
      <c r="C809" s="1"/>
      <c r="D809" s="2"/>
      <c r="E809" s="3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1"/>
      <c r="B810" s="1"/>
      <c r="C810" s="1"/>
      <c r="D810" s="2"/>
      <c r="E810" s="3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1"/>
      <c r="B811" s="1"/>
      <c r="C811" s="1"/>
      <c r="D811" s="2"/>
      <c r="E811" s="3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1"/>
      <c r="B812" s="1"/>
      <c r="C812" s="1"/>
      <c r="D812" s="2"/>
      <c r="E812" s="3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1"/>
      <c r="B813" s="1"/>
      <c r="C813" s="1"/>
      <c r="D813" s="2"/>
      <c r="E813" s="3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1"/>
      <c r="B814" s="1"/>
      <c r="C814" s="1"/>
      <c r="D814" s="2"/>
      <c r="E814" s="3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1"/>
      <c r="B815" s="1"/>
      <c r="C815" s="1"/>
      <c r="D815" s="2"/>
      <c r="E815" s="3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1"/>
      <c r="B816" s="1"/>
      <c r="C816" s="1"/>
      <c r="D816" s="2"/>
      <c r="E816" s="3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1"/>
      <c r="B817" s="1"/>
      <c r="C817" s="1"/>
      <c r="D817" s="2"/>
      <c r="E817" s="3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1"/>
      <c r="B818" s="1"/>
      <c r="C818" s="1"/>
      <c r="D818" s="2"/>
      <c r="E818" s="3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1"/>
      <c r="B819" s="1"/>
      <c r="C819" s="1"/>
      <c r="D819" s="2"/>
      <c r="E819" s="3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1"/>
      <c r="B820" s="1"/>
      <c r="C820" s="1"/>
      <c r="D820" s="2"/>
      <c r="E820" s="3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1"/>
      <c r="B821" s="1"/>
      <c r="C821" s="1"/>
      <c r="D821" s="2"/>
      <c r="E821" s="3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1"/>
      <c r="B822" s="1"/>
      <c r="C822" s="1"/>
      <c r="D822" s="2"/>
      <c r="E822" s="3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1"/>
      <c r="B823" s="1"/>
      <c r="C823" s="1"/>
      <c r="D823" s="2"/>
      <c r="E823" s="3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1"/>
      <c r="B824" s="1"/>
      <c r="C824" s="1"/>
      <c r="D824" s="2"/>
      <c r="E824" s="3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1"/>
      <c r="B825" s="1"/>
      <c r="C825" s="1"/>
      <c r="D825" s="2"/>
      <c r="E825" s="3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1"/>
      <c r="B826" s="1"/>
      <c r="C826" s="1"/>
      <c r="D826" s="2"/>
      <c r="E826" s="3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1"/>
      <c r="B827" s="1"/>
      <c r="C827" s="1"/>
      <c r="D827" s="2"/>
      <c r="E827" s="3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1"/>
      <c r="B828" s="1"/>
      <c r="C828" s="1"/>
      <c r="D828" s="2"/>
      <c r="E828" s="3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1"/>
      <c r="B829" s="1"/>
      <c r="C829" s="1"/>
      <c r="D829" s="2"/>
      <c r="E829" s="3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1"/>
      <c r="B830" s="1"/>
      <c r="C830" s="1"/>
      <c r="D830" s="2"/>
      <c r="E830" s="3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1"/>
      <c r="B831" s="1"/>
      <c r="C831" s="1"/>
      <c r="D831" s="2"/>
      <c r="E831" s="3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1"/>
      <c r="B832" s="1"/>
      <c r="C832" s="1"/>
      <c r="D832" s="2"/>
      <c r="E832" s="3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1"/>
      <c r="B833" s="1"/>
      <c r="C833" s="1"/>
      <c r="D833" s="2"/>
      <c r="E833" s="3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1"/>
      <c r="B834" s="1"/>
      <c r="C834" s="1"/>
      <c r="D834" s="2"/>
      <c r="E834" s="3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1"/>
      <c r="B835" s="1"/>
      <c r="C835" s="1"/>
      <c r="D835" s="2"/>
      <c r="E835" s="3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1"/>
      <c r="B836" s="1"/>
      <c r="C836" s="1"/>
      <c r="D836" s="2"/>
      <c r="E836" s="3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1"/>
      <c r="B837" s="1"/>
      <c r="C837" s="1"/>
      <c r="D837" s="2"/>
      <c r="E837" s="3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1"/>
      <c r="B838" s="1"/>
      <c r="C838" s="1"/>
      <c r="D838" s="2"/>
      <c r="E838" s="3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1"/>
      <c r="B839" s="1"/>
      <c r="C839" s="1"/>
      <c r="D839" s="2"/>
      <c r="E839" s="3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1"/>
      <c r="B840" s="1"/>
      <c r="C840" s="1"/>
      <c r="D840" s="2"/>
      <c r="E840" s="3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1"/>
      <c r="B841" s="1"/>
      <c r="C841" s="1"/>
      <c r="D841" s="2"/>
      <c r="E841" s="3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1"/>
      <c r="B842" s="1"/>
      <c r="C842" s="1"/>
      <c r="D842" s="2"/>
      <c r="E842" s="3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1"/>
      <c r="B843" s="1"/>
      <c r="C843" s="1"/>
      <c r="D843" s="2"/>
      <c r="E843" s="3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1"/>
      <c r="B844" s="1"/>
      <c r="C844" s="1"/>
      <c r="D844" s="2"/>
      <c r="E844" s="3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1"/>
      <c r="B845" s="1"/>
      <c r="C845" s="1"/>
      <c r="D845" s="2"/>
      <c r="E845" s="3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1"/>
      <c r="B846" s="1"/>
      <c r="C846" s="1"/>
      <c r="D846" s="2"/>
      <c r="E846" s="3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1"/>
      <c r="B847" s="1"/>
      <c r="C847" s="1"/>
      <c r="D847" s="2"/>
      <c r="E847" s="3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1"/>
      <c r="B848" s="1"/>
      <c r="C848" s="1"/>
      <c r="D848" s="2"/>
      <c r="E848" s="3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1"/>
      <c r="B849" s="1"/>
      <c r="C849" s="1"/>
      <c r="D849" s="2"/>
      <c r="E849" s="3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1"/>
      <c r="B850" s="1"/>
      <c r="C850" s="1"/>
      <c r="D850" s="2"/>
      <c r="E850" s="3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1"/>
      <c r="B851" s="1"/>
      <c r="C851" s="1"/>
      <c r="D851" s="2"/>
      <c r="E851" s="3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1"/>
      <c r="B852" s="1"/>
      <c r="C852" s="1"/>
      <c r="D852" s="2"/>
      <c r="E852" s="3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1"/>
      <c r="B853" s="1"/>
      <c r="C853" s="1"/>
      <c r="D853" s="2"/>
      <c r="E853" s="3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1"/>
      <c r="B854" s="1"/>
      <c r="C854" s="1"/>
      <c r="D854" s="2"/>
      <c r="E854" s="3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1"/>
      <c r="B855" s="1"/>
      <c r="C855" s="1"/>
      <c r="D855" s="2"/>
      <c r="E855" s="3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1"/>
      <c r="B856" s="1"/>
      <c r="C856" s="1"/>
      <c r="D856" s="2"/>
      <c r="E856" s="3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1"/>
      <c r="B857" s="1"/>
      <c r="C857" s="1"/>
      <c r="D857" s="2"/>
      <c r="E857" s="3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1"/>
      <c r="B858" s="1"/>
      <c r="C858" s="1"/>
      <c r="D858" s="2"/>
      <c r="E858" s="3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1"/>
      <c r="B859" s="1"/>
      <c r="C859" s="1"/>
      <c r="D859" s="2"/>
      <c r="E859" s="3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1"/>
      <c r="B860" s="1"/>
      <c r="C860" s="1"/>
      <c r="D860" s="2"/>
      <c r="E860" s="3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1"/>
      <c r="B861" s="1"/>
      <c r="C861" s="1"/>
      <c r="D861" s="2"/>
      <c r="E861" s="3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1"/>
      <c r="B862" s="1"/>
      <c r="C862" s="1"/>
      <c r="D862" s="2"/>
      <c r="E862" s="3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1"/>
      <c r="B863" s="1"/>
      <c r="C863" s="1"/>
      <c r="D863" s="2"/>
      <c r="E863" s="3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1"/>
      <c r="B864" s="1"/>
      <c r="C864" s="1"/>
      <c r="D864" s="2"/>
      <c r="E864" s="3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1"/>
      <c r="B865" s="1"/>
      <c r="C865" s="1"/>
      <c r="D865" s="2"/>
      <c r="E865" s="3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1"/>
      <c r="B866" s="1"/>
      <c r="C866" s="1"/>
      <c r="D866" s="2"/>
      <c r="E866" s="3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1"/>
      <c r="B867" s="1"/>
      <c r="C867" s="1"/>
      <c r="D867" s="2"/>
      <c r="E867" s="3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1"/>
      <c r="B868" s="1"/>
      <c r="C868" s="1"/>
      <c r="D868" s="2"/>
      <c r="E868" s="3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1"/>
      <c r="B869" s="1"/>
      <c r="C869" s="1"/>
      <c r="D869" s="2"/>
      <c r="E869" s="3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1"/>
      <c r="B870" s="1"/>
      <c r="C870" s="1"/>
      <c r="D870" s="2"/>
      <c r="E870" s="3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1"/>
      <c r="B871" s="1"/>
      <c r="C871" s="1"/>
      <c r="D871" s="2"/>
      <c r="E871" s="3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1"/>
      <c r="B872" s="1"/>
      <c r="C872" s="1"/>
      <c r="D872" s="2"/>
      <c r="E872" s="3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1"/>
      <c r="B873" s="1"/>
      <c r="C873" s="1"/>
      <c r="D873" s="2"/>
      <c r="E873" s="3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1"/>
      <c r="B874" s="1"/>
      <c r="C874" s="1"/>
      <c r="D874" s="2"/>
      <c r="E874" s="3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1"/>
      <c r="B875" s="1"/>
      <c r="C875" s="1"/>
      <c r="D875" s="2"/>
      <c r="E875" s="3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1"/>
      <c r="B876" s="1"/>
      <c r="C876" s="1"/>
      <c r="D876" s="2"/>
      <c r="E876" s="3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1"/>
      <c r="B877" s="1"/>
      <c r="C877" s="1"/>
      <c r="D877" s="2"/>
      <c r="E877" s="3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1"/>
      <c r="B878" s="1"/>
      <c r="C878" s="1"/>
      <c r="D878" s="2"/>
      <c r="E878" s="3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1"/>
      <c r="B879" s="1"/>
      <c r="C879" s="1"/>
      <c r="D879" s="2"/>
      <c r="E879" s="3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1"/>
      <c r="B880" s="1"/>
      <c r="C880" s="1"/>
      <c r="D880" s="2"/>
      <c r="E880" s="3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1"/>
      <c r="B881" s="1"/>
      <c r="C881" s="1"/>
      <c r="D881" s="2"/>
      <c r="E881" s="3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1"/>
      <c r="B882" s="1"/>
      <c r="C882" s="1"/>
      <c r="D882" s="2"/>
      <c r="E882" s="3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1"/>
      <c r="B883" s="1"/>
      <c r="C883" s="1"/>
      <c r="D883" s="2"/>
      <c r="E883" s="3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1"/>
      <c r="B884" s="1"/>
      <c r="C884" s="1"/>
      <c r="D884" s="2"/>
      <c r="E884" s="3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1"/>
      <c r="B885" s="1"/>
      <c r="C885" s="1"/>
      <c r="D885" s="2"/>
      <c r="E885" s="3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1"/>
      <c r="B886" s="1"/>
      <c r="C886" s="1"/>
      <c r="D886" s="2"/>
      <c r="E886" s="3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1"/>
      <c r="B887" s="1"/>
      <c r="C887" s="1"/>
      <c r="D887" s="2"/>
      <c r="E887" s="3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1"/>
      <c r="B888" s="1"/>
      <c r="C888" s="1"/>
      <c r="D888" s="2"/>
      <c r="E888" s="3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1"/>
      <c r="B889" s="1"/>
      <c r="C889" s="1"/>
      <c r="D889" s="2"/>
      <c r="E889" s="3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1"/>
      <c r="B890" s="1"/>
      <c r="C890" s="1"/>
      <c r="D890" s="2"/>
      <c r="E890" s="3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1"/>
      <c r="B891" s="1"/>
      <c r="C891" s="1"/>
      <c r="D891" s="2"/>
      <c r="E891" s="3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1"/>
      <c r="B892" s="1"/>
      <c r="C892" s="1"/>
      <c r="D892" s="2"/>
      <c r="E892" s="3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1"/>
      <c r="B893" s="1"/>
      <c r="C893" s="1"/>
      <c r="D893" s="2"/>
      <c r="E893" s="3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1"/>
      <c r="B894" s="1"/>
      <c r="C894" s="1"/>
      <c r="D894" s="2"/>
      <c r="E894" s="3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1"/>
      <c r="B895" s="1"/>
      <c r="C895" s="1"/>
      <c r="D895" s="2"/>
      <c r="E895" s="3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1"/>
      <c r="B896" s="1"/>
      <c r="C896" s="1"/>
      <c r="D896" s="2"/>
      <c r="E896" s="3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1"/>
      <c r="B897" s="1"/>
      <c r="C897" s="1"/>
      <c r="D897" s="2"/>
      <c r="E897" s="3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1"/>
      <c r="B898" s="1"/>
      <c r="C898" s="1"/>
      <c r="D898" s="2"/>
      <c r="E898" s="3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1"/>
      <c r="B899" s="1"/>
      <c r="C899" s="1"/>
      <c r="D899" s="2"/>
      <c r="E899" s="3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1"/>
      <c r="B900" s="1"/>
      <c r="C900" s="1"/>
      <c r="D900" s="2"/>
      <c r="E900" s="3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1"/>
      <c r="B901" s="1"/>
      <c r="C901" s="1"/>
      <c r="D901" s="2"/>
      <c r="E901" s="3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1"/>
      <c r="B902" s="1"/>
      <c r="C902" s="1"/>
      <c r="D902" s="2"/>
      <c r="E902" s="3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1"/>
      <c r="B903" s="1"/>
      <c r="C903" s="1"/>
      <c r="D903" s="2"/>
      <c r="E903" s="3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1"/>
      <c r="B904" s="1"/>
      <c r="C904" s="1"/>
      <c r="D904" s="2"/>
      <c r="E904" s="3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1"/>
      <c r="B905" s="1"/>
      <c r="C905" s="1"/>
      <c r="D905" s="2"/>
      <c r="E905" s="3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1"/>
      <c r="B906" s="1"/>
      <c r="C906" s="1"/>
      <c r="D906" s="2"/>
      <c r="E906" s="3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1"/>
      <c r="B907" s="1"/>
      <c r="C907" s="1"/>
      <c r="D907" s="2"/>
      <c r="E907" s="3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1"/>
      <c r="B908" s="1"/>
      <c r="C908" s="1"/>
      <c r="D908" s="2"/>
      <c r="E908" s="3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1"/>
      <c r="B909" s="1"/>
      <c r="C909" s="1"/>
      <c r="D909" s="2"/>
      <c r="E909" s="3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1"/>
      <c r="B910" s="1"/>
      <c r="C910" s="1"/>
      <c r="D910" s="2"/>
      <c r="E910" s="3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1"/>
      <c r="B911" s="1"/>
      <c r="C911" s="1"/>
      <c r="D911" s="2"/>
      <c r="E911" s="3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1"/>
      <c r="B912" s="1"/>
      <c r="C912" s="1"/>
      <c r="D912" s="2"/>
      <c r="E912" s="3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1"/>
      <c r="B913" s="1"/>
      <c r="C913" s="1"/>
      <c r="D913" s="2"/>
      <c r="E913" s="3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1"/>
      <c r="B914" s="1"/>
      <c r="C914" s="1"/>
      <c r="D914" s="2"/>
      <c r="E914" s="3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1"/>
      <c r="B915" s="1"/>
      <c r="C915" s="1"/>
      <c r="D915" s="2"/>
      <c r="E915" s="3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1"/>
      <c r="B916" s="1"/>
      <c r="C916" s="1"/>
      <c r="D916" s="2"/>
      <c r="E916" s="3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1"/>
      <c r="B917" s="1"/>
      <c r="C917" s="1"/>
      <c r="D917" s="2"/>
      <c r="E917" s="3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1"/>
      <c r="B918" s="1"/>
      <c r="C918" s="1"/>
      <c r="D918" s="2"/>
      <c r="E918" s="3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1"/>
      <c r="B919" s="1"/>
      <c r="C919" s="1"/>
      <c r="D919" s="2"/>
      <c r="E919" s="3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1"/>
      <c r="B920" s="1"/>
      <c r="C920" s="1"/>
      <c r="D920" s="2"/>
      <c r="E920" s="3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1"/>
      <c r="B921" s="1"/>
      <c r="C921" s="1"/>
      <c r="D921" s="2"/>
      <c r="E921" s="3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1"/>
      <c r="B922" s="1"/>
      <c r="C922" s="1"/>
      <c r="D922" s="2"/>
      <c r="E922" s="3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1"/>
      <c r="B923" s="1"/>
      <c r="C923" s="1"/>
      <c r="D923" s="2"/>
      <c r="E923" s="3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1"/>
      <c r="B924" s="1"/>
      <c r="C924" s="1"/>
      <c r="D924" s="2"/>
      <c r="E924" s="3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1"/>
      <c r="B925" s="1"/>
      <c r="C925" s="1"/>
      <c r="D925" s="2"/>
      <c r="E925" s="3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1"/>
      <c r="B926" s="1"/>
      <c r="C926" s="1"/>
      <c r="D926" s="2"/>
      <c r="E926" s="3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1"/>
      <c r="B927" s="1"/>
      <c r="C927" s="1"/>
      <c r="D927" s="2"/>
      <c r="E927" s="3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1"/>
      <c r="B928" s="1"/>
      <c r="C928" s="1"/>
      <c r="D928" s="2"/>
      <c r="E928" s="3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1"/>
      <c r="B929" s="1"/>
      <c r="C929" s="1"/>
      <c r="D929" s="2"/>
      <c r="E929" s="3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1"/>
      <c r="B930" s="1"/>
      <c r="C930" s="1"/>
      <c r="D930" s="2"/>
      <c r="E930" s="3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1"/>
      <c r="B931" s="1"/>
      <c r="C931" s="1"/>
      <c r="D931" s="2"/>
      <c r="E931" s="3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1"/>
      <c r="B932" s="1"/>
      <c r="C932" s="1"/>
      <c r="D932" s="2"/>
      <c r="E932" s="3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1"/>
      <c r="B933" s="1"/>
      <c r="C933" s="1"/>
      <c r="D933" s="2"/>
      <c r="E933" s="3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1"/>
      <c r="B934" s="1"/>
      <c r="C934" s="1"/>
      <c r="D934" s="2"/>
      <c r="E934" s="3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1"/>
      <c r="B935" s="1"/>
      <c r="C935" s="1"/>
      <c r="D935" s="2"/>
      <c r="E935" s="3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1"/>
      <c r="B936" s="1"/>
      <c r="C936" s="1"/>
      <c r="D936" s="2"/>
      <c r="E936" s="3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1"/>
      <c r="B937" s="1"/>
      <c r="C937" s="1"/>
      <c r="D937" s="2"/>
      <c r="E937" s="3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1"/>
      <c r="B938" s="1"/>
      <c r="C938" s="1"/>
      <c r="D938" s="2"/>
      <c r="E938" s="3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1"/>
      <c r="B939" s="1"/>
      <c r="C939" s="1"/>
      <c r="D939" s="2"/>
      <c r="E939" s="3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1"/>
      <c r="B940" s="1"/>
      <c r="C940" s="1"/>
      <c r="D940" s="2"/>
      <c r="E940" s="3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1"/>
      <c r="B941" s="1"/>
      <c r="C941" s="1"/>
      <c r="D941" s="2"/>
      <c r="E941" s="3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1"/>
      <c r="B942" s="1"/>
      <c r="C942" s="1"/>
      <c r="D942" s="2"/>
      <c r="E942" s="3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1"/>
      <c r="B943" s="1"/>
      <c r="C943" s="1"/>
      <c r="D943" s="2"/>
      <c r="E943" s="3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1"/>
      <c r="B944" s="1"/>
      <c r="C944" s="1"/>
      <c r="D944" s="2"/>
      <c r="E944" s="3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1"/>
      <c r="B945" s="1"/>
      <c r="C945" s="1"/>
      <c r="D945" s="2"/>
      <c r="E945" s="3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1"/>
      <c r="B946" s="1"/>
      <c r="C946" s="1"/>
      <c r="D946" s="2"/>
      <c r="E946" s="3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1"/>
      <c r="B947" s="1"/>
      <c r="C947" s="1"/>
      <c r="D947" s="2"/>
      <c r="E947" s="3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1"/>
      <c r="B948" s="1"/>
      <c r="C948" s="1"/>
      <c r="D948" s="2"/>
      <c r="E948" s="3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1"/>
      <c r="B949" s="1"/>
      <c r="C949" s="1"/>
      <c r="D949" s="2"/>
      <c r="E949" s="3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1"/>
      <c r="B950" s="1"/>
      <c r="C950" s="1"/>
      <c r="D950" s="2"/>
      <c r="E950" s="3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1"/>
      <c r="B951" s="1"/>
      <c r="C951" s="1"/>
      <c r="D951" s="2"/>
      <c r="E951" s="3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1"/>
      <c r="B952" s="1"/>
      <c r="C952" s="1"/>
      <c r="D952" s="2"/>
      <c r="E952" s="3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1"/>
      <c r="B953" s="1"/>
      <c r="C953" s="1"/>
      <c r="D953" s="2"/>
      <c r="E953" s="3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1"/>
      <c r="B954" s="1"/>
      <c r="C954" s="1"/>
      <c r="D954" s="2"/>
      <c r="E954" s="3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1"/>
      <c r="B955" s="1"/>
      <c r="C955" s="1"/>
      <c r="D955" s="2"/>
      <c r="E955" s="3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1"/>
      <c r="B956" s="1"/>
      <c r="C956" s="1"/>
      <c r="D956" s="2"/>
      <c r="E956" s="3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1"/>
      <c r="B957" s="1"/>
      <c r="C957" s="1"/>
      <c r="D957" s="2"/>
      <c r="E957" s="3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1"/>
      <c r="B958" s="1"/>
      <c r="C958" s="1"/>
      <c r="D958" s="2"/>
      <c r="E958" s="3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1"/>
      <c r="B959" s="1"/>
      <c r="C959" s="1"/>
      <c r="D959" s="2"/>
      <c r="E959" s="3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1"/>
      <c r="B960" s="1"/>
      <c r="C960" s="1"/>
      <c r="D960" s="2"/>
      <c r="E960" s="3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1"/>
      <c r="B961" s="1"/>
      <c r="C961" s="1"/>
      <c r="D961" s="2"/>
      <c r="E961" s="3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1"/>
      <c r="B962" s="1"/>
      <c r="C962" s="1"/>
      <c r="D962" s="2"/>
      <c r="E962" s="3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1"/>
      <c r="B963" s="1"/>
      <c r="C963" s="1"/>
      <c r="D963" s="2"/>
      <c r="E963" s="3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1"/>
      <c r="B964" s="1"/>
      <c r="C964" s="1"/>
      <c r="D964" s="2"/>
      <c r="E964" s="3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1"/>
      <c r="B965" s="1"/>
      <c r="C965" s="1"/>
      <c r="D965" s="2"/>
      <c r="E965" s="3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1"/>
      <c r="B966" s="1"/>
      <c r="C966" s="1"/>
      <c r="D966" s="2"/>
      <c r="E966" s="3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1"/>
      <c r="B967" s="1"/>
      <c r="C967" s="1"/>
      <c r="D967" s="2"/>
      <c r="E967" s="3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">
      <c r="A968" s="1"/>
      <c r="B968" s="1"/>
      <c r="C968" s="1"/>
      <c r="D968" s="2"/>
      <c r="E968" s="3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">
      <c r="A969" s="1"/>
      <c r="B969" s="1"/>
      <c r="C969" s="1"/>
      <c r="D969" s="2"/>
      <c r="E969" s="3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">
      <c r="A970" s="1"/>
      <c r="B970" s="1"/>
      <c r="C970" s="1"/>
      <c r="D970" s="2"/>
      <c r="E970" s="3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">
      <c r="A971" s="1"/>
      <c r="B971" s="1"/>
      <c r="C971" s="1"/>
      <c r="D971" s="2"/>
      <c r="E971" s="3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">
      <c r="A972" s="1"/>
      <c r="B972" s="1"/>
      <c r="C972" s="1"/>
      <c r="D972" s="2"/>
      <c r="E972" s="3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">
      <c r="A973" s="1"/>
      <c r="B973" s="1"/>
      <c r="C973" s="1"/>
      <c r="D973" s="2"/>
      <c r="E973" s="3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">
      <c r="A974" s="1"/>
      <c r="B974" s="1"/>
      <c r="C974" s="1"/>
      <c r="D974" s="2"/>
      <c r="E974" s="3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">
      <c r="A975" s="1"/>
      <c r="B975" s="1"/>
      <c r="C975" s="1"/>
      <c r="D975" s="2"/>
      <c r="E975" s="3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">
      <c r="A976" s="1"/>
      <c r="B976" s="1"/>
      <c r="C976" s="1"/>
      <c r="D976" s="2"/>
      <c r="E976" s="3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">
      <c r="A977" s="1"/>
      <c r="B977" s="1"/>
      <c r="C977" s="1"/>
      <c r="D977" s="2"/>
      <c r="E977" s="3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">
      <c r="A978" s="1"/>
      <c r="B978" s="1"/>
      <c r="C978" s="1"/>
      <c r="D978" s="2"/>
      <c r="E978" s="3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">
      <c r="A979" s="1"/>
      <c r="B979" s="1"/>
      <c r="C979" s="1"/>
      <c r="D979" s="2"/>
      <c r="E979" s="3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">
      <c r="A980" s="1"/>
      <c r="B980" s="1"/>
      <c r="C980" s="1"/>
      <c r="D980" s="2"/>
      <c r="E980" s="3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">
      <c r="A981" s="1"/>
      <c r="B981" s="1"/>
      <c r="C981" s="1"/>
      <c r="D981" s="2"/>
      <c r="E981" s="3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">
      <c r="A982" s="1"/>
      <c r="B982" s="1"/>
      <c r="C982" s="1"/>
      <c r="D982" s="2"/>
      <c r="E982" s="3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">
      <c r="A983" s="1"/>
      <c r="B983" s="1"/>
      <c r="C983" s="1"/>
      <c r="D983" s="2"/>
      <c r="E983" s="3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">
      <c r="A984" s="1"/>
      <c r="B984" s="1"/>
      <c r="C984" s="1"/>
      <c r="D984" s="2"/>
      <c r="E984" s="3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">
      <c r="A985" s="1"/>
      <c r="B985" s="1"/>
      <c r="C985" s="1"/>
      <c r="D985" s="2"/>
      <c r="E985" s="3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">
      <c r="A986" s="1"/>
      <c r="B986" s="1"/>
      <c r="C986" s="1"/>
      <c r="D986" s="2"/>
      <c r="E986" s="3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">
      <c r="A987" s="1"/>
      <c r="B987" s="1"/>
      <c r="C987" s="1"/>
      <c r="D987" s="2"/>
      <c r="E987" s="3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">
      <c r="A988" s="1"/>
      <c r="B988" s="1"/>
      <c r="C988" s="1"/>
      <c r="D988" s="2"/>
      <c r="E988" s="3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">
      <c r="A989" s="1"/>
      <c r="B989" s="1"/>
      <c r="C989" s="1"/>
      <c r="D989" s="2"/>
      <c r="E989" s="3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">
      <c r="A990" s="1"/>
      <c r="B990" s="1"/>
      <c r="C990" s="1"/>
      <c r="D990" s="2"/>
      <c r="E990" s="3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">
      <c r="A991" s="1"/>
      <c r="B991" s="1"/>
      <c r="C991" s="1"/>
      <c r="D991" s="2"/>
      <c r="E991" s="3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">
      <c r="A992" s="1"/>
      <c r="B992" s="1"/>
      <c r="C992" s="1"/>
      <c r="D992" s="2"/>
      <c r="E992" s="3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">
      <c r="A993" s="1"/>
      <c r="B993" s="1"/>
      <c r="C993" s="1"/>
      <c r="D993" s="2"/>
      <c r="E993" s="3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">
      <c r="A994" s="1"/>
      <c r="B994" s="1"/>
      <c r="C994" s="1"/>
      <c r="D994" s="2"/>
      <c r="E994" s="3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">
      <c r="A995" s="1"/>
      <c r="B995" s="1"/>
      <c r="C995" s="1"/>
      <c r="D995" s="2"/>
      <c r="E995" s="3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">
      <c r="A996" s="1"/>
      <c r="B996" s="1"/>
      <c r="C996" s="1"/>
      <c r="D996" s="2"/>
      <c r="E996" s="3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">
      <c r="A997" s="1"/>
      <c r="B997" s="1"/>
      <c r="C997" s="1"/>
      <c r="D997" s="2"/>
      <c r="E997" s="3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">
      <c r="A998" s="1"/>
      <c r="B998" s="1"/>
      <c r="C998" s="1"/>
      <c r="D998" s="2"/>
      <c r="E998" s="3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">
      <c r="A999" s="1"/>
      <c r="B999" s="1"/>
      <c r="C999" s="1"/>
      <c r="D999" s="2"/>
      <c r="E999" s="3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">
      <c r="A1000" s="1"/>
      <c r="B1000" s="1"/>
      <c r="C1000" s="1"/>
      <c r="D1000" s="2"/>
      <c r="E1000" s="3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5.75" customHeight="1" x14ac:dyDescent="0.2">
      <c r="A1001" s="1"/>
      <c r="B1001" s="1"/>
      <c r="C1001" s="1"/>
      <c r="D1001" s="2"/>
      <c r="E1001" s="3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5.75" customHeight="1" x14ac:dyDescent="0.2">
      <c r="A1002" s="1"/>
      <c r="B1002" s="1"/>
      <c r="C1002" s="1"/>
      <c r="D1002" s="2"/>
      <c r="E1002" s="3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5.75" customHeight="1" x14ac:dyDescent="0.2">
      <c r="A1003" s="1"/>
      <c r="B1003" s="1"/>
      <c r="C1003" s="1"/>
      <c r="D1003" s="2"/>
      <c r="E1003" s="3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5.75" customHeight="1" x14ac:dyDescent="0.2">
      <c r="A1004" s="1"/>
      <c r="B1004" s="1"/>
      <c r="C1004" s="1"/>
      <c r="D1004" s="2"/>
      <c r="E1004" s="3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5.75" customHeight="1" x14ac:dyDescent="0.2">
      <c r="A1005" s="1"/>
      <c r="B1005" s="1"/>
      <c r="C1005" s="1"/>
      <c r="D1005" s="2"/>
      <c r="E1005" s="3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spans="1:26" ht="15.75" customHeight="1" x14ac:dyDescent="0.2">
      <c r="A1006" s="1"/>
      <c r="B1006" s="1"/>
      <c r="C1006" s="1"/>
      <c r="D1006" s="2"/>
      <c r="E1006" s="3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spans="1:26" ht="15.75" customHeight="1" x14ac:dyDescent="0.2">
      <c r="A1007" s="1"/>
      <c r="B1007" s="1"/>
      <c r="C1007" s="1"/>
      <c r="D1007" s="2"/>
      <c r="E1007" s="3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 spans="1:26" ht="15.75" customHeight="1" x14ac:dyDescent="0.2">
      <c r="A1008" s="1"/>
      <c r="B1008" s="1"/>
      <c r="C1008" s="1"/>
      <c r="D1008" s="2"/>
      <c r="E1008" s="3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 spans="1:26" ht="15.75" customHeight="1" x14ac:dyDescent="0.2">
      <c r="A1009" s="1"/>
      <c r="B1009" s="1"/>
      <c r="C1009" s="1"/>
      <c r="D1009" s="2"/>
      <c r="E1009" s="3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  <row r="1010" spans="1:26" ht="15.75" customHeight="1" x14ac:dyDescent="0.2">
      <c r="A1010" s="1"/>
      <c r="B1010" s="1"/>
      <c r="C1010" s="1"/>
      <c r="D1010" s="2"/>
      <c r="E1010" s="3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</row>
    <row r="1011" spans="1:26" ht="15.75" customHeight="1" x14ac:dyDescent="0.2">
      <c r="A1011" s="1"/>
      <c r="B1011" s="1"/>
      <c r="C1011" s="1"/>
      <c r="D1011" s="2"/>
      <c r="E1011" s="3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</row>
    <row r="1012" spans="1:26" ht="15.75" customHeight="1" x14ac:dyDescent="0.2">
      <c r="A1012" s="1"/>
      <c r="B1012" s="1"/>
      <c r="C1012" s="1"/>
      <c r="D1012" s="2"/>
      <c r="E1012" s="3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</row>
  </sheetData>
  <mergeCells count="10">
    <mergeCell ref="B68:F68"/>
    <mergeCell ref="B72:F72"/>
    <mergeCell ref="B77:D77"/>
    <mergeCell ref="B2:G2"/>
    <mergeCell ref="C11:F11"/>
    <mergeCell ref="C34:E34"/>
    <mergeCell ref="C37:E37"/>
    <mergeCell ref="B54:F54"/>
    <mergeCell ref="B55:F55"/>
    <mergeCell ref="B67:F67"/>
  </mergeCells>
  <phoneticPr fontId="13" type="noConversion"/>
  <dataValidations count="2">
    <dataValidation type="list" allowBlank="1" showErrorMessage="1" sqref="C8:C10" xr:uid="{00000000-0002-0000-0000-000000000000}">
      <formula1>"Simple,Intermedio,Complejo"</formula1>
    </dataValidation>
    <dataValidation type="decimal" allowBlank="1" showInputMessage="1" showErrorMessage="1" prompt="Entre 1 y 9 personas." sqref="B88" xr:uid="{00000000-0002-0000-0000-000001000000}">
      <formula1>1</formula1>
      <formula2>9</formula2>
    </dataValidation>
  </dataValidations>
  <hyperlinks>
    <hyperlink ref="H41" r:id="rId1" location="v=onepage&amp;q=e7%20part-time%20members&amp;f=false" xr:uid="{00000000-0004-0000-0000-000000000000}"/>
    <hyperlink ref="H59" r:id="rId2" location="v=onepage&amp;q=e7%20part-time%20members&amp;f=false" xr:uid="{00000000-0004-0000-0000-000001000000}"/>
  </hyperlinks>
  <pageMargins left="0.75" right="0.75" top="1" bottom="1" header="0" footer="0"/>
  <pageSetup orientation="portrait"/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3A57ED-EB23-46B6-A323-7E574C09713D}">
  <dimension ref="A1:Z1012"/>
  <sheetViews>
    <sheetView topLeftCell="A84" workbookViewId="0">
      <selection activeCell="F9" sqref="F9"/>
    </sheetView>
  </sheetViews>
  <sheetFormatPr baseColWidth="10" defaultColWidth="12.5703125" defaultRowHeight="15" customHeight="1" x14ac:dyDescent="0.2"/>
  <cols>
    <col min="1" max="1" width="27.7109375" customWidth="1"/>
    <col min="2" max="2" width="32.140625" customWidth="1"/>
    <col min="3" max="3" width="33.42578125" customWidth="1"/>
    <col min="4" max="4" width="38.5703125" customWidth="1"/>
    <col min="5" max="5" width="13.5703125" customWidth="1"/>
    <col min="6" max="6" width="16.140625" customWidth="1"/>
    <col min="7" max="7" width="16.7109375" customWidth="1"/>
    <col min="8" max="8" width="34.42578125" customWidth="1"/>
    <col min="9" max="9" width="10.5703125" customWidth="1"/>
    <col min="10" max="10" width="13.7109375" customWidth="1"/>
    <col min="11" max="26" width="9.140625" customWidth="1"/>
  </cols>
  <sheetData>
    <row r="1" spans="1:26" ht="27.75" customHeight="1" x14ac:dyDescent="0.2">
      <c r="A1" s="1"/>
      <c r="B1" s="1"/>
      <c r="C1" s="1"/>
      <c r="D1" s="2"/>
      <c r="E1" s="3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7.75" customHeight="1" x14ac:dyDescent="0.2">
      <c r="A2" s="4"/>
      <c r="B2" s="71" t="s">
        <v>0</v>
      </c>
      <c r="C2" s="67"/>
      <c r="D2" s="67"/>
      <c r="E2" s="67"/>
      <c r="F2" s="67"/>
      <c r="G2" s="68"/>
      <c r="H2" s="5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27.75" customHeight="1" x14ac:dyDescent="0.2">
      <c r="A3" s="4"/>
      <c r="B3" s="6" t="s">
        <v>1</v>
      </c>
      <c r="C3" s="4" t="s">
        <v>95</v>
      </c>
      <c r="D3" s="7"/>
      <c r="E3" s="7"/>
      <c r="F3" s="7"/>
      <c r="G3" s="8"/>
      <c r="H3" s="7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27.75" customHeight="1" x14ac:dyDescent="0.2">
      <c r="A4" s="4"/>
      <c r="B4" s="9" t="s">
        <v>2</v>
      </c>
      <c r="C4" s="10" t="s">
        <v>3</v>
      </c>
      <c r="D4" s="11"/>
      <c r="E4" s="12"/>
      <c r="F4" s="12"/>
      <c r="G4" s="13"/>
      <c r="H4" s="7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27.75" customHeight="1" x14ac:dyDescent="0.2">
      <c r="A5" s="1"/>
      <c r="B5" s="14"/>
      <c r="C5" s="1"/>
      <c r="D5" s="15"/>
      <c r="E5" s="15"/>
      <c r="F5" s="15"/>
      <c r="G5" s="15"/>
      <c r="H5" s="15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27.75" customHeight="1" x14ac:dyDescent="0.2">
      <c r="A6" s="1"/>
      <c r="B6" s="1"/>
      <c r="C6" s="1"/>
      <c r="D6" s="2"/>
      <c r="E6" s="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16" t="s">
        <v>4</v>
      </c>
      <c r="B7" s="17" t="s">
        <v>5</v>
      </c>
      <c r="C7" s="18" t="s">
        <v>6</v>
      </c>
      <c r="D7" s="18" t="s">
        <v>7</v>
      </c>
      <c r="E7" s="17" t="s">
        <v>8</v>
      </c>
      <c r="F7" s="17" t="s">
        <v>9</v>
      </c>
      <c r="G7" s="17" t="s">
        <v>10</v>
      </c>
      <c r="H7" s="15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 spans="1:26" ht="27.75" customHeight="1" x14ac:dyDescent="0.2">
      <c r="A8" s="1"/>
      <c r="B8" s="19" t="s">
        <v>94</v>
      </c>
      <c r="C8" s="20" t="s">
        <v>11</v>
      </c>
      <c r="D8" s="21" t="s">
        <v>100</v>
      </c>
      <c r="E8" s="22">
        <f t="shared" ref="E8:E10" si="0">IF(C8="Simple",1,IF(C8="Intermedio",2,IF(C8="Complejo",3,"error")))</f>
        <v>3</v>
      </c>
      <c r="F8" s="23">
        <v>19</v>
      </c>
      <c r="G8" s="22">
        <f t="shared" ref="G8:G10" si="1">E8*F8</f>
        <v>57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27.75" customHeight="1" x14ac:dyDescent="0.2">
      <c r="A9" s="1"/>
      <c r="B9" s="19" t="s">
        <v>97</v>
      </c>
      <c r="C9" s="20" t="s">
        <v>12</v>
      </c>
      <c r="D9" s="21" t="s">
        <v>99</v>
      </c>
      <c r="E9" s="22">
        <f t="shared" si="0"/>
        <v>2</v>
      </c>
      <c r="F9" s="23">
        <v>8</v>
      </c>
      <c r="G9" s="22">
        <f t="shared" si="1"/>
        <v>16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27.75" customHeight="1" x14ac:dyDescent="0.2">
      <c r="A10" s="1"/>
      <c r="B10" s="19" t="s">
        <v>96</v>
      </c>
      <c r="C10" s="20" t="s">
        <v>13</v>
      </c>
      <c r="D10" s="21" t="s">
        <v>98</v>
      </c>
      <c r="E10" s="22">
        <f t="shared" si="0"/>
        <v>1</v>
      </c>
      <c r="F10" s="23">
        <v>2</v>
      </c>
      <c r="G10" s="22">
        <f t="shared" si="1"/>
        <v>2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7.75" customHeight="1" x14ac:dyDescent="0.2">
      <c r="A11" s="1"/>
      <c r="B11" s="24"/>
      <c r="C11" s="66" t="s">
        <v>14</v>
      </c>
      <c r="D11" s="67"/>
      <c r="E11" s="67"/>
      <c r="F11" s="68"/>
      <c r="G11" s="26">
        <f>SUM(G8:G10)</f>
        <v>75</v>
      </c>
      <c r="H11" s="16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7.75" customHeight="1" x14ac:dyDescent="0.2">
      <c r="A12" s="1"/>
      <c r="B12" s="16"/>
      <c r="C12" s="27"/>
      <c r="D12" s="3"/>
      <c r="E12" s="3"/>
      <c r="F12" s="3"/>
      <c r="G12" s="28"/>
      <c r="H12" s="16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27.75" customHeight="1" x14ac:dyDescent="0.2">
      <c r="A13" s="1"/>
      <c r="B13" s="16"/>
      <c r="C13" s="29"/>
      <c r="D13" s="29"/>
      <c r="E13" s="30"/>
      <c r="F13" s="16"/>
      <c r="G13" s="16"/>
      <c r="H13" s="16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27.75" customHeight="1" x14ac:dyDescent="0.2">
      <c r="A14" s="16" t="s">
        <v>15</v>
      </c>
      <c r="B14" s="17" t="s">
        <v>16</v>
      </c>
      <c r="C14" s="17" t="s">
        <v>17</v>
      </c>
      <c r="D14" s="18" t="s">
        <v>18</v>
      </c>
      <c r="E14" s="18" t="s">
        <v>19</v>
      </c>
      <c r="F14" s="17" t="s">
        <v>8</v>
      </c>
      <c r="G14" s="15"/>
      <c r="H14" s="15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31"/>
      <c r="U14" s="1"/>
      <c r="V14" s="1"/>
      <c r="W14" s="1"/>
      <c r="X14" s="1"/>
      <c r="Y14" s="1"/>
      <c r="Z14" s="1"/>
    </row>
    <row r="15" spans="1:26" ht="27.75" customHeight="1" x14ac:dyDescent="0.2">
      <c r="A15" s="1"/>
      <c r="B15" s="19" t="s">
        <v>102</v>
      </c>
      <c r="C15" s="19"/>
      <c r="D15" s="32">
        <v>7</v>
      </c>
      <c r="E15" s="22" t="str">
        <f t="shared" ref="E15:E33" si="2">IF($D15&gt;0,IF($D15&lt;=3,"Simple",IF(AND($D15&gt;3,$D15&lt;7),"Intermedio",IF($D15&gt;=7,"Complejo","error"))),"-")</f>
        <v>Complejo</v>
      </c>
      <c r="F15" s="22">
        <f t="shared" ref="F15:F33" si="3">IF($D15&gt;0,IF($D15&lt;=3,5,IF(AND($D15&gt;3,$D15&lt;7),10,IF($D15&gt;=7,15,"error"))),0)</f>
        <v>15</v>
      </c>
      <c r="G15" s="1"/>
      <c r="H15" s="1"/>
      <c r="I15" s="1"/>
      <c r="J15" s="1"/>
      <c r="K15" s="31"/>
      <c r="L15" s="1"/>
      <c r="M15" s="1"/>
      <c r="N15" s="1"/>
      <c r="O15" s="1"/>
      <c r="P15" s="1"/>
      <c r="Q15" s="1"/>
      <c r="R15" s="1"/>
      <c r="S15" s="1"/>
      <c r="T15" s="31"/>
      <c r="U15" s="1"/>
      <c r="V15" s="1"/>
      <c r="W15" s="1"/>
      <c r="X15" s="1"/>
      <c r="Y15" s="1"/>
      <c r="Z15" s="1"/>
    </row>
    <row r="16" spans="1:26" ht="27.75" customHeight="1" x14ac:dyDescent="0.2">
      <c r="A16" s="1"/>
      <c r="B16" s="19" t="s">
        <v>101</v>
      </c>
      <c r="C16" s="19"/>
      <c r="D16" s="32">
        <v>7</v>
      </c>
      <c r="E16" s="22" t="str">
        <f t="shared" si="2"/>
        <v>Complejo</v>
      </c>
      <c r="F16" s="22">
        <f t="shared" si="3"/>
        <v>15</v>
      </c>
      <c r="G16" s="1"/>
      <c r="H16" s="1"/>
      <c r="I16" s="1"/>
      <c r="J16" s="1"/>
      <c r="K16" s="31"/>
      <c r="L16" s="1"/>
      <c r="M16" s="1"/>
      <c r="N16" s="1"/>
      <c r="O16" s="1"/>
      <c r="P16" s="1"/>
      <c r="Q16" s="1"/>
      <c r="R16" s="1"/>
      <c r="S16" s="1"/>
      <c r="T16" s="31"/>
      <c r="U16" s="1"/>
      <c r="V16" s="1"/>
      <c r="W16" s="1"/>
      <c r="X16" s="1"/>
      <c r="Y16" s="1"/>
      <c r="Z16" s="1"/>
    </row>
    <row r="17" spans="1:26" ht="27.75" customHeight="1" x14ac:dyDescent="0.2">
      <c r="A17" s="1"/>
      <c r="B17" s="19" t="s">
        <v>103</v>
      </c>
      <c r="C17" s="19"/>
      <c r="D17" s="32">
        <v>7</v>
      </c>
      <c r="E17" s="22" t="str">
        <f t="shared" si="2"/>
        <v>Complejo</v>
      </c>
      <c r="F17" s="22">
        <f t="shared" si="3"/>
        <v>15</v>
      </c>
      <c r="G17" s="1"/>
      <c r="H17" s="1"/>
      <c r="I17" s="1"/>
      <c r="J17" s="1"/>
      <c r="K17" s="31"/>
      <c r="L17" s="1"/>
      <c r="M17" s="1"/>
      <c r="N17" s="1"/>
      <c r="O17" s="1"/>
      <c r="P17" s="1"/>
      <c r="Q17" s="1"/>
      <c r="R17" s="1"/>
      <c r="S17" s="1"/>
      <c r="T17" s="31"/>
      <c r="U17" s="1"/>
      <c r="V17" s="1"/>
      <c r="W17" s="1"/>
      <c r="X17" s="1"/>
      <c r="Y17" s="1"/>
      <c r="Z17" s="1"/>
    </row>
    <row r="18" spans="1:26" ht="27.75" customHeight="1" x14ac:dyDescent="0.2">
      <c r="A18" s="1"/>
      <c r="B18" s="19" t="s">
        <v>104</v>
      </c>
      <c r="C18" s="19"/>
      <c r="D18" s="32">
        <v>7</v>
      </c>
      <c r="E18" s="22" t="str">
        <f t="shared" si="2"/>
        <v>Complejo</v>
      </c>
      <c r="F18" s="22">
        <f t="shared" si="3"/>
        <v>15</v>
      </c>
      <c r="G18" s="1"/>
      <c r="H18" s="1"/>
      <c r="I18" s="1"/>
      <c r="J18" s="1"/>
      <c r="K18" s="31"/>
      <c r="L18" s="1"/>
      <c r="M18" s="1"/>
      <c r="N18" s="1"/>
      <c r="O18" s="1"/>
      <c r="P18" s="1"/>
      <c r="Q18" s="1"/>
      <c r="R18" s="1"/>
      <c r="S18" s="1"/>
      <c r="T18" s="31"/>
      <c r="U18" s="1"/>
      <c r="V18" s="1"/>
      <c r="W18" s="1"/>
      <c r="X18" s="1"/>
      <c r="Y18" s="1"/>
      <c r="Z18" s="1"/>
    </row>
    <row r="19" spans="1:26" ht="27.75" customHeight="1" x14ac:dyDescent="0.2">
      <c r="A19" s="1"/>
      <c r="B19" s="19" t="s">
        <v>105</v>
      </c>
      <c r="C19" s="19"/>
      <c r="D19" s="32">
        <v>7</v>
      </c>
      <c r="E19" s="22" t="str">
        <f t="shared" si="2"/>
        <v>Complejo</v>
      </c>
      <c r="F19" s="22">
        <f t="shared" si="3"/>
        <v>15</v>
      </c>
      <c r="G19" s="1"/>
      <c r="H19" s="1"/>
      <c r="I19" s="1"/>
      <c r="J19" s="1"/>
      <c r="K19" s="31"/>
      <c r="L19" s="1"/>
      <c r="M19" s="1"/>
      <c r="N19" s="1"/>
      <c r="O19" s="1"/>
      <c r="P19" s="1"/>
      <c r="Q19" s="1"/>
      <c r="R19" s="1"/>
      <c r="S19" s="1"/>
      <c r="T19" s="31"/>
      <c r="U19" s="1"/>
      <c r="V19" s="1"/>
      <c r="W19" s="1"/>
      <c r="X19" s="1"/>
      <c r="Y19" s="1"/>
      <c r="Z19" s="1"/>
    </row>
    <row r="20" spans="1:26" ht="27.75" customHeight="1" x14ac:dyDescent="0.2">
      <c r="A20" s="1"/>
      <c r="B20" s="19" t="s">
        <v>106</v>
      </c>
      <c r="C20" s="19"/>
      <c r="D20" s="32">
        <v>7</v>
      </c>
      <c r="E20" s="22" t="str">
        <f t="shared" si="2"/>
        <v>Complejo</v>
      </c>
      <c r="F20" s="22">
        <f t="shared" si="3"/>
        <v>15</v>
      </c>
      <c r="G20" s="1"/>
      <c r="H20" s="1"/>
      <c r="I20" s="1"/>
      <c r="J20" s="1"/>
      <c r="K20" s="31"/>
      <c r="L20" s="1"/>
      <c r="M20" s="1"/>
      <c r="N20" s="1"/>
      <c r="O20" s="1"/>
      <c r="P20" s="1"/>
      <c r="Q20" s="1"/>
      <c r="R20" s="1"/>
      <c r="S20" s="1"/>
      <c r="T20" s="31"/>
      <c r="U20" s="1"/>
      <c r="V20" s="1"/>
      <c r="W20" s="1"/>
      <c r="X20" s="1"/>
      <c r="Y20" s="1"/>
      <c r="Z20" s="1"/>
    </row>
    <row r="21" spans="1:26" ht="27.75" customHeight="1" x14ac:dyDescent="0.2">
      <c r="A21" s="1"/>
      <c r="B21" s="19" t="s">
        <v>107</v>
      </c>
      <c r="C21" s="19"/>
      <c r="D21" s="32">
        <v>7</v>
      </c>
      <c r="E21" s="22" t="str">
        <f t="shared" si="2"/>
        <v>Complejo</v>
      </c>
      <c r="F21" s="22">
        <f t="shared" si="3"/>
        <v>15</v>
      </c>
      <c r="G21" s="1"/>
      <c r="H21" s="1"/>
      <c r="I21" s="1"/>
      <c r="J21" s="1"/>
      <c r="K21" s="31"/>
      <c r="L21" s="1"/>
      <c r="M21" s="1"/>
      <c r="N21" s="1"/>
      <c r="O21" s="1"/>
      <c r="P21" s="1"/>
      <c r="Q21" s="1"/>
      <c r="R21" s="1"/>
      <c r="S21" s="1"/>
      <c r="T21" s="31"/>
      <c r="U21" s="1"/>
      <c r="V21" s="1"/>
      <c r="W21" s="1"/>
      <c r="X21" s="1"/>
      <c r="Y21" s="1"/>
      <c r="Z21" s="1"/>
    </row>
    <row r="22" spans="1:26" ht="27.75" customHeight="1" x14ac:dyDescent="0.2">
      <c r="A22" s="1"/>
      <c r="B22" s="19" t="s">
        <v>108</v>
      </c>
      <c r="C22" s="19"/>
      <c r="D22" s="32">
        <v>7</v>
      </c>
      <c r="E22" s="22" t="str">
        <f t="shared" si="2"/>
        <v>Complejo</v>
      </c>
      <c r="F22" s="22">
        <f t="shared" si="3"/>
        <v>15</v>
      </c>
      <c r="G22" s="1"/>
      <c r="H22" s="1"/>
      <c r="I22" s="1"/>
      <c r="J22" s="1"/>
      <c r="K22" s="31"/>
      <c r="L22" s="1"/>
      <c r="M22" s="1"/>
      <c r="N22" s="1"/>
      <c r="O22" s="1"/>
      <c r="P22" s="1"/>
      <c r="Q22" s="1"/>
      <c r="R22" s="1"/>
      <c r="S22" s="1"/>
      <c r="T22" s="31"/>
      <c r="U22" s="1"/>
      <c r="V22" s="1"/>
      <c r="W22" s="1"/>
      <c r="X22" s="1"/>
      <c r="Y22" s="1"/>
      <c r="Z22" s="1"/>
    </row>
    <row r="23" spans="1:26" ht="27.75" customHeight="1" x14ac:dyDescent="0.2">
      <c r="A23" s="1"/>
      <c r="B23" s="19" t="s">
        <v>109</v>
      </c>
      <c r="C23" s="19"/>
      <c r="D23" s="32">
        <v>7</v>
      </c>
      <c r="E23" s="22" t="str">
        <f t="shared" si="2"/>
        <v>Complejo</v>
      </c>
      <c r="F23" s="22">
        <f t="shared" si="3"/>
        <v>15</v>
      </c>
      <c r="G23" s="1"/>
      <c r="H23" s="1"/>
      <c r="I23" s="1"/>
      <c r="J23" s="1"/>
      <c r="K23" s="31"/>
      <c r="L23" s="1"/>
      <c r="M23" s="1"/>
      <c r="N23" s="1"/>
      <c r="O23" s="1"/>
      <c r="P23" s="1"/>
      <c r="Q23" s="1"/>
      <c r="R23" s="1"/>
      <c r="S23" s="1"/>
      <c r="T23" s="31"/>
      <c r="U23" s="1"/>
      <c r="V23" s="1"/>
      <c r="W23" s="1"/>
      <c r="X23" s="1"/>
      <c r="Y23" s="1"/>
      <c r="Z23" s="1"/>
    </row>
    <row r="24" spans="1:26" ht="27.75" customHeight="1" x14ac:dyDescent="0.2">
      <c r="A24" s="1"/>
      <c r="B24" s="19" t="s">
        <v>110</v>
      </c>
      <c r="C24" s="19"/>
      <c r="D24" s="32">
        <v>7</v>
      </c>
      <c r="E24" s="22" t="str">
        <f t="shared" si="2"/>
        <v>Complejo</v>
      </c>
      <c r="F24" s="22">
        <f t="shared" si="3"/>
        <v>15</v>
      </c>
      <c r="G24" s="1"/>
      <c r="H24" s="1"/>
      <c r="I24" s="1"/>
      <c r="J24" s="1"/>
      <c r="K24" s="31"/>
      <c r="L24" s="1"/>
      <c r="M24" s="1"/>
      <c r="N24" s="1"/>
      <c r="O24" s="1"/>
      <c r="P24" s="1"/>
      <c r="Q24" s="1"/>
      <c r="R24" s="1"/>
      <c r="S24" s="1"/>
      <c r="T24" s="31"/>
      <c r="U24" s="1"/>
      <c r="V24" s="1"/>
      <c r="W24" s="1"/>
      <c r="X24" s="1"/>
      <c r="Y24" s="1"/>
      <c r="Z24" s="1"/>
    </row>
    <row r="25" spans="1:26" ht="27.75" customHeight="1" x14ac:dyDescent="0.2">
      <c r="A25" s="1"/>
      <c r="B25" s="19" t="s">
        <v>111</v>
      </c>
      <c r="C25" s="19"/>
      <c r="D25" s="32">
        <v>7</v>
      </c>
      <c r="E25" s="22" t="str">
        <f t="shared" si="2"/>
        <v>Complejo</v>
      </c>
      <c r="F25" s="22">
        <f t="shared" si="3"/>
        <v>15</v>
      </c>
      <c r="G25" s="1"/>
      <c r="H25" s="1"/>
      <c r="I25" s="1"/>
      <c r="J25" s="1"/>
      <c r="K25" s="31"/>
      <c r="L25" s="1"/>
      <c r="M25" s="1"/>
      <c r="N25" s="1"/>
      <c r="O25" s="1"/>
      <c r="P25" s="1"/>
      <c r="Q25" s="1"/>
      <c r="R25" s="1"/>
      <c r="S25" s="1"/>
      <c r="T25" s="31"/>
      <c r="U25" s="1"/>
      <c r="V25" s="1"/>
      <c r="W25" s="1"/>
      <c r="X25" s="1"/>
      <c r="Y25" s="1"/>
      <c r="Z25" s="1"/>
    </row>
    <row r="26" spans="1:26" ht="27.75" customHeight="1" x14ac:dyDescent="0.2">
      <c r="A26" s="1"/>
      <c r="B26" s="19" t="s">
        <v>112</v>
      </c>
      <c r="C26" s="19"/>
      <c r="D26" s="32">
        <v>7</v>
      </c>
      <c r="E26" s="22" t="str">
        <f t="shared" si="2"/>
        <v>Complejo</v>
      </c>
      <c r="F26" s="22">
        <f t="shared" si="3"/>
        <v>15</v>
      </c>
      <c r="G26" s="1"/>
      <c r="H26" s="1"/>
      <c r="I26" s="1"/>
      <c r="J26" s="1"/>
      <c r="K26" s="31"/>
      <c r="L26" s="1"/>
      <c r="M26" s="1"/>
      <c r="N26" s="1"/>
      <c r="O26" s="1"/>
      <c r="P26" s="1"/>
      <c r="Q26" s="1"/>
      <c r="R26" s="1"/>
      <c r="S26" s="1"/>
      <c r="T26" s="31"/>
      <c r="U26" s="1"/>
      <c r="V26" s="1"/>
      <c r="W26" s="1"/>
      <c r="X26" s="1"/>
      <c r="Y26" s="1"/>
      <c r="Z26" s="1"/>
    </row>
    <row r="27" spans="1:26" ht="27.75" customHeight="1" x14ac:dyDescent="0.2">
      <c r="A27" s="1"/>
      <c r="B27" s="19" t="s">
        <v>113</v>
      </c>
      <c r="C27" s="19"/>
      <c r="D27" s="32">
        <v>7</v>
      </c>
      <c r="E27" s="22" t="str">
        <f t="shared" si="2"/>
        <v>Complejo</v>
      </c>
      <c r="F27" s="22">
        <f t="shared" si="3"/>
        <v>15</v>
      </c>
      <c r="G27" s="1"/>
      <c r="H27" s="1"/>
      <c r="I27" s="1"/>
      <c r="J27" s="1"/>
      <c r="K27" s="31"/>
      <c r="L27" s="1"/>
      <c r="M27" s="1"/>
      <c r="N27" s="1"/>
      <c r="O27" s="1"/>
      <c r="P27" s="1"/>
      <c r="Q27" s="1"/>
      <c r="R27" s="1"/>
      <c r="S27" s="1"/>
      <c r="T27" s="31"/>
      <c r="U27" s="1"/>
      <c r="V27" s="1"/>
      <c r="W27" s="1"/>
      <c r="X27" s="1"/>
      <c r="Y27" s="1"/>
      <c r="Z27" s="1"/>
    </row>
    <row r="28" spans="1:26" ht="27.75" customHeight="1" x14ac:dyDescent="0.2">
      <c r="A28" s="1"/>
      <c r="B28" s="19" t="s">
        <v>114</v>
      </c>
      <c r="C28" s="19"/>
      <c r="D28" s="32">
        <v>7</v>
      </c>
      <c r="E28" s="22" t="str">
        <f t="shared" si="2"/>
        <v>Complejo</v>
      </c>
      <c r="F28" s="22">
        <f t="shared" si="3"/>
        <v>15</v>
      </c>
      <c r="G28" s="1"/>
      <c r="H28" s="1"/>
      <c r="I28" s="1"/>
      <c r="J28" s="1"/>
      <c r="K28" s="31"/>
      <c r="L28" s="1"/>
      <c r="M28" s="1"/>
      <c r="N28" s="1"/>
      <c r="O28" s="1"/>
      <c r="P28" s="1"/>
      <c r="Q28" s="1"/>
      <c r="R28" s="1"/>
      <c r="S28" s="1"/>
      <c r="T28" s="31"/>
      <c r="U28" s="1"/>
      <c r="V28" s="1"/>
      <c r="W28" s="1"/>
      <c r="X28" s="1"/>
      <c r="Y28" s="1"/>
      <c r="Z28" s="1"/>
    </row>
    <row r="29" spans="1:26" ht="27.75" customHeight="1" x14ac:dyDescent="0.2">
      <c r="A29" s="1"/>
      <c r="B29" s="19" t="s">
        <v>115</v>
      </c>
      <c r="C29" s="19"/>
      <c r="D29" s="32">
        <v>7</v>
      </c>
      <c r="E29" s="22" t="str">
        <f t="shared" si="2"/>
        <v>Complejo</v>
      </c>
      <c r="F29" s="22">
        <f t="shared" si="3"/>
        <v>15</v>
      </c>
      <c r="G29" s="1"/>
      <c r="H29" s="1"/>
      <c r="I29" s="1"/>
      <c r="J29" s="1"/>
      <c r="K29" s="31"/>
      <c r="L29" s="1"/>
      <c r="M29" s="1"/>
      <c r="N29" s="1"/>
      <c r="O29" s="1"/>
      <c r="P29" s="1"/>
      <c r="Q29" s="1"/>
      <c r="R29" s="1"/>
      <c r="S29" s="1"/>
      <c r="T29" s="31"/>
      <c r="U29" s="1"/>
      <c r="V29" s="1"/>
      <c r="W29" s="1"/>
      <c r="X29" s="1"/>
      <c r="Y29" s="1"/>
      <c r="Z29" s="1"/>
    </row>
    <row r="30" spans="1:26" ht="27.75" customHeight="1" x14ac:dyDescent="0.2">
      <c r="A30" s="1"/>
      <c r="B30" s="19" t="s">
        <v>116</v>
      </c>
      <c r="C30" s="19"/>
      <c r="D30" s="32">
        <v>7</v>
      </c>
      <c r="E30" s="22" t="str">
        <f t="shared" si="2"/>
        <v>Complejo</v>
      </c>
      <c r="F30" s="22">
        <f t="shared" si="3"/>
        <v>15</v>
      </c>
      <c r="G30" s="1"/>
      <c r="H30" s="1"/>
      <c r="I30" s="1"/>
      <c r="J30" s="1"/>
      <c r="K30" s="31"/>
      <c r="L30" s="1"/>
      <c r="M30" s="1"/>
      <c r="N30" s="1"/>
      <c r="O30" s="1"/>
      <c r="P30" s="1"/>
      <c r="Q30" s="1"/>
      <c r="R30" s="1"/>
      <c r="S30" s="1"/>
      <c r="T30" s="31"/>
      <c r="U30" s="1"/>
      <c r="V30" s="1"/>
      <c r="W30" s="1"/>
      <c r="X30" s="1"/>
      <c r="Y30" s="1"/>
      <c r="Z30" s="1"/>
    </row>
    <row r="31" spans="1:26" ht="27.75" customHeight="1" x14ac:dyDescent="0.2">
      <c r="A31" s="1"/>
      <c r="B31" s="19" t="s">
        <v>117</v>
      </c>
      <c r="C31" s="19"/>
      <c r="D31" s="32">
        <v>7</v>
      </c>
      <c r="E31" s="22" t="str">
        <f t="shared" si="2"/>
        <v>Complejo</v>
      </c>
      <c r="F31" s="22">
        <f t="shared" si="3"/>
        <v>15</v>
      </c>
      <c r="G31" s="1"/>
      <c r="H31" s="1"/>
      <c r="I31" s="1"/>
      <c r="J31" s="1"/>
      <c r="K31" s="31"/>
      <c r="L31" s="1"/>
      <c r="M31" s="1"/>
      <c r="N31" s="1"/>
      <c r="O31" s="1"/>
      <c r="P31" s="1"/>
      <c r="Q31" s="1"/>
      <c r="R31" s="1"/>
      <c r="S31" s="1"/>
      <c r="T31" s="31"/>
      <c r="U31" s="1"/>
      <c r="V31" s="1"/>
      <c r="W31" s="1"/>
      <c r="X31" s="1"/>
      <c r="Y31" s="1"/>
      <c r="Z31" s="1"/>
    </row>
    <row r="32" spans="1:26" ht="27.75" customHeight="1" x14ac:dyDescent="0.2">
      <c r="A32" s="1"/>
      <c r="B32" s="19" t="s">
        <v>118</v>
      </c>
      <c r="C32" s="19"/>
      <c r="D32" s="32">
        <v>7</v>
      </c>
      <c r="E32" s="22" t="str">
        <f t="shared" si="2"/>
        <v>Complejo</v>
      </c>
      <c r="F32" s="22">
        <f t="shared" si="3"/>
        <v>15</v>
      </c>
      <c r="G32" s="1"/>
      <c r="H32" s="1"/>
      <c r="I32" s="1"/>
      <c r="J32" s="1"/>
      <c r="K32" s="31"/>
      <c r="L32" s="1"/>
      <c r="M32" s="1"/>
      <c r="N32" s="1"/>
      <c r="O32" s="1"/>
      <c r="P32" s="1"/>
      <c r="Q32" s="1"/>
      <c r="R32" s="1"/>
      <c r="S32" s="1"/>
      <c r="T32" s="31"/>
      <c r="U32" s="1"/>
      <c r="V32" s="1"/>
      <c r="W32" s="1"/>
      <c r="X32" s="1"/>
      <c r="Y32" s="1"/>
      <c r="Z32" s="1"/>
    </row>
    <row r="33" spans="1:26" ht="27.75" customHeight="1" x14ac:dyDescent="0.2">
      <c r="A33" s="1"/>
      <c r="B33" s="19" t="s">
        <v>119</v>
      </c>
      <c r="C33" s="33"/>
      <c r="D33" s="32">
        <v>7</v>
      </c>
      <c r="E33" s="22" t="str">
        <f t="shared" si="2"/>
        <v>Complejo</v>
      </c>
      <c r="F33" s="22">
        <f t="shared" si="3"/>
        <v>15</v>
      </c>
      <c r="G33" s="1"/>
      <c r="H33" s="1"/>
      <c r="I33" s="1"/>
      <c r="J33" s="1"/>
      <c r="K33" s="31"/>
      <c r="L33" s="1"/>
      <c r="M33" s="1"/>
      <c r="N33" s="1"/>
      <c r="O33" s="1"/>
      <c r="P33" s="1"/>
      <c r="Q33" s="1"/>
      <c r="R33" s="1"/>
      <c r="S33" s="1"/>
      <c r="T33" s="31"/>
      <c r="U33" s="1"/>
      <c r="V33" s="1"/>
      <c r="W33" s="1"/>
      <c r="X33" s="1"/>
      <c r="Y33" s="1"/>
      <c r="Z33" s="1"/>
    </row>
    <row r="34" spans="1:26" ht="27.75" customHeight="1" x14ac:dyDescent="0.2">
      <c r="A34" s="1"/>
      <c r="B34" s="34"/>
      <c r="C34" s="72" t="s">
        <v>21</v>
      </c>
      <c r="D34" s="73"/>
      <c r="E34" s="74"/>
      <c r="F34" s="35">
        <f>SUM(F15:F33)</f>
        <v>285</v>
      </c>
      <c r="G34" s="1"/>
      <c r="H34" s="16"/>
      <c r="I34" s="1"/>
      <c r="J34" s="1"/>
      <c r="K34" s="3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27.75" customHeight="1" x14ac:dyDescent="0.2">
      <c r="A35" s="1"/>
      <c r="B35" s="1"/>
      <c r="C35" s="1"/>
      <c r="D35" s="2"/>
      <c r="E35" s="3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27.75" customHeight="1" x14ac:dyDescent="0.2">
      <c r="A36" s="1"/>
      <c r="B36" s="1"/>
      <c r="C36" s="1"/>
      <c r="D36" s="2"/>
      <c r="E36" s="3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27.75" customHeight="1" x14ac:dyDescent="0.2">
      <c r="A37" s="16" t="s">
        <v>22</v>
      </c>
      <c r="B37" s="36"/>
      <c r="C37" s="66" t="s">
        <v>23</v>
      </c>
      <c r="D37" s="67"/>
      <c r="E37" s="68"/>
      <c r="F37" s="26">
        <f>G11+F34</f>
        <v>360</v>
      </c>
      <c r="G37" s="1"/>
      <c r="H37" s="16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27.75" customHeight="1" x14ac:dyDescent="0.2">
      <c r="A38" s="1"/>
      <c r="B38" s="1"/>
      <c r="C38" s="1"/>
      <c r="D38" s="2"/>
      <c r="E38" s="3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27.75" customHeight="1" x14ac:dyDescent="0.2">
      <c r="A39" s="1"/>
      <c r="B39" s="3"/>
      <c r="C39" s="1"/>
      <c r="D39" s="2"/>
      <c r="E39" s="3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27.75" customHeight="1" x14ac:dyDescent="0.2">
      <c r="A40" s="16" t="s">
        <v>24</v>
      </c>
      <c r="B40" s="18" t="s">
        <v>25</v>
      </c>
      <c r="C40" s="18" t="s">
        <v>26</v>
      </c>
      <c r="D40" s="17" t="s">
        <v>27</v>
      </c>
      <c r="E40" s="17" t="s">
        <v>8</v>
      </c>
      <c r="F40" s="17" t="s">
        <v>28</v>
      </c>
      <c r="G40" s="17" t="s">
        <v>29</v>
      </c>
      <c r="H40" s="1" t="s">
        <v>30</v>
      </c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</row>
    <row r="41" spans="1:26" ht="27.75" customHeight="1" x14ac:dyDescent="0.2">
      <c r="A41" s="1"/>
      <c r="B41" s="37" t="s">
        <v>31</v>
      </c>
      <c r="C41" s="37" t="s">
        <v>32</v>
      </c>
      <c r="D41" s="38" t="s">
        <v>33</v>
      </c>
      <c r="E41" s="39">
        <v>2</v>
      </c>
      <c r="F41" s="23">
        <v>5</v>
      </c>
      <c r="G41" s="40">
        <f t="shared" ref="G41:G53" si="4">E41*F41</f>
        <v>10</v>
      </c>
      <c r="H41" s="41" t="s">
        <v>34</v>
      </c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">
      <c r="A42" s="1"/>
      <c r="B42" s="37" t="s">
        <v>35</v>
      </c>
      <c r="C42" s="37" t="s">
        <v>32</v>
      </c>
      <c r="D42" s="38" t="s">
        <v>33</v>
      </c>
      <c r="E42" s="40">
        <v>2</v>
      </c>
      <c r="F42" s="23">
        <v>5</v>
      </c>
      <c r="G42" s="40">
        <f t="shared" si="4"/>
        <v>10</v>
      </c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27.75" customHeight="1" x14ac:dyDescent="0.2">
      <c r="A43" s="1"/>
      <c r="B43" s="37" t="s">
        <v>36</v>
      </c>
      <c r="C43" s="37" t="s">
        <v>32</v>
      </c>
      <c r="D43" s="38" t="s">
        <v>33</v>
      </c>
      <c r="E43" s="40">
        <v>1</v>
      </c>
      <c r="F43" s="23">
        <v>5</v>
      </c>
      <c r="G43" s="40">
        <f t="shared" si="4"/>
        <v>5</v>
      </c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1"/>
      <c r="B44" s="37" t="s">
        <v>37</v>
      </c>
      <c r="C44" s="37" t="s">
        <v>32</v>
      </c>
      <c r="D44" s="38" t="s">
        <v>33</v>
      </c>
      <c r="E44" s="40">
        <v>1</v>
      </c>
      <c r="F44" s="23">
        <v>5</v>
      </c>
      <c r="G44" s="40">
        <f t="shared" si="4"/>
        <v>5</v>
      </c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27.75" customHeight="1" x14ac:dyDescent="0.2">
      <c r="A45" s="1"/>
      <c r="B45" s="37" t="s">
        <v>38</v>
      </c>
      <c r="C45" s="37" t="s">
        <v>32</v>
      </c>
      <c r="D45" s="38" t="s">
        <v>33</v>
      </c>
      <c r="E45" s="39">
        <v>1</v>
      </c>
      <c r="F45" s="23">
        <v>5</v>
      </c>
      <c r="G45" s="40">
        <f t="shared" si="4"/>
        <v>5</v>
      </c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27.75" customHeight="1" x14ac:dyDescent="0.2">
      <c r="A46" s="1"/>
      <c r="B46" s="37" t="s">
        <v>39</v>
      </c>
      <c r="C46" s="37" t="s">
        <v>32</v>
      </c>
      <c r="D46" s="38" t="s">
        <v>33</v>
      </c>
      <c r="E46" s="39">
        <v>0.5</v>
      </c>
      <c r="F46" s="23">
        <v>5</v>
      </c>
      <c r="G46" s="40">
        <f t="shared" si="4"/>
        <v>2.5</v>
      </c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27.75" customHeight="1" x14ac:dyDescent="0.2">
      <c r="A47" s="1"/>
      <c r="B47" s="37" t="s">
        <v>40</v>
      </c>
      <c r="C47" s="37" t="s">
        <v>32</v>
      </c>
      <c r="D47" s="38" t="s">
        <v>33</v>
      </c>
      <c r="E47" s="39">
        <v>0.5</v>
      </c>
      <c r="F47" s="23">
        <v>5</v>
      </c>
      <c r="G47" s="40">
        <f t="shared" si="4"/>
        <v>2.5</v>
      </c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27.75" customHeight="1" x14ac:dyDescent="0.2">
      <c r="A48" s="1"/>
      <c r="B48" s="37" t="s">
        <v>41</v>
      </c>
      <c r="C48" s="37" t="s">
        <v>32</v>
      </c>
      <c r="D48" s="38" t="s">
        <v>33</v>
      </c>
      <c r="E48" s="39">
        <v>2</v>
      </c>
      <c r="F48" s="23">
        <v>5</v>
      </c>
      <c r="G48" s="40">
        <f t="shared" si="4"/>
        <v>10</v>
      </c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27.75" customHeight="1" x14ac:dyDescent="0.2">
      <c r="A49" s="1"/>
      <c r="B49" s="37" t="s">
        <v>42</v>
      </c>
      <c r="C49" s="37" t="s">
        <v>32</v>
      </c>
      <c r="D49" s="38" t="s">
        <v>33</v>
      </c>
      <c r="E49" s="39">
        <v>1</v>
      </c>
      <c r="F49" s="23">
        <v>5</v>
      </c>
      <c r="G49" s="40">
        <f t="shared" si="4"/>
        <v>5</v>
      </c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27.75" customHeight="1" x14ac:dyDescent="0.2">
      <c r="A50" s="1"/>
      <c r="B50" s="37" t="s">
        <v>43</v>
      </c>
      <c r="C50" s="37" t="s">
        <v>32</v>
      </c>
      <c r="D50" s="38" t="s">
        <v>33</v>
      </c>
      <c r="E50" s="39">
        <v>1</v>
      </c>
      <c r="F50" s="23">
        <v>5</v>
      </c>
      <c r="G50" s="40">
        <f t="shared" si="4"/>
        <v>5</v>
      </c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1"/>
      <c r="B51" s="37" t="s">
        <v>44</v>
      </c>
      <c r="C51" s="37" t="s">
        <v>32</v>
      </c>
      <c r="D51" s="38" t="s">
        <v>33</v>
      </c>
      <c r="E51" s="40">
        <v>1</v>
      </c>
      <c r="F51" s="23">
        <v>5</v>
      </c>
      <c r="G51" s="40">
        <f t="shared" si="4"/>
        <v>5</v>
      </c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1"/>
      <c r="B52" s="37" t="s">
        <v>45</v>
      </c>
      <c r="C52" s="37" t="s">
        <v>32</v>
      </c>
      <c r="D52" s="38" t="s">
        <v>33</v>
      </c>
      <c r="E52" s="40">
        <v>1</v>
      </c>
      <c r="F52" s="23">
        <v>5</v>
      </c>
      <c r="G52" s="40">
        <f t="shared" si="4"/>
        <v>5</v>
      </c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1"/>
      <c r="B53" s="37" t="s">
        <v>46</v>
      </c>
      <c r="C53" s="37" t="s">
        <v>32</v>
      </c>
      <c r="D53" s="38" t="s">
        <v>33</v>
      </c>
      <c r="E53" s="39">
        <v>1</v>
      </c>
      <c r="F53" s="23">
        <v>5</v>
      </c>
      <c r="G53" s="40">
        <f t="shared" si="4"/>
        <v>5</v>
      </c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27.75" customHeight="1" x14ac:dyDescent="0.2">
      <c r="A54" s="1"/>
      <c r="B54" s="66" t="s">
        <v>47</v>
      </c>
      <c r="C54" s="67"/>
      <c r="D54" s="67"/>
      <c r="E54" s="67"/>
      <c r="F54" s="68"/>
      <c r="G54" s="42">
        <f>SUM(G41:G53)</f>
        <v>75</v>
      </c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27.75" customHeight="1" x14ac:dyDescent="0.2">
      <c r="A55" s="1"/>
      <c r="B55" s="66" t="s">
        <v>48</v>
      </c>
      <c r="C55" s="67"/>
      <c r="D55" s="67"/>
      <c r="E55" s="67"/>
      <c r="F55" s="68"/>
      <c r="G55" s="35">
        <f>0.6+(0.01*G54)</f>
        <v>1.35</v>
      </c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27.75" customHeight="1" x14ac:dyDescent="0.2">
      <c r="A56" s="1"/>
      <c r="B56" s="27"/>
      <c r="C56" s="3"/>
      <c r="D56" s="3"/>
      <c r="E56" s="3"/>
      <c r="F56" s="3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27.75" customHeight="1" x14ac:dyDescent="0.2">
      <c r="A57" s="1"/>
      <c r="B57" s="43"/>
      <c r="C57" s="43"/>
      <c r="D57" s="44"/>
      <c r="E57" s="43"/>
      <c r="F57" s="43"/>
      <c r="G57" s="43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16" t="s">
        <v>49</v>
      </c>
      <c r="B58" s="18" t="s">
        <v>50</v>
      </c>
      <c r="C58" s="18" t="s">
        <v>51</v>
      </c>
      <c r="D58" s="17" t="s">
        <v>52</v>
      </c>
      <c r="E58" s="17" t="s">
        <v>8</v>
      </c>
      <c r="F58" s="17" t="s">
        <v>28</v>
      </c>
      <c r="G58" s="17" t="s">
        <v>29</v>
      </c>
      <c r="H58" s="1" t="s">
        <v>53</v>
      </c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 spans="1:26" ht="15.75" customHeight="1" x14ac:dyDescent="0.2">
      <c r="A59" s="1"/>
      <c r="B59" s="45" t="s">
        <v>54</v>
      </c>
      <c r="C59" s="37" t="s">
        <v>55</v>
      </c>
      <c r="D59" s="38" t="s">
        <v>33</v>
      </c>
      <c r="E59" s="39">
        <v>1.5</v>
      </c>
      <c r="F59" s="23">
        <v>0</v>
      </c>
      <c r="G59" s="40">
        <f t="shared" ref="G59:G66" si="5">E59*F59</f>
        <v>0</v>
      </c>
      <c r="H59" s="41" t="s">
        <v>34</v>
      </c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1"/>
      <c r="B60" s="45" t="s">
        <v>56</v>
      </c>
      <c r="C60" s="37" t="s">
        <v>55</v>
      </c>
      <c r="D60" s="38" t="s">
        <v>33</v>
      </c>
      <c r="E60" s="39">
        <v>0.5</v>
      </c>
      <c r="F60" s="23">
        <v>0</v>
      </c>
      <c r="G60" s="40">
        <f t="shared" si="5"/>
        <v>0</v>
      </c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">
      <c r="A61" s="1"/>
      <c r="B61" s="45" t="s">
        <v>57</v>
      </c>
      <c r="C61" s="37" t="s">
        <v>55</v>
      </c>
      <c r="D61" s="38" t="s">
        <v>33</v>
      </c>
      <c r="E61" s="39">
        <v>1</v>
      </c>
      <c r="F61" s="23">
        <v>0</v>
      </c>
      <c r="G61" s="40">
        <f t="shared" si="5"/>
        <v>0</v>
      </c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">
      <c r="A62" s="1"/>
      <c r="B62" s="45" t="s">
        <v>58</v>
      </c>
      <c r="C62" s="37" t="s">
        <v>55</v>
      </c>
      <c r="D62" s="38" t="s">
        <v>33</v>
      </c>
      <c r="E62" s="39">
        <v>0.5</v>
      </c>
      <c r="F62" s="23">
        <v>0</v>
      </c>
      <c r="G62" s="40">
        <f t="shared" si="5"/>
        <v>0</v>
      </c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27.75" customHeight="1" x14ac:dyDescent="0.2">
      <c r="A63" s="1"/>
      <c r="B63" s="45" t="s">
        <v>59</v>
      </c>
      <c r="C63" s="37" t="s">
        <v>60</v>
      </c>
      <c r="D63" s="38" t="s">
        <v>33</v>
      </c>
      <c r="E63" s="39">
        <v>1</v>
      </c>
      <c r="F63" s="23">
        <v>0</v>
      </c>
      <c r="G63" s="40">
        <f t="shared" si="5"/>
        <v>0</v>
      </c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">
      <c r="A64" s="1"/>
      <c r="B64" s="45" t="s">
        <v>61</v>
      </c>
      <c r="C64" s="37" t="s">
        <v>62</v>
      </c>
      <c r="D64" s="38" t="s">
        <v>33</v>
      </c>
      <c r="E64" s="39">
        <v>2</v>
      </c>
      <c r="F64" s="23">
        <v>0</v>
      </c>
      <c r="G64" s="40">
        <f t="shared" si="5"/>
        <v>0</v>
      </c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">
      <c r="A65" s="1"/>
      <c r="B65" s="45" t="s">
        <v>63</v>
      </c>
      <c r="C65" s="37" t="s">
        <v>64</v>
      </c>
      <c r="D65" s="38" t="s">
        <v>33</v>
      </c>
      <c r="E65" s="39">
        <v>-1</v>
      </c>
      <c r="F65" s="23">
        <v>5</v>
      </c>
      <c r="G65" s="40">
        <f t="shared" si="5"/>
        <v>-5</v>
      </c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1"/>
      <c r="B66" s="45" t="s">
        <v>65</v>
      </c>
      <c r="C66" s="37" t="s">
        <v>66</v>
      </c>
      <c r="D66" s="38" t="s">
        <v>33</v>
      </c>
      <c r="E66" s="39">
        <v>-1</v>
      </c>
      <c r="F66" s="23">
        <v>5</v>
      </c>
      <c r="G66" s="40">
        <f t="shared" si="5"/>
        <v>-5</v>
      </c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27.75" customHeight="1" x14ac:dyDescent="0.2">
      <c r="A67" s="1"/>
      <c r="B67" s="66" t="s">
        <v>67</v>
      </c>
      <c r="C67" s="67"/>
      <c r="D67" s="67"/>
      <c r="E67" s="67"/>
      <c r="F67" s="68"/>
      <c r="G67" s="17">
        <f>SUM(G59:G66)</f>
        <v>-10</v>
      </c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27.75" customHeight="1" x14ac:dyDescent="0.2">
      <c r="A68" s="1"/>
      <c r="B68" s="66" t="s">
        <v>68</v>
      </c>
      <c r="C68" s="67"/>
      <c r="D68" s="67"/>
      <c r="E68" s="67"/>
      <c r="F68" s="68"/>
      <c r="G68" s="17">
        <f>1.4 + (-0.03*G67)</f>
        <v>1.7</v>
      </c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27.75" customHeight="1" x14ac:dyDescent="0.2">
      <c r="A69" s="1"/>
      <c r="B69" s="25"/>
      <c r="C69" s="46"/>
      <c r="D69" s="47"/>
      <c r="E69" s="46"/>
      <c r="F69" s="48" t="s">
        <v>69</v>
      </c>
      <c r="G69" s="17">
        <f>COUNTIF($F$59:$F$64,"&lt;3")+COUNTIF($F$65:$F$66,"&gt;3")</f>
        <v>8</v>
      </c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27.75" customHeight="1" x14ac:dyDescent="0.2">
      <c r="A70" s="1"/>
      <c r="B70" s="27"/>
      <c r="C70" s="3"/>
      <c r="D70" s="3"/>
      <c r="E70" s="3"/>
      <c r="F70" s="3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27.75" customHeight="1" x14ac:dyDescent="0.2">
      <c r="A71" s="1"/>
      <c r="B71" s="1"/>
      <c r="C71" s="1"/>
      <c r="D71" s="2"/>
      <c r="E71" s="3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27.75" customHeight="1" x14ac:dyDescent="0.2">
      <c r="A72" s="16" t="s">
        <v>70</v>
      </c>
      <c r="B72" s="69" t="s">
        <v>71</v>
      </c>
      <c r="C72" s="67"/>
      <c r="D72" s="67"/>
      <c r="E72" s="67"/>
      <c r="F72" s="68"/>
      <c r="G72" s="49">
        <f>F37*G55*G68</f>
        <v>826.2</v>
      </c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27.75" customHeight="1" x14ac:dyDescent="0.2">
      <c r="A73" s="1"/>
      <c r="B73" s="1"/>
      <c r="C73" s="1"/>
      <c r="D73" s="2"/>
      <c r="E73" s="3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27.75" customHeight="1" x14ac:dyDescent="0.2">
      <c r="A74" s="1"/>
      <c r="B74" s="1"/>
      <c r="C74" s="1"/>
      <c r="D74" s="2"/>
      <c r="E74" s="3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">
      <c r="A75" s="50" t="s">
        <v>72</v>
      </c>
      <c r="B75" s="18" t="s">
        <v>73</v>
      </c>
      <c r="C75" s="18" t="s">
        <v>74</v>
      </c>
      <c r="D75" s="18" t="s">
        <v>75</v>
      </c>
      <c r="E75" s="3"/>
      <c r="F75" s="1"/>
      <c r="G75" s="18" t="s">
        <v>76</v>
      </c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27.75" customHeight="1" x14ac:dyDescent="0.2">
      <c r="A76" s="1"/>
      <c r="B76" s="51">
        <v>20</v>
      </c>
      <c r="C76" s="51">
        <f>IF($G$69&gt;=5,36,IF(AND(G$69&gt;2,$G$69&lt;=4),28, IF(AND($G$69&gt;=0,$G$69&lt;=2),20,"error")))</f>
        <v>36</v>
      </c>
      <c r="D76" s="52">
        <f>IF($G$69&gt;=5,$G$76*(36/20),IF(AND($G$69&gt;2,$G$69&lt;=4),$G$76*(28/20), IF(AND($G$69&gt;=0,$G$69&lt;=2),$G$76,"error")))</f>
        <v>5.4</v>
      </c>
      <c r="E76" s="3"/>
      <c r="F76" s="1"/>
      <c r="G76" s="53">
        <v>3</v>
      </c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27.75" customHeight="1" x14ac:dyDescent="0.2">
      <c r="A77" s="1"/>
      <c r="B77" s="70" t="s">
        <v>77</v>
      </c>
      <c r="C77" s="67"/>
      <c r="D77" s="68"/>
      <c r="E77" s="3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27.75" customHeight="1" x14ac:dyDescent="0.2">
      <c r="A78" s="54" t="s">
        <v>78</v>
      </c>
      <c r="B78" s="51">
        <f t="shared" ref="B78:D78" si="6">$G$72*B76</f>
        <v>16524</v>
      </c>
      <c r="C78" s="51">
        <f t="shared" si="6"/>
        <v>29743.200000000001</v>
      </c>
      <c r="D78" s="51">
        <f t="shared" si="6"/>
        <v>4461.4800000000005</v>
      </c>
      <c r="E78" s="3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27.75" customHeight="1" x14ac:dyDescent="0.2">
      <c r="A79" s="54" t="s">
        <v>79</v>
      </c>
      <c r="B79" s="55">
        <f t="shared" ref="B79:D79" si="7">B78/(22*8)</f>
        <v>93.88636363636364</v>
      </c>
      <c r="C79" s="55">
        <f t="shared" si="7"/>
        <v>168.99545454545455</v>
      </c>
      <c r="D79" s="56">
        <f t="shared" si="7"/>
        <v>25.349318181818184</v>
      </c>
      <c r="E79" s="3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27.75" customHeight="1" x14ac:dyDescent="0.2">
      <c r="A80" s="1"/>
      <c r="B80" s="1"/>
      <c r="C80" s="1"/>
      <c r="D80" s="2"/>
      <c r="E80" s="3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27.75" customHeight="1" x14ac:dyDescent="0.2">
      <c r="A81" s="1"/>
      <c r="B81" s="1"/>
      <c r="C81" s="1"/>
      <c r="D81" s="1"/>
      <c r="E81" s="3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27.75" customHeight="1" x14ac:dyDescent="0.2">
      <c r="A82" s="16" t="s">
        <v>80</v>
      </c>
      <c r="B82" s="57" t="s">
        <v>81</v>
      </c>
      <c r="C82" s="58"/>
      <c r="D82" s="47"/>
      <c r="E82" s="46"/>
      <c r="F82" s="59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27.75" customHeight="1" x14ac:dyDescent="0.2">
      <c r="A83" s="1"/>
      <c r="B83" s="36" t="s">
        <v>82</v>
      </c>
      <c r="C83" s="17" t="s">
        <v>83</v>
      </c>
      <c r="D83" s="49" t="s">
        <v>84</v>
      </c>
      <c r="E83" s="49" t="s">
        <v>85</v>
      </c>
      <c r="F83" s="49" t="s">
        <v>86</v>
      </c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27.75" customHeight="1" x14ac:dyDescent="0.2">
      <c r="A84" s="1"/>
      <c r="B84" s="60" t="s">
        <v>87</v>
      </c>
      <c r="C84" s="61">
        <v>0.4</v>
      </c>
      <c r="D84" s="55">
        <f t="shared" ref="D84:F86" si="8">$C84/$C$84*B$79</f>
        <v>93.88636363636364</v>
      </c>
      <c r="E84" s="55">
        <f t="shared" si="8"/>
        <v>168.99545454545455</v>
      </c>
      <c r="F84" s="55">
        <f t="shared" si="8"/>
        <v>25.349318181818184</v>
      </c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27.75" customHeight="1" x14ac:dyDescent="0.2">
      <c r="A85" s="1"/>
      <c r="B85" s="60" t="s">
        <v>88</v>
      </c>
      <c r="C85" s="61">
        <f>1-C84</f>
        <v>0.6</v>
      </c>
      <c r="D85" s="51">
        <f t="shared" si="8"/>
        <v>140.82954545454544</v>
      </c>
      <c r="E85" s="51">
        <f t="shared" si="8"/>
        <v>253.4931818181818</v>
      </c>
      <c r="F85" s="51">
        <f t="shared" si="8"/>
        <v>38.023977272727272</v>
      </c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27.75" customHeight="1" x14ac:dyDescent="0.2">
      <c r="A86" s="1"/>
      <c r="B86" s="62"/>
      <c r="C86" s="61">
        <f>SUM(C84:C85)</f>
        <v>1</v>
      </c>
      <c r="D86" s="55">
        <f t="shared" si="8"/>
        <v>234.71590909090909</v>
      </c>
      <c r="E86" s="55">
        <f t="shared" si="8"/>
        <v>422.48863636363637</v>
      </c>
      <c r="F86" s="55">
        <f t="shared" si="8"/>
        <v>63.373295454545456</v>
      </c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27.75" customHeight="1" x14ac:dyDescent="0.2">
      <c r="A87" s="1"/>
      <c r="B87" s="1"/>
      <c r="C87" s="1"/>
      <c r="D87" s="2"/>
      <c r="E87" s="3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27.75" customHeight="1" x14ac:dyDescent="0.2">
      <c r="A88" s="16" t="s">
        <v>89</v>
      </c>
      <c r="B88" s="23">
        <v>3</v>
      </c>
      <c r="C88" s="1"/>
      <c r="D88" s="2"/>
      <c r="E88" s="3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27.75" customHeight="1" x14ac:dyDescent="0.2">
      <c r="A89" s="1"/>
      <c r="B89" s="1"/>
      <c r="C89" s="1"/>
      <c r="D89" s="2"/>
      <c r="E89" s="3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27.75" customHeight="1" x14ac:dyDescent="0.2">
      <c r="A90" s="16" t="s">
        <v>90</v>
      </c>
      <c r="B90" s="49" t="s">
        <v>91</v>
      </c>
      <c r="C90" s="49" t="s">
        <v>92</v>
      </c>
      <c r="D90" s="49" t="s">
        <v>93</v>
      </c>
      <c r="E90" s="3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27.75" customHeight="1" x14ac:dyDescent="0.2">
      <c r="A91" s="63"/>
      <c r="B91" s="64">
        <f>$D$86/$B$88</f>
        <v>78.23863636363636</v>
      </c>
      <c r="C91" s="64">
        <f>$E$86/$B$88</f>
        <v>140.82954545454547</v>
      </c>
      <c r="D91" s="64">
        <f>$F$86/$B$88</f>
        <v>21.124431818181819</v>
      </c>
      <c r="E91" s="63"/>
      <c r="F91" s="63"/>
      <c r="G91" s="63"/>
      <c r="H91" s="63"/>
      <c r="I91" s="63"/>
      <c r="J91" s="63"/>
      <c r="K91" s="63"/>
      <c r="L91" s="63"/>
      <c r="M91" s="63"/>
      <c r="N91" s="63"/>
      <c r="O91" s="63"/>
      <c r="P91" s="63"/>
      <c r="Q91" s="63"/>
      <c r="R91" s="63"/>
      <c r="S91" s="63"/>
      <c r="T91" s="63"/>
      <c r="U91" s="63"/>
      <c r="V91" s="63"/>
      <c r="W91" s="63"/>
      <c r="X91" s="63"/>
      <c r="Y91" s="63"/>
      <c r="Z91" s="63"/>
    </row>
    <row r="92" spans="1:26" ht="15.75" customHeight="1" x14ac:dyDescent="0.2">
      <c r="A92" s="63"/>
      <c r="B92" s="63"/>
      <c r="C92" s="63"/>
      <c r="D92" s="63"/>
      <c r="E92" s="65"/>
      <c r="F92" s="63"/>
      <c r="G92" s="63"/>
      <c r="H92" s="63"/>
      <c r="I92" s="63"/>
      <c r="J92" s="63"/>
      <c r="K92" s="63"/>
      <c r="L92" s="63"/>
      <c r="M92" s="63"/>
      <c r="N92" s="63"/>
      <c r="O92" s="63"/>
      <c r="P92" s="63"/>
      <c r="Q92" s="63"/>
      <c r="R92" s="63"/>
      <c r="S92" s="63"/>
      <c r="T92" s="63"/>
      <c r="U92" s="63"/>
      <c r="V92" s="63"/>
      <c r="W92" s="63"/>
      <c r="X92" s="63"/>
      <c r="Y92" s="63"/>
      <c r="Z92" s="63"/>
    </row>
    <row r="93" spans="1:26" ht="15.75" customHeight="1" x14ac:dyDescent="0.2">
      <c r="A93" s="63"/>
      <c r="B93" s="63"/>
      <c r="C93" s="63"/>
      <c r="D93" s="63"/>
      <c r="E93" s="65"/>
      <c r="F93" s="63"/>
      <c r="G93" s="63"/>
      <c r="H93" s="63"/>
      <c r="I93" s="63"/>
      <c r="J93" s="63"/>
      <c r="K93" s="63"/>
      <c r="L93" s="63"/>
      <c r="M93" s="63"/>
      <c r="N93" s="63"/>
      <c r="O93" s="63"/>
      <c r="P93" s="63"/>
      <c r="Q93" s="63"/>
      <c r="R93" s="63"/>
      <c r="S93" s="63"/>
      <c r="T93" s="63"/>
      <c r="U93" s="63"/>
      <c r="V93" s="63"/>
      <c r="W93" s="63"/>
      <c r="X93" s="63"/>
      <c r="Y93" s="63"/>
      <c r="Z93" s="63"/>
    </row>
    <row r="94" spans="1:26" ht="15.75" customHeight="1" x14ac:dyDescent="0.2">
      <c r="A94" s="63"/>
      <c r="B94" s="63"/>
      <c r="C94" s="63"/>
      <c r="D94" s="63"/>
      <c r="E94" s="65"/>
      <c r="F94" s="63"/>
      <c r="G94" s="63"/>
      <c r="H94" s="63"/>
      <c r="I94" s="63"/>
      <c r="J94" s="63"/>
      <c r="K94" s="63"/>
      <c r="L94" s="63"/>
      <c r="M94" s="63"/>
      <c r="N94" s="63"/>
      <c r="O94" s="63"/>
      <c r="P94" s="63"/>
      <c r="Q94" s="63"/>
      <c r="R94" s="63"/>
      <c r="S94" s="63"/>
      <c r="T94" s="63"/>
      <c r="U94" s="63"/>
      <c r="V94" s="63"/>
      <c r="W94" s="63"/>
      <c r="X94" s="63"/>
      <c r="Y94" s="63"/>
      <c r="Z94" s="63"/>
    </row>
    <row r="95" spans="1:26" ht="15.75" customHeight="1" x14ac:dyDescent="0.2">
      <c r="A95" s="63"/>
      <c r="B95" s="63"/>
      <c r="C95" s="63"/>
      <c r="D95" s="63"/>
      <c r="E95" s="65"/>
      <c r="F95" s="63"/>
      <c r="G95" s="63"/>
      <c r="H95" s="63"/>
      <c r="I95" s="63"/>
      <c r="J95" s="63"/>
      <c r="K95" s="63"/>
      <c r="L95" s="63"/>
      <c r="M95" s="63"/>
      <c r="N95" s="63"/>
      <c r="O95" s="63"/>
      <c r="P95" s="63"/>
      <c r="Q95" s="63"/>
      <c r="R95" s="63"/>
      <c r="S95" s="63"/>
      <c r="T95" s="63"/>
      <c r="U95" s="63"/>
      <c r="V95" s="63"/>
      <c r="W95" s="63"/>
      <c r="X95" s="63"/>
      <c r="Y95" s="63"/>
      <c r="Z95" s="63"/>
    </row>
    <row r="96" spans="1:26" ht="15.75" customHeight="1" x14ac:dyDescent="0.2">
      <c r="A96" s="63"/>
      <c r="B96" s="63"/>
      <c r="C96" s="63"/>
      <c r="D96" s="63"/>
      <c r="E96" s="65"/>
      <c r="F96" s="63"/>
      <c r="G96" s="63"/>
      <c r="H96" s="63"/>
      <c r="I96" s="63"/>
      <c r="J96" s="63"/>
      <c r="K96" s="63"/>
      <c r="L96" s="63"/>
      <c r="M96" s="63"/>
      <c r="N96" s="63"/>
      <c r="O96" s="63"/>
      <c r="P96" s="63"/>
      <c r="Q96" s="63"/>
      <c r="R96" s="63"/>
      <c r="S96" s="63"/>
      <c r="T96" s="63"/>
      <c r="U96" s="63"/>
      <c r="V96" s="63"/>
      <c r="W96" s="63"/>
      <c r="X96" s="63"/>
      <c r="Y96" s="63"/>
      <c r="Z96" s="63"/>
    </row>
    <row r="97" spans="1:26" ht="15.75" customHeight="1" x14ac:dyDescent="0.2">
      <c r="A97" s="63"/>
      <c r="B97" s="63"/>
      <c r="C97" s="63"/>
      <c r="D97" s="63"/>
      <c r="E97" s="65"/>
      <c r="F97" s="63"/>
      <c r="G97" s="63"/>
      <c r="H97" s="63"/>
      <c r="I97" s="63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</row>
    <row r="98" spans="1:26" ht="15.75" customHeight="1" x14ac:dyDescent="0.2">
      <c r="A98" s="63"/>
      <c r="B98" s="63"/>
      <c r="C98" s="63"/>
      <c r="D98" s="63"/>
      <c r="E98" s="65"/>
      <c r="F98" s="63"/>
      <c r="G98" s="63"/>
      <c r="H98" s="63"/>
      <c r="I98" s="63"/>
      <c r="J98" s="63"/>
      <c r="K98" s="63"/>
      <c r="L98" s="63"/>
      <c r="M98" s="63"/>
      <c r="N98" s="63"/>
      <c r="O98" s="63"/>
      <c r="P98" s="63"/>
      <c r="Q98" s="63"/>
      <c r="R98" s="63"/>
      <c r="S98" s="63"/>
      <c r="T98" s="63"/>
      <c r="U98" s="63"/>
      <c r="V98" s="63"/>
      <c r="W98" s="63"/>
      <c r="X98" s="63"/>
      <c r="Y98" s="63"/>
      <c r="Z98" s="63"/>
    </row>
    <row r="99" spans="1:26" ht="15.75" customHeight="1" x14ac:dyDescent="0.2">
      <c r="A99" s="63"/>
      <c r="B99" s="63"/>
      <c r="C99" s="63"/>
      <c r="D99" s="63"/>
      <c r="E99" s="65"/>
      <c r="F99" s="63"/>
      <c r="G99" s="63"/>
      <c r="H99" s="63"/>
      <c r="I99" s="63"/>
      <c r="J99" s="63"/>
      <c r="K99" s="63"/>
      <c r="L99" s="63"/>
      <c r="M99" s="63"/>
      <c r="N99" s="63"/>
      <c r="O99" s="63"/>
      <c r="P99" s="63"/>
      <c r="Q99" s="63"/>
      <c r="R99" s="63"/>
      <c r="S99" s="63"/>
      <c r="T99" s="63"/>
      <c r="U99" s="63"/>
      <c r="V99" s="63"/>
      <c r="W99" s="63"/>
      <c r="X99" s="63"/>
      <c r="Y99" s="63"/>
      <c r="Z99" s="63"/>
    </row>
    <row r="100" spans="1:26" ht="15.75" customHeight="1" x14ac:dyDescent="0.2">
      <c r="A100" s="63"/>
      <c r="B100" s="63"/>
      <c r="C100" s="63"/>
      <c r="D100" s="63"/>
      <c r="E100" s="65"/>
      <c r="F100" s="63"/>
      <c r="G100" s="63"/>
      <c r="H100" s="63"/>
      <c r="I100" s="63"/>
      <c r="J100" s="63"/>
      <c r="K100" s="63"/>
      <c r="L100" s="63"/>
      <c r="M100" s="63"/>
      <c r="N100" s="63"/>
      <c r="O100" s="63"/>
      <c r="P100" s="63"/>
      <c r="Q100" s="63"/>
      <c r="R100" s="63"/>
      <c r="S100" s="63"/>
      <c r="T100" s="63"/>
      <c r="U100" s="63"/>
      <c r="V100" s="63"/>
      <c r="W100" s="63"/>
      <c r="X100" s="63"/>
      <c r="Y100" s="63"/>
      <c r="Z100" s="63"/>
    </row>
    <row r="101" spans="1:26" ht="15.75" customHeight="1" x14ac:dyDescent="0.2">
      <c r="A101" s="63"/>
      <c r="B101" s="63"/>
      <c r="C101" s="63"/>
      <c r="D101" s="63"/>
      <c r="E101" s="65"/>
      <c r="F101" s="63"/>
      <c r="G101" s="63"/>
      <c r="H101" s="63"/>
      <c r="I101" s="63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</row>
    <row r="102" spans="1:26" ht="15.75" customHeight="1" x14ac:dyDescent="0.2">
      <c r="A102" s="63"/>
      <c r="B102" s="63"/>
      <c r="C102" s="63"/>
      <c r="D102" s="63"/>
      <c r="E102" s="65"/>
      <c r="F102" s="63"/>
      <c r="G102" s="63"/>
      <c r="H102" s="63"/>
      <c r="I102" s="63"/>
      <c r="J102" s="63"/>
      <c r="K102" s="63"/>
      <c r="L102" s="63"/>
      <c r="M102" s="63"/>
      <c r="N102" s="63"/>
      <c r="O102" s="63"/>
      <c r="P102" s="63"/>
      <c r="Q102" s="63"/>
      <c r="R102" s="63"/>
      <c r="S102" s="63"/>
      <c r="T102" s="63"/>
      <c r="U102" s="63"/>
      <c r="V102" s="63"/>
      <c r="W102" s="63"/>
      <c r="X102" s="63"/>
      <c r="Y102" s="63"/>
      <c r="Z102" s="63"/>
    </row>
    <row r="103" spans="1:26" ht="15.75" customHeight="1" x14ac:dyDescent="0.2">
      <c r="A103" s="63"/>
      <c r="B103" s="63"/>
      <c r="C103" s="63"/>
      <c r="D103" s="63"/>
      <c r="E103" s="65"/>
      <c r="F103" s="63"/>
      <c r="G103" s="63"/>
      <c r="H103" s="63"/>
      <c r="I103" s="63"/>
      <c r="J103" s="63"/>
      <c r="K103" s="63"/>
      <c r="L103" s="63"/>
      <c r="M103" s="63"/>
      <c r="N103" s="63"/>
      <c r="O103" s="63"/>
      <c r="P103" s="63"/>
      <c r="Q103" s="63"/>
      <c r="R103" s="63"/>
      <c r="S103" s="63"/>
      <c r="T103" s="63"/>
      <c r="U103" s="63"/>
      <c r="V103" s="63"/>
      <c r="W103" s="63"/>
      <c r="X103" s="63"/>
      <c r="Y103" s="63"/>
      <c r="Z103" s="63"/>
    </row>
    <row r="104" spans="1:26" ht="15.75" customHeight="1" x14ac:dyDescent="0.2">
      <c r="A104" s="63"/>
      <c r="B104" s="63"/>
      <c r="C104" s="63"/>
      <c r="D104" s="63"/>
      <c r="E104" s="65"/>
      <c r="F104" s="63"/>
      <c r="G104" s="63"/>
      <c r="H104" s="63"/>
      <c r="I104" s="63"/>
      <c r="J104" s="63"/>
      <c r="K104" s="63"/>
      <c r="L104" s="63"/>
      <c r="M104" s="63"/>
      <c r="N104" s="63"/>
      <c r="O104" s="63"/>
      <c r="P104" s="63"/>
      <c r="Q104" s="63"/>
      <c r="R104" s="63"/>
      <c r="S104" s="63"/>
      <c r="T104" s="63"/>
      <c r="U104" s="63"/>
      <c r="V104" s="63"/>
      <c r="W104" s="63"/>
      <c r="X104" s="63"/>
      <c r="Y104" s="63"/>
      <c r="Z104" s="63"/>
    </row>
    <row r="105" spans="1:26" ht="15.75" customHeight="1" x14ac:dyDescent="0.2">
      <c r="A105" s="63"/>
      <c r="B105" s="63"/>
      <c r="C105" s="63"/>
      <c r="D105" s="63"/>
      <c r="E105" s="65"/>
      <c r="F105" s="63"/>
      <c r="G105" s="63"/>
      <c r="H105" s="63"/>
      <c r="I105" s="63"/>
      <c r="J105" s="63"/>
      <c r="K105" s="63"/>
      <c r="L105" s="63"/>
      <c r="M105" s="63"/>
      <c r="N105" s="63"/>
      <c r="O105" s="63"/>
      <c r="P105" s="63"/>
      <c r="Q105" s="63"/>
      <c r="R105" s="63"/>
      <c r="S105" s="63"/>
      <c r="T105" s="63"/>
      <c r="U105" s="63"/>
      <c r="V105" s="63"/>
      <c r="W105" s="63"/>
      <c r="X105" s="63"/>
      <c r="Y105" s="63"/>
      <c r="Z105" s="63"/>
    </row>
    <row r="106" spans="1:26" ht="15.75" customHeight="1" x14ac:dyDescent="0.2">
      <c r="A106" s="63"/>
      <c r="B106" s="63"/>
      <c r="C106" s="63"/>
      <c r="D106" s="63"/>
      <c r="E106" s="65"/>
      <c r="F106" s="63"/>
      <c r="G106" s="63"/>
      <c r="H106" s="63"/>
      <c r="I106" s="63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</row>
    <row r="107" spans="1:26" ht="15.75" customHeight="1" x14ac:dyDescent="0.2">
      <c r="A107" s="63"/>
      <c r="B107" s="63"/>
      <c r="C107" s="63"/>
      <c r="D107" s="63"/>
      <c r="E107" s="65"/>
      <c r="F107" s="63"/>
      <c r="G107" s="63"/>
      <c r="H107" s="63"/>
      <c r="I107" s="63"/>
      <c r="J107" s="63"/>
      <c r="K107" s="63"/>
      <c r="L107" s="63"/>
      <c r="M107" s="63"/>
      <c r="N107" s="63"/>
      <c r="O107" s="63"/>
      <c r="P107" s="63"/>
      <c r="Q107" s="63"/>
      <c r="R107" s="63"/>
      <c r="S107" s="63"/>
      <c r="T107" s="63"/>
      <c r="U107" s="63"/>
      <c r="V107" s="63"/>
      <c r="W107" s="63"/>
      <c r="X107" s="63"/>
      <c r="Y107" s="63"/>
      <c r="Z107" s="63"/>
    </row>
    <row r="108" spans="1:26" ht="15.75" customHeight="1" x14ac:dyDescent="0.2">
      <c r="A108" s="1"/>
      <c r="B108" s="1"/>
      <c r="C108" s="1"/>
      <c r="D108" s="2"/>
      <c r="E108" s="3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1"/>
      <c r="B109" s="1"/>
      <c r="C109" s="1"/>
      <c r="D109" s="2"/>
      <c r="E109" s="3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1"/>
      <c r="B110" s="1"/>
      <c r="C110" s="1"/>
      <c r="D110" s="2"/>
      <c r="E110" s="3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1"/>
      <c r="B111" s="1"/>
      <c r="C111" s="1"/>
      <c r="D111" s="2"/>
      <c r="E111" s="3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1"/>
      <c r="B112" s="1"/>
      <c r="C112" s="1"/>
      <c r="D112" s="2"/>
      <c r="E112" s="3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1"/>
      <c r="B113" s="1"/>
      <c r="C113" s="1"/>
      <c r="D113" s="2"/>
      <c r="E113" s="3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1"/>
      <c r="B114" s="1"/>
      <c r="C114" s="1"/>
      <c r="D114" s="2"/>
      <c r="E114" s="3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1"/>
      <c r="B115" s="1"/>
      <c r="C115" s="1"/>
      <c r="D115" s="2"/>
      <c r="E115" s="3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1"/>
      <c r="B116" s="1"/>
      <c r="C116" s="1"/>
      <c r="D116" s="2"/>
      <c r="E116" s="3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1"/>
      <c r="B117" s="1"/>
      <c r="C117" s="1"/>
      <c r="D117" s="2"/>
      <c r="E117" s="3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1"/>
      <c r="B118" s="1"/>
      <c r="C118" s="1"/>
      <c r="D118" s="2"/>
      <c r="E118" s="3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1"/>
      <c r="B119" s="1"/>
      <c r="C119" s="1"/>
      <c r="D119" s="2"/>
      <c r="E119" s="3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1"/>
      <c r="B120" s="1"/>
      <c r="C120" s="1"/>
      <c r="D120" s="2"/>
      <c r="E120" s="3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1"/>
      <c r="B121" s="1"/>
      <c r="C121" s="1"/>
      <c r="D121" s="2"/>
      <c r="E121" s="3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1"/>
      <c r="B122" s="1"/>
      <c r="C122" s="1"/>
      <c r="D122" s="2"/>
      <c r="E122" s="3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1"/>
      <c r="B123" s="1"/>
      <c r="C123" s="1"/>
      <c r="D123" s="2"/>
      <c r="E123" s="3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1"/>
      <c r="B124" s="1"/>
      <c r="C124" s="1"/>
      <c r="D124" s="2"/>
      <c r="E124" s="3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1"/>
      <c r="B125" s="1"/>
      <c r="C125" s="1"/>
      <c r="D125" s="2"/>
      <c r="E125" s="3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1"/>
      <c r="B126" s="1"/>
      <c r="C126" s="1"/>
      <c r="D126" s="2"/>
      <c r="E126" s="3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1"/>
      <c r="B127" s="1"/>
      <c r="C127" s="1"/>
      <c r="D127" s="2"/>
      <c r="E127" s="3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1"/>
      <c r="B128" s="1"/>
      <c r="C128" s="1"/>
      <c r="D128" s="2"/>
      <c r="E128" s="3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1"/>
      <c r="B129" s="1"/>
      <c r="C129" s="1"/>
      <c r="D129" s="2"/>
      <c r="E129" s="3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1"/>
      <c r="B130" s="1"/>
      <c r="C130" s="1"/>
      <c r="D130" s="2"/>
      <c r="E130" s="3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1"/>
      <c r="B131" s="1"/>
      <c r="C131" s="1"/>
      <c r="D131" s="2"/>
      <c r="E131" s="3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1"/>
      <c r="B132" s="1"/>
      <c r="C132" s="1"/>
      <c r="D132" s="2"/>
      <c r="E132" s="3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1"/>
      <c r="B133" s="1"/>
      <c r="C133" s="1"/>
      <c r="D133" s="2"/>
      <c r="E133" s="3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1"/>
      <c r="B134" s="1"/>
      <c r="C134" s="1"/>
      <c r="D134" s="2"/>
      <c r="E134" s="3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1"/>
      <c r="B135" s="1"/>
      <c r="C135" s="1"/>
      <c r="D135" s="2"/>
      <c r="E135" s="3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1"/>
      <c r="B136" s="1"/>
      <c r="C136" s="1"/>
      <c r="D136" s="2"/>
      <c r="E136" s="3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1"/>
      <c r="B137" s="1"/>
      <c r="C137" s="1"/>
      <c r="D137" s="2"/>
      <c r="E137" s="3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1"/>
      <c r="B138" s="1"/>
      <c r="C138" s="1"/>
      <c r="D138" s="2"/>
      <c r="E138" s="3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1"/>
      <c r="B139" s="1"/>
      <c r="C139" s="1"/>
      <c r="D139" s="2"/>
      <c r="E139" s="3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1"/>
      <c r="B140" s="1"/>
      <c r="C140" s="1"/>
      <c r="D140" s="2"/>
      <c r="E140" s="3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1"/>
      <c r="B141" s="1"/>
      <c r="C141" s="1"/>
      <c r="D141" s="2"/>
      <c r="E141" s="3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1"/>
      <c r="B142" s="1"/>
      <c r="C142" s="1"/>
      <c r="D142" s="2"/>
      <c r="E142" s="3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1"/>
      <c r="B143" s="1"/>
      <c r="C143" s="1"/>
      <c r="D143" s="2"/>
      <c r="E143" s="3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1"/>
      <c r="B144" s="1"/>
      <c r="C144" s="1"/>
      <c r="D144" s="2"/>
      <c r="E144" s="3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1"/>
      <c r="B145" s="1"/>
      <c r="C145" s="1"/>
      <c r="D145" s="2"/>
      <c r="E145" s="3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1"/>
      <c r="B146" s="1"/>
      <c r="C146" s="1"/>
      <c r="D146" s="2"/>
      <c r="E146" s="3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1"/>
      <c r="B147" s="1"/>
      <c r="C147" s="1"/>
      <c r="D147" s="2"/>
      <c r="E147" s="3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1"/>
      <c r="B148" s="1"/>
      <c r="C148" s="1"/>
      <c r="D148" s="2"/>
      <c r="E148" s="3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1"/>
      <c r="B149" s="1"/>
      <c r="C149" s="1"/>
      <c r="D149" s="2"/>
      <c r="E149" s="3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1"/>
      <c r="B150" s="1"/>
      <c r="C150" s="1"/>
      <c r="D150" s="2"/>
      <c r="E150" s="3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1"/>
      <c r="B151" s="1"/>
      <c r="C151" s="1"/>
      <c r="D151" s="2"/>
      <c r="E151" s="3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1"/>
      <c r="B152" s="1"/>
      <c r="C152" s="1"/>
      <c r="D152" s="2"/>
      <c r="E152" s="3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1"/>
      <c r="B153" s="1"/>
      <c r="C153" s="1"/>
      <c r="D153" s="2"/>
      <c r="E153" s="3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1"/>
      <c r="B154" s="1"/>
      <c r="C154" s="1"/>
      <c r="D154" s="2"/>
      <c r="E154" s="3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1"/>
      <c r="B155" s="1"/>
      <c r="C155" s="1"/>
      <c r="D155" s="2"/>
      <c r="E155" s="3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1"/>
      <c r="B156" s="1"/>
      <c r="C156" s="1"/>
      <c r="D156" s="2"/>
      <c r="E156" s="3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1"/>
      <c r="B157" s="1"/>
      <c r="C157" s="1"/>
      <c r="D157" s="2"/>
      <c r="E157" s="3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1"/>
      <c r="B158" s="1"/>
      <c r="C158" s="1"/>
      <c r="D158" s="2"/>
      <c r="E158" s="3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1"/>
      <c r="B159" s="1"/>
      <c r="C159" s="1"/>
      <c r="D159" s="2"/>
      <c r="E159" s="3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1"/>
      <c r="B160" s="1"/>
      <c r="C160" s="1"/>
      <c r="D160" s="2"/>
      <c r="E160" s="3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1"/>
      <c r="B161" s="1"/>
      <c r="C161" s="1"/>
      <c r="D161" s="2"/>
      <c r="E161" s="3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1"/>
      <c r="B162" s="1"/>
      <c r="C162" s="1"/>
      <c r="D162" s="2"/>
      <c r="E162" s="3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1"/>
      <c r="B163" s="1"/>
      <c r="C163" s="1"/>
      <c r="D163" s="2"/>
      <c r="E163" s="3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1"/>
      <c r="B164" s="1"/>
      <c r="C164" s="1"/>
      <c r="D164" s="2"/>
      <c r="E164" s="3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1"/>
      <c r="B165" s="1"/>
      <c r="C165" s="1"/>
      <c r="D165" s="2"/>
      <c r="E165" s="3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1"/>
      <c r="B166" s="1"/>
      <c r="C166" s="1"/>
      <c r="D166" s="2"/>
      <c r="E166" s="3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1"/>
      <c r="B167" s="1"/>
      <c r="C167" s="1"/>
      <c r="D167" s="2"/>
      <c r="E167" s="3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1"/>
      <c r="B168" s="1"/>
      <c r="C168" s="1"/>
      <c r="D168" s="2"/>
      <c r="E168" s="3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1"/>
      <c r="B169" s="1"/>
      <c r="C169" s="1"/>
      <c r="D169" s="2"/>
      <c r="E169" s="3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1"/>
      <c r="B170" s="1"/>
      <c r="C170" s="1"/>
      <c r="D170" s="2"/>
      <c r="E170" s="3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1"/>
      <c r="B171" s="1"/>
      <c r="C171" s="1"/>
      <c r="D171" s="2"/>
      <c r="E171" s="3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1"/>
      <c r="B172" s="1"/>
      <c r="C172" s="1"/>
      <c r="D172" s="2"/>
      <c r="E172" s="3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1"/>
      <c r="B173" s="1"/>
      <c r="C173" s="1"/>
      <c r="D173" s="2"/>
      <c r="E173" s="3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1"/>
      <c r="B174" s="1"/>
      <c r="C174" s="1"/>
      <c r="D174" s="2"/>
      <c r="E174" s="3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1"/>
      <c r="B175" s="1"/>
      <c r="C175" s="1"/>
      <c r="D175" s="2"/>
      <c r="E175" s="3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1"/>
      <c r="B176" s="1"/>
      <c r="C176" s="1"/>
      <c r="D176" s="2"/>
      <c r="E176" s="3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1"/>
      <c r="B177" s="1"/>
      <c r="C177" s="1"/>
      <c r="D177" s="2"/>
      <c r="E177" s="3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1"/>
      <c r="B178" s="1"/>
      <c r="C178" s="1"/>
      <c r="D178" s="2"/>
      <c r="E178" s="3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1"/>
      <c r="B179" s="1"/>
      <c r="C179" s="1"/>
      <c r="D179" s="2"/>
      <c r="E179" s="3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1"/>
      <c r="B180" s="1"/>
      <c r="C180" s="1"/>
      <c r="D180" s="2"/>
      <c r="E180" s="3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1"/>
      <c r="B181" s="1"/>
      <c r="C181" s="1"/>
      <c r="D181" s="2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1"/>
      <c r="B182" s="1"/>
      <c r="C182" s="1"/>
      <c r="D182" s="2"/>
      <c r="E182" s="3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1"/>
      <c r="B183" s="1"/>
      <c r="C183" s="1"/>
      <c r="D183" s="2"/>
      <c r="E183" s="3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1"/>
      <c r="B184" s="1"/>
      <c r="C184" s="1"/>
      <c r="D184" s="2"/>
      <c r="E184" s="3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1"/>
      <c r="B185" s="1"/>
      <c r="C185" s="1"/>
      <c r="D185" s="2"/>
      <c r="E185" s="3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1"/>
      <c r="B186" s="1"/>
      <c r="C186" s="1"/>
      <c r="D186" s="2"/>
      <c r="E186" s="3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1"/>
      <c r="B187" s="1"/>
      <c r="C187" s="1"/>
      <c r="D187" s="2"/>
      <c r="E187" s="3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1"/>
      <c r="B188" s="1"/>
      <c r="C188" s="1"/>
      <c r="D188" s="2"/>
      <c r="E188" s="3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1"/>
      <c r="B189" s="1"/>
      <c r="C189" s="1"/>
      <c r="D189" s="2"/>
      <c r="E189" s="3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1"/>
      <c r="B190" s="1"/>
      <c r="C190" s="1"/>
      <c r="D190" s="2"/>
      <c r="E190" s="3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1"/>
      <c r="B191" s="1"/>
      <c r="C191" s="1"/>
      <c r="D191" s="2"/>
      <c r="E191" s="3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1"/>
      <c r="B192" s="1"/>
      <c r="C192" s="1"/>
      <c r="D192" s="2"/>
      <c r="E192" s="3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1"/>
      <c r="B193" s="1"/>
      <c r="C193" s="1"/>
      <c r="D193" s="2"/>
      <c r="E193" s="3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1"/>
      <c r="B194" s="1"/>
      <c r="C194" s="1"/>
      <c r="D194" s="2"/>
      <c r="E194" s="3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1"/>
      <c r="B195" s="1"/>
      <c r="C195" s="1"/>
      <c r="D195" s="2"/>
      <c r="E195" s="3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1"/>
      <c r="B196" s="1"/>
      <c r="C196" s="1"/>
      <c r="D196" s="2"/>
      <c r="E196" s="3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1"/>
      <c r="B197" s="1"/>
      <c r="C197" s="1"/>
      <c r="D197" s="2"/>
      <c r="E197" s="3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1"/>
      <c r="B198" s="1"/>
      <c r="C198" s="1"/>
      <c r="D198" s="2"/>
      <c r="E198" s="3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1"/>
      <c r="B199" s="1"/>
      <c r="C199" s="1"/>
      <c r="D199" s="2"/>
      <c r="E199" s="3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1"/>
      <c r="B200" s="1"/>
      <c r="C200" s="1"/>
      <c r="D200" s="2"/>
      <c r="E200" s="3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1"/>
      <c r="B201" s="1"/>
      <c r="C201" s="1"/>
      <c r="D201" s="2"/>
      <c r="E201" s="3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1"/>
      <c r="B202" s="1"/>
      <c r="C202" s="1"/>
      <c r="D202" s="2"/>
      <c r="E202" s="3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1"/>
      <c r="B203" s="1"/>
      <c r="C203" s="1"/>
      <c r="D203" s="2"/>
      <c r="E203" s="3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1"/>
      <c r="B204" s="1"/>
      <c r="C204" s="1"/>
      <c r="D204" s="2"/>
      <c r="E204" s="3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1"/>
      <c r="B205" s="1"/>
      <c r="C205" s="1"/>
      <c r="D205" s="2"/>
      <c r="E205" s="3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1"/>
      <c r="B206" s="1"/>
      <c r="C206" s="1"/>
      <c r="D206" s="2"/>
      <c r="E206" s="3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1"/>
      <c r="B207" s="1"/>
      <c r="C207" s="1"/>
      <c r="D207" s="2"/>
      <c r="E207" s="3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1"/>
      <c r="B208" s="1"/>
      <c r="C208" s="1"/>
      <c r="D208" s="2"/>
      <c r="E208" s="3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1"/>
      <c r="B209" s="1"/>
      <c r="C209" s="1"/>
      <c r="D209" s="2"/>
      <c r="E209" s="3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1"/>
      <c r="B210" s="1"/>
      <c r="C210" s="1"/>
      <c r="D210" s="2"/>
      <c r="E210" s="3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1"/>
      <c r="B211" s="1"/>
      <c r="C211" s="1"/>
      <c r="D211" s="2"/>
      <c r="E211" s="3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1"/>
      <c r="B212" s="1"/>
      <c r="C212" s="1"/>
      <c r="D212" s="2"/>
      <c r="E212" s="3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1"/>
      <c r="B213" s="1"/>
      <c r="C213" s="1"/>
      <c r="D213" s="2"/>
      <c r="E213" s="3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1"/>
      <c r="B214" s="1"/>
      <c r="C214" s="1"/>
      <c r="D214" s="2"/>
      <c r="E214" s="3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1"/>
      <c r="B215" s="1"/>
      <c r="C215" s="1"/>
      <c r="D215" s="2"/>
      <c r="E215" s="3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1"/>
      <c r="B216" s="1"/>
      <c r="C216" s="1"/>
      <c r="D216" s="2"/>
      <c r="E216" s="3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1"/>
      <c r="B217" s="1"/>
      <c r="C217" s="1"/>
      <c r="D217" s="2"/>
      <c r="E217" s="3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1"/>
      <c r="B218" s="1"/>
      <c r="C218" s="1"/>
      <c r="D218" s="2"/>
      <c r="E218" s="3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1"/>
      <c r="B219" s="1"/>
      <c r="C219" s="1"/>
      <c r="D219" s="2"/>
      <c r="E219" s="3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1"/>
      <c r="B220" s="1"/>
      <c r="C220" s="1"/>
      <c r="D220" s="2"/>
      <c r="E220" s="3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1"/>
      <c r="B221" s="1"/>
      <c r="C221" s="1"/>
      <c r="D221" s="2"/>
      <c r="E221" s="3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1"/>
      <c r="B222" s="1"/>
      <c r="C222" s="1"/>
      <c r="D222" s="2"/>
      <c r="E222" s="3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1"/>
      <c r="B223" s="1"/>
      <c r="C223" s="1"/>
      <c r="D223" s="2"/>
      <c r="E223" s="3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1"/>
      <c r="B224" s="1"/>
      <c r="C224" s="1"/>
      <c r="D224" s="2"/>
      <c r="E224" s="3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1"/>
      <c r="B225" s="1"/>
      <c r="C225" s="1"/>
      <c r="D225" s="2"/>
      <c r="E225" s="3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1"/>
      <c r="B226" s="1"/>
      <c r="C226" s="1"/>
      <c r="D226" s="2"/>
      <c r="E226" s="3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1"/>
      <c r="B227" s="1"/>
      <c r="C227" s="1"/>
      <c r="D227" s="2"/>
      <c r="E227" s="3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1"/>
      <c r="B228" s="1"/>
      <c r="C228" s="1"/>
      <c r="D228" s="2"/>
      <c r="E228" s="3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1"/>
      <c r="B229" s="1"/>
      <c r="C229" s="1"/>
      <c r="D229" s="2"/>
      <c r="E229" s="3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1"/>
      <c r="B230" s="1"/>
      <c r="C230" s="1"/>
      <c r="D230" s="2"/>
      <c r="E230" s="3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1"/>
      <c r="B231" s="1"/>
      <c r="C231" s="1"/>
      <c r="D231" s="2"/>
      <c r="E231" s="3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1"/>
      <c r="B232" s="1"/>
      <c r="C232" s="1"/>
      <c r="D232" s="2"/>
      <c r="E232" s="3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1"/>
      <c r="B233" s="1"/>
      <c r="C233" s="1"/>
      <c r="D233" s="2"/>
      <c r="E233" s="3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1"/>
      <c r="B234" s="1"/>
      <c r="C234" s="1"/>
      <c r="D234" s="2"/>
      <c r="E234" s="3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1"/>
      <c r="B235" s="1"/>
      <c r="C235" s="1"/>
      <c r="D235" s="2"/>
      <c r="E235" s="3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1"/>
      <c r="B236" s="1"/>
      <c r="C236" s="1"/>
      <c r="D236" s="2"/>
      <c r="E236" s="3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1"/>
      <c r="B237" s="1"/>
      <c r="C237" s="1"/>
      <c r="D237" s="2"/>
      <c r="E237" s="3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1"/>
      <c r="B238" s="1"/>
      <c r="C238" s="1"/>
      <c r="D238" s="2"/>
      <c r="E238" s="3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1"/>
      <c r="B239" s="1"/>
      <c r="C239" s="1"/>
      <c r="D239" s="2"/>
      <c r="E239" s="3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1"/>
      <c r="B240" s="1"/>
      <c r="C240" s="1"/>
      <c r="D240" s="2"/>
      <c r="E240" s="3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1"/>
      <c r="B241" s="1"/>
      <c r="C241" s="1"/>
      <c r="D241" s="2"/>
      <c r="E241" s="3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1"/>
      <c r="B242" s="1"/>
      <c r="C242" s="1"/>
      <c r="D242" s="2"/>
      <c r="E242" s="3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1"/>
      <c r="B243" s="1"/>
      <c r="C243" s="1"/>
      <c r="D243" s="2"/>
      <c r="E243" s="3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1"/>
      <c r="B244" s="1"/>
      <c r="C244" s="1"/>
      <c r="D244" s="2"/>
      <c r="E244" s="3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1"/>
      <c r="B245" s="1"/>
      <c r="C245" s="1"/>
      <c r="D245" s="2"/>
      <c r="E245" s="3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1"/>
      <c r="B246" s="1"/>
      <c r="C246" s="1"/>
      <c r="D246" s="2"/>
      <c r="E246" s="3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1"/>
      <c r="B247" s="1"/>
      <c r="C247" s="1"/>
      <c r="D247" s="2"/>
      <c r="E247" s="3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1"/>
      <c r="B248" s="1"/>
      <c r="C248" s="1"/>
      <c r="D248" s="2"/>
      <c r="E248" s="3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1"/>
      <c r="B249" s="1"/>
      <c r="C249" s="1"/>
      <c r="D249" s="2"/>
      <c r="E249" s="3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1"/>
      <c r="B250" s="1"/>
      <c r="C250" s="1"/>
      <c r="D250" s="2"/>
      <c r="E250" s="3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1"/>
      <c r="B251" s="1"/>
      <c r="C251" s="1"/>
      <c r="D251" s="2"/>
      <c r="E251" s="3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1"/>
      <c r="B252" s="1"/>
      <c r="C252" s="1"/>
      <c r="D252" s="2"/>
      <c r="E252" s="3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1"/>
      <c r="B253" s="1"/>
      <c r="C253" s="1"/>
      <c r="D253" s="2"/>
      <c r="E253" s="3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1"/>
      <c r="B254" s="1"/>
      <c r="C254" s="1"/>
      <c r="D254" s="2"/>
      <c r="E254" s="3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1"/>
      <c r="B255" s="1"/>
      <c r="C255" s="1"/>
      <c r="D255" s="2"/>
      <c r="E255" s="3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1"/>
      <c r="B256" s="1"/>
      <c r="C256" s="1"/>
      <c r="D256" s="2"/>
      <c r="E256" s="3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1"/>
      <c r="B257" s="1"/>
      <c r="C257" s="1"/>
      <c r="D257" s="2"/>
      <c r="E257" s="3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1"/>
      <c r="B258" s="1"/>
      <c r="C258" s="1"/>
      <c r="D258" s="2"/>
      <c r="E258" s="3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1"/>
      <c r="B259" s="1"/>
      <c r="C259" s="1"/>
      <c r="D259" s="2"/>
      <c r="E259" s="3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1"/>
      <c r="B260" s="1"/>
      <c r="C260" s="1"/>
      <c r="D260" s="2"/>
      <c r="E260" s="3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1"/>
      <c r="B261" s="1"/>
      <c r="C261" s="1"/>
      <c r="D261" s="2"/>
      <c r="E261" s="3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1"/>
      <c r="B262" s="1"/>
      <c r="C262" s="1"/>
      <c r="D262" s="2"/>
      <c r="E262" s="3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1"/>
      <c r="B263" s="1"/>
      <c r="C263" s="1"/>
      <c r="D263" s="2"/>
      <c r="E263" s="3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1"/>
      <c r="B264" s="1"/>
      <c r="C264" s="1"/>
      <c r="D264" s="2"/>
      <c r="E264" s="3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1"/>
      <c r="B265" s="1"/>
      <c r="C265" s="1"/>
      <c r="D265" s="2"/>
      <c r="E265" s="3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1"/>
      <c r="B266" s="1"/>
      <c r="C266" s="1"/>
      <c r="D266" s="2"/>
      <c r="E266" s="3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1"/>
      <c r="B267" s="1"/>
      <c r="C267" s="1"/>
      <c r="D267" s="2"/>
      <c r="E267" s="3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1"/>
      <c r="B268" s="1"/>
      <c r="C268" s="1"/>
      <c r="D268" s="2"/>
      <c r="E268" s="3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1"/>
      <c r="B269" s="1"/>
      <c r="C269" s="1"/>
      <c r="D269" s="2"/>
      <c r="E269" s="3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1"/>
      <c r="B270" s="1"/>
      <c r="C270" s="1"/>
      <c r="D270" s="2"/>
      <c r="E270" s="3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1"/>
      <c r="B271" s="1"/>
      <c r="C271" s="1"/>
      <c r="D271" s="2"/>
      <c r="E271" s="3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1"/>
      <c r="B272" s="1"/>
      <c r="C272" s="1"/>
      <c r="D272" s="2"/>
      <c r="E272" s="3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1"/>
      <c r="B273" s="1"/>
      <c r="C273" s="1"/>
      <c r="D273" s="2"/>
      <c r="E273" s="3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1"/>
      <c r="B274" s="1"/>
      <c r="C274" s="1"/>
      <c r="D274" s="2"/>
      <c r="E274" s="3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1"/>
      <c r="B275" s="1"/>
      <c r="C275" s="1"/>
      <c r="D275" s="2"/>
      <c r="E275" s="3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1"/>
      <c r="B276" s="1"/>
      <c r="C276" s="1"/>
      <c r="D276" s="2"/>
      <c r="E276" s="3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1"/>
      <c r="B277" s="1"/>
      <c r="C277" s="1"/>
      <c r="D277" s="2"/>
      <c r="E277" s="3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1"/>
      <c r="B278" s="1"/>
      <c r="C278" s="1"/>
      <c r="D278" s="2"/>
      <c r="E278" s="3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1"/>
      <c r="B279" s="1"/>
      <c r="C279" s="1"/>
      <c r="D279" s="2"/>
      <c r="E279" s="3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1"/>
      <c r="B280" s="1"/>
      <c r="C280" s="1"/>
      <c r="D280" s="2"/>
      <c r="E280" s="3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1"/>
      <c r="B281" s="1"/>
      <c r="C281" s="1"/>
      <c r="D281" s="2"/>
      <c r="E281" s="3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1"/>
      <c r="B282" s="1"/>
      <c r="C282" s="1"/>
      <c r="D282" s="2"/>
      <c r="E282" s="3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1"/>
      <c r="B283" s="1"/>
      <c r="C283" s="1"/>
      <c r="D283" s="2"/>
      <c r="E283" s="3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1"/>
      <c r="B284" s="1"/>
      <c r="C284" s="1"/>
      <c r="D284" s="2"/>
      <c r="E284" s="3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1"/>
      <c r="B285" s="1"/>
      <c r="C285" s="1"/>
      <c r="D285" s="2"/>
      <c r="E285" s="3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1"/>
      <c r="B286" s="1"/>
      <c r="C286" s="1"/>
      <c r="D286" s="2"/>
      <c r="E286" s="3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1"/>
      <c r="B287" s="1"/>
      <c r="C287" s="1"/>
      <c r="D287" s="2"/>
      <c r="E287" s="3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1"/>
      <c r="B288" s="1"/>
      <c r="C288" s="1"/>
      <c r="D288" s="2"/>
      <c r="E288" s="3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1"/>
      <c r="B289" s="1"/>
      <c r="C289" s="1"/>
      <c r="D289" s="2"/>
      <c r="E289" s="3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1"/>
      <c r="B290" s="1"/>
      <c r="C290" s="1"/>
      <c r="D290" s="2"/>
      <c r="E290" s="3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1"/>
      <c r="B291" s="1"/>
      <c r="C291" s="1"/>
      <c r="D291" s="2"/>
      <c r="E291" s="3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1"/>
      <c r="B292" s="1"/>
      <c r="C292" s="1"/>
      <c r="D292" s="2"/>
      <c r="E292" s="3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1"/>
      <c r="B293" s="1"/>
      <c r="C293" s="1"/>
      <c r="D293" s="2"/>
      <c r="E293" s="3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1"/>
      <c r="B294" s="1"/>
      <c r="C294" s="1"/>
      <c r="D294" s="2"/>
      <c r="E294" s="3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1"/>
      <c r="B295" s="1"/>
      <c r="C295" s="1"/>
      <c r="D295" s="2"/>
      <c r="E295" s="3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1"/>
      <c r="B296" s="1"/>
      <c r="C296" s="1"/>
      <c r="D296" s="2"/>
      <c r="E296" s="3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1"/>
      <c r="B297" s="1"/>
      <c r="C297" s="1"/>
      <c r="D297" s="2"/>
      <c r="E297" s="3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1"/>
      <c r="B298" s="1"/>
      <c r="C298" s="1"/>
      <c r="D298" s="2"/>
      <c r="E298" s="3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1"/>
      <c r="B299" s="1"/>
      <c r="C299" s="1"/>
      <c r="D299" s="2"/>
      <c r="E299" s="3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1"/>
      <c r="B300" s="1"/>
      <c r="C300" s="1"/>
      <c r="D300" s="2"/>
      <c r="E300" s="3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1"/>
      <c r="B301" s="1"/>
      <c r="C301" s="1"/>
      <c r="D301" s="2"/>
      <c r="E301" s="3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1"/>
      <c r="B302" s="1"/>
      <c r="C302" s="1"/>
      <c r="D302" s="2"/>
      <c r="E302" s="3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1"/>
      <c r="B303" s="1"/>
      <c r="C303" s="1"/>
      <c r="D303" s="2"/>
      <c r="E303" s="3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1"/>
      <c r="B304" s="1"/>
      <c r="C304" s="1"/>
      <c r="D304" s="2"/>
      <c r="E304" s="3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1"/>
      <c r="B305" s="1"/>
      <c r="C305" s="1"/>
      <c r="D305" s="2"/>
      <c r="E305" s="3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1"/>
      <c r="B306" s="1"/>
      <c r="C306" s="1"/>
      <c r="D306" s="2"/>
      <c r="E306" s="3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1"/>
      <c r="B307" s="1"/>
      <c r="C307" s="1"/>
      <c r="D307" s="2"/>
      <c r="E307" s="3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1"/>
      <c r="B308" s="1"/>
      <c r="C308" s="1"/>
      <c r="D308" s="2"/>
      <c r="E308" s="3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1"/>
      <c r="B309" s="1"/>
      <c r="C309" s="1"/>
      <c r="D309" s="2"/>
      <c r="E309" s="3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1"/>
      <c r="B310" s="1"/>
      <c r="C310" s="1"/>
      <c r="D310" s="2"/>
      <c r="E310" s="3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1"/>
      <c r="B311" s="1"/>
      <c r="C311" s="1"/>
      <c r="D311" s="2"/>
      <c r="E311" s="3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1"/>
      <c r="B312" s="1"/>
      <c r="C312" s="1"/>
      <c r="D312" s="2"/>
      <c r="E312" s="3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1"/>
      <c r="B313" s="1"/>
      <c r="C313" s="1"/>
      <c r="D313" s="2"/>
      <c r="E313" s="3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1"/>
      <c r="B314" s="1"/>
      <c r="C314" s="1"/>
      <c r="D314" s="2"/>
      <c r="E314" s="3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1"/>
      <c r="B315" s="1"/>
      <c r="C315" s="1"/>
      <c r="D315" s="2"/>
      <c r="E315" s="3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1"/>
      <c r="B316" s="1"/>
      <c r="C316" s="1"/>
      <c r="D316" s="2"/>
      <c r="E316" s="3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1"/>
      <c r="B317" s="1"/>
      <c r="C317" s="1"/>
      <c r="D317" s="2"/>
      <c r="E317" s="3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1"/>
      <c r="B318" s="1"/>
      <c r="C318" s="1"/>
      <c r="D318" s="2"/>
      <c r="E318" s="3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1"/>
      <c r="B319" s="1"/>
      <c r="C319" s="1"/>
      <c r="D319" s="2"/>
      <c r="E319" s="3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1"/>
      <c r="B320" s="1"/>
      <c r="C320" s="1"/>
      <c r="D320" s="2"/>
      <c r="E320" s="3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1"/>
      <c r="B321" s="1"/>
      <c r="C321" s="1"/>
      <c r="D321" s="2"/>
      <c r="E321" s="3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1"/>
      <c r="B322" s="1"/>
      <c r="C322" s="1"/>
      <c r="D322" s="2"/>
      <c r="E322" s="3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1"/>
      <c r="B323" s="1"/>
      <c r="C323" s="1"/>
      <c r="D323" s="2"/>
      <c r="E323" s="3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1"/>
      <c r="B324" s="1"/>
      <c r="C324" s="1"/>
      <c r="D324" s="2"/>
      <c r="E324" s="3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1"/>
      <c r="B325" s="1"/>
      <c r="C325" s="1"/>
      <c r="D325" s="2"/>
      <c r="E325" s="3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1"/>
      <c r="B326" s="1"/>
      <c r="C326" s="1"/>
      <c r="D326" s="2"/>
      <c r="E326" s="3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1"/>
      <c r="B327" s="1"/>
      <c r="C327" s="1"/>
      <c r="D327" s="2"/>
      <c r="E327" s="3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1"/>
      <c r="B328" s="1"/>
      <c r="C328" s="1"/>
      <c r="D328" s="2"/>
      <c r="E328" s="3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1"/>
      <c r="B329" s="1"/>
      <c r="C329" s="1"/>
      <c r="D329" s="2"/>
      <c r="E329" s="3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1"/>
      <c r="B330" s="1"/>
      <c r="C330" s="1"/>
      <c r="D330" s="2"/>
      <c r="E330" s="3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1"/>
      <c r="B331" s="1"/>
      <c r="C331" s="1"/>
      <c r="D331" s="2"/>
      <c r="E331" s="3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1"/>
      <c r="B332" s="1"/>
      <c r="C332" s="1"/>
      <c r="D332" s="2"/>
      <c r="E332" s="3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1"/>
      <c r="B333" s="1"/>
      <c r="C333" s="1"/>
      <c r="D333" s="2"/>
      <c r="E333" s="3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1"/>
      <c r="B334" s="1"/>
      <c r="C334" s="1"/>
      <c r="D334" s="2"/>
      <c r="E334" s="3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1"/>
      <c r="B335" s="1"/>
      <c r="C335" s="1"/>
      <c r="D335" s="2"/>
      <c r="E335" s="3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1"/>
      <c r="B336" s="1"/>
      <c r="C336" s="1"/>
      <c r="D336" s="2"/>
      <c r="E336" s="3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1"/>
      <c r="B337" s="1"/>
      <c r="C337" s="1"/>
      <c r="D337" s="2"/>
      <c r="E337" s="3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1"/>
      <c r="B338" s="1"/>
      <c r="C338" s="1"/>
      <c r="D338" s="2"/>
      <c r="E338" s="3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1"/>
      <c r="B339" s="1"/>
      <c r="C339" s="1"/>
      <c r="D339" s="2"/>
      <c r="E339" s="3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1"/>
      <c r="B340" s="1"/>
      <c r="C340" s="1"/>
      <c r="D340" s="2"/>
      <c r="E340" s="3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1"/>
      <c r="B341" s="1"/>
      <c r="C341" s="1"/>
      <c r="D341" s="2"/>
      <c r="E341" s="3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1"/>
      <c r="B342" s="1"/>
      <c r="C342" s="1"/>
      <c r="D342" s="2"/>
      <c r="E342" s="3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1"/>
      <c r="B343" s="1"/>
      <c r="C343" s="1"/>
      <c r="D343" s="2"/>
      <c r="E343" s="3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1"/>
      <c r="B344" s="1"/>
      <c r="C344" s="1"/>
      <c r="D344" s="2"/>
      <c r="E344" s="3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1"/>
      <c r="B345" s="1"/>
      <c r="C345" s="1"/>
      <c r="D345" s="2"/>
      <c r="E345" s="3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1"/>
      <c r="B346" s="1"/>
      <c r="C346" s="1"/>
      <c r="D346" s="2"/>
      <c r="E346" s="3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1"/>
      <c r="B347" s="1"/>
      <c r="C347" s="1"/>
      <c r="D347" s="2"/>
      <c r="E347" s="3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1"/>
      <c r="B348" s="1"/>
      <c r="C348" s="1"/>
      <c r="D348" s="2"/>
      <c r="E348" s="3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1"/>
      <c r="B349" s="1"/>
      <c r="C349" s="1"/>
      <c r="D349" s="2"/>
      <c r="E349" s="3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1"/>
      <c r="B350" s="1"/>
      <c r="C350" s="1"/>
      <c r="D350" s="2"/>
      <c r="E350" s="3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1"/>
      <c r="B351" s="1"/>
      <c r="C351" s="1"/>
      <c r="D351" s="2"/>
      <c r="E351" s="3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1"/>
      <c r="B352" s="1"/>
      <c r="C352" s="1"/>
      <c r="D352" s="2"/>
      <c r="E352" s="3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1"/>
      <c r="B353" s="1"/>
      <c r="C353" s="1"/>
      <c r="D353" s="2"/>
      <c r="E353" s="3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1"/>
      <c r="B354" s="1"/>
      <c r="C354" s="1"/>
      <c r="D354" s="2"/>
      <c r="E354" s="3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1"/>
      <c r="B355" s="1"/>
      <c r="C355" s="1"/>
      <c r="D355" s="2"/>
      <c r="E355" s="3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1"/>
      <c r="B356" s="1"/>
      <c r="C356" s="1"/>
      <c r="D356" s="2"/>
      <c r="E356" s="3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1"/>
      <c r="B357" s="1"/>
      <c r="C357" s="1"/>
      <c r="D357" s="2"/>
      <c r="E357" s="3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1"/>
      <c r="B358" s="1"/>
      <c r="C358" s="1"/>
      <c r="D358" s="2"/>
      <c r="E358" s="3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1"/>
      <c r="B359" s="1"/>
      <c r="C359" s="1"/>
      <c r="D359" s="2"/>
      <c r="E359" s="3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1"/>
      <c r="B360" s="1"/>
      <c r="C360" s="1"/>
      <c r="D360" s="2"/>
      <c r="E360" s="3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1"/>
      <c r="B361" s="1"/>
      <c r="C361" s="1"/>
      <c r="D361" s="2"/>
      <c r="E361" s="3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1"/>
      <c r="B362" s="1"/>
      <c r="C362" s="1"/>
      <c r="D362" s="2"/>
      <c r="E362" s="3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1"/>
      <c r="B363" s="1"/>
      <c r="C363" s="1"/>
      <c r="D363" s="2"/>
      <c r="E363" s="3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1"/>
      <c r="B364" s="1"/>
      <c r="C364" s="1"/>
      <c r="D364" s="2"/>
      <c r="E364" s="3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1"/>
      <c r="B365" s="1"/>
      <c r="C365" s="1"/>
      <c r="D365" s="2"/>
      <c r="E365" s="3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1"/>
      <c r="B366" s="1"/>
      <c r="C366" s="1"/>
      <c r="D366" s="2"/>
      <c r="E366" s="3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1"/>
      <c r="B367" s="1"/>
      <c r="C367" s="1"/>
      <c r="D367" s="2"/>
      <c r="E367" s="3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1"/>
      <c r="B368" s="1"/>
      <c r="C368" s="1"/>
      <c r="D368" s="2"/>
      <c r="E368" s="3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1"/>
      <c r="B369" s="1"/>
      <c r="C369" s="1"/>
      <c r="D369" s="2"/>
      <c r="E369" s="3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1"/>
      <c r="B370" s="1"/>
      <c r="C370" s="1"/>
      <c r="D370" s="2"/>
      <c r="E370" s="3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1"/>
      <c r="B371" s="1"/>
      <c r="C371" s="1"/>
      <c r="D371" s="2"/>
      <c r="E371" s="3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1"/>
      <c r="B372" s="1"/>
      <c r="C372" s="1"/>
      <c r="D372" s="2"/>
      <c r="E372" s="3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1"/>
      <c r="B373" s="1"/>
      <c r="C373" s="1"/>
      <c r="D373" s="2"/>
      <c r="E373" s="3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1"/>
      <c r="B374" s="1"/>
      <c r="C374" s="1"/>
      <c r="D374" s="2"/>
      <c r="E374" s="3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1"/>
      <c r="B375" s="1"/>
      <c r="C375" s="1"/>
      <c r="D375" s="2"/>
      <c r="E375" s="3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1"/>
      <c r="B376" s="1"/>
      <c r="C376" s="1"/>
      <c r="D376" s="2"/>
      <c r="E376" s="3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1"/>
      <c r="B377" s="1"/>
      <c r="C377" s="1"/>
      <c r="D377" s="2"/>
      <c r="E377" s="3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1"/>
      <c r="B378" s="1"/>
      <c r="C378" s="1"/>
      <c r="D378" s="2"/>
      <c r="E378" s="3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1"/>
      <c r="B379" s="1"/>
      <c r="C379" s="1"/>
      <c r="D379" s="2"/>
      <c r="E379" s="3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1"/>
      <c r="B380" s="1"/>
      <c r="C380" s="1"/>
      <c r="D380" s="2"/>
      <c r="E380" s="3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1"/>
      <c r="B381" s="1"/>
      <c r="C381" s="1"/>
      <c r="D381" s="2"/>
      <c r="E381" s="3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1"/>
      <c r="B382" s="1"/>
      <c r="C382" s="1"/>
      <c r="D382" s="2"/>
      <c r="E382" s="3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1"/>
      <c r="B383" s="1"/>
      <c r="C383" s="1"/>
      <c r="D383" s="2"/>
      <c r="E383" s="3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1"/>
      <c r="B384" s="1"/>
      <c r="C384" s="1"/>
      <c r="D384" s="2"/>
      <c r="E384" s="3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1"/>
      <c r="B385" s="1"/>
      <c r="C385" s="1"/>
      <c r="D385" s="2"/>
      <c r="E385" s="3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1"/>
      <c r="B386" s="1"/>
      <c r="C386" s="1"/>
      <c r="D386" s="2"/>
      <c r="E386" s="3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1"/>
      <c r="B387" s="1"/>
      <c r="C387" s="1"/>
      <c r="D387" s="2"/>
      <c r="E387" s="3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1"/>
      <c r="B388" s="1"/>
      <c r="C388" s="1"/>
      <c r="D388" s="2"/>
      <c r="E388" s="3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1"/>
      <c r="B389" s="1"/>
      <c r="C389" s="1"/>
      <c r="D389" s="2"/>
      <c r="E389" s="3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1"/>
      <c r="B390" s="1"/>
      <c r="C390" s="1"/>
      <c r="D390" s="2"/>
      <c r="E390" s="3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1"/>
      <c r="B391" s="1"/>
      <c r="C391" s="1"/>
      <c r="D391" s="2"/>
      <c r="E391" s="3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1"/>
      <c r="B392" s="1"/>
      <c r="C392" s="1"/>
      <c r="D392" s="2"/>
      <c r="E392" s="3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1"/>
      <c r="B393" s="1"/>
      <c r="C393" s="1"/>
      <c r="D393" s="2"/>
      <c r="E393" s="3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1"/>
      <c r="B394" s="1"/>
      <c r="C394" s="1"/>
      <c r="D394" s="2"/>
      <c r="E394" s="3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1"/>
      <c r="B395" s="1"/>
      <c r="C395" s="1"/>
      <c r="D395" s="2"/>
      <c r="E395" s="3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1"/>
      <c r="B396" s="1"/>
      <c r="C396" s="1"/>
      <c r="D396" s="2"/>
      <c r="E396" s="3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1"/>
      <c r="B397" s="1"/>
      <c r="C397" s="1"/>
      <c r="D397" s="2"/>
      <c r="E397" s="3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1"/>
      <c r="B398" s="1"/>
      <c r="C398" s="1"/>
      <c r="D398" s="2"/>
      <c r="E398" s="3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1"/>
      <c r="B399" s="1"/>
      <c r="C399" s="1"/>
      <c r="D399" s="2"/>
      <c r="E399" s="3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1"/>
      <c r="B400" s="1"/>
      <c r="C400" s="1"/>
      <c r="D400" s="2"/>
      <c r="E400" s="3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1"/>
      <c r="B401" s="1"/>
      <c r="C401" s="1"/>
      <c r="D401" s="2"/>
      <c r="E401" s="3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1"/>
      <c r="B402" s="1"/>
      <c r="C402" s="1"/>
      <c r="D402" s="2"/>
      <c r="E402" s="3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1"/>
      <c r="B403" s="1"/>
      <c r="C403" s="1"/>
      <c r="D403" s="2"/>
      <c r="E403" s="3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1"/>
      <c r="B404" s="1"/>
      <c r="C404" s="1"/>
      <c r="D404" s="2"/>
      <c r="E404" s="3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1"/>
      <c r="B405" s="1"/>
      <c r="C405" s="1"/>
      <c r="D405" s="2"/>
      <c r="E405" s="3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1"/>
      <c r="B406" s="1"/>
      <c r="C406" s="1"/>
      <c r="D406" s="2"/>
      <c r="E406" s="3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1"/>
      <c r="B407" s="1"/>
      <c r="C407" s="1"/>
      <c r="D407" s="2"/>
      <c r="E407" s="3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1"/>
      <c r="B408" s="1"/>
      <c r="C408" s="1"/>
      <c r="D408" s="2"/>
      <c r="E408" s="3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1"/>
      <c r="B409" s="1"/>
      <c r="C409" s="1"/>
      <c r="D409" s="2"/>
      <c r="E409" s="3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1"/>
      <c r="B410" s="1"/>
      <c r="C410" s="1"/>
      <c r="D410" s="2"/>
      <c r="E410" s="3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1"/>
      <c r="B411" s="1"/>
      <c r="C411" s="1"/>
      <c r="D411" s="2"/>
      <c r="E411" s="3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1"/>
      <c r="B412" s="1"/>
      <c r="C412" s="1"/>
      <c r="D412" s="2"/>
      <c r="E412" s="3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1"/>
      <c r="B413" s="1"/>
      <c r="C413" s="1"/>
      <c r="D413" s="2"/>
      <c r="E413" s="3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1"/>
      <c r="B414" s="1"/>
      <c r="C414" s="1"/>
      <c r="D414" s="2"/>
      <c r="E414" s="3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1"/>
      <c r="B415" s="1"/>
      <c r="C415" s="1"/>
      <c r="D415" s="2"/>
      <c r="E415" s="3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1"/>
      <c r="B416" s="1"/>
      <c r="C416" s="1"/>
      <c r="D416" s="2"/>
      <c r="E416" s="3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1"/>
      <c r="B417" s="1"/>
      <c r="C417" s="1"/>
      <c r="D417" s="2"/>
      <c r="E417" s="3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1"/>
      <c r="B418" s="1"/>
      <c r="C418" s="1"/>
      <c r="D418" s="2"/>
      <c r="E418" s="3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1"/>
      <c r="B419" s="1"/>
      <c r="C419" s="1"/>
      <c r="D419" s="2"/>
      <c r="E419" s="3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1"/>
      <c r="B420" s="1"/>
      <c r="C420" s="1"/>
      <c r="D420" s="2"/>
      <c r="E420" s="3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1"/>
      <c r="B421" s="1"/>
      <c r="C421" s="1"/>
      <c r="D421" s="2"/>
      <c r="E421" s="3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1"/>
      <c r="B422" s="1"/>
      <c r="C422" s="1"/>
      <c r="D422" s="2"/>
      <c r="E422" s="3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1"/>
      <c r="B423" s="1"/>
      <c r="C423" s="1"/>
      <c r="D423" s="2"/>
      <c r="E423" s="3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1"/>
      <c r="B424" s="1"/>
      <c r="C424" s="1"/>
      <c r="D424" s="2"/>
      <c r="E424" s="3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1"/>
      <c r="B425" s="1"/>
      <c r="C425" s="1"/>
      <c r="D425" s="2"/>
      <c r="E425" s="3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1"/>
      <c r="B426" s="1"/>
      <c r="C426" s="1"/>
      <c r="D426" s="2"/>
      <c r="E426" s="3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1"/>
      <c r="B427" s="1"/>
      <c r="C427" s="1"/>
      <c r="D427" s="2"/>
      <c r="E427" s="3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1"/>
      <c r="B428" s="1"/>
      <c r="C428" s="1"/>
      <c r="D428" s="2"/>
      <c r="E428" s="3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1"/>
      <c r="B429" s="1"/>
      <c r="C429" s="1"/>
      <c r="D429" s="2"/>
      <c r="E429" s="3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1"/>
      <c r="B430" s="1"/>
      <c r="C430" s="1"/>
      <c r="D430" s="2"/>
      <c r="E430" s="3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1"/>
      <c r="B431" s="1"/>
      <c r="C431" s="1"/>
      <c r="D431" s="2"/>
      <c r="E431" s="3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1"/>
      <c r="B432" s="1"/>
      <c r="C432" s="1"/>
      <c r="D432" s="2"/>
      <c r="E432" s="3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1"/>
      <c r="B433" s="1"/>
      <c r="C433" s="1"/>
      <c r="D433" s="2"/>
      <c r="E433" s="3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1"/>
      <c r="B434" s="1"/>
      <c r="C434" s="1"/>
      <c r="D434" s="2"/>
      <c r="E434" s="3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1"/>
      <c r="B435" s="1"/>
      <c r="C435" s="1"/>
      <c r="D435" s="2"/>
      <c r="E435" s="3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1"/>
      <c r="B436" s="1"/>
      <c r="C436" s="1"/>
      <c r="D436" s="2"/>
      <c r="E436" s="3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1"/>
      <c r="B437" s="1"/>
      <c r="C437" s="1"/>
      <c r="D437" s="2"/>
      <c r="E437" s="3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1"/>
      <c r="B438" s="1"/>
      <c r="C438" s="1"/>
      <c r="D438" s="2"/>
      <c r="E438" s="3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1"/>
      <c r="B439" s="1"/>
      <c r="C439" s="1"/>
      <c r="D439" s="2"/>
      <c r="E439" s="3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1"/>
      <c r="B440" s="1"/>
      <c r="C440" s="1"/>
      <c r="D440" s="2"/>
      <c r="E440" s="3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1"/>
      <c r="B441" s="1"/>
      <c r="C441" s="1"/>
      <c r="D441" s="2"/>
      <c r="E441" s="3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1"/>
      <c r="B442" s="1"/>
      <c r="C442" s="1"/>
      <c r="D442" s="2"/>
      <c r="E442" s="3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1"/>
      <c r="B443" s="1"/>
      <c r="C443" s="1"/>
      <c r="D443" s="2"/>
      <c r="E443" s="3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1"/>
      <c r="B444" s="1"/>
      <c r="C444" s="1"/>
      <c r="D444" s="2"/>
      <c r="E444" s="3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1"/>
      <c r="B445" s="1"/>
      <c r="C445" s="1"/>
      <c r="D445" s="2"/>
      <c r="E445" s="3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1"/>
      <c r="B446" s="1"/>
      <c r="C446" s="1"/>
      <c r="D446" s="2"/>
      <c r="E446" s="3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1"/>
      <c r="B447" s="1"/>
      <c r="C447" s="1"/>
      <c r="D447" s="2"/>
      <c r="E447" s="3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1"/>
      <c r="B448" s="1"/>
      <c r="C448" s="1"/>
      <c r="D448" s="2"/>
      <c r="E448" s="3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1"/>
      <c r="B449" s="1"/>
      <c r="C449" s="1"/>
      <c r="D449" s="2"/>
      <c r="E449" s="3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1"/>
      <c r="B450" s="1"/>
      <c r="C450" s="1"/>
      <c r="D450" s="2"/>
      <c r="E450" s="3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1"/>
      <c r="B451" s="1"/>
      <c r="C451" s="1"/>
      <c r="D451" s="2"/>
      <c r="E451" s="3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1"/>
      <c r="B452" s="1"/>
      <c r="C452" s="1"/>
      <c r="D452" s="2"/>
      <c r="E452" s="3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1"/>
      <c r="B453" s="1"/>
      <c r="C453" s="1"/>
      <c r="D453" s="2"/>
      <c r="E453" s="3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1"/>
      <c r="B454" s="1"/>
      <c r="C454" s="1"/>
      <c r="D454" s="2"/>
      <c r="E454" s="3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1"/>
      <c r="B455" s="1"/>
      <c r="C455" s="1"/>
      <c r="D455" s="2"/>
      <c r="E455" s="3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1"/>
      <c r="B456" s="1"/>
      <c r="C456" s="1"/>
      <c r="D456" s="2"/>
      <c r="E456" s="3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1"/>
      <c r="B457" s="1"/>
      <c r="C457" s="1"/>
      <c r="D457" s="2"/>
      <c r="E457" s="3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1"/>
      <c r="B458" s="1"/>
      <c r="C458" s="1"/>
      <c r="D458" s="2"/>
      <c r="E458" s="3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1"/>
      <c r="B459" s="1"/>
      <c r="C459" s="1"/>
      <c r="D459" s="2"/>
      <c r="E459" s="3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1"/>
      <c r="B460" s="1"/>
      <c r="C460" s="1"/>
      <c r="D460" s="2"/>
      <c r="E460" s="3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1"/>
      <c r="B461" s="1"/>
      <c r="C461" s="1"/>
      <c r="D461" s="2"/>
      <c r="E461" s="3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1"/>
      <c r="B462" s="1"/>
      <c r="C462" s="1"/>
      <c r="D462" s="2"/>
      <c r="E462" s="3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1"/>
      <c r="B463" s="1"/>
      <c r="C463" s="1"/>
      <c r="D463" s="2"/>
      <c r="E463" s="3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1"/>
      <c r="B464" s="1"/>
      <c r="C464" s="1"/>
      <c r="D464" s="2"/>
      <c r="E464" s="3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1"/>
      <c r="B465" s="1"/>
      <c r="C465" s="1"/>
      <c r="D465" s="2"/>
      <c r="E465" s="3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1"/>
      <c r="B466" s="1"/>
      <c r="C466" s="1"/>
      <c r="D466" s="2"/>
      <c r="E466" s="3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1"/>
      <c r="B467" s="1"/>
      <c r="C467" s="1"/>
      <c r="D467" s="2"/>
      <c r="E467" s="3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1"/>
      <c r="B468" s="1"/>
      <c r="C468" s="1"/>
      <c r="D468" s="2"/>
      <c r="E468" s="3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1"/>
      <c r="B469" s="1"/>
      <c r="C469" s="1"/>
      <c r="D469" s="2"/>
      <c r="E469" s="3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1"/>
      <c r="B470" s="1"/>
      <c r="C470" s="1"/>
      <c r="D470" s="2"/>
      <c r="E470" s="3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1"/>
      <c r="B471" s="1"/>
      <c r="C471" s="1"/>
      <c r="D471" s="2"/>
      <c r="E471" s="3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1"/>
      <c r="B472" s="1"/>
      <c r="C472" s="1"/>
      <c r="D472" s="2"/>
      <c r="E472" s="3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1"/>
      <c r="B473" s="1"/>
      <c r="C473" s="1"/>
      <c r="D473" s="2"/>
      <c r="E473" s="3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1"/>
      <c r="B474" s="1"/>
      <c r="C474" s="1"/>
      <c r="D474" s="2"/>
      <c r="E474" s="3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1"/>
      <c r="B475" s="1"/>
      <c r="C475" s="1"/>
      <c r="D475" s="2"/>
      <c r="E475" s="3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1"/>
      <c r="B476" s="1"/>
      <c r="C476" s="1"/>
      <c r="D476" s="2"/>
      <c r="E476" s="3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1"/>
      <c r="B477" s="1"/>
      <c r="C477" s="1"/>
      <c r="D477" s="2"/>
      <c r="E477" s="3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1"/>
      <c r="B478" s="1"/>
      <c r="C478" s="1"/>
      <c r="D478" s="2"/>
      <c r="E478" s="3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1"/>
      <c r="B479" s="1"/>
      <c r="C479" s="1"/>
      <c r="D479" s="2"/>
      <c r="E479" s="3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1"/>
      <c r="B480" s="1"/>
      <c r="C480" s="1"/>
      <c r="D480" s="2"/>
      <c r="E480" s="3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1"/>
      <c r="B481" s="1"/>
      <c r="C481" s="1"/>
      <c r="D481" s="2"/>
      <c r="E481" s="3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1"/>
      <c r="B482" s="1"/>
      <c r="C482" s="1"/>
      <c r="D482" s="2"/>
      <c r="E482" s="3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1"/>
      <c r="B483" s="1"/>
      <c r="C483" s="1"/>
      <c r="D483" s="2"/>
      <c r="E483" s="3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1"/>
      <c r="B484" s="1"/>
      <c r="C484" s="1"/>
      <c r="D484" s="2"/>
      <c r="E484" s="3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1"/>
      <c r="B485" s="1"/>
      <c r="C485" s="1"/>
      <c r="D485" s="2"/>
      <c r="E485" s="3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1"/>
      <c r="B486" s="1"/>
      <c r="C486" s="1"/>
      <c r="D486" s="2"/>
      <c r="E486" s="3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1"/>
      <c r="B487" s="1"/>
      <c r="C487" s="1"/>
      <c r="D487" s="2"/>
      <c r="E487" s="3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1"/>
      <c r="B488" s="1"/>
      <c r="C488" s="1"/>
      <c r="D488" s="2"/>
      <c r="E488" s="3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1"/>
      <c r="B489" s="1"/>
      <c r="C489" s="1"/>
      <c r="D489" s="2"/>
      <c r="E489" s="3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1"/>
      <c r="B490" s="1"/>
      <c r="C490" s="1"/>
      <c r="D490" s="2"/>
      <c r="E490" s="3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1"/>
      <c r="B491" s="1"/>
      <c r="C491" s="1"/>
      <c r="D491" s="2"/>
      <c r="E491" s="3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1"/>
      <c r="B492" s="1"/>
      <c r="C492" s="1"/>
      <c r="D492" s="2"/>
      <c r="E492" s="3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1"/>
      <c r="B493" s="1"/>
      <c r="C493" s="1"/>
      <c r="D493" s="2"/>
      <c r="E493" s="3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1"/>
      <c r="B494" s="1"/>
      <c r="C494" s="1"/>
      <c r="D494" s="2"/>
      <c r="E494" s="3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1"/>
      <c r="B495" s="1"/>
      <c r="C495" s="1"/>
      <c r="D495" s="2"/>
      <c r="E495" s="3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1"/>
      <c r="B496" s="1"/>
      <c r="C496" s="1"/>
      <c r="D496" s="2"/>
      <c r="E496" s="3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1"/>
      <c r="B497" s="1"/>
      <c r="C497" s="1"/>
      <c r="D497" s="2"/>
      <c r="E497" s="3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1"/>
      <c r="B498" s="1"/>
      <c r="C498" s="1"/>
      <c r="D498" s="2"/>
      <c r="E498" s="3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1"/>
      <c r="B499" s="1"/>
      <c r="C499" s="1"/>
      <c r="D499" s="2"/>
      <c r="E499" s="3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1"/>
      <c r="B500" s="1"/>
      <c r="C500" s="1"/>
      <c r="D500" s="2"/>
      <c r="E500" s="3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1"/>
      <c r="B501" s="1"/>
      <c r="C501" s="1"/>
      <c r="D501" s="2"/>
      <c r="E501" s="3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1"/>
      <c r="B502" s="1"/>
      <c r="C502" s="1"/>
      <c r="D502" s="2"/>
      <c r="E502" s="3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1"/>
      <c r="B503" s="1"/>
      <c r="C503" s="1"/>
      <c r="D503" s="2"/>
      <c r="E503" s="3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1"/>
      <c r="B504" s="1"/>
      <c r="C504" s="1"/>
      <c r="D504" s="2"/>
      <c r="E504" s="3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1"/>
      <c r="B505" s="1"/>
      <c r="C505" s="1"/>
      <c r="D505" s="2"/>
      <c r="E505" s="3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1"/>
      <c r="B506" s="1"/>
      <c r="C506" s="1"/>
      <c r="D506" s="2"/>
      <c r="E506" s="3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1"/>
      <c r="B507" s="1"/>
      <c r="C507" s="1"/>
      <c r="D507" s="2"/>
      <c r="E507" s="3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1"/>
      <c r="B508" s="1"/>
      <c r="C508" s="1"/>
      <c r="D508" s="2"/>
      <c r="E508" s="3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1"/>
      <c r="B509" s="1"/>
      <c r="C509" s="1"/>
      <c r="D509" s="2"/>
      <c r="E509" s="3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1"/>
      <c r="B510" s="1"/>
      <c r="C510" s="1"/>
      <c r="D510" s="2"/>
      <c r="E510" s="3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1"/>
      <c r="B511" s="1"/>
      <c r="C511" s="1"/>
      <c r="D511" s="2"/>
      <c r="E511" s="3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1"/>
      <c r="B512" s="1"/>
      <c r="C512" s="1"/>
      <c r="D512" s="2"/>
      <c r="E512" s="3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1"/>
      <c r="B513" s="1"/>
      <c r="C513" s="1"/>
      <c r="D513" s="2"/>
      <c r="E513" s="3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1"/>
      <c r="B514" s="1"/>
      <c r="C514" s="1"/>
      <c r="D514" s="2"/>
      <c r="E514" s="3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1"/>
      <c r="B515" s="1"/>
      <c r="C515" s="1"/>
      <c r="D515" s="2"/>
      <c r="E515" s="3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1"/>
      <c r="B516" s="1"/>
      <c r="C516" s="1"/>
      <c r="D516" s="2"/>
      <c r="E516" s="3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1"/>
      <c r="B517" s="1"/>
      <c r="C517" s="1"/>
      <c r="D517" s="2"/>
      <c r="E517" s="3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1"/>
      <c r="B518" s="1"/>
      <c r="C518" s="1"/>
      <c r="D518" s="2"/>
      <c r="E518" s="3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1"/>
      <c r="B519" s="1"/>
      <c r="C519" s="1"/>
      <c r="D519" s="2"/>
      <c r="E519" s="3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1"/>
      <c r="B520" s="1"/>
      <c r="C520" s="1"/>
      <c r="D520" s="2"/>
      <c r="E520" s="3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1"/>
      <c r="B521" s="1"/>
      <c r="C521" s="1"/>
      <c r="D521" s="2"/>
      <c r="E521" s="3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1"/>
      <c r="B522" s="1"/>
      <c r="C522" s="1"/>
      <c r="D522" s="2"/>
      <c r="E522" s="3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1"/>
      <c r="B523" s="1"/>
      <c r="C523" s="1"/>
      <c r="D523" s="2"/>
      <c r="E523" s="3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1"/>
      <c r="B524" s="1"/>
      <c r="C524" s="1"/>
      <c r="D524" s="2"/>
      <c r="E524" s="3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1"/>
      <c r="B525" s="1"/>
      <c r="C525" s="1"/>
      <c r="D525" s="2"/>
      <c r="E525" s="3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1"/>
      <c r="B526" s="1"/>
      <c r="C526" s="1"/>
      <c r="D526" s="2"/>
      <c r="E526" s="3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1"/>
      <c r="B527" s="1"/>
      <c r="C527" s="1"/>
      <c r="D527" s="2"/>
      <c r="E527" s="3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1"/>
      <c r="B528" s="1"/>
      <c r="C528" s="1"/>
      <c r="D528" s="2"/>
      <c r="E528" s="3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1"/>
      <c r="B529" s="1"/>
      <c r="C529" s="1"/>
      <c r="D529" s="2"/>
      <c r="E529" s="3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1"/>
      <c r="B530" s="1"/>
      <c r="C530" s="1"/>
      <c r="D530" s="2"/>
      <c r="E530" s="3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1"/>
      <c r="B531" s="1"/>
      <c r="C531" s="1"/>
      <c r="D531" s="2"/>
      <c r="E531" s="3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1"/>
      <c r="B532" s="1"/>
      <c r="C532" s="1"/>
      <c r="D532" s="2"/>
      <c r="E532" s="3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1"/>
      <c r="B533" s="1"/>
      <c r="C533" s="1"/>
      <c r="D533" s="2"/>
      <c r="E533" s="3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1"/>
      <c r="B534" s="1"/>
      <c r="C534" s="1"/>
      <c r="D534" s="2"/>
      <c r="E534" s="3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1"/>
      <c r="B535" s="1"/>
      <c r="C535" s="1"/>
      <c r="D535" s="2"/>
      <c r="E535" s="3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1"/>
      <c r="B536" s="1"/>
      <c r="C536" s="1"/>
      <c r="D536" s="2"/>
      <c r="E536" s="3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1"/>
      <c r="B537" s="1"/>
      <c r="C537" s="1"/>
      <c r="D537" s="2"/>
      <c r="E537" s="3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1"/>
      <c r="B538" s="1"/>
      <c r="C538" s="1"/>
      <c r="D538" s="2"/>
      <c r="E538" s="3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1"/>
      <c r="B539" s="1"/>
      <c r="C539" s="1"/>
      <c r="D539" s="2"/>
      <c r="E539" s="3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1"/>
      <c r="B540" s="1"/>
      <c r="C540" s="1"/>
      <c r="D540" s="2"/>
      <c r="E540" s="3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1"/>
      <c r="B541" s="1"/>
      <c r="C541" s="1"/>
      <c r="D541" s="2"/>
      <c r="E541" s="3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1"/>
      <c r="B542" s="1"/>
      <c r="C542" s="1"/>
      <c r="D542" s="2"/>
      <c r="E542" s="3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1"/>
      <c r="B543" s="1"/>
      <c r="C543" s="1"/>
      <c r="D543" s="2"/>
      <c r="E543" s="3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1"/>
      <c r="B544" s="1"/>
      <c r="C544" s="1"/>
      <c r="D544" s="2"/>
      <c r="E544" s="3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1"/>
      <c r="B545" s="1"/>
      <c r="C545" s="1"/>
      <c r="D545" s="2"/>
      <c r="E545" s="3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1"/>
      <c r="B546" s="1"/>
      <c r="C546" s="1"/>
      <c r="D546" s="2"/>
      <c r="E546" s="3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1"/>
      <c r="B547" s="1"/>
      <c r="C547" s="1"/>
      <c r="D547" s="2"/>
      <c r="E547" s="3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1"/>
      <c r="B548" s="1"/>
      <c r="C548" s="1"/>
      <c r="D548" s="2"/>
      <c r="E548" s="3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1"/>
      <c r="B549" s="1"/>
      <c r="C549" s="1"/>
      <c r="D549" s="2"/>
      <c r="E549" s="3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1"/>
      <c r="B550" s="1"/>
      <c r="C550" s="1"/>
      <c r="D550" s="2"/>
      <c r="E550" s="3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1"/>
      <c r="B551" s="1"/>
      <c r="C551" s="1"/>
      <c r="D551" s="2"/>
      <c r="E551" s="3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1"/>
      <c r="B552" s="1"/>
      <c r="C552" s="1"/>
      <c r="D552" s="2"/>
      <c r="E552" s="3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1"/>
      <c r="B553" s="1"/>
      <c r="C553" s="1"/>
      <c r="D553" s="2"/>
      <c r="E553" s="3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1"/>
      <c r="B554" s="1"/>
      <c r="C554" s="1"/>
      <c r="D554" s="2"/>
      <c r="E554" s="3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1"/>
      <c r="B555" s="1"/>
      <c r="C555" s="1"/>
      <c r="D555" s="2"/>
      <c r="E555" s="3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1"/>
      <c r="B556" s="1"/>
      <c r="C556" s="1"/>
      <c r="D556" s="2"/>
      <c r="E556" s="3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1"/>
      <c r="B557" s="1"/>
      <c r="C557" s="1"/>
      <c r="D557" s="2"/>
      <c r="E557" s="3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1"/>
      <c r="B558" s="1"/>
      <c r="C558" s="1"/>
      <c r="D558" s="2"/>
      <c r="E558" s="3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1"/>
      <c r="B559" s="1"/>
      <c r="C559" s="1"/>
      <c r="D559" s="2"/>
      <c r="E559" s="3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1"/>
      <c r="B560" s="1"/>
      <c r="C560" s="1"/>
      <c r="D560" s="2"/>
      <c r="E560" s="3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1"/>
      <c r="B561" s="1"/>
      <c r="C561" s="1"/>
      <c r="D561" s="2"/>
      <c r="E561" s="3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1"/>
      <c r="B562" s="1"/>
      <c r="C562" s="1"/>
      <c r="D562" s="2"/>
      <c r="E562" s="3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1"/>
      <c r="B563" s="1"/>
      <c r="C563" s="1"/>
      <c r="D563" s="2"/>
      <c r="E563" s="3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1"/>
      <c r="B564" s="1"/>
      <c r="C564" s="1"/>
      <c r="D564" s="2"/>
      <c r="E564" s="3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1"/>
      <c r="B565" s="1"/>
      <c r="C565" s="1"/>
      <c r="D565" s="2"/>
      <c r="E565" s="3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1"/>
      <c r="B566" s="1"/>
      <c r="C566" s="1"/>
      <c r="D566" s="2"/>
      <c r="E566" s="3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1"/>
      <c r="B567" s="1"/>
      <c r="C567" s="1"/>
      <c r="D567" s="2"/>
      <c r="E567" s="3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1"/>
      <c r="B568" s="1"/>
      <c r="C568" s="1"/>
      <c r="D568" s="2"/>
      <c r="E568" s="3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1"/>
      <c r="B569" s="1"/>
      <c r="C569" s="1"/>
      <c r="D569" s="2"/>
      <c r="E569" s="3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1"/>
      <c r="B570" s="1"/>
      <c r="C570" s="1"/>
      <c r="D570" s="2"/>
      <c r="E570" s="3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1"/>
      <c r="B571" s="1"/>
      <c r="C571" s="1"/>
      <c r="D571" s="2"/>
      <c r="E571" s="3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1"/>
      <c r="B572" s="1"/>
      <c r="C572" s="1"/>
      <c r="D572" s="2"/>
      <c r="E572" s="3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1"/>
      <c r="B573" s="1"/>
      <c r="C573" s="1"/>
      <c r="D573" s="2"/>
      <c r="E573" s="3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1"/>
      <c r="B574" s="1"/>
      <c r="C574" s="1"/>
      <c r="D574" s="2"/>
      <c r="E574" s="3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1"/>
      <c r="B575" s="1"/>
      <c r="C575" s="1"/>
      <c r="D575" s="2"/>
      <c r="E575" s="3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1"/>
      <c r="B576" s="1"/>
      <c r="C576" s="1"/>
      <c r="D576" s="2"/>
      <c r="E576" s="3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1"/>
      <c r="B577" s="1"/>
      <c r="C577" s="1"/>
      <c r="D577" s="2"/>
      <c r="E577" s="3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1"/>
      <c r="B578" s="1"/>
      <c r="C578" s="1"/>
      <c r="D578" s="2"/>
      <c r="E578" s="3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1"/>
      <c r="B579" s="1"/>
      <c r="C579" s="1"/>
      <c r="D579" s="2"/>
      <c r="E579" s="3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1"/>
      <c r="B580" s="1"/>
      <c r="C580" s="1"/>
      <c r="D580" s="2"/>
      <c r="E580" s="3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1"/>
      <c r="B581" s="1"/>
      <c r="C581" s="1"/>
      <c r="D581" s="2"/>
      <c r="E581" s="3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1"/>
      <c r="B582" s="1"/>
      <c r="C582" s="1"/>
      <c r="D582" s="2"/>
      <c r="E582" s="3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1"/>
      <c r="B583" s="1"/>
      <c r="C583" s="1"/>
      <c r="D583" s="2"/>
      <c r="E583" s="3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1"/>
      <c r="B584" s="1"/>
      <c r="C584" s="1"/>
      <c r="D584" s="2"/>
      <c r="E584" s="3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1"/>
      <c r="B585" s="1"/>
      <c r="C585" s="1"/>
      <c r="D585" s="2"/>
      <c r="E585" s="3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1"/>
      <c r="B586" s="1"/>
      <c r="C586" s="1"/>
      <c r="D586" s="2"/>
      <c r="E586" s="3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1"/>
      <c r="B587" s="1"/>
      <c r="C587" s="1"/>
      <c r="D587" s="2"/>
      <c r="E587" s="3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1"/>
      <c r="B588" s="1"/>
      <c r="C588" s="1"/>
      <c r="D588" s="2"/>
      <c r="E588" s="3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1"/>
      <c r="B589" s="1"/>
      <c r="C589" s="1"/>
      <c r="D589" s="2"/>
      <c r="E589" s="3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1"/>
      <c r="B590" s="1"/>
      <c r="C590" s="1"/>
      <c r="D590" s="2"/>
      <c r="E590" s="3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1"/>
      <c r="B591" s="1"/>
      <c r="C591" s="1"/>
      <c r="D591" s="2"/>
      <c r="E591" s="3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1"/>
      <c r="B592" s="1"/>
      <c r="C592" s="1"/>
      <c r="D592" s="2"/>
      <c r="E592" s="3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1"/>
      <c r="B593" s="1"/>
      <c r="C593" s="1"/>
      <c r="D593" s="2"/>
      <c r="E593" s="3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1"/>
      <c r="B594" s="1"/>
      <c r="C594" s="1"/>
      <c r="D594" s="2"/>
      <c r="E594" s="3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1"/>
      <c r="B595" s="1"/>
      <c r="C595" s="1"/>
      <c r="D595" s="2"/>
      <c r="E595" s="3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1"/>
      <c r="B596" s="1"/>
      <c r="C596" s="1"/>
      <c r="D596" s="2"/>
      <c r="E596" s="3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1"/>
      <c r="B597" s="1"/>
      <c r="C597" s="1"/>
      <c r="D597" s="2"/>
      <c r="E597" s="3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1"/>
      <c r="B598" s="1"/>
      <c r="C598" s="1"/>
      <c r="D598" s="2"/>
      <c r="E598" s="3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1"/>
      <c r="B599" s="1"/>
      <c r="C599" s="1"/>
      <c r="D599" s="2"/>
      <c r="E599" s="3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1"/>
      <c r="B600" s="1"/>
      <c r="C600" s="1"/>
      <c r="D600" s="2"/>
      <c r="E600" s="3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1"/>
      <c r="B601" s="1"/>
      <c r="C601" s="1"/>
      <c r="D601" s="2"/>
      <c r="E601" s="3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1"/>
      <c r="B602" s="1"/>
      <c r="C602" s="1"/>
      <c r="D602" s="2"/>
      <c r="E602" s="3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1"/>
      <c r="B603" s="1"/>
      <c r="C603" s="1"/>
      <c r="D603" s="2"/>
      <c r="E603" s="3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1"/>
      <c r="B604" s="1"/>
      <c r="C604" s="1"/>
      <c r="D604" s="2"/>
      <c r="E604" s="3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1"/>
      <c r="B605" s="1"/>
      <c r="C605" s="1"/>
      <c r="D605" s="2"/>
      <c r="E605" s="3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1"/>
      <c r="B606" s="1"/>
      <c r="C606" s="1"/>
      <c r="D606" s="2"/>
      <c r="E606" s="3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1"/>
      <c r="B607" s="1"/>
      <c r="C607" s="1"/>
      <c r="D607" s="2"/>
      <c r="E607" s="3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1"/>
      <c r="B608" s="1"/>
      <c r="C608" s="1"/>
      <c r="D608" s="2"/>
      <c r="E608" s="3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1"/>
      <c r="B609" s="1"/>
      <c r="C609" s="1"/>
      <c r="D609" s="2"/>
      <c r="E609" s="3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1"/>
      <c r="B610" s="1"/>
      <c r="C610" s="1"/>
      <c r="D610" s="2"/>
      <c r="E610" s="3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1"/>
      <c r="B611" s="1"/>
      <c r="C611" s="1"/>
      <c r="D611" s="2"/>
      <c r="E611" s="3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1"/>
      <c r="B612" s="1"/>
      <c r="C612" s="1"/>
      <c r="D612" s="2"/>
      <c r="E612" s="3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1"/>
      <c r="B613" s="1"/>
      <c r="C613" s="1"/>
      <c r="D613" s="2"/>
      <c r="E613" s="3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1"/>
      <c r="B614" s="1"/>
      <c r="C614" s="1"/>
      <c r="D614" s="2"/>
      <c r="E614" s="3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1"/>
      <c r="B615" s="1"/>
      <c r="C615" s="1"/>
      <c r="D615" s="2"/>
      <c r="E615" s="3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1"/>
      <c r="B616" s="1"/>
      <c r="C616" s="1"/>
      <c r="D616" s="2"/>
      <c r="E616" s="3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1"/>
      <c r="B617" s="1"/>
      <c r="C617" s="1"/>
      <c r="D617" s="2"/>
      <c r="E617" s="3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1"/>
      <c r="B618" s="1"/>
      <c r="C618" s="1"/>
      <c r="D618" s="2"/>
      <c r="E618" s="3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1"/>
      <c r="B619" s="1"/>
      <c r="C619" s="1"/>
      <c r="D619" s="2"/>
      <c r="E619" s="3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1"/>
      <c r="B620" s="1"/>
      <c r="C620" s="1"/>
      <c r="D620" s="2"/>
      <c r="E620" s="3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1"/>
      <c r="B621" s="1"/>
      <c r="C621" s="1"/>
      <c r="D621" s="2"/>
      <c r="E621" s="3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1"/>
      <c r="B622" s="1"/>
      <c r="C622" s="1"/>
      <c r="D622" s="2"/>
      <c r="E622" s="3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1"/>
      <c r="B623" s="1"/>
      <c r="C623" s="1"/>
      <c r="D623" s="2"/>
      <c r="E623" s="3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1"/>
      <c r="B624" s="1"/>
      <c r="C624" s="1"/>
      <c r="D624" s="2"/>
      <c r="E624" s="3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1"/>
      <c r="B625" s="1"/>
      <c r="C625" s="1"/>
      <c r="D625" s="2"/>
      <c r="E625" s="3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1"/>
      <c r="B626" s="1"/>
      <c r="C626" s="1"/>
      <c r="D626" s="2"/>
      <c r="E626" s="3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1"/>
      <c r="B627" s="1"/>
      <c r="C627" s="1"/>
      <c r="D627" s="2"/>
      <c r="E627" s="3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1"/>
      <c r="B628" s="1"/>
      <c r="C628" s="1"/>
      <c r="D628" s="2"/>
      <c r="E628" s="3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1"/>
      <c r="B629" s="1"/>
      <c r="C629" s="1"/>
      <c r="D629" s="2"/>
      <c r="E629" s="3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1"/>
      <c r="B630" s="1"/>
      <c r="C630" s="1"/>
      <c r="D630" s="2"/>
      <c r="E630" s="3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1"/>
      <c r="B631" s="1"/>
      <c r="C631" s="1"/>
      <c r="D631" s="2"/>
      <c r="E631" s="3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1"/>
      <c r="B632" s="1"/>
      <c r="C632" s="1"/>
      <c r="D632" s="2"/>
      <c r="E632" s="3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1"/>
      <c r="B633" s="1"/>
      <c r="C633" s="1"/>
      <c r="D633" s="2"/>
      <c r="E633" s="3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1"/>
      <c r="B634" s="1"/>
      <c r="C634" s="1"/>
      <c r="D634" s="2"/>
      <c r="E634" s="3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1"/>
      <c r="B635" s="1"/>
      <c r="C635" s="1"/>
      <c r="D635" s="2"/>
      <c r="E635" s="3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1"/>
      <c r="B636" s="1"/>
      <c r="C636" s="1"/>
      <c r="D636" s="2"/>
      <c r="E636" s="3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1"/>
      <c r="B637" s="1"/>
      <c r="C637" s="1"/>
      <c r="D637" s="2"/>
      <c r="E637" s="3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1"/>
      <c r="B638" s="1"/>
      <c r="C638" s="1"/>
      <c r="D638" s="2"/>
      <c r="E638" s="3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1"/>
      <c r="B639" s="1"/>
      <c r="C639" s="1"/>
      <c r="D639" s="2"/>
      <c r="E639" s="3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1"/>
      <c r="B640" s="1"/>
      <c r="C640" s="1"/>
      <c r="D640" s="2"/>
      <c r="E640" s="3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1"/>
      <c r="B641" s="1"/>
      <c r="C641" s="1"/>
      <c r="D641" s="2"/>
      <c r="E641" s="3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1"/>
      <c r="B642" s="1"/>
      <c r="C642" s="1"/>
      <c r="D642" s="2"/>
      <c r="E642" s="3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1"/>
      <c r="B643" s="1"/>
      <c r="C643" s="1"/>
      <c r="D643" s="2"/>
      <c r="E643" s="3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1"/>
      <c r="B644" s="1"/>
      <c r="C644" s="1"/>
      <c r="D644" s="2"/>
      <c r="E644" s="3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1"/>
      <c r="B645" s="1"/>
      <c r="C645" s="1"/>
      <c r="D645" s="2"/>
      <c r="E645" s="3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1"/>
      <c r="B646" s="1"/>
      <c r="C646" s="1"/>
      <c r="D646" s="2"/>
      <c r="E646" s="3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1"/>
      <c r="B647" s="1"/>
      <c r="C647" s="1"/>
      <c r="D647" s="2"/>
      <c r="E647" s="3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1"/>
      <c r="B648" s="1"/>
      <c r="C648" s="1"/>
      <c r="D648" s="2"/>
      <c r="E648" s="3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1"/>
      <c r="B649" s="1"/>
      <c r="C649" s="1"/>
      <c r="D649" s="2"/>
      <c r="E649" s="3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1"/>
      <c r="B650" s="1"/>
      <c r="C650" s="1"/>
      <c r="D650" s="2"/>
      <c r="E650" s="3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1"/>
      <c r="B651" s="1"/>
      <c r="C651" s="1"/>
      <c r="D651" s="2"/>
      <c r="E651" s="3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1"/>
      <c r="B652" s="1"/>
      <c r="C652" s="1"/>
      <c r="D652" s="2"/>
      <c r="E652" s="3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1"/>
      <c r="B653" s="1"/>
      <c r="C653" s="1"/>
      <c r="D653" s="2"/>
      <c r="E653" s="3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1"/>
      <c r="B654" s="1"/>
      <c r="C654" s="1"/>
      <c r="D654" s="2"/>
      <c r="E654" s="3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1"/>
      <c r="B655" s="1"/>
      <c r="C655" s="1"/>
      <c r="D655" s="2"/>
      <c r="E655" s="3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1"/>
      <c r="B656" s="1"/>
      <c r="C656" s="1"/>
      <c r="D656" s="2"/>
      <c r="E656" s="3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1"/>
      <c r="B657" s="1"/>
      <c r="C657" s="1"/>
      <c r="D657" s="2"/>
      <c r="E657" s="3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1"/>
      <c r="B658" s="1"/>
      <c r="C658" s="1"/>
      <c r="D658" s="2"/>
      <c r="E658" s="3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1"/>
      <c r="B659" s="1"/>
      <c r="C659" s="1"/>
      <c r="D659" s="2"/>
      <c r="E659" s="3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1"/>
      <c r="B660" s="1"/>
      <c r="C660" s="1"/>
      <c r="D660" s="2"/>
      <c r="E660" s="3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1"/>
      <c r="B661" s="1"/>
      <c r="C661" s="1"/>
      <c r="D661" s="2"/>
      <c r="E661" s="3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1"/>
      <c r="B662" s="1"/>
      <c r="C662" s="1"/>
      <c r="D662" s="2"/>
      <c r="E662" s="3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1"/>
      <c r="B663" s="1"/>
      <c r="C663" s="1"/>
      <c r="D663" s="2"/>
      <c r="E663" s="3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1"/>
      <c r="B664" s="1"/>
      <c r="C664" s="1"/>
      <c r="D664" s="2"/>
      <c r="E664" s="3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1"/>
      <c r="B665" s="1"/>
      <c r="C665" s="1"/>
      <c r="D665" s="2"/>
      <c r="E665" s="3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1"/>
      <c r="B666" s="1"/>
      <c r="C666" s="1"/>
      <c r="D666" s="2"/>
      <c r="E666" s="3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1"/>
      <c r="B667" s="1"/>
      <c r="C667" s="1"/>
      <c r="D667" s="2"/>
      <c r="E667" s="3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1"/>
      <c r="B668" s="1"/>
      <c r="C668" s="1"/>
      <c r="D668" s="2"/>
      <c r="E668" s="3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1"/>
      <c r="B669" s="1"/>
      <c r="C669" s="1"/>
      <c r="D669" s="2"/>
      <c r="E669" s="3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1"/>
      <c r="B670" s="1"/>
      <c r="C670" s="1"/>
      <c r="D670" s="2"/>
      <c r="E670" s="3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1"/>
      <c r="B671" s="1"/>
      <c r="C671" s="1"/>
      <c r="D671" s="2"/>
      <c r="E671" s="3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1"/>
      <c r="B672" s="1"/>
      <c r="C672" s="1"/>
      <c r="D672" s="2"/>
      <c r="E672" s="3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1"/>
      <c r="B673" s="1"/>
      <c r="C673" s="1"/>
      <c r="D673" s="2"/>
      <c r="E673" s="3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1"/>
      <c r="B674" s="1"/>
      <c r="C674" s="1"/>
      <c r="D674" s="2"/>
      <c r="E674" s="3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1"/>
      <c r="B675" s="1"/>
      <c r="C675" s="1"/>
      <c r="D675" s="2"/>
      <c r="E675" s="3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1"/>
      <c r="B676" s="1"/>
      <c r="C676" s="1"/>
      <c r="D676" s="2"/>
      <c r="E676" s="3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1"/>
      <c r="B677" s="1"/>
      <c r="C677" s="1"/>
      <c r="D677" s="2"/>
      <c r="E677" s="3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1"/>
      <c r="B678" s="1"/>
      <c r="C678" s="1"/>
      <c r="D678" s="2"/>
      <c r="E678" s="3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1"/>
      <c r="B679" s="1"/>
      <c r="C679" s="1"/>
      <c r="D679" s="2"/>
      <c r="E679" s="3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1"/>
      <c r="B680" s="1"/>
      <c r="C680" s="1"/>
      <c r="D680" s="2"/>
      <c r="E680" s="3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1"/>
      <c r="B681" s="1"/>
      <c r="C681" s="1"/>
      <c r="D681" s="2"/>
      <c r="E681" s="3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1"/>
      <c r="B682" s="1"/>
      <c r="C682" s="1"/>
      <c r="D682" s="2"/>
      <c r="E682" s="3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1"/>
      <c r="B683" s="1"/>
      <c r="C683" s="1"/>
      <c r="D683" s="2"/>
      <c r="E683" s="3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1"/>
      <c r="B684" s="1"/>
      <c r="C684" s="1"/>
      <c r="D684" s="2"/>
      <c r="E684" s="3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1"/>
      <c r="B685" s="1"/>
      <c r="C685" s="1"/>
      <c r="D685" s="2"/>
      <c r="E685" s="3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1"/>
      <c r="B686" s="1"/>
      <c r="C686" s="1"/>
      <c r="D686" s="2"/>
      <c r="E686" s="3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1"/>
      <c r="B687" s="1"/>
      <c r="C687" s="1"/>
      <c r="D687" s="2"/>
      <c r="E687" s="3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1"/>
      <c r="B688" s="1"/>
      <c r="C688" s="1"/>
      <c r="D688" s="2"/>
      <c r="E688" s="3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1"/>
      <c r="B689" s="1"/>
      <c r="C689" s="1"/>
      <c r="D689" s="2"/>
      <c r="E689" s="3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1"/>
      <c r="B690" s="1"/>
      <c r="C690" s="1"/>
      <c r="D690" s="2"/>
      <c r="E690" s="3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1"/>
      <c r="B691" s="1"/>
      <c r="C691" s="1"/>
      <c r="D691" s="2"/>
      <c r="E691" s="3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1"/>
      <c r="B692" s="1"/>
      <c r="C692" s="1"/>
      <c r="D692" s="2"/>
      <c r="E692" s="3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1"/>
      <c r="B693" s="1"/>
      <c r="C693" s="1"/>
      <c r="D693" s="2"/>
      <c r="E693" s="3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1"/>
      <c r="B694" s="1"/>
      <c r="C694" s="1"/>
      <c r="D694" s="2"/>
      <c r="E694" s="3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1"/>
      <c r="B695" s="1"/>
      <c r="C695" s="1"/>
      <c r="D695" s="2"/>
      <c r="E695" s="3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1"/>
      <c r="B696" s="1"/>
      <c r="C696" s="1"/>
      <c r="D696" s="2"/>
      <c r="E696" s="3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1"/>
      <c r="B697" s="1"/>
      <c r="C697" s="1"/>
      <c r="D697" s="2"/>
      <c r="E697" s="3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1"/>
      <c r="B698" s="1"/>
      <c r="C698" s="1"/>
      <c r="D698" s="2"/>
      <c r="E698" s="3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1"/>
      <c r="B699" s="1"/>
      <c r="C699" s="1"/>
      <c r="D699" s="2"/>
      <c r="E699" s="3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1"/>
      <c r="B700" s="1"/>
      <c r="C700" s="1"/>
      <c r="D700" s="2"/>
      <c r="E700" s="3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1"/>
      <c r="B701" s="1"/>
      <c r="C701" s="1"/>
      <c r="D701" s="2"/>
      <c r="E701" s="3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1"/>
      <c r="B702" s="1"/>
      <c r="C702" s="1"/>
      <c r="D702" s="2"/>
      <c r="E702" s="3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1"/>
      <c r="B703" s="1"/>
      <c r="C703" s="1"/>
      <c r="D703" s="2"/>
      <c r="E703" s="3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1"/>
      <c r="B704" s="1"/>
      <c r="C704" s="1"/>
      <c r="D704" s="2"/>
      <c r="E704" s="3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1"/>
      <c r="B705" s="1"/>
      <c r="C705" s="1"/>
      <c r="D705" s="2"/>
      <c r="E705" s="3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1"/>
      <c r="B706" s="1"/>
      <c r="C706" s="1"/>
      <c r="D706" s="2"/>
      <c r="E706" s="3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1"/>
      <c r="B707" s="1"/>
      <c r="C707" s="1"/>
      <c r="D707" s="2"/>
      <c r="E707" s="3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1"/>
      <c r="B708" s="1"/>
      <c r="C708" s="1"/>
      <c r="D708" s="2"/>
      <c r="E708" s="3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1"/>
      <c r="B709" s="1"/>
      <c r="C709" s="1"/>
      <c r="D709" s="2"/>
      <c r="E709" s="3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1"/>
      <c r="B710" s="1"/>
      <c r="C710" s="1"/>
      <c r="D710" s="2"/>
      <c r="E710" s="3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1"/>
      <c r="B711" s="1"/>
      <c r="C711" s="1"/>
      <c r="D711" s="2"/>
      <c r="E711" s="3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1"/>
      <c r="B712" s="1"/>
      <c r="C712" s="1"/>
      <c r="D712" s="2"/>
      <c r="E712" s="3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1"/>
      <c r="B713" s="1"/>
      <c r="C713" s="1"/>
      <c r="D713" s="2"/>
      <c r="E713" s="3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1"/>
      <c r="B714" s="1"/>
      <c r="C714" s="1"/>
      <c r="D714" s="2"/>
      <c r="E714" s="3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1"/>
      <c r="B715" s="1"/>
      <c r="C715" s="1"/>
      <c r="D715" s="2"/>
      <c r="E715" s="3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1"/>
      <c r="B716" s="1"/>
      <c r="C716" s="1"/>
      <c r="D716" s="2"/>
      <c r="E716" s="3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1"/>
      <c r="B717" s="1"/>
      <c r="C717" s="1"/>
      <c r="D717" s="2"/>
      <c r="E717" s="3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1"/>
      <c r="B718" s="1"/>
      <c r="C718" s="1"/>
      <c r="D718" s="2"/>
      <c r="E718" s="3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1"/>
      <c r="B719" s="1"/>
      <c r="C719" s="1"/>
      <c r="D719" s="2"/>
      <c r="E719" s="3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1"/>
      <c r="B720" s="1"/>
      <c r="C720" s="1"/>
      <c r="D720" s="2"/>
      <c r="E720" s="3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1"/>
      <c r="B721" s="1"/>
      <c r="C721" s="1"/>
      <c r="D721" s="2"/>
      <c r="E721" s="3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1"/>
      <c r="B722" s="1"/>
      <c r="C722" s="1"/>
      <c r="D722" s="2"/>
      <c r="E722" s="3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1"/>
      <c r="B723" s="1"/>
      <c r="C723" s="1"/>
      <c r="D723" s="2"/>
      <c r="E723" s="3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1"/>
      <c r="B724" s="1"/>
      <c r="C724" s="1"/>
      <c r="D724" s="2"/>
      <c r="E724" s="3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1"/>
      <c r="B725" s="1"/>
      <c r="C725" s="1"/>
      <c r="D725" s="2"/>
      <c r="E725" s="3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1"/>
      <c r="B726" s="1"/>
      <c r="C726" s="1"/>
      <c r="D726" s="2"/>
      <c r="E726" s="3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1"/>
      <c r="B727" s="1"/>
      <c r="C727" s="1"/>
      <c r="D727" s="2"/>
      <c r="E727" s="3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1"/>
      <c r="B728" s="1"/>
      <c r="C728" s="1"/>
      <c r="D728" s="2"/>
      <c r="E728" s="3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1"/>
      <c r="B729" s="1"/>
      <c r="C729" s="1"/>
      <c r="D729" s="2"/>
      <c r="E729" s="3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1"/>
      <c r="B730" s="1"/>
      <c r="C730" s="1"/>
      <c r="D730" s="2"/>
      <c r="E730" s="3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1"/>
      <c r="B731" s="1"/>
      <c r="C731" s="1"/>
      <c r="D731" s="2"/>
      <c r="E731" s="3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1"/>
      <c r="B732" s="1"/>
      <c r="C732" s="1"/>
      <c r="D732" s="2"/>
      <c r="E732" s="3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1"/>
      <c r="B733" s="1"/>
      <c r="C733" s="1"/>
      <c r="D733" s="2"/>
      <c r="E733" s="3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1"/>
      <c r="B734" s="1"/>
      <c r="C734" s="1"/>
      <c r="D734" s="2"/>
      <c r="E734" s="3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1"/>
      <c r="B735" s="1"/>
      <c r="C735" s="1"/>
      <c r="D735" s="2"/>
      <c r="E735" s="3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1"/>
      <c r="B736" s="1"/>
      <c r="C736" s="1"/>
      <c r="D736" s="2"/>
      <c r="E736" s="3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1"/>
      <c r="B737" s="1"/>
      <c r="C737" s="1"/>
      <c r="D737" s="2"/>
      <c r="E737" s="3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1"/>
      <c r="B738" s="1"/>
      <c r="C738" s="1"/>
      <c r="D738" s="2"/>
      <c r="E738" s="3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1"/>
      <c r="B739" s="1"/>
      <c r="C739" s="1"/>
      <c r="D739" s="2"/>
      <c r="E739" s="3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1"/>
      <c r="B740" s="1"/>
      <c r="C740" s="1"/>
      <c r="D740" s="2"/>
      <c r="E740" s="3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1"/>
      <c r="B741" s="1"/>
      <c r="C741" s="1"/>
      <c r="D741" s="2"/>
      <c r="E741" s="3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1"/>
      <c r="B742" s="1"/>
      <c r="C742" s="1"/>
      <c r="D742" s="2"/>
      <c r="E742" s="3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1"/>
      <c r="B743" s="1"/>
      <c r="C743" s="1"/>
      <c r="D743" s="2"/>
      <c r="E743" s="3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1"/>
      <c r="B744" s="1"/>
      <c r="C744" s="1"/>
      <c r="D744" s="2"/>
      <c r="E744" s="3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1"/>
      <c r="B745" s="1"/>
      <c r="C745" s="1"/>
      <c r="D745" s="2"/>
      <c r="E745" s="3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1"/>
      <c r="B746" s="1"/>
      <c r="C746" s="1"/>
      <c r="D746" s="2"/>
      <c r="E746" s="3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1"/>
      <c r="B747" s="1"/>
      <c r="C747" s="1"/>
      <c r="D747" s="2"/>
      <c r="E747" s="3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1"/>
      <c r="B748" s="1"/>
      <c r="C748" s="1"/>
      <c r="D748" s="2"/>
      <c r="E748" s="3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1"/>
      <c r="B749" s="1"/>
      <c r="C749" s="1"/>
      <c r="D749" s="2"/>
      <c r="E749" s="3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1"/>
      <c r="B750" s="1"/>
      <c r="C750" s="1"/>
      <c r="D750" s="2"/>
      <c r="E750" s="3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1"/>
      <c r="B751" s="1"/>
      <c r="C751" s="1"/>
      <c r="D751" s="2"/>
      <c r="E751" s="3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1"/>
      <c r="B752" s="1"/>
      <c r="C752" s="1"/>
      <c r="D752" s="2"/>
      <c r="E752" s="3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1"/>
      <c r="B753" s="1"/>
      <c r="C753" s="1"/>
      <c r="D753" s="2"/>
      <c r="E753" s="3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1"/>
      <c r="B754" s="1"/>
      <c r="C754" s="1"/>
      <c r="D754" s="2"/>
      <c r="E754" s="3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1"/>
      <c r="B755" s="1"/>
      <c r="C755" s="1"/>
      <c r="D755" s="2"/>
      <c r="E755" s="3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1"/>
      <c r="B756" s="1"/>
      <c r="C756" s="1"/>
      <c r="D756" s="2"/>
      <c r="E756" s="3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1"/>
      <c r="B757" s="1"/>
      <c r="C757" s="1"/>
      <c r="D757" s="2"/>
      <c r="E757" s="3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1"/>
      <c r="B758" s="1"/>
      <c r="C758" s="1"/>
      <c r="D758" s="2"/>
      <c r="E758" s="3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1"/>
      <c r="B759" s="1"/>
      <c r="C759" s="1"/>
      <c r="D759" s="2"/>
      <c r="E759" s="3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1"/>
      <c r="B760" s="1"/>
      <c r="C760" s="1"/>
      <c r="D760" s="2"/>
      <c r="E760" s="3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1"/>
      <c r="B761" s="1"/>
      <c r="C761" s="1"/>
      <c r="D761" s="2"/>
      <c r="E761" s="3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1"/>
      <c r="B762" s="1"/>
      <c r="C762" s="1"/>
      <c r="D762" s="2"/>
      <c r="E762" s="3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1"/>
      <c r="B763" s="1"/>
      <c r="C763" s="1"/>
      <c r="D763" s="2"/>
      <c r="E763" s="3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1"/>
      <c r="B764" s="1"/>
      <c r="C764" s="1"/>
      <c r="D764" s="2"/>
      <c r="E764" s="3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1"/>
      <c r="B765" s="1"/>
      <c r="C765" s="1"/>
      <c r="D765" s="2"/>
      <c r="E765" s="3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1"/>
      <c r="B766" s="1"/>
      <c r="C766" s="1"/>
      <c r="D766" s="2"/>
      <c r="E766" s="3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1"/>
      <c r="B767" s="1"/>
      <c r="C767" s="1"/>
      <c r="D767" s="2"/>
      <c r="E767" s="3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1"/>
      <c r="B768" s="1"/>
      <c r="C768" s="1"/>
      <c r="D768" s="2"/>
      <c r="E768" s="3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1"/>
      <c r="B769" s="1"/>
      <c r="C769" s="1"/>
      <c r="D769" s="2"/>
      <c r="E769" s="3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1"/>
      <c r="B770" s="1"/>
      <c r="C770" s="1"/>
      <c r="D770" s="2"/>
      <c r="E770" s="3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1"/>
      <c r="B771" s="1"/>
      <c r="C771" s="1"/>
      <c r="D771" s="2"/>
      <c r="E771" s="3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1"/>
      <c r="B772" s="1"/>
      <c r="C772" s="1"/>
      <c r="D772" s="2"/>
      <c r="E772" s="3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1"/>
      <c r="B773" s="1"/>
      <c r="C773" s="1"/>
      <c r="D773" s="2"/>
      <c r="E773" s="3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1"/>
      <c r="B774" s="1"/>
      <c r="C774" s="1"/>
      <c r="D774" s="2"/>
      <c r="E774" s="3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1"/>
      <c r="B775" s="1"/>
      <c r="C775" s="1"/>
      <c r="D775" s="2"/>
      <c r="E775" s="3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1"/>
      <c r="B776" s="1"/>
      <c r="C776" s="1"/>
      <c r="D776" s="2"/>
      <c r="E776" s="3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1"/>
      <c r="B777" s="1"/>
      <c r="C777" s="1"/>
      <c r="D777" s="2"/>
      <c r="E777" s="3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1"/>
      <c r="B778" s="1"/>
      <c r="C778" s="1"/>
      <c r="D778" s="2"/>
      <c r="E778" s="3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1"/>
      <c r="B779" s="1"/>
      <c r="C779" s="1"/>
      <c r="D779" s="2"/>
      <c r="E779" s="3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1"/>
      <c r="B780" s="1"/>
      <c r="C780" s="1"/>
      <c r="D780" s="2"/>
      <c r="E780" s="3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1"/>
      <c r="B781" s="1"/>
      <c r="C781" s="1"/>
      <c r="D781" s="2"/>
      <c r="E781" s="3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1"/>
      <c r="B782" s="1"/>
      <c r="C782" s="1"/>
      <c r="D782" s="2"/>
      <c r="E782" s="3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1"/>
      <c r="B783" s="1"/>
      <c r="C783" s="1"/>
      <c r="D783" s="2"/>
      <c r="E783" s="3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1"/>
      <c r="B784" s="1"/>
      <c r="C784" s="1"/>
      <c r="D784" s="2"/>
      <c r="E784" s="3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1"/>
      <c r="B785" s="1"/>
      <c r="C785" s="1"/>
      <c r="D785" s="2"/>
      <c r="E785" s="3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1"/>
      <c r="B786" s="1"/>
      <c r="C786" s="1"/>
      <c r="D786" s="2"/>
      <c r="E786" s="3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1"/>
      <c r="B787" s="1"/>
      <c r="C787" s="1"/>
      <c r="D787" s="2"/>
      <c r="E787" s="3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1"/>
      <c r="B788" s="1"/>
      <c r="C788" s="1"/>
      <c r="D788" s="2"/>
      <c r="E788" s="3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1"/>
      <c r="B789" s="1"/>
      <c r="C789" s="1"/>
      <c r="D789" s="2"/>
      <c r="E789" s="3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1"/>
      <c r="B790" s="1"/>
      <c r="C790" s="1"/>
      <c r="D790" s="2"/>
      <c r="E790" s="3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1"/>
      <c r="B791" s="1"/>
      <c r="C791" s="1"/>
      <c r="D791" s="2"/>
      <c r="E791" s="3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1"/>
      <c r="B792" s="1"/>
      <c r="C792" s="1"/>
      <c r="D792" s="2"/>
      <c r="E792" s="3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1"/>
      <c r="B793" s="1"/>
      <c r="C793" s="1"/>
      <c r="D793" s="2"/>
      <c r="E793" s="3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1"/>
      <c r="B794" s="1"/>
      <c r="C794" s="1"/>
      <c r="D794" s="2"/>
      <c r="E794" s="3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1"/>
      <c r="B795" s="1"/>
      <c r="C795" s="1"/>
      <c r="D795" s="2"/>
      <c r="E795" s="3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1"/>
      <c r="B796" s="1"/>
      <c r="C796" s="1"/>
      <c r="D796" s="2"/>
      <c r="E796" s="3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1"/>
      <c r="B797" s="1"/>
      <c r="C797" s="1"/>
      <c r="D797" s="2"/>
      <c r="E797" s="3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1"/>
      <c r="B798" s="1"/>
      <c r="C798" s="1"/>
      <c r="D798" s="2"/>
      <c r="E798" s="3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1"/>
      <c r="B799" s="1"/>
      <c r="C799" s="1"/>
      <c r="D799" s="2"/>
      <c r="E799" s="3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1"/>
      <c r="B800" s="1"/>
      <c r="C800" s="1"/>
      <c r="D800" s="2"/>
      <c r="E800" s="3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1"/>
      <c r="B801" s="1"/>
      <c r="C801" s="1"/>
      <c r="D801" s="2"/>
      <c r="E801" s="3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1"/>
      <c r="B802" s="1"/>
      <c r="C802" s="1"/>
      <c r="D802" s="2"/>
      <c r="E802" s="3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1"/>
      <c r="B803" s="1"/>
      <c r="C803" s="1"/>
      <c r="D803" s="2"/>
      <c r="E803" s="3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1"/>
      <c r="B804" s="1"/>
      <c r="C804" s="1"/>
      <c r="D804" s="2"/>
      <c r="E804" s="3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1"/>
      <c r="B805" s="1"/>
      <c r="C805" s="1"/>
      <c r="D805" s="2"/>
      <c r="E805" s="3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1"/>
      <c r="B806" s="1"/>
      <c r="C806" s="1"/>
      <c r="D806" s="2"/>
      <c r="E806" s="3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1"/>
      <c r="B807" s="1"/>
      <c r="C807" s="1"/>
      <c r="D807" s="2"/>
      <c r="E807" s="3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1"/>
      <c r="B808" s="1"/>
      <c r="C808" s="1"/>
      <c r="D808" s="2"/>
      <c r="E808" s="3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1"/>
      <c r="B809" s="1"/>
      <c r="C809" s="1"/>
      <c r="D809" s="2"/>
      <c r="E809" s="3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1"/>
      <c r="B810" s="1"/>
      <c r="C810" s="1"/>
      <c r="D810" s="2"/>
      <c r="E810" s="3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1"/>
      <c r="B811" s="1"/>
      <c r="C811" s="1"/>
      <c r="D811" s="2"/>
      <c r="E811" s="3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1"/>
      <c r="B812" s="1"/>
      <c r="C812" s="1"/>
      <c r="D812" s="2"/>
      <c r="E812" s="3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1"/>
      <c r="B813" s="1"/>
      <c r="C813" s="1"/>
      <c r="D813" s="2"/>
      <c r="E813" s="3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1"/>
      <c r="B814" s="1"/>
      <c r="C814" s="1"/>
      <c r="D814" s="2"/>
      <c r="E814" s="3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1"/>
      <c r="B815" s="1"/>
      <c r="C815" s="1"/>
      <c r="D815" s="2"/>
      <c r="E815" s="3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1"/>
      <c r="B816" s="1"/>
      <c r="C816" s="1"/>
      <c r="D816" s="2"/>
      <c r="E816" s="3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1"/>
      <c r="B817" s="1"/>
      <c r="C817" s="1"/>
      <c r="D817" s="2"/>
      <c r="E817" s="3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1"/>
      <c r="B818" s="1"/>
      <c r="C818" s="1"/>
      <c r="D818" s="2"/>
      <c r="E818" s="3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1"/>
      <c r="B819" s="1"/>
      <c r="C819" s="1"/>
      <c r="D819" s="2"/>
      <c r="E819" s="3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1"/>
      <c r="B820" s="1"/>
      <c r="C820" s="1"/>
      <c r="D820" s="2"/>
      <c r="E820" s="3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1"/>
      <c r="B821" s="1"/>
      <c r="C821" s="1"/>
      <c r="D821" s="2"/>
      <c r="E821" s="3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1"/>
      <c r="B822" s="1"/>
      <c r="C822" s="1"/>
      <c r="D822" s="2"/>
      <c r="E822" s="3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1"/>
      <c r="B823" s="1"/>
      <c r="C823" s="1"/>
      <c r="D823" s="2"/>
      <c r="E823" s="3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1"/>
      <c r="B824" s="1"/>
      <c r="C824" s="1"/>
      <c r="D824" s="2"/>
      <c r="E824" s="3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1"/>
      <c r="B825" s="1"/>
      <c r="C825" s="1"/>
      <c r="D825" s="2"/>
      <c r="E825" s="3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1"/>
      <c r="B826" s="1"/>
      <c r="C826" s="1"/>
      <c r="D826" s="2"/>
      <c r="E826" s="3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1"/>
      <c r="B827" s="1"/>
      <c r="C827" s="1"/>
      <c r="D827" s="2"/>
      <c r="E827" s="3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1"/>
      <c r="B828" s="1"/>
      <c r="C828" s="1"/>
      <c r="D828" s="2"/>
      <c r="E828" s="3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1"/>
      <c r="B829" s="1"/>
      <c r="C829" s="1"/>
      <c r="D829" s="2"/>
      <c r="E829" s="3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1"/>
      <c r="B830" s="1"/>
      <c r="C830" s="1"/>
      <c r="D830" s="2"/>
      <c r="E830" s="3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1"/>
      <c r="B831" s="1"/>
      <c r="C831" s="1"/>
      <c r="D831" s="2"/>
      <c r="E831" s="3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1"/>
      <c r="B832" s="1"/>
      <c r="C832" s="1"/>
      <c r="D832" s="2"/>
      <c r="E832" s="3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1"/>
      <c r="B833" s="1"/>
      <c r="C833" s="1"/>
      <c r="D833" s="2"/>
      <c r="E833" s="3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1"/>
      <c r="B834" s="1"/>
      <c r="C834" s="1"/>
      <c r="D834" s="2"/>
      <c r="E834" s="3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1"/>
      <c r="B835" s="1"/>
      <c r="C835" s="1"/>
      <c r="D835" s="2"/>
      <c r="E835" s="3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1"/>
      <c r="B836" s="1"/>
      <c r="C836" s="1"/>
      <c r="D836" s="2"/>
      <c r="E836" s="3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1"/>
      <c r="B837" s="1"/>
      <c r="C837" s="1"/>
      <c r="D837" s="2"/>
      <c r="E837" s="3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1"/>
      <c r="B838" s="1"/>
      <c r="C838" s="1"/>
      <c r="D838" s="2"/>
      <c r="E838" s="3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1"/>
      <c r="B839" s="1"/>
      <c r="C839" s="1"/>
      <c r="D839" s="2"/>
      <c r="E839" s="3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1"/>
      <c r="B840" s="1"/>
      <c r="C840" s="1"/>
      <c r="D840" s="2"/>
      <c r="E840" s="3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1"/>
      <c r="B841" s="1"/>
      <c r="C841" s="1"/>
      <c r="D841" s="2"/>
      <c r="E841" s="3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1"/>
      <c r="B842" s="1"/>
      <c r="C842" s="1"/>
      <c r="D842" s="2"/>
      <c r="E842" s="3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1"/>
      <c r="B843" s="1"/>
      <c r="C843" s="1"/>
      <c r="D843" s="2"/>
      <c r="E843" s="3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1"/>
      <c r="B844" s="1"/>
      <c r="C844" s="1"/>
      <c r="D844" s="2"/>
      <c r="E844" s="3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1"/>
      <c r="B845" s="1"/>
      <c r="C845" s="1"/>
      <c r="D845" s="2"/>
      <c r="E845" s="3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1"/>
      <c r="B846" s="1"/>
      <c r="C846" s="1"/>
      <c r="D846" s="2"/>
      <c r="E846" s="3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1"/>
      <c r="B847" s="1"/>
      <c r="C847" s="1"/>
      <c r="D847" s="2"/>
      <c r="E847" s="3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1"/>
      <c r="B848" s="1"/>
      <c r="C848" s="1"/>
      <c r="D848" s="2"/>
      <c r="E848" s="3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1"/>
      <c r="B849" s="1"/>
      <c r="C849" s="1"/>
      <c r="D849" s="2"/>
      <c r="E849" s="3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1"/>
      <c r="B850" s="1"/>
      <c r="C850" s="1"/>
      <c r="D850" s="2"/>
      <c r="E850" s="3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1"/>
      <c r="B851" s="1"/>
      <c r="C851" s="1"/>
      <c r="D851" s="2"/>
      <c r="E851" s="3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1"/>
      <c r="B852" s="1"/>
      <c r="C852" s="1"/>
      <c r="D852" s="2"/>
      <c r="E852" s="3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1"/>
      <c r="B853" s="1"/>
      <c r="C853" s="1"/>
      <c r="D853" s="2"/>
      <c r="E853" s="3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1"/>
      <c r="B854" s="1"/>
      <c r="C854" s="1"/>
      <c r="D854" s="2"/>
      <c r="E854" s="3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1"/>
      <c r="B855" s="1"/>
      <c r="C855" s="1"/>
      <c r="D855" s="2"/>
      <c r="E855" s="3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1"/>
      <c r="B856" s="1"/>
      <c r="C856" s="1"/>
      <c r="D856" s="2"/>
      <c r="E856" s="3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1"/>
      <c r="B857" s="1"/>
      <c r="C857" s="1"/>
      <c r="D857" s="2"/>
      <c r="E857" s="3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1"/>
      <c r="B858" s="1"/>
      <c r="C858" s="1"/>
      <c r="D858" s="2"/>
      <c r="E858" s="3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1"/>
      <c r="B859" s="1"/>
      <c r="C859" s="1"/>
      <c r="D859" s="2"/>
      <c r="E859" s="3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1"/>
      <c r="B860" s="1"/>
      <c r="C860" s="1"/>
      <c r="D860" s="2"/>
      <c r="E860" s="3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1"/>
      <c r="B861" s="1"/>
      <c r="C861" s="1"/>
      <c r="D861" s="2"/>
      <c r="E861" s="3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1"/>
      <c r="B862" s="1"/>
      <c r="C862" s="1"/>
      <c r="D862" s="2"/>
      <c r="E862" s="3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1"/>
      <c r="B863" s="1"/>
      <c r="C863" s="1"/>
      <c r="D863" s="2"/>
      <c r="E863" s="3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1"/>
      <c r="B864" s="1"/>
      <c r="C864" s="1"/>
      <c r="D864" s="2"/>
      <c r="E864" s="3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1"/>
      <c r="B865" s="1"/>
      <c r="C865" s="1"/>
      <c r="D865" s="2"/>
      <c r="E865" s="3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1"/>
      <c r="B866" s="1"/>
      <c r="C866" s="1"/>
      <c r="D866" s="2"/>
      <c r="E866" s="3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1"/>
      <c r="B867" s="1"/>
      <c r="C867" s="1"/>
      <c r="D867" s="2"/>
      <c r="E867" s="3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1"/>
      <c r="B868" s="1"/>
      <c r="C868" s="1"/>
      <c r="D868" s="2"/>
      <c r="E868" s="3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1"/>
      <c r="B869" s="1"/>
      <c r="C869" s="1"/>
      <c r="D869" s="2"/>
      <c r="E869" s="3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1"/>
      <c r="B870" s="1"/>
      <c r="C870" s="1"/>
      <c r="D870" s="2"/>
      <c r="E870" s="3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1"/>
      <c r="B871" s="1"/>
      <c r="C871" s="1"/>
      <c r="D871" s="2"/>
      <c r="E871" s="3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1"/>
      <c r="B872" s="1"/>
      <c r="C872" s="1"/>
      <c r="D872" s="2"/>
      <c r="E872" s="3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1"/>
      <c r="B873" s="1"/>
      <c r="C873" s="1"/>
      <c r="D873" s="2"/>
      <c r="E873" s="3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1"/>
      <c r="B874" s="1"/>
      <c r="C874" s="1"/>
      <c r="D874" s="2"/>
      <c r="E874" s="3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1"/>
      <c r="B875" s="1"/>
      <c r="C875" s="1"/>
      <c r="D875" s="2"/>
      <c r="E875" s="3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1"/>
      <c r="B876" s="1"/>
      <c r="C876" s="1"/>
      <c r="D876" s="2"/>
      <c r="E876" s="3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1"/>
      <c r="B877" s="1"/>
      <c r="C877" s="1"/>
      <c r="D877" s="2"/>
      <c r="E877" s="3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1"/>
      <c r="B878" s="1"/>
      <c r="C878" s="1"/>
      <c r="D878" s="2"/>
      <c r="E878" s="3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1"/>
      <c r="B879" s="1"/>
      <c r="C879" s="1"/>
      <c r="D879" s="2"/>
      <c r="E879" s="3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1"/>
      <c r="B880" s="1"/>
      <c r="C880" s="1"/>
      <c r="D880" s="2"/>
      <c r="E880" s="3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1"/>
      <c r="B881" s="1"/>
      <c r="C881" s="1"/>
      <c r="D881" s="2"/>
      <c r="E881" s="3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1"/>
      <c r="B882" s="1"/>
      <c r="C882" s="1"/>
      <c r="D882" s="2"/>
      <c r="E882" s="3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1"/>
      <c r="B883" s="1"/>
      <c r="C883" s="1"/>
      <c r="D883" s="2"/>
      <c r="E883" s="3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1"/>
      <c r="B884" s="1"/>
      <c r="C884" s="1"/>
      <c r="D884" s="2"/>
      <c r="E884" s="3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1"/>
      <c r="B885" s="1"/>
      <c r="C885" s="1"/>
      <c r="D885" s="2"/>
      <c r="E885" s="3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1"/>
      <c r="B886" s="1"/>
      <c r="C886" s="1"/>
      <c r="D886" s="2"/>
      <c r="E886" s="3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1"/>
      <c r="B887" s="1"/>
      <c r="C887" s="1"/>
      <c r="D887" s="2"/>
      <c r="E887" s="3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1"/>
      <c r="B888" s="1"/>
      <c r="C888" s="1"/>
      <c r="D888" s="2"/>
      <c r="E888" s="3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1"/>
      <c r="B889" s="1"/>
      <c r="C889" s="1"/>
      <c r="D889" s="2"/>
      <c r="E889" s="3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1"/>
      <c r="B890" s="1"/>
      <c r="C890" s="1"/>
      <c r="D890" s="2"/>
      <c r="E890" s="3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1"/>
      <c r="B891" s="1"/>
      <c r="C891" s="1"/>
      <c r="D891" s="2"/>
      <c r="E891" s="3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1"/>
      <c r="B892" s="1"/>
      <c r="C892" s="1"/>
      <c r="D892" s="2"/>
      <c r="E892" s="3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1"/>
      <c r="B893" s="1"/>
      <c r="C893" s="1"/>
      <c r="D893" s="2"/>
      <c r="E893" s="3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1"/>
      <c r="B894" s="1"/>
      <c r="C894" s="1"/>
      <c r="D894" s="2"/>
      <c r="E894" s="3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1"/>
      <c r="B895" s="1"/>
      <c r="C895" s="1"/>
      <c r="D895" s="2"/>
      <c r="E895" s="3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1"/>
      <c r="B896" s="1"/>
      <c r="C896" s="1"/>
      <c r="D896" s="2"/>
      <c r="E896" s="3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1"/>
      <c r="B897" s="1"/>
      <c r="C897" s="1"/>
      <c r="D897" s="2"/>
      <c r="E897" s="3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1"/>
      <c r="B898" s="1"/>
      <c r="C898" s="1"/>
      <c r="D898" s="2"/>
      <c r="E898" s="3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1"/>
      <c r="B899" s="1"/>
      <c r="C899" s="1"/>
      <c r="D899" s="2"/>
      <c r="E899" s="3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1"/>
      <c r="B900" s="1"/>
      <c r="C900" s="1"/>
      <c r="D900" s="2"/>
      <c r="E900" s="3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1"/>
      <c r="B901" s="1"/>
      <c r="C901" s="1"/>
      <c r="D901" s="2"/>
      <c r="E901" s="3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1"/>
      <c r="B902" s="1"/>
      <c r="C902" s="1"/>
      <c r="D902" s="2"/>
      <c r="E902" s="3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1"/>
      <c r="B903" s="1"/>
      <c r="C903" s="1"/>
      <c r="D903" s="2"/>
      <c r="E903" s="3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1"/>
      <c r="B904" s="1"/>
      <c r="C904" s="1"/>
      <c r="D904" s="2"/>
      <c r="E904" s="3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1"/>
      <c r="B905" s="1"/>
      <c r="C905" s="1"/>
      <c r="D905" s="2"/>
      <c r="E905" s="3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1"/>
      <c r="B906" s="1"/>
      <c r="C906" s="1"/>
      <c r="D906" s="2"/>
      <c r="E906" s="3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1"/>
      <c r="B907" s="1"/>
      <c r="C907" s="1"/>
      <c r="D907" s="2"/>
      <c r="E907" s="3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1"/>
      <c r="B908" s="1"/>
      <c r="C908" s="1"/>
      <c r="D908" s="2"/>
      <c r="E908" s="3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1"/>
      <c r="B909" s="1"/>
      <c r="C909" s="1"/>
      <c r="D909" s="2"/>
      <c r="E909" s="3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1"/>
      <c r="B910" s="1"/>
      <c r="C910" s="1"/>
      <c r="D910" s="2"/>
      <c r="E910" s="3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1"/>
      <c r="B911" s="1"/>
      <c r="C911" s="1"/>
      <c r="D911" s="2"/>
      <c r="E911" s="3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1"/>
      <c r="B912" s="1"/>
      <c r="C912" s="1"/>
      <c r="D912" s="2"/>
      <c r="E912" s="3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1"/>
      <c r="B913" s="1"/>
      <c r="C913" s="1"/>
      <c r="D913" s="2"/>
      <c r="E913" s="3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1"/>
      <c r="B914" s="1"/>
      <c r="C914" s="1"/>
      <c r="D914" s="2"/>
      <c r="E914" s="3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1"/>
      <c r="B915" s="1"/>
      <c r="C915" s="1"/>
      <c r="D915" s="2"/>
      <c r="E915" s="3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1"/>
      <c r="B916" s="1"/>
      <c r="C916" s="1"/>
      <c r="D916" s="2"/>
      <c r="E916" s="3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1"/>
      <c r="B917" s="1"/>
      <c r="C917" s="1"/>
      <c r="D917" s="2"/>
      <c r="E917" s="3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1"/>
      <c r="B918" s="1"/>
      <c r="C918" s="1"/>
      <c r="D918" s="2"/>
      <c r="E918" s="3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1"/>
      <c r="B919" s="1"/>
      <c r="C919" s="1"/>
      <c r="D919" s="2"/>
      <c r="E919" s="3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1"/>
      <c r="B920" s="1"/>
      <c r="C920" s="1"/>
      <c r="D920" s="2"/>
      <c r="E920" s="3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1"/>
      <c r="B921" s="1"/>
      <c r="C921" s="1"/>
      <c r="D921" s="2"/>
      <c r="E921" s="3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1"/>
      <c r="B922" s="1"/>
      <c r="C922" s="1"/>
      <c r="D922" s="2"/>
      <c r="E922" s="3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1"/>
      <c r="B923" s="1"/>
      <c r="C923" s="1"/>
      <c r="D923" s="2"/>
      <c r="E923" s="3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1"/>
      <c r="B924" s="1"/>
      <c r="C924" s="1"/>
      <c r="D924" s="2"/>
      <c r="E924" s="3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1"/>
      <c r="B925" s="1"/>
      <c r="C925" s="1"/>
      <c r="D925" s="2"/>
      <c r="E925" s="3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1"/>
      <c r="B926" s="1"/>
      <c r="C926" s="1"/>
      <c r="D926" s="2"/>
      <c r="E926" s="3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1"/>
      <c r="B927" s="1"/>
      <c r="C927" s="1"/>
      <c r="D927" s="2"/>
      <c r="E927" s="3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1"/>
      <c r="B928" s="1"/>
      <c r="C928" s="1"/>
      <c r="D928" s="2"/>
      <c r="E928" s="3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1"/>
      <c r="B929" s="1"/>
      <c r="C929" s="1"/>
      <c r="D929" s="2"/>
      <c r="E929" s="3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1"/>
      <c r="B930" s="1"/>
      <c r="C930" s="1"/>
      <c r="D930" s="2"/>
      <c r="E930" s="3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1"/>
      <c r="B931" s="1"/>
      <c r="C931" s="1"/>
      <c r="D931" s="2"/>
      <c r="E931" s="3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1"/>
      <c r="B932" s="1"/>
      <c r="C932" s="1"/>
      <c r="D932" s="2"/>
      <c r="E932" s="3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1"/>
      <c r="B933" s="1"/>
      <c r="C933" s="1"/>
      <c r="D933" s="2"/>
      <c r="E933" s="3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1"/>
      <c r="B934" s="1"/>
      <c r="C934" s="1"/>
      <c r="D934" s="2"/>
      <c r="E934" s="3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1"/>
      <c r="B935" s="1"/>
      <c r="C935" s="1"/>
      <c r="D935" s="2"/>
      <c r="E935" s="3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1"/>
      <c r="B936" s="1"/>
      <c r="C936" s="1"/>
      <c r="D936" s="2"/>
      <c r="E936" s="3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1"/>
      <c r="B937" s="1"/>
      <c r="C937" s="1"/>
      <c r="D937" s="2"/>
      <c r="E937" s="3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1"/>
      <c r="B938" s="1"/>
      <c r="C938" s="1"/>
      <c r="D938" s="2"/>
      <c r="E938" s="3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1"/>
      <c r="B939" s="1"/>
      <c r="C939" s="1"/>
      <c r="D939" s="2"/>
      <c r="E939" s="3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1"/>
      <c r="B940" s="1"/>
      <c r="C940" s="1"/>
      <c r="D940" s="2"/>
      <c r="E940" s="3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1"/>
      <c r="B941" s="1"/>
      <c r="C941" s="1"/>
      <c r="D941" s="2"/>
      <c r="E941" s="3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1"/>
      <c r="B942" s="1"/>
      <c r="C942" s="1"/>
      <c r="D942" s="2"/>
      <c r="E942" s="3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1"/>
      <c r="B943" s="1"/>
      <c r="C943" s="1"/>
      <c r="D943" s="2"/>
      <c r="E943" s="3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1"/>
      <c r="B944" s="1"/>
      <c r="C944" s="1"/>
      <c r="D944" s="2"/>
      <c r="E944" s="3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1"/>
      <c r="B945" s="1"/>
      <c r="C945" s="1"/>
      <c r="D945" s="2"/>
      <c r="E945" s="3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1"/>
      <c r="B946" s="1"/>
      <c r="C946" s="1"/>
      <c r="D946" s="2"/>
      <c r="E946" s="3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1"/>
      <c r="B947" s="1"/>
      <c r="C947" s="1"/>
      <c r="D947" s="2"/>
      <c r="E947" s="3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1"/>
      <c r="B948" s="1"/>
      <c r="C948" s="1"/>
      <c r="D948" s="2"/>
      <c r="E948" s="3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1"/>
      <c r="B949" s="1"/>
      <c r="C949" s="1"/>
      <c r="D949" s="2"/>
      <c r="E949" s="3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1"/>
      <c r="B950" s="1"/>
      <c r="C950" s="1"/>
      <c r="D950" s="2"/>
      <c r="E950" s="3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1"/>
      <c r="B951" s="1"/>
      <c r="C951" s="1"/>
      <c r="D951" s="2"/>
      <c r="E951" s="3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1"/>
      <c r="B952" s="1"/>
      <c r="C952" s="1"/>
      <c r="D952" s="2"/>
      <c r="E952" s="3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1"/>
      <c r="B953" s="1"/>
      <c r="C953" s="1"/>
      <c r="D953" s="2"/>
      <c r="E953" s="3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1"/>
      <c r="B954" s="1"/>
      <c r="C954" s="1"/>
      <c r="D954" s="2"/>
      <c r="E954" s="3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1"/>
      <c r="B955" s="1"/>
      <c r="C955" s="1"/>
      <c r="D955" s="2"/>
      <c r="E955" s="3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1"/>
      <c r="B956" s="1"/>
      <c r="C956" s="1"/>
      <c r="D956" s="2"/>
      <c r="E956" s="3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1"/>
      <c r="B957" s="1"/>
      <c r="C957" s="1"/>
      <c r="D957" s="2"/>
      <c r="E957" s="3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1"/>
      <c r="B958" s="1"/>
      <c r="C958" s="1"/>
      <c r="D958" s="2"/>
      <c r="E958" s="3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1"/>
      <c r="B959" s="1"/>
      <c r="C959" s="1"/>
      <c r="D959" s="2"/>
      <c r="E959" s="3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1"/>
      <c r="B960" s="1"/>
      <c r="C960" s="1"/>
      <c r="D960" s="2"/>
      <c r="E960" s="3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1"/>
      <c r="B961" s="1"/>
      <c r="C961" s="1"/>
      <c r="D961" s="2"/>
      <c r="E961" s="3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1"/>
      <c r="B962" s="1"/>
      <c r="C962" s="1"/>
      <c r="D962" s="2"/>
      <c r="E962" s="3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1"/>
      <c r="B963" s="1"/>
      <c r="C963" s="1"/>
      <c r="D963" s="2"/>
      <c r="E963" s="3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1"/>
      <c r="B964" s="1"/>
      <c r="C964" s="1"/>
      <c r="D964" s="2"/>
      <c r="E964" s="3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1"/>
      <c r="B965" s="1"/>
      <c r="C965" s="1"/>
      <c r="D965" s="2"/>
      <c r="E965" s="3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1"/>
      <c r="B966" s="1"/>
      <c r="C966" s="1"/>
      <c r="D966" s="2"/>
      <c r="E966" s="3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1"/>
      <c r="B967" s="1"/>
      <c r="C967" s="1"/>
      <c r="D967" s="2"/>
      <c r="E967" s="3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">
      <c r="A968" s="1"/>
      <c r="B968" s="1"/>
      <c r="C968" s="1"/>
      <c r="D968" s="2"/>
      <c r="E968" s="3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">
      <c r="A969" s="1"/>
      <c r="B969" s="1"/>
      <c r="C969" s="1"/>
      <c r="D969" s="2"/>
      <c r="E969" s="3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">
      <c r="A970" s="1"/>
      <c r="B970" s="1"/>
      <c r="C970" s="1"/>
      <c r="D970" s="2"/>
      <c r="E970" s="3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">
      <c r="A971" s="1"/>
      <c r="B971" s="1"/>
      <c r="C971" s="1"/>
      <c r="D971" s="2"/>
      <c r="E971" s="3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">
      <c r="A972" s="1"/>
      <c r="B972" s="1"/>
      <c r="C972" s="1"/>
      <c r="D972" s="2"/>
      <c r="E972" s="3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">
      <c r="A973" s="1"/>
      <c r="B973" s="1"/>
      <c r="C973" s="1"/>
      <c r="D973" s="2"/>
      <c r="E973" s="3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">
      <c r="A974" s="1"/>
      <c r="B974" s="1"/>
      <c r="C974" s="1"/>
      <c r="D974" s="2"/>
      <c r="E974" s="3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">
      <c r="A975" s="1"/>
      <c r="B975" s="1"/>
      <c r="C975" s="1"/>
      <c r="D975" s="2"/>
      <c r="E975" s="3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">
      <c r="A976" s="1"/>
      <c r="B976" s="1"/>
      <c r="C976" s="1"/>
      <c r="D976" s="2"/>
      <c r="E976" s="3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">
      <c r="A977" s="1"/>
      <c r="B977" s="1"/>
      <c r="C977" s="1"/>
      <c r="D977" s="2"/>
      <c r="E977" s="3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">
      <c r="A978" s="1"/>
      <c r="B978" s="1"/>
      <c r="C978" s="1"/>
      <c r="D978" s="2"/>
      <c r="E978" s="3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">
      <c r="A979" s="1"/>
      <c r="B979" s="1"/>
      <c r="C979" s="1"/>
      <c r="D979" s="2"/>
      <c r="E979" s="3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">
      <c r="A980" s="1"/>
      <c r="B980" s="1"/>
      <c r="C980" s="1"/>
      <c r="D980" s="2"/>
      <c r="E980" s="3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">
      <c r="A981" s="1"/>
      <c r="B981" s="1"/>
      <c r="C981" s="1"/>
      <c r="D981" s="2"/>
      <c r="E981" s="3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">
      <c r="A982" s="1"/>
      <c r="B982" s="1"/>
      <c r="C982" s="1"/>
      <c r="D982" s="2"/>
      <c r="E982" s="3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">
      <c r="A983" s="1"/>
      <c r="B983" s="1"/>
      <c r="C983" s="1"/>
      <c r="D983" s="2"/>
      <c r="E983" s="3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">
      <c r="A984" s="1"/>
      <c r="B984" s="1"/>
      <c r="C984" s="1"/>
      <c r="D984" s="2"/>
      <c r="E984" s="3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">
      <c r="A985" s="1"/>
      <c r="B985" s="1"/>
      <c r="C985" s="1"/>
      <c r="D985" s="2"/>
      <c r="E985" s="3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">
      <c r="A986" s="1"/>
      <c r="B986" s="1"/>
      <c r="C986" s="1"/>
      <c r="D986" s="2"/>
      <c r="E986" s="3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">
      <c r="A987" s="1"/>
      <c r="B987" s="1"/>
      <c r="C987" s="1"/>
      <c r="D987" s="2"/>
      <c r="E987" s="3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">
      <c r="A988" s="1"/>
      <c r="B988" s="1"/>
      <c r="C988" s="1"/>
      <c r="D988" s="2"/>
      <c r="E988" s="3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">
      <c r="A989" s="1"/>
      <c r="B989" s="1"/>
      <c r="C989" s="1"/>
      <c r="D989" s="2"/>
      <c r="E989" s="3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">
      <c r="A990" s="1"/>
      <c r="B990" s="1"/>
      <c r="C990" s="1"/>
      <c r="D990" s="2"/>
      <c r="E990" s="3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">
      <c r="A991" s="1"/>
      <c r="B991" s="1"/>
      <c r="C991" s="1"/>
      <c r="D991" s="2"/>
      <c r="E991" s="3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">
      <c r="A992" s="1"/>
      <c r="B992" s="1"/>
      <c r="C992" s="1"/>
      <c r="D992" s="2"/>
      <c r="E992" s="3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">
      <c r="A993" s="1"/>
      <c r="B993" s="1"/>
      <c r="C993" s="1"/>
      <c r="D993" s="2"/>
      <c r="E993" s="3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">
      <c r="A994" s="1"/>
      <c r="B994" s="1"/>
      <c r="C994" s="1"/>
      <c r="D994" s="2"/>
      <c r="E994" s="3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">
      <c r="A995" s="1"/>
      <c r="B995" s="1"/>
      <c r="C995" s="1"/>
      <c r="D995" s="2"/>
      <c r="E995" s="3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">
      <c r="A996" s="1"/>
      <c r="B996" s="1"/>
      <c r="C996" s="1"/>
      <c r="D996" s="2"/>
      <c r="E996" s="3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">
      <c r="A997" s="1"/>
      <c r="B997" s="1"/>
      <c r="C997" s="1"/>
      <c r="D997" s="2"/>
      <c r="E997" s="3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">
      <c r="A998" s="1"/>
      <c r="B998" s="1"/>
      <c r="C998" s="1"/>
      <c r="D998" s="2"/>
      <c r="E998" s="3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">
      <c r="A999" s="1"/>
      <c r="B999" s="1"/>
      <c r="C999" s="1"/>
      <c r="D999" s="2"/>
      <c r="E999" s="3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">
      <c r="A1000" s="1"/>
      <c r="B1000" s="1"/>
      <c r="C1000" s="1"/>
      <c r="D1000" s="2"/>
      <c r="E1000" s="3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5.75" customHeight="1" x14ac:dyDescent="0.2">
      <c r="A1001" s="1"/>
      <c r="B1001" s="1"/>
      <c r="C1001" s="1"/>
      <c r="D1001" s="2"/>
      <c r="E1001" s="3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5.75" customHeight="1" x14ac:dyDescent="0.2">
      <c r="A1002" s="1"/>
      <c r="B1002" s="1"/>
      <c r="C1002" s="1"/>
      <c r="D1002" s="2"/>
      <c r="E1002" s="3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5.75" customHeight="1" x14ac:dyDescent="0.2">
      <c r="A1003" s="1"/>
      <c r="B1003" s="1"/>
      <c r="C1003" s="1"/>
      <c r="D1003" s="2"/>
      <c r="E1003" s="3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5.75" customHeight="1" x14ac:dyDescent="0.2">
      <c r="A1004" s="1"/>
      <c r="B1004" s="1"/>
      <c r="C1004" s="1"/>
      <c r="D1004" s="2"/>
      <c r="E1004" s="3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5.75" customHeight="1" x14ac:dyDescent="0.2">
      <c r="A1005" s="1"/>
      <c r="B1005" s="1"/>
      <c r="C1005" s="1"/>
      <c r="D1005" s="2"/>
      <c r="E1005" s="3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spans="1:26" ht="15.75" customHeight="1" x14ac:dyDescent="0.2">
      <c r="A1006" s="1"/>
      <c r="B1006" s="1"/>
      <c r="C1006" s="1"/>
      <c r="D1006" s="2"/>
      <c r="E1006" s="3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spans="1:26" ht="15.75" customHeight="1" x14ac:dyDescent="0.2">
      <c r="A1007" s="1"/>
      <c r="B1007" s="1"/>
      <c r="C1007" s="1"/>
      <c r="D1007" s="2"/>
      <c r="E1007" s="3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 spans="1:26" ht="15.75" customHeight="1" x14ac:dyDescent="0.2">
      <c r="A1008" s="1"/>
      <c r="B1008" s="1"/>
      <c r="C1008" s="1"/>
      <c r="D1008" s="2"/>
      <c r="E1008" s="3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 spans="1:26" ht="15.75" customHeight="1" x14ac:dyDescent="0.2">
      <c r="A1009" s="1"/>
      <c r="B1009" s="1"/>
      <c r="C1009" s="1"/>
      <c r="D1009" s="2"/>
      <c r="E1009" s="3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  <row r="1010" spans="1:26" ht="15.75" customHeight="1" x14ac:dyDescent="0.2">
      <c r="A1010" s="1"/>
      <c r="B1010" s="1"/>
      <c r="C1010" s="1"/>
      <c r="D1010" s="2"/>
      <c r="E1010" s="3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</row>
    <row r="1011" spans="1:26" ht="15.75" customHeight="1" x14ac:dyDescent="0.2">
      <c r="A1011" s="1"/>
      <c r="B1011" s="1"/>
      <c r="C1011" s="1"/>
      <c r="D1011" s="2"/>
      <c r="E1011" s="3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</row>
    <row r="1012" spans="1:26" ht="15.75" customHeight="1" x14ac:dyDescent="0.2">
      <c r="A1012" s="1"/>
      <c r="B1012" s="1"/>
      <c r="C1012" s="1"/>
      <c r="D1012" s="2"/>
      <c r="E1012" s="3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</row>
  </sheetData>
  <mergeCells count="10">
    <mergeCell ref="B67:F67"/>
    <mergeCell ref="B68:F68"/>
    <mergeCell ref="B72:F72"/>
    <mergeCell ref="B77:D77"/>
    <mergeCell ref="B2:G2"/>
    <mergeCell ref="C11:F11"/>
    <mergeCell ref="C34:E34"/>
    <mergeCell ref="C37:E37"/>
    <mergeCell ref="B54:F54"/>
    <mergeCell ref="B55:F55"/>
  </mergeCells>
  <dataValidations count="2">
    <dataValidation type="decimal" allowBlank="1" showInputMessage="1" showErrorMessage="1" prompt="Entre 1 y 9 personas." sqref="B88" xr:uid="{F682C689-ABD9-4472-BCB3-329CB727CF18}">
      <formula1>1</formula1>
      <formula2>9</formula2>
    </dataValidation>
    <dataValidation type="list" allowBlank="1" showErrorMessage="1" sqref="C8:C10" xr:uid="{4EFC22F7-0D72-4BB6-BD33-8407864F2DD3}">
      <formula1>"Simple,Intermedio,Complejo"</formula1>
    </dataValidation>
  </dataValidations>
  <hyperlinks>
    <hyperlink ref="H41" r:id="rId1" location="v=onepage&amp;q=e7%20part-time%20members&amp;f=false" xr:uid="{5B9EDF71-A057-4B51-B695-F955F019663C}"/>
    <hyperlink ref="H59" r:id="rId2" location="v=onepage&amp;q=e7%20part-time%20members&amp;f=false" xr:uid="{93529A2E-4EC0-426E-AA22-99718A3A248B}"/>
  </hyperlinks>
  <pageMargins left="0.75" right="0.75" top="1" bottom="1" header="0" footer="0"/>
  <pageSetup orientation="portrait"/>
  <drawing r:id="rId3"/>
  <legacy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1A009-6EFF-41BE-A968-1D5276E404FD}">
  <dimension ref="A1:Z1012"/>
  <sheetViews>
    <sheetView tabSelected="1" topLeftCell="A82" workbookViewId="0">
      <selection activeCell="F8" sqref="F8:F10"/>
    </sheetView>
  </sheetViews>
  <sheetFormatPr baseColWidth="10" defaultColWidth="12.5703125" defaultRowHeight="15" customHeight="1" x14ac:dyDescent="0.2"/>
  <cols>
    <col min="1" max="1" width="27.7109375" customWidth="1"/>
    <col min="2" max="2" width="32.140625" customWidth="1"/>
    <col min="3" max="3" width="33.42578125" customWidth="1"/>
    <col min="4" max="4" width="38.5703125" customWidth="1"/>
    <col min="5" max="5" width="13.5703125" customWidth="1"/>
    <col min="6" max="6" width="16.140625" customWidth="1"/>
    <col min="7" max="7" width="16.7109375" customWidth="1"/>
    <col min="8" max="8" width="34.42578125" customWidth="1"/>
    <col min="9" max="9" width="10.5703125" customWidth="1"/>
    <col min="10" max="10" width="13.7109375" customWidth="1"/>
    <col min="11" max="26" width="9.140625" customWidth="1"/>
  </cols>
  <sheetData>
    <row r="1" spans="1:26" ht="27.75" customHeight="1" x14ac:dyDescent="0.2">
      <c r="A1" s="1"/>
      <c r="B1" s="1"/>
      <c r="C1" s="1"/>
      <c r="D1" s="2"/>
      <c r="E1" s="3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7.75" customHeight="1" x14ac:dyDescent="0.2">
      <c r="A2" s="4"/>
      <c r="B2" s="71" t="s">
        <v>0</v>
      </c>
      <c r="C2" s="67"/>
      <c r="D2" s="67"/>
      <c r="E2" s="67"/>
      <c r="F2" s="67"/>
      <c r="G2" s="68"/>
      <c r="H2" s="5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27.75" customHeight="1" x14ac:dyDescent="0.2">
      <c r="A3" s="4"/>
      <c r="B3" s="6" t="s">
        <v>1</v>
      </c>
      <c r="C3" s="4" t="s">
        <v>95</v>
      </c>
      <c r="D3" s="7"/>
      <c r="E3" s="7"/>
      <c r="F3" s="7"/>
      <c r="G3" s="8"/>
      <c r="H3" s="7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27.75" customHeight="1" x14ac:dyDescent="0.2">
      <c r="A4" s="4"/>
      <c r="B4" s="9" t="s">
        <v>2</v>
      </c>
      <c r="C4" s="10" t="s">
        <v>3</v>
      </c>
      <c r="D4" s="11"/>
      <c r="E4" s="12"/>
      <c r="F4" s="12"/>
      <c r="G4" s="13"/>
      <c r="H4" s="7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27.75" customHeight="1" x14ac:dyDescent="0.2">
      <c r="A5" s="1"/>
      <c r="B5" s="14"/>
      <c r="C5" s="1"/>
      <c r="D5" s="15"/>
      <c r="E5" s="15"/>
      <c r="F5" s="15"/>
      <c r="G5" s="15"/>
      <c r="H5" s="15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27.75" customHeight="1" x14ac:dyDescent="0.2">
      <c r="A6" s="1"/>
      <c r="B6" s="1"/>
      <c r="C6" s="1"/>
      <c r="D6" s="2"/>
      <c r="E6" s="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16" t="s">
        <v>4</v>
      </c>
      <c r="B7" s="17" t="s">
        <v>5</v>
      </c>
      <c r="C7" s="18" t="s">
        <v>6</v>
      </c>
      <c r="D7" s="18" t="s">
        <v>7</v>
      </c>
      <c r="E7" s="17" t="s">
        <v>8</v>
      </c>
      <c r="F7" s="17" t="s">
        <v>9</v>
      </c>
      <c r="G7" s="17" t="s">
        <v>10</v>
      </c>
      <c r="H7" s="15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 spans="1:26" ht="27.75" customHeight="1" x14ac:dyDescent="0.2">
      <c r="A8" s="1"/>
      <c r="B8" s="19" t="s">
        <v>94</v>
      </c>
      <c r="C8" s="20" t="s">
        <v>11</v>
      </c>
      <c r="D8" s="21" t="s">
        <v>100</v>
      </c>
      <c r="E8" s="22">
        <f t="shared" ref="E8:E10" si="0">IF(C8="Simple",1,IF(C8="Intermedio",2,IF(C8="Complejo",3,"error")))</f>
        <v>3</v>
      </c>
      <c r="F8" s="23">
        <v>19</v>
      </c>
      <c r="G8" s="22">
        <f t="shared" ref="G8:G10" si="1">E8*F8</f>
        <v>57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27.75" customHeight="1" x14ac:dyDescent="0.2">
      <c r="A9" s="1"/>
      <c r="B9" s="19" t="s">
        <v>97</v>
      </c>
      <c r="C9" s="20" t="s">
        <v>12</v>
      </c>
      <c r="D9" s="21" t="s">
        <v>99</v>
      </c>
      <c r="E9" s="22">
        <f t="shared" si="0"/>
        <v>2</v>
      </c>
      <c r="F9" s="23">
        <v>8</v>
      </c>
      <c r="G9" s="22">
        <f t="shared" si="1"/>
        <v>16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27.75" customHeight="1" x14ac:dyDescent="0.2">
      <c r="A10" s="1"/>
      <c r="B10" s="19" t="s">
        <v>96</v>
      </c>
      <c r="C10" s="20" t="s">
        <v>13</v>
      </c>
      <c r="D10" s="21" t="s">
        <v>98</v>
      </c>
      <c r="E10" s="22">
        <f t="shared" si="0"/>
        <v>1</v>
      </c>
      <c r="F10" s="23">
        <v>2</v>
      </c>
      <c r="G10" s="22">
        <f t="shared" si="1"/>
        <v>2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7.75" customHeight="1" x14ac:dyDescent="0.2">
      <c r="A11" s="1"/>
      <c r="B11" s="24"/>
      <c r="C11" s="66" t="s">
        <v>14</v>
      </c>
      <c r="D11" s="67"/>
      <c r="E11" s="67"/>
      <c r="F11" s="68"/>
      <c r="G11" s="26">
        <f>SUM(G8:G10)</f>
        <v>75</v>
      </c>
      <c r="H11" s="16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7.75" customHeight="1" x14ac:dyDescent="0.2">
      <c r="A12" s="1"/>
      <c r="B12" s="16"/>
      <c r="C12" s="27"/>
      <c r="D12" s="3"/>
      <c r="E12" s="3"/>
      <c r="F12" s="3"/>
      <c r="G12" s="28"/>
      <c r="H12" s="16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27.75" customHeight="1" x14ac:dyDescent="0.2">
      <c r="A13" s="1"/>
      <c r="B13" s="16"/>
      <c r="C13" s="29"/>
      <c r="D13" s="29"/>
      <c r="E13" s="30"/>
      <c r="F13" s="16"/>
      <c r="G13" s="16"/>
      <c r="H13" s="16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27.75" customHeight="1" x14ac:dyDescent="0.2">
      <c r="A14" s="16" t="s">
        <v>15</v>
      </c>
      <c r="B14" s="17" t="s">
        <v>16</v>
      </c>
      <c r="C14" s="17" t="s">
        <v>17</v>
      </c>
      <c r="D14" s="18" t="s">
        <v>18</v>
      </c>
      <c r="E14" s="18" t="s">
        <v>19</v>
      </c>
      <c r="F14" s="17" t="s">
        <v>8</v>
      </c>
      <c r="G14" s="15"/>
      <c r="H14" s="15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31"/>
      <c r="U14" s="1"/>
      <c r="V14" s="1"/>
      <c r="W14" s="1"/>
      <c r="X14" s="1"/>
      <c r="Y14" s="1"/>
      <c r="Z14" s="1"/>
    </row>
    <row r="15" spans="1:26" ht="27.75" customHeight="1" x14ac:dyDescent="0.2">
      <c r="A15" s="1"/>
      <c r="B15" s="19" t="s">
        <v>102</v>
      </c>
      <c r="C15" s="19"/>
      <c r="D15" s="32">
        <v>1</v>
      </c>
      <c r="E15" s="22" t="str">
        <f t="shared" ref="E15:E33" si="2">IF($D15&gt;0,IF($D15&lt;=3,"Simple",IF(AND($D15&gt;3,$D15&lt;7),"Intermedio",IF($D15&gt;=7,"Complejo","error"))),"-")</f>
        <v>Simple</v>
      </c>
      <c r="F15" s="22">
        <f t="shared" ref="F15:F33" si="3">IF($D15&gt;0,IF($D15&lt;=3,5,IF(AND($D15&gt;3,$D15&lt;7),10,IF($D15&gt;=7,15,"error"))),0)</f>
        <v>5</v>
      </c>
      <c r="G15" s="1"/>
      <c r="H15" s="1"/>
      <c r="I15" s="1"/>
      <c r="J15" s="1"/>
      <c r="K15" s="31"/>
      <c r="L15" s="1"/>
      <c r="M15" s="1"/>
      <c r="N15" s="1"/>
      <c r="O15" s="1"/>
      <c r="P15" s="1"/>
      <c r="Q15" s="1"/>
      <c r="R15" s="1"/>
      <c r="S15" s="1"/>
      <c r="T15" s="31"/>
      <c r="U15" s="1"/>
      <c r="V15" s="1"/>
      <c r="W15" s="1"/>
      <c r="X15" s="1"/>
      <c r="Y15" s="1"/>
      <c r="Z15" s="1"/>
    </row>
    <row r="16" spans="1:26" ht="27.75" customHeight="1" x14ac:dyDescent="0.2">
      <c r="A16" s="1"/>
      <c r="B16" s="19" t="s">
        <v>101</v>
      </c>
      <c r="C16" s="19"/>
      <c r="D16" s="32">
        <v>1</v>
      </c>
      <c r="E16" s="22" t="str">
        <f t="shared" si="2"/>
        <v>Simple</v>
      </c>
      <c r="F16" s="22">
        <f t="shared" si="3"/>
        <v>5</v>
      </c>
      <c r="G16" s="1"/>
      <c r="H16" s="1"/>
      <c r="I16" s="1"/>
      <c r="J16" s="1"/>
      <c r="K16" s="31"/>
      <c r="L16" s="1"/>
      <c r="M16" s="1"/>
      <c r="N16" s="1"/>
      <c r="O16" s="1"/>
      <c r="P16" s="1"/>
      <c r="Q16" s="1"/>
      <c r="R16" s="1"/>
      <c r="S16" s="1"/>
      <c r="T16" s="31"/>
      <c r="U16" s="1"/>
      <c r="V16" s="1"/>
      <c r="W16" s="1"/>
      <c r="X16" s="1"/>
      <c r="Y16" s="1"/>
      <c r="Z16" s="1"/>
    </row>
    <row r="17" spans="1:26" ht="27.75" customHeight="1" x14ac:dyDescent="0.2">
      <c r="A17" s="1"/>
      <c r="B17" s="19" t="s">
        <v>103</v>
      </c>
      <c r="C17" s="19"/>
      <c r="D17" s="32">
        <v>1</v>
      </c>
      <c r="E17" s="22" t="str">
        <f t="shared" si="2"/>
        <v>Simple</v>
      </c>
      <c r="F17" s="22">
        <f t="shared" si="3"/>
        <v>5</v>
      </c>
      <c r="G17" s="1"/>
      <c r="H17" s="1"/>
      <c r="I17" s="1"/>
      <c r="J17" s="1"/>
      <c r="K17" s="31"/>
      <c r="L17" s="1"/>
      <c r="M17" s="1"/>
      <c r="N17" s="1"/>
      <c r="O17" s="1"/>
      <c r="P17" s="1"/>
      <c r="Q17" s="1"/>
      <c r="R17" s="1"/>
      <c r="S17" s="1"/>
      <c r="T17" s="31"/>
      <c r="U17" s="1"/>
      <c r="V17" s="1"/>
      <c r="W17" s="1"/>
      <c r="X17" s="1"/>
      <c r="Y17" s="1"/>
      <c r="Z17" s="1"/>
    </row>
    <row r="18" spans="1:26" ht="27.75" customHeight="1" x14ac:dyDescent="0.2">
      <c r="A18" s="1"/>
      <c r="B18" s="19" t="s">
        <v>104</v>
      </c>
      <c r="C18" s="19"/>
      <c r="D18" s="32">
        <v>1</v>
      </c>
      <c r="E18" s="22" t="str">
        <f t="shared" si="2"/>
        <v>Simple</v>
      </c>
      <c r="F18" s="22">
        <f t="shared" si="3"/>
        <v>5</v>
      </c>
      <c r="G18" s="1"/>
      <c r="H18" s="1"/>
      <c r="I18" s="1"/>
      <c r="J18" s="1"/>
      <c r="K18" s="31"/>
      <c r="L18" s="1"/>
      <c r="M18" s="1"/>
      <c r="N18" s="1"/>
      <c r="O18" s="1"/>
      <c r="P18" s="1"/>
      <c r="Q18" s="1"/>
      <c r="R18" s="1"/>
      <c r="S18" s="1"/>
      <c r="T18" s="31"/>
      <c r="U18" s="1"/>
      <c r="V18" s="1"/>
      <c r="W18" s="1"/>
      <c r="X18" s="1"/>
      <c r="Y18" s="1"/>
      <c r="Z18" s="1"/>
    </row>
    <row r="19" spans="1:26" ht="27.75" customHeight="1" x14ac:dyDescent="0.2">
      <c r="A19" s="1"/>
      <c r="B19" s="19" t="s">
        <v>105</v>
      </c>
      <c r="C19" s="19"/>
      <c r="D19" s="32">
        <v>1</v>
      </c>
      <c r="E19" s="22" t="str">
        <f t="shared" si="2"/>
        <v>Simple</v>
      </c>
      <c r="F19" s="22">
        <f t="shared" si="3"/>
        <v>5</v>
      </c>
      <c r="G19" s="1"/>
      <c r="H19" s="1"/>
      <c r="I19" s="1"/>
      <c r="J19" s="1"/>
      <c r="K19" s="31"/>
      <c r="L19" s="1"/>
      <c r="M19" s="1"/>
      <c r="N19" s="1"/>
      <c r="O19" s="1"/>
      <c r="P19" s="1"/>
      <c r="Q19" s="1"/>
      <c r="R19" s="1"/>
      <c r="S19" s="1"/>
      <c r="T19" s="31"/>
      <c r="U19" s="1"/>
      <c r="V19" s="1"/>
      <c r="W19" s="1"/>
      <c r="X19" s="1"/>
      <c r="Y19" s="1"/>
      <c r="Z19" s="1"/>
    </row>
    <row r="20" spans="1:26" ht="27.75" customHeight="1" x14ac:dyDescent="0.2">
      <c r="A20" s="1"/>
      <c r="B20" s="19" t="s">
        <v>106</v>
      </c>
      <c r="C20" s="19"/>
      <c r="D20" s="32">
        <v>1</v>
      </c>
      <c r="E20" s="22" t="str">
        <f t="shared" si="2"/>
        <v>Simple</v>
      </c>
      <c r="F20" s="22">
        <f t="shared" si="3"/>
        <v>5</v>
      </c>
      <c r="G20" s="1"/>
      <c r="H20" s="1"/>
      <c r="I20" s="1"/>
      <c r="J20" s="1"/>
      <c r="K20" s="31"/>
      <c r="L20" s="1"/>
      <c r="M20" s="1"/>
      <c r="N20" s="1"/>
      <c r="O20" s="1"/>
      <c r="P20" s="1"/>
      <c r="Q20" s="1"/>
      <c r="R20" s="1"/>
      <c r="S20" s="1"/>
      <c r="T20" s="31"/>
      <c r="U20" s="1"/>
      <c r="V20" s="1"/>
      <c r="W20" s="1"/>
      <c r="X20" s="1"/>
      <c r="Y20" s="1"/>
      <c r="Z20" s="1"/>
    </row>
    <row r="21" spans="1:26" ht="27.75" customHeight="1" x14ac:dyDescent="0.2">
      <c r="A21" s="1"/>
      <c r="B21" s="19" t="s">
        <v>107</v>
      </c>
      <c r="C21" s="19"/>
      <c r="D21" s="32">
        <v>1</v>
      </c>
      <c r="E21" s="22" t="str">
        <f t="shared" si="2"/>
        <v>Simple</v>
      </c>
      <c r="F21" s="22">
        <f t="shared" si="3"/>
        <v>5</v>
      </c>
      <c r="G21" s="1"/>
      <c r="H21" s="1"/>
      <c r="I21" s="1"/>
      <c r="J21" s="1"/>
      <c r="K21" s="31"/>
      <c r="L21" s="1"/>
      <c r="M21" s="1"/>
      <c r="N21" s="1"/>
      <c r="O21" s="1"/>
      <c r="P21" s="1"/>
      <c r="Q21" s="1"/>
      <c r="R21" s="1"/>
      <c r="S21" s="1"/>
      <c r="T21" s="31"/>
      <c r="U21" s="1"/>
      <c r="V21" s="1"/>
      <c r="W21" s="1"/>
      <c r="X21" s="1"/>
      <c r="Y21" s="1"/>
      <c r="Z21" s="1"/>
    </row>
    <row r="22" spans="1:26" ht="27.75" customHeight="1" x14ac:dyDescent="0.2">
      <c r="A22" s="1"/>
      <c r="B22" s="19" t="s">
        <v>108</v>
      </c>
      <c r="C22" s="19"/>
      <c r="D22" s="32">
        <v>1</v>
      </c>
      <c r="E22" s="22" t="str">
        <f t="shared" si="2"/>
        <v>Simple</v>
      </c>
      <c r="F22" s="22">
        <f t="shared" si="3"/>
        <v>5</v>
      </c>
      <c r="G22" s="1"/>
      <c r="H22" s="1"/>
      <c r="I22" s="1"/>
      <c r="J22" s="1"/>
      <c r="K22" s="31"/>
      <c r="L22" s="1"/>
      <c r="M22" s="1"/>
      <c r="N22" s="1"/>
      <c r="O22" s="1"/>
      <c r="P22" s="1"/>
      <c r="Q22" s="1"/>
      <c r="R22" s="1"/>
      <c r="S22" s="1"/>
      <c r="T22" s="31"/>
      <c r="U22" s="1"/>
      <c r="V22" s="1"/>
      <c r="W22" s="1"/>
      <c r="X22" s="1"/>
      <c r="Y22" s="1"/>
      <c r="Z22" s="1"/>
    </row>
    <row r="23" spans="1:26" ht="27.75" customHeight="1" x14ac:dyDescent="0.2">
      <c r="A23" s="1"/>
      <c r="B23" s="19" t="s">
        <v>109</v>
      </c>
      <c r="C23" s="19"/>
      <c r="D23" s="32">
        <v>1</v>
      </c>
      <c r="E23" s="22" t="str">
        <f t="shared" si="2"/>
        <v>Simple</v>
      </c>
      <c r="F23" s="22">
        <f t="shared" si="3"/>
        <v>5</v>
      </c>
      <c r="G23" s="1"/>
      <c r="H23" s="1"/>
      <c r="I23" s="1"/>
      <c r="J23" s="1"/>
      <c r="K23" s="31"/>
      <c r="L23" s="1"/>
      <c r="M23" s="1"/>
      <c r="N23" s="1"/>
      <c r="O23" s="1"/>
      <c r="P23" s="1"/>
      <c r="Q23" s="1"/>
      <c r="R23" s="1"/>
      <c r="S23" s="1"/>
      <c r="T23" s="31"/>
      <c r="U23" s="1"/>
      <c r="V23" s="1"/>
      <c r="W23" s="1"/>
      <c r="X23" s="1"/>
      <c r="Y23" s="1"/>
      <c r="Z23" s="1"/>
    </row>
    <row r="24" spans="1:26" ht="27.75" customHeight="1" x14ac:dyDescent="0.2">
      <c r="A24" s="1"/>
      <c r="B24" s="19" t="s">
        <v>110</v>
      </c>
      <c r="C24" s="19"/>
      <c r="D24" s="32">
        <v>1</v>
      </c>
      <c r="E24" s="22" t="str">
        <f t="shared" si="2"/>
        <v>Simple</v>
      </c>
      <c r="F24" s="22">
        <f t="shared" si="3"/>
        <v>5</v>
      </c>
      <c r="G24" s="1"/>
      <c r="H24" s="1"/>
      <c r="I24" s="1"/>
      <c r="J24" s="1"/>
      <c r="K24" s="31"/>
      <c r="L24" s="1"/>
      <c r="M24" s="1"/>
      <c r="N24" s="1"/>
      <c r="O24" s="1"/>
      <c r="P24" s="1"/>
      <c r="Q24" s="1"/>
      <c r="R24" s="1"/>
      <c r="S24" s="1"/>
      <c r="T24" s="31"/>
      <c r="U24" s="1"/>
      <c r="V24" s="1"/>
      <c r="W24" s="1"/>
      <c r="X24" s="1"/>
      <c r="Y24" s="1"/>
      <c r="Z24" s="1"/>
    </row>
    <row r="25" spans="1:26" ht="27.75" customHeight="1" x14ac:dyDescent="0.2">
      <c r="A25" s="1"/>
      <c r="B25" s="19" t="s">
        <v>111</v>
      </c>
      <c r="C25" s="19"/>
      <c r="D25" s="32">
        <v>1</v>
      </c>
      <c r="E25" s="22" t="str">
        <f t="shared" si="2"/>
        <v>Simple</v>
      </c>
      <c r="F25" s="22">
        <f t="shared" si="3"/>
        <v>5</v>
      </c>
      <c r="G25" s="1"/>
      <c r="H25" s="1"/>
      <c r="I25" s="1"/>
      <c r="J25" s="1"/>
      <c r="K25" s="31"/>
      <c r="L25" s="1"/>
      <c r="M25" s="1"/>
      <c r="N25" s="1"/>
      <c r="O25" s="1"/>
      <c r="P25" s="1"/>
      <c r="Q25" s="1"/>
      <c r="R25" s="1"/>
      <c r="S25" s="1"/>
      <c r="T25" s="31"/>
      <c r="U25" s="1"/>
      <c r="V25" s="1"/>
      <c r="W25" s="1"/>
      <c r="X25" s="1"/>
      <c r="Y25" s="1"/>
      <c r="Z25" s="1"/>
    </row>
    <row r="26" spans="1:26" ht="27.75" customHeight="1" x14ac:dyDescent="0.2">
      <c r="A26" s="1"/>
      <c r="B26" s="19" t="s">
        <v>112</v>
      </c>
      <c r="C26" s="19"/>
      <c r="D26" s="32">
        <v>1</v>
      </c>
      <c r="E26" s="22" t="str">
        <f t="shared" si="2"/>
        <v>Simple</v>
      </c>
      <c r="F26" s="22">
        <f t="shared" si="3"/>
        <v>5</v>
      </c>
      <c r="G26" s="1"/>
      <c r="H26" s="1"/>
      <c r="I26" s="1"/>
      <c r="J26" s="1"/>
      <c r="K26" s="31"/>
      <c r="L26" s="1"/>
      <c r="M26" s="1"/>
      <c r="N26" s="1"/>
      <c r="O26" s="1"/>
      <c r="P26" s="1"/>
      <c r="Q26" s="1"/>
      <c r="R26" s="1"/>
      <c r="S26" s="1"/>
      <c r="T26" s="31"/>
      <c r="U26" s="1"/>
      <c r="V26" s="1"/>
      <c r="W26" s="1"/>
      <c r="X26" s="1"/>
      <c r="Y26" s="1"/>
      <c r="Z26" s="1"/>
    </row>
    <row r="27" spans="1:26" ht="27.75" customHeight="1" x14ac:dyDescent="0.2">
      <c r="A27" s="1"/>
      <c r="B27" s="19" t="s">
        <v>113</v>
      </c>
      <c r="C27" s="19" t="s">
        <v>20</v>
      </c>
      <c r="D27" s="32">
        <v>1</v>
      </c>
      <c r="E27" s="22" t="str">
        <f t="shared" si="2"/>
        <v>Simple</v>
      </c>
      <c r="F27" s="22">
        <f t="shared" si="3"/>
        <v>5</v>
      </c>
      <c r="G27" s="1"/>
      <c r="H27" s="1"/>
      <c r="I27" s="1"/>
      <c r="J27" s="1"/>
      <c r="K27" s="31"/>
      <c r="L27" s="1"/>
      <c r="M27" s="1"/>
      <c r="N27" s="1"/>
      <c r="O27" s="1"/>
      <c r="P27" s="1"/>
      <c r="Q27" s="1"/>
      <c r="R27" s="1"/>
      <c r="S27" s="1"/>
      <c r="T27" s="31"/>
      <c r="U27" s="1"/>
      <c r="V27" s="1"/>
      <c r="W27" s="1"/>
      <c r="X27" s="1"/>
      <c r="Y27" s="1"/>
      <c r="Z27" s="1"/>
    </row>
    <row r="28" spans="1:26" ht="27.75" customHeight="1" x14ac:dyDescent="0.2">
      <c r="A28" s="1"/>
      <c r="B28" s="19" t="s">
        <v>114</v>
      </c>
      <c r="C28" s="19"/>
      <c r="D28" s="32">
        <v>1</v>
      </c>
      <c r="E28" s="22" t="str">
        <f t="shared" si="2"/>
        <v>Simple</v>
      </c>
      <c r="F28" s="22">
        <f t="shared" si="3"/>
        <v>5</v>
      </c>
      <c r="G28" s="1"/>
      <c r="H28" s="1"/>
      <c r="I28" s="1"/>
      <c r="J28" s="1"/>
      <c r="K28" s="31"/>
      <c r="L28" s="1"/>
      <c r="M28" s="1"/>
      <c r="N28" s="1"/>
      <c r="O28" s="1"/>
      <c r="P28" s="1"/>
      <c r="Q28" s="1"/>
      <c r="R28" s="1"/>
      <c r="S28" s="1"/>
      <c r="T28" s="31"/>
      <c r="U28" s="1"/>
      <c r="V28" s="1"/>
      <c r="W28" s="1"/>
      <c r="X28" s="1"/>
      <c r="Y28" s="1"/>
      <c r="Z28" s="1"/>
    </row>
    <row r="29" spans="1:26" ht="27.75" customHeight="1" x14ac:dyDescent="0.2">
      <c r="A29" s="1"/>
      <c r="B29" s="19" t="s">
        <v>115</v>
      </c>
      <c r="C29" s="19"/>
      <c r="D29" s="32">
        <v>1</v>
      </c>
      <c r="E29" s="22" t="str">
        <f t="shared" si="2"/>
        <v>Simple</v>
      </c>
      <c r="F29" s="22">
        <f t="shared" si="3"/>
        <v>5</v>
      </c>
      <c r="G29" s="1"/>
      <c r="H29" s="1"/>
      <c r="I29" s="1"/>
      <c r="J29" s="1"/>
      <c r="K29" s="31"/>
      <c r="L29" s="1"/>
      <c r="M29" s="1"/>
      <c r="N29" s="1"/>
      <c r="O29" s="1"/>
      <c r="P29" s="1"/>
      <c r="Q29" s="1"/>
      <c r="R29" s="1"/>
      <c r="S29" s="1"/>
      <c r="T29" s="31"/>
      <c r="U29" s="1"/>
      <c r="V29" s="1"/>
      <c r="W29" s="1"/>
      <c r="X29" s="1"/>
      <c r="Y29" s="1"/>
      <c r="Z29" s="1"/>
    </row>
    <row r="30" spans="1:26" ht="27.75" customHeight="1" x14ac:dyDescent="0.2">
      <c r="A30" s="1"/>
      <c r="B30" s="19" t="s">
        <v>116</v>
      </c>
      <c r="C30" s="19"/>
      <c r="D30" s="32">
        <v>1</v>
      </c>
      <c r="E30" s="22" t="str">
        <f t="shared" si="2"/>
        <v>Simple</v>
      </c>
      <c r="F30" s="22">
        <f t="shared" si="3"/>
        <v>5</v>
      </c>
      <c r="G30" s="1"/>
      <c r="H30" s="1"/>
      <c r="I30" s="1"/>
      <c r="J30" s="1"/>
      <c r="K30" s="31"/>
      <c r="L30" s="1"/>
      <c r="M30" s="1"/>
      <c r="N30" s="1"/>
      <c r="O30" s="1"/>
      <c r="P30" s="1"/>
      <c r="Q30" s="1"/>
      <c r="R30" s="1"/>
      <c r="S30" s="1"/>
      <c r="T30" s="31"/>
      <c r="U30" s="1"/>
      <c r="V30" s="1"/>
      <c r="W30" s="1"/>
      <c r="X30" s="1"/>
      <c r="Y30" s="1"/>
      <c r="Z30" s="1"/>
    </row>
    <row r="31" spans="1:26" ht="27.75" customHeight="1" x14ac:dyDescent="0.2">
      <c r="A31" s="1"/>
      <c r="B31" s="19" t="s">
        <v>117</v>
      </c>
      <c r="C31" s="19"/>
      <c r="D31" s="32">
        <v>1</v>
      </c>
      <c r="E31" s="22" t="str">
        <f t="shared" si="2"/>
        <v>Simple</v>
      </c>
      <c r="F31" s="22">
        <f t="shared" si="3"/>
        <v>5</v>
      </c>
      <c r="G31" s="1"/>
      <c r="H31" s="1"/>
      <c r="I31" s="1"/>
      <c r="J31" s="1"/>
      <c r="K31" s="31"/>
      <c r="L31" s="1"/>
      <c r="M31" s="1"/>
      <c r="N31" s="1"/>
      <c r="O31" s="1"/>
      <c r="P31" s="1"/>
      <c r="Q31" s="1"/>
      <c r="R31" s="1"/>
      <c r="S31" s="1"/>
      <c r="T31" s="31"/>
      <c r="U31" s="1"/>
      <c r="V31" s="1"/>
      <c r="W31" s="1"/>
      <c r="X31" s="1"/>
      <c r="Y31" s="1"/>
      <c r="Z31" s="1"/>
    </row>
    <row r="32" spans="1:26" ht="27.75" customHeight="1" x14ac:dyDescent="0.2">
      <c r="A32" s="1"/>
      <c r="B32" s="19" t="s">
        <v>118</v>
      </c>
      <c r="C32" s="19"/>
      <c r="D32" s="32">
        <v>1</v>
      </c>
      <c r="E32" s="22" t="str">
        <f t="shared" si="2"/>
        <v>Simple</v>
      </c>
      <c r="F32" s="22">
        <f t="shared" si="3"/>
        <v>5</v>
      </c>
      <c r="G32" s="1"/>
      <c r="H32" s="1"/>
      <c r="I32" s="1"/>
      <c r="J32" s="1"/>
      <c r="K32" s="31"/>
      <c r="L32" s="1"/>
      <c r="M32" s="1"/>
      <c r="N32" s="1"/>
      <c r="O32" s="1"/>
      <c r="P32" s="1"/>
      <c r="Q32" s="1"/>
      <c r="R32" s="1"/>
      <c r="S32" s="1"/>
      <c r="T32" s="31"/>
      <c r="U32" s="1"/>
      <c r="V32" s="1"/>
      <c r="W32" s="1"/>
      <c r="X32" s="1"/>
      <c r="Y32" s="1"/>
      <c r="Z32" s="1"/>
    </row>
    <row r="33" spans="1:26" ht="27.75" customHeight="1" x14ac:dyDescent="0.2">
      <c r="A33" s="1"/>
      <c r="B33" s="19" t="s">
        <v>119</v>
      </c>
      <c r="C33" s="19"/>
      <c r="D33" s="32">
        <v>1</v>
      </c>
      <c r="E33" s="22" t="str">
        <f t="shared" si="2"/>
        <v>Simple</v>
      </c>
      <c r="F33" s="22">
        <f t="shared" si="3"/>
        <v>5</v>
      </c>
      <c r="G33" s="1"/>
      <c r="H33" s="1"/>
      <c r="I33" s="1"/>
      <c r="J33" s="1"/>
      <c r="K33" s="31"/>
      <c r="L33" s="1"/>
      <c r="M33" s="1"/>
      <c r="N33" s="1"/>
      <c r="O33" s="1"/>
      <c r="P33" s="1"/>
      <c r="Q33" s="1"/>
      <c r="R33" s="1"/>
      <c r="S33" s="1"/>
      <c r="T33" s="31"/>
      <c r="U33" s="1"/>
      <c r="V33" s="1"/>
      <c r="W33" s="1"/>
      <c r="X33" s="1"/>
      <c r="Y33" s="1"/>
      <c r="Z33" s="1"/>
    </row>
    <row r="34" spans="1:26" ht="27.75" customHeight="1" x14ac:dyDescent="0.2">
      <c r="A34" s="1"/>
      <c r="B34" s="34"/>
      <c r="C34" s="72" t="s">
        <v>21</v>
      </c>
      <c r="D34" s="73"/>
      <c r="E34" s="74"/>
      <c r="F34" s="35">
        <f>SUM(F15:F33)</f>
        <v>95</v>
      </c>
      <c r="G34" s="1"/>
      <c r="H34" s="16"/>
      <c r="I34" s="1"/>
      <c r="J34" s="1"/>
      <c r="K34" s="3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27.75" customHeight="1" x14ac:dyDescent="0.2">
      <c r="A35" s="1"/>
      <c r="B35" s="1"/>
      <c r="C35" s="1"/>
      <c r="D35" s="2"/>
      <c r="E35" s="3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27.75" customHeight="1" x14ac:dyDescent="0.2">
      <c r="A36" s="1"/>
      <c r="B36" s="1"/>
      <c r="C36" s="1"/>
      <c r="D36" s="2"/>
      <c r="E36" s="3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27.75" customHeight="1" x14ac:dyDescent="0.2">
      <c r="A37" s="16" t="s">
        <v>22</v>
      </c>
      <c r="B37" s="36"/>
      <c r="C37" s="66" t="s">
        <v>23</v>
      </c>
      <c r="D37" s="67"/>
      <c r="E37" s="68"/>
      <c r="F37" s="26">
        <f>G11+F34</f>
        <v>170</v>
      </c>
      <c r="G37" s="1"/>
      <c r="H37" s="16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27.75" customHeight="1" x14ac:dyDescent="0.2">
      <c r="A38" s="1"/>
      <c r="B38" s="1"/>
      <c r="C38" s="1"/>
      <c r="D38" s="2"/>
      <c r="E38" s="3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27.75" customHeight="1" x14ac:dyDescent="0.2">
      <c r="A39" s="1"/>
      <c r="B39" s="3"/>
      <c r="C39" s="1"/>
      <c r="D39" s="2"/>
      <c r="E39" s="3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27.75" customHeight="1" x14ac:dyDescent="0.2">
      <c r="A40" s="16" t="s">
        <v>24</v>
      </c>
      <c r="B40" s="18" t="s">
        <v>25</v>
      </c>
      <c r="C40" s="18" t="s">
        <v>26</v>
      </c>
      <c r="D40" s="17" t="s">
        <v>27</v>
      </c>
      <c r="E40" s="17" t="s">
        <v>8</v>
      </c>
      <c r="F40" s="17" t="s">
        <v>28</v>
      </c>
      <c r="G40" s="17" t="s">
        <v>29</v>
      </c>
      <c r="H40" s="1" t="s">
        <v>30</v>
      </c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</row>
    <row r="41" spans="1:26" ht="27.75" customHeight="1" x14ac:dyDescent="0.2">
      <c r="A41" s="1"/>
      <c r="B41" s="37" t="s">
        <v>31</v>
      </c>
      <c r="C41" s="37" t="s">
        <v>32</v>
      </c>
      <c r="D41" s="38" t="s">
        <v>33</v>
      </c>
      <c r="E41" s="39">
        <v>2</v>
      </c>
      <c r="F41" s="23">
        <v>0</v>
      </c>
      <c r="G41" s="40">
        <f t="shared" ref="G41:G53" si="4">E41*F41</f>
        <v>0</v>
      </c>
      <c r="H41" s="41" t="s">
        <v>34</v>
      </c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">
      <c r="A42" s="1"/>
      <c r="B42" s="37" t="s">
        <v>35</v>
      </c>
      <c r="C42" s="37" t="s">
        <v>32</v>
      </c>
      <c r="D42" s="38" t="s">
        <v>33</v>
      </c>
      <c r="E42" s="40">
        <v>2</v>
      </c>
      <c r="F42" s="23">
        <v>0</v>
      </c>
      <c r="G42" s="40">
        <f t="shared" si="4"/>
        <v>0</v>
      </c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27.75" customHeight="1" x14ac:dyDescent="0.2">
      <c r="A43" s="1"/>
      <c r="B43" s="37" t="s">
        <v>36</v>
      </c>
      <c r="C43" s="37" t="s">
        <v>32</v>
      </c>
      <c r="D43" s="38" t="s">
        <v>33</v>
      </c>
      <c r="E43" s="40">
        <v>1</v>
      </c>
      <c r="F43" s="23">
        <v>0</v>
      </c>
      <c r="G43" s="40">
        <f t="shared" si="4"/>
        <v>0</v>
      </c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1"/>
      <c r="B44" s="37" t="s">
        <v>37</v>
      </c>
      <c r="C44" s="37" t="s">
        <v>32</v>
      </c>
      <c r="D44" s="38" t="s">
        <v>33</v>
      </c>
      <c r="E44" s="40">
        <v>1</v>
      </c>
      <c r="F44" s="23">
        <v>0</v>
      </c>
      <c r="G44" s="40">
        <f t="shared" si="4"/>
        <v>0</v>
      </c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27.75" customHeight="1" x14ac:dyDescent="0.2">
      <c r="A45" s="1"/>
      <c r="B45" s="37" t="s">
        <v>38</v>
      </c>
      <c r="C45" s="37" t="s">
        <v>32</v>
      </c>
      <c r="D45" s="38" t="s">
        <v>33</v>
      </c>
      <c r="E45" s="39">
        <v>1</v>
      </c>
      <c r="F45" s="23">
        <v>0</v>
      </c>
      <c r="G45" s="40">
        <f t="shared" si="4"/>
        <v>0</v>
      </c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27.75" customHeight="1" x14ac:dyDescent="0.2">
      <c r="A46" s="1"/>
      <c r="B46" s="37" t="s">
        <v>39</v>
      </c>
      <c r="C46" s="37" t="s">
        <v>32</v>
      </c>
      <c r="D46" s="38" t="s">
        <v>33</v>
      </c>
      <c r="E46" s="39">
        <v>0.5</v>
      </c>
      <c r="F46" s="23">
        <v>0</v>
      </c>
      <c r="G46" s="40">
        <f t="shared" si="4"/>
        <v>0</v>
      </c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27.75" customHeight="1" x14ac:dyDescent="0.2">
      <c r="A47" s="1"/>
      <c r="B47" s="37" t="s">
        <v>40</v>
      </c>
      <c r="C47" s="37" t="s">
        <v>32</v>
      </c>
      <c r="D47" s="38" t="s">
        <v>33</v>
      </c>
      <c r="E47" s="39">
        <v>0.5</v>
      </c>
      <c r="F47" s="23">
        <v>0</v>
      </c>
      <c r="G47" s="40">
        <f t="shared" si="4"/>
        <v>0</v>
      </c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27.75" customHeight="1" x14ac:dyDescent="0.2">
      <c r="A48" s="1"/>
      <c r="B48" s="37" t="s">
        <v>41</v>
      </c>
      <c r="C48" s="37" t="s">
        <v>32</v>
      </c>
      <c r="D48" s="38" t="s">
        <v>33</v>
      </c>
      <c r="E48" s="39">
        <v>2</v>
      </c>
      <c r="F48" s="23">
        <v>0</v>
      </c>
      <c r="G48" s="40">
        <f t="shared" si="4"/>
        <v>0</v>
      </c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27.75" customHeight="1" x14ac:dyDescent="0.2">
      <c r="A49" s="1"/>
      <c r="B49" s="37" t="s">
        <v>42</v>
      </c>
      <c r="C49" s="37" t="s">
        <v>32</v>
      </c>
      <c r="D49" s="38" t="s">
        <v>33</v>
      </c>
      <c r="E49" s="39">
        <v>1</v>
      </c>
      <c r="F49" s="23">
        <v>0</v>
      </c>
      <c r="G49" s="40">
        <f t="shared" si="4"/>
        <v>0</v>
      </c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27.75" customHeight="1" x14ac:dyDescent="0.2">
      <c r="A50" s="1"/>
      <c r="B50" s="37" t="s">
        <v>43</v>
      </c>
      <c r="C50" s="37" t="s">
        <v>32</v>
      </c>
      <c r="D50" s="38" t="s">
        <v>33</v>
      </c>
      <c r="E50" s="39">
        <v>1</v>
      </c>
      <c r="F50" s="23">
        <v>0</v>
      </c>
      <c r="G50" s="40">
        <f t="shared" si="4"/>
        <v>0</v>
      </c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1"/>
      <c r="B51" s="37" t="s">
        <v>44</v>
      </c>
      <c r="C51" s="37" t="s">
        <v>32</v>
      </c>
      <c r="D51" s="38" t="s">
        <v>33</v>
      </c>
      <c r="E51" s="40">
        <v>1</v>
      </c>
      <c r="F51" s="23">
        <v>0</v>
      </c>
      <c r="G51" s="40">
        <f t="shared" si="4"/>
        <v>0</v>
      </c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1"/>
      <c r="B52" s="37" t="s">
        <v>45</v>
      </c>
      <c r="C52" s="37" t="s">
        <v>32</v>
      </c>
      <c r="D52" s="38" t="s">
        <v>33</v>
      </c>
      <c r="E52" s="40">
        <v>1</v>
      </c>
      <c r="F52" s="23">
        <v>0</v>
      </c>
      <c r="G52" s="40">
        <f t="shared" si="4"/>
        <v>0</v>
      </c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1"/>
      <c r="B53" s="37" t="s">
        <v>46</v>
      </c>
      <c r="C53" s="37" t="s">
        <v>32</v>
      </c>
      <c r="D53" s="38" t="s">
        <v>33</v>
      </c>
      <c r="E53" s="39">
        <v>1</v>
      </c>
      <c r="F53" s="23">
        <v>0</v>
      </c>
      <c r="G53" s="40">
        <f t="shared" si="4"/>
        <v>0</v>
      </c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27.75" customHeight="1" x14ac:dyDescent="0.2">
      <c r="A54" s="1"/>
      <c r="B54" s="66" t="s">
        <v>47</v>
      </c>
      <c r="C54" s="67"/>
      <c r="D54" s="67"/>
      <c r="E54" s="67"/>
      <c r="F54" s="68"/>
      <c r="G54" s="42">
        <f>SUM(G41:G53)</f>
        <v>0</v>
      </c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27.75" customHeight="1" x14ac:dyDescent="0.2">
      <c r="A55" s="1"/>
      <c r="B55" s="66" t="s">
        <v>48</v>
      </c>
      <c r="C55" s="67"/>
      <c r="D55" s="67"/>
      <c r="E55" s="67"/>
      <c r="F55" s="68"/>
      <c r="G55" s="35">
        <f>0.6+(0.01*G54)</f>
        <v>0.6</v>
      </c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27.75" customHeight="1" x14ac:dyDescent="0.2">
      <c r="A56" s="1"/>
      <c r="B56" s="27"/>
      <c r="C56" s="3"/>
      <c r="D56" s="3"/>
      <c r="E56" s="3"/>
      <c r="F56" s="3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27.75" customHeight="1" x14ac:dyDescent="0.2">
      <c r="A57" s="1"/>
      <c r="B57" s="43"/>
      <c r="C57" s="43"/>
      <c r="D57" s="44"/>
      <c r="E57" s="43"/>
      <c r="F57" s="43"/>
      <c r="G57" s="43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16" t="s">
        <v>49</v>
      </c>
      <c r="B58" s="18" t="s">
        <v>50</v>
      </c>
      <c r="C58" s="18" t="s">
        <v>51</v>
      </c>
      <c r="D58" s="17" t="s">
        <v>52</v>
      </c>
      <c r="E58" s="17" t="s">
        <v>8</v>
      </c>
      <c r="F58" s="17" t="s">
        <v>28</v>
      </c>
      <c r="G58" s="17" t="s">
        <v>29</v>
      </c>
      <c r="H58" s="1" t="s">
        <v>53</v>
      </c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 spans="1:26" ht="15.75" customHeight="1" x14ac:dyDescent="0.2">
      <c r="A59" s="1"/>
      <c r="B59" s="45" t="s">
        <v>54</v>
      </c>
      <c r="C59" s="37" t="s">
        <v>55</v>
      </c>
      <c r="D59" s="38" t="s">
        <v>33</v>
      </c>
      <c r="E59" s="39">
        <v>1.5</v>
      </c>
      <c r="F59" s="23">
        <v>5</v>
      </c>
      <c r="G59" s="40">
        <f t="shared" ref="G59:G66" si="5">E59*F59</f>
        <v>7.5</v>
      </c>
      <c r="H59" s="41" t="s">
        <v>34</v>
      </c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1"/>
      <c r="B60" s="45" t="s">
        <v>56</v>
      </c>
      <c r="C60" s="37" t="s">
        <v>55</v>
      </c>
      <c r="D60" s="38" t="s">
        <v>33</v>
      </c>
      <c r="E60" s="39">
        <v>0.5</v>
      </c>
      <c r="F60" s="23">
        <v>5</v>
      </c>
      <c r="G60" s="40">
        <f t="shared" si="5"/>
        <v>2.5</v>
      </c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">
      <c r="A61" s="1"/>
      <c r="B61" s="45" t="s">
        <v>57</v>
      </c>
      <c r="C61" s="37" t="s">
        <v>55</v>
      </c>
      <c r="D61" s="38" t="s">
        <v>33</v>
      </c>
      <c r="E61" s="39">
        <v>1</v>
      </c>
      <c r="F61" s="23">
        <v>5</v>
      </c>
      <c r="G61" s="40">
        <f t="shared" si="5"/>
        <v>5</v>
      </c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">
      <c r="A62" s="1"/>
      <c r="B62" s="45" t="s">
        <v>58</v>
      </c>
      <c r="C62" s="37" t="s">
        <v>55</v>
      </c>
      <c r="D62" s="38" t="s">
        <v>33</v>
      </c>
      <c r="E62" s="39">
        <v>0.5</v>
      </c>
      <c r="F62" s="23">
        <v>5</v>
      </c>
      <c r="G62" s="40">
        <f t="shared" si="5"/>
        <v>2.5</v>
      </c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27.75" customHeight="1" x14ac:dyDescent="0.2">
      <c r="A63" s="1"/>
      <c r="B63" s="45" t="s">
        <v>59</v>
      </c>
      <c r="C63" s="37" t="s">
        <v>60</v>
      </c>
      <c r="D63" s="38" t="s">
        <v>33</v>
      </c>
      <c r="E63" s="39">
        <v>1</v>
      </c>
      <c r="F63" s="23">
        <v>5</v>
      </c>
      <c r="G63" s="40">
        <f t="shared" si="5"/>
        <v>5</v>
      </c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">
      <c r="A64" s="1"/>
      <c r="B64" s="45" t="s">
        <v>61</v>
      </c>
      <c r="C64" s="37" t="s">
        <v>62</v>
      </c>
      <c r="D64" s="38" t="s">
        <v>33</v>
      </c>
      <c r="E64" s="39">
        <v>2</v>
      </c>
      <c r="F64" s="23">
        <v>5</v>
      </c>
      <c r="G64" s="40">
        <f t="shared" si="5"/>
        <v>10</v>
      </c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">
      <c r="A65" s="1"/>
      <c r="B65" s="45" t="s">
        <v>63</v>
      </c>
      <c r="C65" s="37" t="s">
        <v>64</v>
      </c>
      <c r="D65" s="38" t="s">
        <v>33</v>
      </c>
      <c r="E65" s="39">
        <v>-1</v>
      </c>
      <c r="F65" s="23">
        <v>0</v>
      </c>
      <c r="G65" s="40">
        <f t="shared" si="5"/>
        <v>0</v>
      </c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1"/>
      <c r="B66" s="45" t="s">
        <v>65</v>
      </c>
      <c r="C66" s="37" t="s">
        <v>66</v>
      </c>
      <c r="D66" s="38" t="s">
        <v>33</v>
      </c>
      <c r="E66" s="39">
        <v>-1</v>
      </c>
      <c r="F66" s="23">
        <v>0</v>
      </c>
      <c r="G66" s="40">
        <f t="shared" si="5"/>
        <v>0</v>
      </c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27.75" customHeight="1" x14ac:dyDescent="0.2">
      <c r="A67" s="1"/>
      <c r="B67" s="66" t="s">
        <v>67</v>
      </c>
      <c r="C67" s="67"/>
      <c r="D67" s="67"/>
      <c r="E67" s="67"/>
      <c r="F67" s="68"/>
      <c r="G67" s="17">
        <f>SUM(G59:G66)</f>
        <v>32.5</v>
      </c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27.75" customHeight="1" x14ac:dyDescent="0.2">
      <c r="A68" s="1"/>
      <c r="B68" s="66" t="s">
        <v>68</v>
      </c>
      <c r="C68" s="67"/>
      <c r="D68" s="67"/>
      <c r="E68" s="67"/>
      <c r="F68" s="68"/>
      <c r="G68" s="17">
        <f>1.4 + (-0.03*G67)</f>
        <v>0.42499999999999993</v>
      </c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27.75" customHeight="1" x14ac:dyDescent="0.2">
      <c r="A69" s="1"/>
      <c r="B69" s="25"/>
      <c r="C69" s="46"/>
      <c r="D69" s="47"/>
      <c r="E69" s="46"/>
      <c r="F69" s="48" t="s">
        <v>69</v>
      </c>
      <c r="G69" s="17">
        <f>COUNTIF($F$59:$F$64,"&lt;3")+COUNTIF($F$65:$F$66,"&gt;3")</f>
        <v>0</v>
      </c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27.75" customHeight="1" x14ac:dyDescent="0.2">
      <c r="A70" s="1"/>
      <c r="B70" s="27"/>
      <c r="C70" s="3"/>
      <c r="D70" s="3"/>
      <c r="E70" s="3"/>
      <c r="F70" s="3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27.75" customHeight="1" x14ac:dyDescent="0.2">
      <c r="A71" s="1"/>
      <c r="B71" s="1"/>
      <c r="C71" s="1"/>
      <c r="D71" s="2"/>
      <c r="E71" s="3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27.75" customHeight="1" x14ac:dyDescent="0.2">
      <c r="A72" s="16" t="s">
        <v>70</v>
      </c>
      <c r="B72" s="69" t="s">
        <v>71</v>
      </c>
      <c r="C72" s="67"/>
      <c r="D72" s="67"/>
      <c r="E72" s="67"/>
      <c r="F72" s="68"/>
      <c r="G72" s="49">
        <f>F37*G55*G68</f>
        <v>43.349999999999994</v>
      </c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27.75" customHeight="1" x14ac:dyDescent="0.2">
      <c r="A73" s="1"/>
      <c r="B73" s="1"/>
      <c r="C73" s="1"/>
      <c r="D73" s="2"/>
      <c r="E73" s="3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27.75" customHeight="1" x14ac:dyDescent="0.2">
      <c r="A74" s="1"/>
      <c r="B74" s="1"/>
      <c r="C74" s="1"/>
      <c r="D74" s="2"/>
      <c r="E74" s="3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">
      <c r="A75" s="50" t="s">
        <v>72</v>
      </c>
      <c r="B75" s="18" t="s">
        <v>73</v>
      </c>
      <c r="C75" s="18" t="s">
        <v>74</v>
      </c>
      <c r="D75" s="18" t="s">
        <v>75</v>
      </c>
      <c r="E75" s="3"/>
      <c r="F75" s="1"/>
      <c r="G75" s="18" t="s">
        <v>76</v>
      </c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27.75" customHeight="1" x14ac:dyDescent="0.2">
      <c r="A76" s="1"/>
      <c r="B76" s="51">
        <v>20</v>
      </c>
      <c r="C76" s="51">
        <f>IF($G$69&gt;=5,36,IF(AND(G$69&gt;2,$G$69&lt;=4),28, IF(AND($G$69&gt;=0,$G$69&lt;=2),20,"error")))</f>
        <v>20</v>
      </c>
      <c r="D76" s="52">
        <f>IF($G$69&gt;=5,$G$76*(36/20),IF(AND($G$69&gt;2,$G$69&lt;=4),$G$76*(28/20), IF(AND($G$69&gt;=0,$G$69&lt;=2),$G$76,"error")))</f>
        <v>3</v>
      </c>
      <c r="E76" s="3"/>
      <c r="F76" s="1"/>
      <c r="G76" s="53">
        <v>3</v>
      </c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27.75" customHeight="1" x14ac:dyDescent="0.2">
      <c r="A77" s="1"/>
      <c r="B77" s="70" t="s">
        <v>77</v>
      </c>
      <c r="C77" s="67"/>
      <c r="D77" s="68"/>
      <c r="E77" s="3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27.75" customHeight="1" x14ac:dyDescent="0.2">
      <c r="A78" s="54" t="s">
        <v>78</v>
      </c>
      <c r="B78" s="51">
        <f t="shared" ref="B78:D78" si="6">$G$72*B76</f>
        <v>866.99999999999989</v>
      </c>
      <c r="C78" s="51">
        <f t="shared" si="6"/>
        <v>866.99999999999989</v>
      </c>
      <c r="D78" s="51">
        <f t="shared" si="6"/>
        <v>130.04999999999998</v>
      </c>
      <c r="E78" s="3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27.75" customHeight="1" x14ac:dyDescent="0.2">
      <c r="A79" s="54" t="s">
        <v>79</v>
      </c>
      <c r="B79" s="55">
        <f t="shared" ref="B79:D79" si="7">B78/(22*8)</f>
        <v>4.9261363636363633</v>
      </c>
      <c r="C79" s="55">
        <f t="shared" si="7"/>
        <v>4.9261363636363633</v>
      </c>
      <c r="D79" s="56">
        <f t="shared" si="7"/>
        <v>0.73892045454545441</v>
      </c>
      <c r="E79" s="3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27.75" customHeight="1" x14ac:dyDescent="0.2">
      <c r="A80" s="1"/>
      <c r="B80" s="1"/>
      <c r="C80" s="1"/>
      <c r="D80" s="2"/>
      <c r="E80" s="3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27.75" customHeight="1" x14ac:dyDescent="0.2">
      <c r="A81" s="1"/>
      <c r="B81" s="1"/>
      <c r="C81" s="1"/>
      <c r="D81" s="1"/>
      <c r="E81" s="3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27.75" customHeight="1" x14ac:dyDescent="0.2">
      <c r="A82" s="16" t="s">
        <v>80</v>
      </c>
      <c r="B82" s="57" t="s">
        <v>81</v>
      </c>
      <c r="C82" s="58"/>
      <c r="D82" s="47"/>
      <c r="E82" s="46"/>
      <c r="F82" s="59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27.75" customHeight="1" x14ac:dyDescent="0.2">
      <c r="A83" s="1"/>
      <c r="B83" s="36" t="s">
        <v>82</v>
      </c>
      <c r="C83" s="17" t="s">
        <v>83</v>
      </c>
      <c r="D83" s="49" t="s">
        <v>84</v>
      </c>
      <c r="E83" s="49" t="s">
        <v>85</v>
      </c>
      <c r="F83" s="49" t="s">
        <v>86</v>
      </c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27.75" customHeight="1" x14ac:dyDescent="0.2">
      <c r="A84" s="1"/>
      <c r="B84" s="60" t="s">
        <v>87</v>
      </c>
      <c r="C84" s="61">
        <v>0.4</v>
      </c>
      <c r="D84" s="55">
        <f t="shared" ref="D84:F86" si="8">$C84/$C$84*B$79</f>
        <v>4.9261363636363633</v>
      </c>
      <c r="E84" s="55">
        <f t="shared" si="8"/>
        <v>4.9261363636363633</v>
      </c>
      <c r="F84" s="55">
        <f t="shared" si="8"/>
        <v>0.73892045454545441</v>
      </c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27.75" customHeight="1" x14ac:dyDescent="0.2">
      <c r="A85" s="1"/>
      <c r="B85" s="60" t="s">
        <v>88</v>
      </c>
      <c r="C85" s="61">
        <f>1-C84</f>
        <v>0.6</v>
      </c>
      <c r="D85" s="51">
        <f t="shared" si="8"/>
        <v>7.3892045454545441</v>
      </c>
      <c r="E85" s="51">
        <f t="shared" si="8"/>
        <v>7.3892045454545441</v>
      </c>
      <c r="F85" s="51">
        <f t="shared" si="8"/>
        <v>1.1083806818181814</v>
      </c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27.75" customHeight="1" x14ac:dyDescent="0.2">
      <c r="A86" s="1"/>
      <c r="B86" s="62"/>
      <c r="C86" s="61">
        <f>SUM(C84:C85)</f>
        <v>1</v>
      </c>
      <c r="D86" s="55">
        <f t="shared" si="8"/>
        <v>12.315340909090908</v>
      </c>
      <c r="E86" s="55">
        <f t="shared" si="8"/>
        <v>12.315340909090908</v>
      </c>
      <c r="F86" s="55">
        <f t="shared" si="8"/>
        <v>1.847301136363636</v>
      </c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27.75" customHeight="1" x14ac:dyDescent="0.2">
      <c r="A87" s="1"/>
      <c r="B87" s="1"/>
      <c r="C87" s="1"/>
      <c r="D87" s="2"/>
      <c r="E87" s="3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27.75" customHeight="1" x14ac:dyDescent="0.2">
      <c r="A88" s="16" t="s">
        <v>89</v>
      </c>
      <c r="B88" s="23">
        <v>3</v>
      </c>
      <c r="C88" s="1"/>
      <c r="D88" s="2"/>
      <c r="E88" s="3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27.75" customHeight="1" x14ac:dyDescent="0.2">
      <c r="A89" s="1"/>
      <c r="B89" s="1"/>
      <c r="C89" s="1"/>
      <c r="D89" s="2"/>
      <c r="E89" s="3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27.75" customHeight="1" x14ac:dyDescent="0.2">
      <c r="A90" s="16" t="s">
        <v>90</v>
      </c>
      <c r="B90" s="49" t="s">
        <v>91</v>
      </c>
      <c r="C90" s="49" t="s">
        <v>92</v>
      </c>
      <c r="D90" s="49" t="s">
        <v>93</v>
      </c>
      <c r="E90" s="3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27.75" customHeight="1" x14ac:dyDescent="0.2">
      <c r="A91" s="63"/>
      <c r="B91" s="64">
        <f>$D$86/$B$88</f>
        <v>4.1051136363636358</v>
      </c>
      <c r="C91" s="64">
        <f>$E$86/$B$88</f>
        <v>4.1051136363636358</v>
      </c>
      <c r="D91" s="64">
        <f>$F$86/$B$88</f>
        <v>0.6157670454545453</v>
      </c>
      <c r="E91" s="63"/>
      <c r="F91" s="63"/>
      <c r="G91" s="63"/>
      <c r="H91" s="63"/>
      <c r="I91" s="63"/>
      <c r="J91" s="63"/>
      <c r="K91" s="63"/>
      <c r="L91" s="63"/>
      <c r="M91" s="63"/>
      <c r="N91" s="63"/>
      <c r="O91" s="63"/>
      <c r="P91" s="63"/>
      <c r="Q91" s="63"/>
      <c r="R91" s="63"/>
      <c r="S91" s="63"/>
      <c r="T91" s="63"/>
      <c r="U91" s="63"/>
      <c r="V91" s="63"/>
      <c r="W91" s="63"/>
      <c r="X91" s="63"/>
      <c r="Y91" s="63"/>
      <c r="Z91" s="63"/>
    </row>
    <row r="92" spans="1:26" ht="15.75" customHeight="1" x14ac:dyDescent="0.2">
      <c r="A92" s="63"/>
      <c r="B92" s="63"/>
      <c r="C92" s="63"/>
      <c r="D92" s="63"/>
      <c r="E92" s="65"/>
      <c r="F92" s="63"/>
      <c r="G92" s="63"/>
      <c r="H92" s="63"/>
      <c r="I92" s="63"/>
      <c r="J92" s="63"/>
      <c r="K92" s="63"/>
      <c r="L92" s="63"/>
      <c r="M92" s="63"/>
      <c r="N92" s="63"/>
      <c r="O92" s="63"/>
      <c r="P92" s="63"/>
      <c r="Q92" s="63"/>
      <c r="R92" s="63"/>
      <c r="S92" s="63"/>
      <c r="T92" s="63"/>
      <c r="U92" s="63"/>
      <c r="V92" s="63"/>
      <c r="W92" s="63"/>
      <c r="X92" s="63"/>
      <c r="Y92" s="63"/>
      <c r="Z92" s="63"/>
    </row>
    <row r="93" spans="1:26" ht="15.75" customHeight="1" x14ac:dyDescent="0.2">
      <c r="A93" s="63"/>
      <c r="B93" s="63"/>
      <c r="C93" s="63"/>
      <c r="D93" s="63"/>
      <c r="E93" s="65"/>
      <c r="F93" s="63"/>
      <c r="G93" s="63"/>
      <c r="H93" s="63"/>
      <c r="I93" s="63"/>
      <c r="J93" s="63"/>
      <c r="K93" s="63"/>
      <c r="L93" s="63"/>
      <c r="M93" s="63"/>
      <c r="N93" s="63"/>
      <c r="O93" s="63"/>
      <c r="P93" s="63"/>
      <c r="Q93" s="63"/>
      <c r="R93" s="63"/>
      <c r="S93" s="63"/>
      <c r="T93" s="63"/>
      <c r="U93" s="63"/>
      <c r="V93" s="63"/>
      <c r="W93" s="63"/>
      <c r="X93" s="63"/>
      <c r="Y93" s="63"/>
      <c r="Z93" s="63"/>
    </row>
    <row r="94" spans="1:26" ht="15.75" customHeight="1" x14ac:dyDescent="0.2">
      <c r="A94" s="63"/>
      <c r="B94" s="63"/>
      <c r="C94" s="63"/>
      <c r="D94" s="63"/>
      <c r="E94" s="65"/>
      <c r="F94" s="63"/>
      <c r="G94" s="63"/>
      <c r="H94" s="63"/>
      <c r="I94" s="63"/>
      <c r="J94" s="63"/>
      <c r="K94" s="63"/>
      <c r="L94" s="63"/>
      <c r="M94" s="63"/>
      <c r="N94" s="63"/>
      <c r="O94" s="63"/>
      <c r="P94" s="63"/>
      <c r="Q94" s="63"/>
      <c r="R94" s="63"/>
      <c r="S94" s="63"/>
      <c r="T94" s="63"/>
      <c r="U94" s="63"/>
      <c r="V94" s="63"/>
      <c r="W94" s="63"/>
      <c r="X94" s="63"/>
      <c r="Y94" s="63"/>
      <c r="Z94" s="63"/>
    </row>
    <row r="95" spans="1:26" ht="15.75" customHeight="1" x14ac:dyDescent="0.2">
      <c r="A95" s="63"/>
      <c r="B95" s="63"/>
      <c r="C95" s="63"/>
      <c r="D95" s="63"/>
      <c r="E95" s="65"/>
      <c r="F95" s="63"/>
      <c r="G95" s="63"/>
      <c r="H95" s="63"/>
      <c r="I95" s="63"/>
      <c r="J95" s="63"/>
      <c r="K95" s="63"/>
      <c r="L95" s="63"/>
      <c r="M95" s="63"/>
      <c r="N95" s="63"/>
      <c r="O95" s="63"/>
      <c r="P95" s="63"/>
      <c r="Q95" s="63"/>
      <c r="R95" s="63"/>
      <c r="S95" s="63"/>
      <c r="T95" s="63"/>
      <c r="U95" s="63"/>
      <c r="V95" s="63"/>
      <c r="W95" s="63"/>
      <c r="X95" s="63"/>
      <c r="Y95" s="63"/>
      <c r="Z95" s="63"/>
    </row>
    <row r="96" spans="1:26" ht="15.75" customHeight="1" x14ac:dyDescent="0.2">
      <c r="A96" s="63"/>
      <c r="B96" s="63"/>
      <c r="C96" s="63"/>
      <c r="D96" s="63"/>
      <c r="E96" s="65"/>
      <c r="F96" s="63"/>
      <c r="G96" s="63"/>
      <c r="H96" s="63"/>
      <c r="I96" s="63"/>
      <c r="J96" s="63"/>
      <c r="K96" s="63"/>
      <c r="L96" s="63"/>
      <c r="M96" s="63"/>
      <c r="N96" s="63"/>
      <c r="O96" s="63"/>
      <c r="P96" s="63"/>
      <c r="Q96" s="63"/>
      <c r="R96" s="63"/>
      <c r="S96" s="63"/>
      <c r="T96" s="63"/>
      <c r="U96" s="63"/>
      <c r="V96" s="63"/>
      <c r="W96" s="63"/>
      <c r="X96" s="63"/>
      <c r="Y96" s="63"/>
      <c r="Z96" s="63"/>
    </row>
    <row r="97" spans="1:26" ht="15.75" customHeight="1" x14ac:dyDescent="0.2">
      <c r="A97" s="63"/>
      <c r="B97" s="63"/>
      <c r="C97" s="63"/>
      <c r="D97" s="63"/>
      <c r="E97" s="65"/>
      <c r="F97" s="63"/>
      <c r="G97" s="63"/>
      <c r="H97" s="63"/>
      <c r="I97" s="63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</row>
    <row r="98" spans="1:26" ht="15.75" customHeight="1" x14ac:dyDescent="0.2">
      <c r="A98" s="63"/>
      <c r="B98" s="63"/>
      <c r="C98" s="63"/>
      <c r="D98" s="63"/>
      <c r="E98" s="65"/>
      <c r="F98" s="63"/>
      <c r="G98" s="63"/>
      <c r="H98" s="63"/>
      <c r="I98" s="63"/>
      <c r="J98" s="63"/>
      <c r="K98" s="63"/>
      <c r="L98" s="63"/>
      <c r="M98" s="63"/>
      <c r="N98" s="63"/>
      <c r="O98" s="63"/>
      <c r="P98" s="63"/>
      <c r="Q98" s="63"/>
      <c r="R98" s="63"/>
      <c r="S98" s="63"/>
      <c r="T98" s="63"/>
      <c r="U98" s="63"/>
      <c r="V98" s="63"/>
      <c r="W98" s="63"/>
      <c r="X98" s="63"/>
      <c r="Y98" s="63"/>
      <c r="Z98" s="63"/>
    </row>
    <row r="99" spans="1:26" ht="15.75" customHeight="1" x14ac:dyDescent="0.2">
      <c r="A99" s="63"/>
      <c r="B99" s="63"/>
      <c r="C99" s="63"/>
      <c r="D99" s="63"/>
      <c r="E99" s="65"/>
      <c r="F99" s="63"/>
      <c r="G99" s="63"/>
      <c r="H99" s="63"/>
      <c r="I99" s="63"/>
      <c r="J99" s="63"/>
      <c r="K99" s="63"/>
      <c r="L99" s="63"/>
      <c r="M99" s="63"/>
      <c r="N99" s="63"/>
      <c r="O99" s="63"/>
      <c r="P99" s="63"/>
      <c r="Q99" s="63"/>
      <c r="R99" s="63"/>
      <c r="S99" s="63"/>
      <c r="T99" s="63"/>
      <c r="U99" s="63"/>
      <c r="V99" s="63"/>
      <c r="W99" s="63"/>
      <c r="X99" s="63"/>
      <c r="Y99" s="63"/>
      <c r="Z99" s="63"/>
    </row>
    <row r="100" spans="1:26" ht="15.75" customHeight="1" x14ac:dyDescent="0.2">
      <c r="A100" s="63"/>
      <c r="B100" s="63"/>
      <c r="C100" s="63"/>
      <c r="D100" s="63"/>
      <c r="E100" s="65"/>
      <c r="F100" s="63"/>
      <c r="G100" s="63"/>
      <c r="H100" s="63"/>
      <c r="I100" s="63"/>
      <c r="J100" s="63"/>
      <c r="K100" s="63"/>
      <c r="L100" s="63"/>
      <c r="M100" s="63"/>
      <c r="N100" s="63"/>
      <c r="O100" s="63"/>
      <c r="P100" s="63"/>
      <c r="Q100" s="63"/>
      <c r="R100" s="63"/>
      <c r="S100" s="63"/>
      <c r="T100" s="63"/>
      <c r="U100" s="63"/>
      <c r="V100" s="63"/>
      <c r="W100" s="63"/>
      <c r="X100" s="63"/>
      <c r="Y100" s="63"/>
      <c r="Z100" s="63"/>
    </row>
    <row r="101" spans="1:26" ht="15.75" customHeight="1" x14ac:dyDescent="0.2">
      <c r="A101" s="63"/>
      <c r="B101" s="63"/>
      <c r="C101" s="63"/>
      <c r="D101" s="63"/>
      <c r="E101" s="65"/>
      <c r="F101" s="63"/>
      <c r="G101" s="63"/>
      <c r="H101" s="63"/>
      <c r="I101" s="63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</row>
    <row r="102" spans="1:26" ht="15.75" customHeight="1" x14ac:dyDescent="0.2">
      <c r="A102" s="63"/>
      <c r="B102" s="63"/>
      <c r="C102" s="63"/>
      <c r="D102" s="63"/>
      <c r="E102" s="65"/>
      <c r="F102" s="63"/>
      <c r="G102" s="63"/>
      <c r="H102" s="63"/>
      <c r="I102" s="63"/>
      <c r="J102" s="63"/>
      <c r="K102" s="63"/>
      <c r="L102" s="63"/>
      <c r="M102" s="63"/>
      <c r="N102" s="63"/>
      <c r="O102" s="63"/>
      <c r="P102" s="63"/>
      <c r="Q102" s="63"/>
      <c r="R102" s="63"/>
      <c r="S102" s="63"/>
      <c r="T102" s="63"/>
      <c r="U102" s="63"/>
      <c r="V102" s="63"/>
      <c r="W102" s="63"/>
      <c r="X102" s="63"/>
      <c r="Y102" s="63"/>
      <c r="Z102" s="63"/>
    </row>
    <row r="103" spans="1:26" ht="15.75" customHeight="1" x14ac:dyDescent="0.2">
      <c r="A103" s="63"/>
      <c r="B103" s="63"/>
      <c r="C103" s="63"/>
      <c r="D103" s="63"/>
      <c r="E103" s="65"/>
      <c r="F103" s="63"/>
      <c r="G103" s="63"/>
      <c r="H103" s="63"/>
      <c r="I103" s="63"/>
      <c r="J103" s="63"/>
      <c r="K103" s="63"/>
      <c r="L103" s="63"/>
      <c r="M103" s="63"/>
      <c r="N103" s="63"/>
      <c r="O103" s="63"/>
      <c r="P103" s="63"/>
      <c r="Q103" s="63"/>
      <c r="R103" s="63"/>
      <c r="S103" s="63"/>
      <c r="T103" s="63"/>
      <c r="U103" s="63"/>
      <c r="V103" s="63"/>
      <c r="W103" s="63"/>
      <c r="X103" s="63"/>
      <c r="Y103" s="63"/>
      <c r="Z103" s="63"/>
    </row>
    <row r="104" spans="1:26" ht="15.75" customHeight="1" x14ac:dyDescent="0.2">
      <c r="A104" s="63"/>
      <c r="B104" s="63"/>
      <c r="C104" s="63"/>
      <c r="D104" s="63"/>
      <c r="E104" s="65"/>
      <c r="F104" s="63"/>
      <c r="G104" s="63"/>
      <c r="H104" s="63"/>
      <c r="I104" s="63"/>
      <c r="J104" s="63"/>
      <c r="K104" s="63"/>
      <c r="L104" s="63"/>
      <c r="M104" s="63"/>
      <c r="N104" s="63"/>
      <c r="O104" s="63"/>
      <c r="P104" s="63"/>
      <c r="Q104" s="63"/>
      <c r="R104" s="63"/>
      <c r="S104" s="63"/>
      <c r="T104" s="63"/>
      <c r="U104" s="63"/>
      <c r="V104" s="63"/>
      <c r="W104" s="63"/>
      <c r="X104" s="63"/>
      <c r="Y104" s="63"/>
      <c r="Z104" s="63"/>
    </row>
    <row r="105" spans="1:26" ht="15.75" customHeight="1" x14ac:dyDescent="0.2">
      <c r="A105" s="63"/>
      <c r="B105" s="63"/>
      <c r="C105" s="63"/>
      <c r="D105" s="63"/>
      <c r="E105" s="65"/>
      <c r="F105" s="63"/>
      <c r="G105" s="63"/>
      <c r="H105" s="63"/>
      <c r="I105" s="63"/>
      <c r="J105" s="63"/>
      <c r="K105" s="63"/>
      <c r="L105" s="63"/>
      <c r="M105" s="63"/>
      <c r="N105" s="63"/>
      <c r="O105" s="63"/>
      <c r="P105" s="63"/>
      <c r="Q105" s="63"/>
      <c r="R105" s="63"/>
      <c r="S105" s="63"/>
      <c r="T105" s="63"/>
      <c r="U105" s="63"/>
      <c r="V105" s="63"/>
      <c r="W105" s="63"/>
      <c r="X105" s="63"/>
      <c r="Y105" s="63"/>
      <c r="Z105" s="63"/>
    </row>
    <row r="106" spans="1:26" ht="15.75" customHeight="1" x14ac:dyDescent="0.2">
      <c r="A106" s="63"/>
      <c r="B106" s="63"/>
      <c r="C106" s="63"/>
      <c r="D106" s="63"/>
      <c r="E106" s="65"/>
      <c r="F106" s="63"/>
      <c r="G106" s="63"/>
      <c r="H106" s="63"/>
      <c r="I106" s="63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</row>
    <row r="107" spans="1:26" ht="15.75" customHeight="1" x14ac:dyDescent="0.2">
      <c r="A107" s="63"/>
      <c r="B107" s="63"/>
      <c r="C107" s="63"/>
      <c r="D107" s="63"/>
      <c r="E107" s="65"/>
      <c r="F107" s="63"/>
      <c r="G107" s="63"/>
      <c r="H107" s="63"/>
      <c r="I107" s="63"/>
      <c r="J107" s="63"/>
      <c r="K107" s="63"/>
      <c r="L107" s="63"/>
      <c r="M107" s="63"/>
      <c r="N107" s="63"/>
      <c r="O107" s="63"/>
      <c r="P107" s="63"/>
      <c r="Q107" s="63"/>
      <c r="R107" s="63"/>
      <c r="S107" s="63"/>
      <c r="T107" s="63"/>
      <c r="U107" s="63"/>
      <c r="V107" s="63"/>
      <c r="W107" s="63"/>
      <c r="X107" s="63"/>
      <c r="Y107" s="63"/>
      <c r="Z107" s="63"/>
    </row>
    <row r="108" spans="1:26" ht="15.75" customHeight="1" x14ac:dyDescent="0.2">
      <c r="A108" s="1"/>
      <c r="B108" s="1"/>
      <c r="C108" s="1"/>
      <c r="D108" s="2"/>
      <c r="E108" s="3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1"/>
      <c r="B109" s="1"/>
      <c r="C109" s="1"/>
      <c r="D109" s="2"/>
      <c r="E109" s="3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1"/>
      <c r="B110" s="1"/>
      <c r="C110" s="1"/>
      <c r="D110" s="2"/>
      <c r="E110" s="3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1"/>
      <c r="B111" s="1"/>
      <c r="C111" s="1"/>
      <c r="D111" s="2"/>
      <c r="E111" s="3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1"/>
      <c r="B112" s="1"/>
      <c r="C112" s="1"/>
      <c r="D112" s="2"/>
      <c r="E112" s="3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1"/>
      <c r="B113" s="1"/>
      <c r="C113" s="1"/>
      <c r="D113" s="2"/>
      <c r="E113" s="3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1"/>
      <c r="B114" s="1"/>
      <c r="C114" s="1"/>
      <c r="D114" s="2"/>
      <c r="E114" s="3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1"/>
      <c r="B115" s="1"/>
      <c r="C115" s="1"/>
      <c r="D115" s="2"/>
      <c r="E115" s="3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1"/>
      <c r="B116" s="1"/>
      <c r="C116" s="1"/>
      <c r="D116" s="2"/>
      <c r="E116" s="3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1"/>
      <c r="B117" s="1"/>
      <c r="C117" s="1"/>
      <c r="D117" s="2"/>
      <c r="E117" s="3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1"/>
      <c r="B118" s="1"/>
      <c r="C118" s="1"/>
      <c r="D118" s="2"/>
      <c r="E118" s="3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1"/>
      <c r="B119" s="1"/>
      <c r="C119" s="1"/>
      <c r="D119" s="2"/>
      <c r="E119" s="3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1"/>
      <c r="B120" s="1"/>
      <c r="C120" s="1"/>
      <c r="D120" s="2"/>
      <c r="E120" s="3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1"/>
      <c r="B121" s="1"/>
      <c r="C121" s="1"/>
      <c r="D121" s="2"/>
      <c r="E121" s="3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1"/>
      <c r="B122" s="1"/>
      <c r="C122" s="1"/>
      <c r="D122" s="2"/>
      <c r="E122" s="3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1"/>
      <c r="B123" s="1"/>
      <c r="C123" s="1"/>
      <c r="D123" s="2"/>
      <c r="E123" s="3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1"/>
      <c r="B124" s="1"/>
      <c r="C124" s="1"/>
      <c r="D124" s="2"/>
      <c r="E124" s="3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1"/>
      <c r="B125" s="1"/>
      <c r="C125" s="1"/>
      <c r="D125" s="2"/>
      <c r="E125" s="3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1"/>
      <c r="B126" s="1"/>
      <c r="C126" s="1"/>
      <c r="D126" s="2"/>
      <c r="E126" s="3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1"/>
      <c r="B127" s="1"/>
      <c r="C127" s="1"/>
      <c r="D127" s="2"/>
      <c r="E127" s="3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1"/>
      <c r="B128" s="1"/>
      <c r="C128" s="1"/>
      <c r="D128" s="2"/>
      <c r="E128" s="3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1"/>
      <c r="B129" s="1"/>
      <c r="C129" s="1"/>
      <c r="D129" s="2"/>
      <c r="E129" s="3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1"/>
      <c r="B130" s="1"/>
      <c r="C130" s="1"/>
      <c r="D130" s="2"/>
      <c r="E130" s="3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1"/>
      <c r="B131" s="1"/>
      <c r="C131" s="1"/>
      <c r="D131" s="2"/>
      <c r="E131" s="3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1"/>
      <c r="B132" s="1"/>
      <c r="C132" s="1"/>
      <c r="D132" s="2"/>
      <c r="E132" s="3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1"/>
      <c r="B133" s="1"/>
      <c r="C133" s="1"/>
      <c r="D133" s="2"/>
      <c r="E133" s="3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1"/>
      <c r="B134" s="1"/>
      <c r="C134" s="1"/>
      <c r="D134" s="2"/>
      <c r="E134" s="3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1"/>
      <c r="B135" s="1"/>
      <c r="C135" s="1"/>
      <c r="D135" s="2"/>
      <c r="E135" s="3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1"/>
      <c r="B136" s="1"/>
      <c r="C136" s="1"/>
      <c r="D136" s="2"/>
      <c r="E136" s="3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1"/>
      <c r="B137" s="1"/>
      <c r="C137" s="1"/>
      <c r="D137" s="2"/>
      <c r="E137" s="3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1"/>
      <c r="B138" s="1"/>
      <c r="C138" s="1"/>
      <c r="D138" s="2"/>
      <c r="E138" s="3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1"/>
      <c r="B139" s="1"/>
      <c r="C139" s="1"/>
      <c r="D139" s="2"/>
      <c r="E139" s="3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1"/>
      <c r="B140" s="1"/>
      <c r="C140" s="1"/>
      <c r="D140" s="2"/>
      <c r="E140" s="3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1"/>
      <c r="B141" s="1"/>
      <c r="C141" s="1"/>
      <c r="D141" s="2"/>
      <c r="E141" s="3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1"/>
      <c r="B142" s="1"/>
      <c r="C142" s="1"/>
      <c r="D142" s="2"/>
      <c r="E142" s="3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1"/>
      <c r="B143" s="1"/>
      <c r="C143" s="1"/>
      <c r="D143" s="2"/>
      <c r="E143" s="3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1"/>
      <c r="B144" s="1"/>
      <c r="C144" s="1"/>
      <c r="D144" s="2"/>
      <c r="E144" s="3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1"/>
      <c r="B145" s="1"/>
      <c r="C145" s="1"/>
      <c r="D145" s="2"/>
      <c r="E145" s="3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1"/>
      <c r="B146" s="1"/>
      <c r="C146" s="1"/>
      <c r="D146" s="2"/>
      <c r="E146" s="3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1"/>
      <c r="B147" s="1"/>
      <c r="C147" s="1"/>
      <c r="D147" s="2"/>
      <c r="E147" s="3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1"/>
      <c r="B148" s="1"/>
      <c r="C148" s="1"/>
      <c r="D148" s="2"/>
      <c r="E148" s="3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1"/>
      <c r="B149" s="1"/>
      <c r="C149" s="1"/>
      <c r="D149" s="2"/>
      <c r="E149" s="3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1"/>
      <c r="B150" s="1"/>
      <c r="C150" s="1"/>
      <c r="D150" s="2"/>
      <c r="E150" s="3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1"/>
      <c r="B151" s="1"/>
      <c r="C151" s="1"/>
      <c r="D151" s="2"/>
      <c r="E151" s="3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1"/>
      <c r="B152" s="1"/>
      <c r="C152" s="1"/>
      <c r="D152" s="2"/>
      <c r="E152" s="3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1"/>
      <c r="B153" s="1"/>
      <c r="C153" s="1"/>
      <c r="D153" s="2"/>
      <c r="E153" s="3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1"/>
      <c r="B154" s="1"/>
      <c r="C154" s="1"/>
      <c r="D154" s="2"/>
      <c r="E154" s="3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1"/>
      <c r="B155" s="1"/>
      <c r="C155" s="1"/>
      <c r="D155" s="2"/>
      <c r="E155" s="3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1"/>
      <c r="B156" s="1"/>
      <c r="C156" s="1"/>
      <c r="D156" s="2"/>
      <c r="E156" s="3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1"/>
      <c r="B157" s="1"/>
      <c r="C157" s="1"/>
      <c r="D157" s="2"/>
      <c r="E157" s="3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1"/>
      <c r="B158" s="1"/>
      <c r="C158" s="1"/>
      <c r="D158" s="2"/>
      <c r="E158" s="3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1"/>
      <c r="B159" s="1"/>
      <c r="C159" s="1"/>
      <c r="D159" s="2"/>
      <c r="E159" s="3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1"/>
      <c r="B160" s="1"/>
      <c r="C160" s="1"/>
      <c r="D160" s="2"/>
      <c r="E160" s="3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1"/>
      <c r="B161" s="1"/>
      <c r="C161" s="1"/>
      <c r="D161" s="2"/>
      <c r="E161" s="3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1"/>
      <c r="B162" s="1"/>
      <c r="C162" s="1"/>
      <c r="D162" s="2"/>
      <c r="E162" s="3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1"/>
      <c r="B163" s="1"/>
      <c r="C163" s="1"/>
      <c r="D163" s="2"/>
      <c r="E163" s="3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1"/>
      <c r="B164" s="1"/>
      <c r="C164" s="1"/>
      <c r="D164" s="2"/>
      <c r="E164" s="3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1"/>
      <c r="B165" s="1"/>
      <c r="C165" s="1"/>
      <c r="D165" s="2"/>
      <c r="E165" s="3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1"/>
      <c r="B166" s="1"/>
      <c r="C166" s="1"/>
      <c r="D166" s="2"/>
      <c r="E166" s="3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1"/>
      <c r="B167" s="1"/>
      <c r="C167" s="1"/>
      <c r="D167" s="2"/>
      <c r="E167" s="3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1"/>
      <c r="B168" s="1"/>
      <c r="C168" s="1"/>
      <c r="D168" s="2"/>
      <c r="E168" s="3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1"/>
      <c r="B169" s="1"/>
      <c r="C169" s="1"/>
      <c r="D169" s="2"/>
      <c r="E169" s="3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1"/>
      <c r="B170" s="1"/>
      <c r="C170" s="1"/>
      <c r="D170" s="2"/>
      <c r="E170" s="3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1"/>
      <c r="B171" s="1"/>
      <c r="C171" s="1"/>
      <c r="D171" s="2"/>
      <c r="E171" s="3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1"/>
      <c r="B172" s="1"/>
      <c r="C172" s="1"/>
      <c r="D172" s="2"/>
      <c r="E172" s="3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1"/>
      <c r="B173" s="1"/>
      <c r="C173" s="1"/>
      <c r="D173" s="2"/>
      <c r="E173" s="3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1"/>
      <c r="B174" s="1"/>
      <c r="C174" s="1"/>
      <c r="D174" s="2"/>
      <c r="E174" s="3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1"/>
      <c r="B175" s="1"/>
      <c r="C175" s="1"/>
      <c r="D175" s="2"/>
      <c r="E175" s="3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1"/>
      <c r="B176" s="1"/>
      <c r="C176" s="1"/>
      <c r="D176" s="2"/>
      <c r="E176" s="3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1"/>
      <c r="B177" s="1"/>
      <c r="C177" s="1"/>
      <c r="D177" s="2"/>
      <c r="E177" s="3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1"/>
      <c r="B178" s="1"/>
      <c r="C178" s="1"/>
      <c r="D178" s="2"/>
      <c r="E178" s="3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1"/>
      <c r="B179" s="1"/>
      <c r="C179" s="1"/>
      <c r="D179" s="2"/>
      <c r="E179" s="3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1"/>
      <c r="B180" s="1"/>
      <c r="C180" s="1"/>
      <c r="D180" s="2"/>
      <c r="E180" s="3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1"/>
      <c r="B181" s="1"/>
      <c r="C181" s="1"/>
      <c r="D181" s="2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1"/>
      <c r="B182" s="1"/>
      <c r="C182" s="1"/>
      <c r="D182" s="2"/>
      <c r="E182" s="3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1"/>
      <c r="B183" s="1"/>
      <c r="C183" s="1"/>
      <c r="D183" s="2"/>
      <c r="E183" s="3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1"/>
      <c r="B184" s="1"/>
      <c r="C184" s="1"/>
      <c r="D184" s="2"/>
      <c r="E184" s="3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1"/>
      <c r="B185" s="1"/>
      <c r="C185" s="1"/>
      <c r="D185" s="2"/>
      <c r="E185" s="3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1"/>
      <c r="B186" s="1"/>
      <c r="C186" s="1"/>
      <c r="D186" s="2"/>
      <c r="E186" s="3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1"/>
      <c r="B187" s="1"/>
      <c r="C187" s="1"/>
      <c r="D187" s="2"/>
      <c r="E187" s="3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1"/>
      <c r="B188" s="1"/>
      <c r="C188" s="1"/>
      <c r="D188" s="2"/>
      <c r="E188" s="3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1"/>
      <c r="B189" s="1"/>
      <c r="C189" s="1"/>
      <c r="D189" s="2"/>
      <c r="E189" s="3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1"/>
      <c r="B190" s="1"/>
      <c r="C190" s="1"/>
      <c r="D190" s="2"/>
      <c r="E190" s="3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1"/>
      <c r="B191" s="1"/>
      <c r="C191" s="1"/>
      <c r="D191" s="2"/>
      <c r="E191" s="3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1"/>
      <c r="B192" s="1"/>
      <c r="C192" s="1"/>
      <c r="D192" s="2"/>
      <c r="E192" s="3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1"/>
      <c r="B193" s="1"/>
      <c r="C193" s="1"/>
      <c r="D193" s="2"/>
      <c r="E193" s="3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1"/>
      <c r="B194" s="1"/>
      <c r="C194" s="1"/>
      <c r="D194" s="2"/>
      <c r="E194" s="3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1"/>
      <c r="B195" s="1"/>
      <c r="C195" s="1"/>
      <c r="D195" s="2"/>
      <c r="E195" s="3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1"/>
      <c r="B196" s="1"/>
      <c r="C196" s="1"/>
      <c r="D196" s="2"/>
      <c r="E196" s="3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1"/>
      <c r="B197" s="1"/>
      <c r="C197" s="1"/>
      <c r="D197" s="2"/>
      <c r="E197" s="3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1"/>
      <c r="B198" s="1"/>
      <c r="C198" s="1"/>
      <c r="D198" s="2"/>
      <c r="E198" s="3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1"/>
      <c r="B199" s="1"/>
      <c r="C199" s="1"/>
      <c r="D199" s="2"/>
      <c r="E199" s="3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1"/>
      <c r="B200" s="1"/>
      <c r="C200" s="1"/>
      <c r="D200" s="2"/>
      <c r="E200" s="3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1"/>
      <c r="B201" s="1"/>
      <c r="C201" s="1"/>
      <c r="D201" s="2"/>
      <c r="E201" s="3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1"/>
      <c r="B202" s="1"/>
      <c r="C202" s="1"/>
      <c r="D202" s="2"/>
      <c r="E202" s="3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1"/>
      <c r="B203" s="1"/>
      <c r="C203" s="1"/>
      <c r="D203" s="2"/>
      <c r="E203" s="3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1"/>
      <c r="B204" s="1"/>
      <c r="C204" s="1"/>
      <c r="D204" s="2"/>
      <c r="E204" s="3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1"/>
      <c r="B205" s="1"/>
      <c r="C205" s="1"/>
      <c r="D205" s="2"/>
      <c r="E205" s="3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1"/>
      <c r="B206" s="1"/>
      <c r="C206" s="1"/>
      <c r="D206" s="2"/>
      <c r="E206" s="3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1"/>
      <c r="B207" s="1"/>
      <c r="C207" s="1"/>
      <c r="D207" s="2"/>
      <c r="E207" s="3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1"/>
      <c r="B208" s="1"/>
      <c r="C208" s="1"/>
      <c r="D208" s="2"/>
      <c r="E208" s="3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1"/>
      <c r="B209" s="1"/>
      <c r="C209" s="1"/>
      <c r="D209" s="2"/>
      <c r="E209" s="3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1"/>
      <c r="B210" s="1"/>
      <c r="C210" s="1"/>
      <c r="D210" s="2"/>
      <c r="E210" s="3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1"/>
      <c r="B211" s="1"/>
      <c r="C211" s="1"/>
      <c r="D211" s="2"/>
      <c r="E211" s="3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1"/>
      <c r="B212" s="1"/>
      <c r="C212" s="1"/>
      <c r="D212" s="2"/>
      <c r="E212" s="3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1"/>
      <c r="B213" s="1"/>
      <c r="C213" s="1"/>
      <c r="D213" s="2"/>
      <c r="E213" s="3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1"/>
      <c r="B214" s="1"/>
      <c r="C214" s="1"/>
      <c r="D214" s="2"/>
      <c r="E214" s="3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1"/>
      <c r="B215" s="1"/>
      <c r="C215" s="1"/>
      <c r="D215" s="2"/>
      <c r="E215" s="3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1"/>
      <c r="B216" s="1"/>
      <c r="C216" s="1"/>
      <c r="D216" s="2"/>
      <c r="E216" s="3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1"/>
      <c r="B217" s="1"/>
      <c r="C217" s="1"/>
      <c r="D217" s="2"/>
      <c r="E217" s="3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1"/>
      <c r="B218" s="1"/>
      <c r="C218" s="1"/>
      <c r="D218" s="2"/>
      <c r="E218" s="3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1"/>
      <c r="B219" s="1"/>
      <c r="C219" s="1"/>
      <c r="D219" s="2"/>
      <c r="E219" s="3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1"/>
      <c r="B220" s="1"/>
      <c r="C220" s="1"/>
      <c r="D220" s="2"/>
      <c r="E220" s="3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1"/>
      <c r="B221" s="1"/>
      <c r="C221" s="1"/>
      <c r="D221" s="2"/>
      <c r="E221" s="3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1"/>
      <c r="B222" s="1"/>
      <c r="C222" s="1"/>
      <c r="D222" s="2"/>
      <c r="E222" s="3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1"/>
      <c r="B223" s="1"/>
      <c r="C223" s="1"/>
      <c r="D223" s="2"/>
      <c r="E223" s="3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1"/>
      <c r="B224" s="1"/>
      <c r="C224" s="1"/>
      <c r="D224" s="2"/>
      <c r="E224" s="3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1"/>
      <c r="B225" s="1"/>
      <c r="C225" s="1"/>
      <c r="D225" s="2"/>
      <c r="E225" s="3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1"/>
      <c r="B226" s="1"/>
      <c r="C226" s="1"/>
      <c r="D226" s="2"/>
      <c r="E226" s="3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1"/>
      <c r="B227" s="1"/>
      <c r="C227" s="1"/>
      <c r="D227" s="2"/>
      <c r="E227" s="3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1"/>
      <c r="B228" s="1"/>
      <c r="C228" s="1"/>
      <c r="D228" s="2"/>
      <c r="E228" s="3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1"/>
      <c r="B229" s="1"/>
      <c r="C229" s="1"/>
      <c r="D229" s="2"/>
      <c r="E229" s="3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1"/>
      <c r="B230" s="1"/>
      <c r="C230" s="1"/>
      <c r="D230" s="2"/>
      <c r="E230" s="3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1"/>
      <c r="B231" s="1"/>
      <c r="C231" s="1"/>
      <c r="D231" s="2"/>
      <c r="E231" s="3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1"/>
      <c r="B232" s="1"/>
      <c r="C232" s="1"/>
      <c r="D232" s="2"/>
      <c r="E232" s="3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1"/>
      <c r="B233" s="1"/>
      <c r="C233" s="1"/>
      <c r="D233" s="2"/>
      <c r="E233" s="3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1"/>
      <c r="B234" s="1"/>
      <c r="C234" s="1"/>
      <c r="D234" s="2"/>
      <c r="E234" s="3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1"/>
      <c r="B235" s="1"/>
      <c r="C235" s="1"/>
      <c r="D235" s="2"/>
      <c r="E235" s="3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1"/>
      <c r="B236" s="1"/>
      <c r="C236" s="1"/>
      <c r="D236" s="2"/>
      <c r="E236" s="3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1"/>
      <c r="B237" s="1"/>
      <c r="C237" s="1"/>
      <c r="D237" s="2"/>
      <c r="E237" s="3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1"/>
      <c r="B238" s="1"/>
      <c r="C238" s="1"/>
      <c r="D238" s="2"/>
      <c r="E238" s="3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1"/>
      <c r="B239" s="1"/>
      <c r="C239" s="1"/>
      <c r="D239" s="2"/>
      <c r="E239" s="3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1"/>
      <c r="B240" s="1"/>
      <c r="C240" s="1"/>
      <c r="D240" s="2"/>
      <c r="E240" s="3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1"/>
      <c r="B241" s="1"/>
      <c r="C241" s="1"/>
      <c r="D241" s="2"/>
      <c r="E241" s="3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1"/>
      <c r="B242" s="1"/>
      <c r="C242" s="1"/>
      <c r="D242" s="2"/>
      <c r="E242" s="3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1"/>
      <c r="B243" s="1"/>
      <c r="C243" s="1"/>
      <c r="D243" s="2"/>
      <c r="E243" s="3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1"/>
      <c r="B244" s="1"/>
      <c r="C244" s="1"/>
      <c r="D244" s="2"/>
      <c r="E244" s="3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1"/>
      <c r="B245" s="1"/>
      <c r="C245" s="1"/>
      <c r="D245" s="2"/>
      <c r="E245" s="3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1"/>
      <c r="B246" s="1"/>
      <c r="C246" s="1"/>
      <c r="D246" s="2"/>
      <c r="E246" s="3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1"/>
      <c r="B247" s="1"/>
      <c r="C247" s="1"/>
      <c r="D247" s="2"/>
      <c r="E247" s="3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1"/>
      <c r="B248" s="1"/>
      <c r="C248" s="1"/>
      <c r="D248" s="2"/>
      <c r="E248" s="3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1"/>
      <c r="B249" s="1"/>
      <c r="C249" s="1"/>
      <c r="D249" s="2"/>
      <c r="E249" s="3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1"/>
      <c r="B250" s="1"/>
      <c r="C250" s="1"/>
      <c r="D250" s="2"/>
      <c r="E250" s="3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1"/>
      <c r="B251" s="1"/>
      <c r="C251" s="1"/>
      <c r="D251" s="2"/>
      <c r="E251" s="3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1"/>
      <c r="B252" s="1"/>
      <c r="C252" s="1"/>
      <c r="D252" s="2"/>
      <c r="E252" s="3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1"/>
      <c r="B253" s="1"/>
      <c r="C253" s="1"/>
      <c r="D253" s="2"/>
      <c r="E253" s="3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1"/>
      <c r="B254" s="1"/>
      <c r="C254" s="1"/>
      <c r="D254" s="2"/>
      <c r="E254" s="3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1"/>
      <c r="B255" s="1"/>
      <c r="C255" s="1"/>
      <c r="D255" s="2"/>
      <c r="E255" s="3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1"/>
      <c r="B256" s="1"/>
      <c r="C256" s="1"/>
      <c r="D256" s="2"/>
      <c r="E256" s="3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1"/>
      <c r="B257" s="1"/>
      <c r="C257" s="1"/>
      <c r="D257" s="2"/>
      <c r="E257" s="3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1"/>
      <c r="B258" s="1"/>
      <c r="C258" s="1"/>
      <c r="D258" s="2"/>
      <c r="E258" s="3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1"/>
      <c r="B259" s="1"/>
      <c r="C259" s="1"/>
      <c r="D259" s="2"/>
      <c r="E259" s="3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1"/>
      <c r="B260" s="1"/>
      <c r="C260" s="1"/>
      <c r="D260" s="2"/>
      <c r="E260" s="3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1"/>
      <c r="B261" s="1"/>
      <c r="C261" s="1"/>
      <c r="D261" s="2"/>
      <c r="E261" s="3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1"/>
      <c r="B262" s="1"/>
      <c r="C262" s="1"/>
      <c r="D262" s="2"/>
      <c r="E262" s="3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1"/>
      <c r="B263" s="1"/>
      <c r="C263" s="1"/>
      <c r="D263" s="2"/>
      <c r="E263" s="3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1"/>
      <c r="B264" s="1"/>
      <c r="C264" s="1"/>
      <c r="D264" s="2"/>
      <c r="E264" s="3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1"/>
      <c r="B265" s="1"/>
      <c r="C265" s="1"/>
      <c r="D265" s="2"/>
      <c r="E265" s="3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1"/>
      <c r="B266" s="1"/>
      <c r="C266" s="1"/>
      <c r="D266" s="2"/>
      <c r="E266" s="3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1"/>
      <c r="B267" s="1"/>
      <c r="C267" s="1"/>
      <c r="D267" s="2"/>
      <c r="E267" s="3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1"/>
      <c r="B268" s="1"/>
      <c r="C268" s="1"/>
      <c r="D268" s="2"/>
      <c r="E268" s="3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1"/>
      <c r="B269" s="1"/>
      <c r="C269" s="1"/>
      <c r="D269" s="2"/>
      <c r="E269" s="3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1"/>
      <c r="B270" s="1"/>
      <c r="C270" s="1"/>
      <c r="D270" s="2"/>
      <c r="E270" s="3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1"/>
      <c r="B271" s="1"/>
      <c r="C271" s="1"/>
      <c r="D271" s="2"/>
      <c r="E271" s="3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1"/>
      <c r="B272" s="1"/>
      <c r="C272" s="1"/>
      <c r="D272" s="2"/>
      <c r="E272" s="3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1"/>
      <c r="B273" s="1"/>
      <c r="C273" s="1"/>
      <c r="D273" s="2"/>
      <c r="E273" s="3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1"/>
      <c r="B274" s="1"/>
      <c r="C274" s="1"/>
      <c r="D274" s="2"/>
      <c r="E274" s="3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1"/>
      <c r="B275" s="1"/>
      <c r="C275" s="1"/>
      <c r="D275" s="2"/>
      <c r="E275" s="3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1"/>
      <c r="B276" s="1"/>
      <c r="C276" s="1"/>
      <c r="D276" s="2"/>
      <c r="E276" s="3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1"/>
      <c r="B277" s="1"/>
      <c r="C277" s="1"/>
      <c r="D277" s="2"/>
      <c r="E277" s="3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1"/>
      <c r="B278" s="1"/>
      <c r="C278" s="1"/>
      <c r="D278" s="2"/>
      <c r="E278" s="3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1"/>
      <c r="B279" s="1"/>
      <c r="C279" s="1"/>
      <c r="D279" s="2"/>
      <c r="E279" s="3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1"/>
      <c r="B280" s="1"/>
      <c r="C280" s="1"/>
      <c r="D280" s="2"/>
      <c r="E280" s="3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1"/>
      <c r="B281" s="1"/>
      <c r="C281" s="1"/>
      <c r="D281" s="2"/>
      <c r="E281" s="3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1"/>
      <c r="B282" s="1"/>
      <c r="C282" s="1"/>
      <c r="D282" s="2"/>
      <c r="E282" s="3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1"/>
      <c r="B283" s="1"/>
      <c r="C283" s="1"/>
      <c r="D283" s="2"/>
      <c r="E283" s="3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1"/>
      <c r="B284" s="1"/>
      <c r="C284" s="1"/>
      <c r="D284" s="2"/>
      <c r="E284" s="3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1"/>
      <c r="B285" s="1"/>
      <c r="C285" s="1"/>
      <c r="D285" s="2"/>
      <c r="E285" s="3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1"/>
      <c r="B286" s="1"/>
      <c r="C286" s="1"/>
      <c r="D286" s="2"/>
      <c r="E286" s="3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1"/>
      <c r="B287" s="1"/>
      <c r="C287" s="1"/>
      <c r="D287" s="2"/>
      <c r="E287" s="3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1"/>
      <c r="B288" s="1"/>
      <c r="C288" s="1"/>
      <c r="D288" s="2"/>
      <c r="E288" s="3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1"/>
      <c r="B289" s="1"/>
      <c r="C289" s="1"/>
      <c r="D289" s="2"/>
      <c r="E289" s="3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1"/>
      <c r="B290" s="1"/>
      <c r="C290" s="1"/>
      <c r="D290" s="2"/>
      <c r="E290" s="3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1"/>
      <c r="B291" s="1"/>
      <c r="C291" s="1"/>
      <c r="D291" s="2"/>
      <c r="E291" s="3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1"/>
      <c r="B292" s="1"/>
      <c r="C292" s="1"/>
      <c r="D292" s="2"/>
      <c r="E292" s="3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1"/>
      <c r="B293" s="1"/>
      <c r="C293" s="1"/>
      <c r="D293" s="2"/>
      <c r="E293" s="3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1"/>
      <c r="B294" s="1"/>
      <c r="C294" s="1"/>
      <c r="D294" s="2"/>
      <c r="E294" s="3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1"/>
      <c r="B295" s="1"/>
      <c r="C295" s="1"/>
      <c r="D295" s="2"/>
      <c r="E295" s="3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1"/>
      <c r="B296" s="1"/>
      <c r="C296" s="1"/>
      <c r="D296" s="2"/>
      <c r="E296" s="3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1"/>
      <c r="B297" s="1"/>
      <c r="C297" s="1"/>
      <c r="D297" s="2"/>
      <c r="E297" s="3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1"/>
      <c r="B298" s="1"/>
      <c r="C298" s="1"/>
      <c r="D298" s="2"/>
      <c r="E298" s="3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1"/>
      <c r="B299" s="1"/>
      <c r="C299" s="1"/>
      <c r="D299" s="2"/>
      <c r="E299" s="3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1"/>
      <c r="B300" s="1"/>
      <c r="C300" s="1"/>
      <c r="D300" s="2"/>
      <c r="E300" s="3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1"/>
      <c r="B301" s="1"/>
      <c r="C301" s="1"/>
      <c r="D301" s="2"/>
      <c r="E301" s="3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1"/>
      <c r="B302" s="1"/>
      <c r="C302" s="1"/>
      <c r="D302" s="2"/>
      <c r="E302" s="3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1"/>
      <c r="B303" s="1"/>
      <c r="C303" s="1"/>
      <c r="D303" s="2"/>
      <c r="E303" s="3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1"/>
      <c r="B304" s="1"/>
      <c r="C304" s="1"/>
      <c r="D304" s="2"/>
      <c r="E304" s="3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1"/>
      <c r="B305" s="1"/>
      <c r="C305" s="1"/>
      <c r="D305" s="2"/>
      <c r="E305" s="3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1"/>
      <c r="B306" s="1"/>
      <c r="C306" s="1"/>
      <c r="D306" s="2"/>
      <c r="E306" s="3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1"/>
      <c r="B307" s="1"/>
      <c r="C307" s="1"/>
      <c r="D307" s="2"/>
      <c r="E307" s="3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1"/>
      <c r="B308" s="1"/>
      <c r="C308" s="1"/>
      <c r="D308" s="2"/>
      <c r="E308" s="3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1"/>
      <c r="B309" s="1"/>
      <c r="C309" s="1"/>
      <c r="D309" s="2"/>
      <c r="E309" s="3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1"/>
      <c r="B310" s="1"/>
      <c r="C310" s="1"/>
      <c r="D310" s="2"/>
      <c r="E310" s="3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1"/>
      <c r="B311" s="1"/>
      <c r="C311" s="1"/>
      <c r="D311" s="2"/>
      <c r="E311" s="3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1"/>
      <c r="B312" s="1"/>
      <c r="C312" s="1"/>
      <c r="D312" s="2"/>
      <c r="E312" s="3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1"/>
      <c r="B313" s="1"/>
      <c r="C313" s="1"/>
      <c r="D313" s="2"/>
      <c r="E313" s="3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1"/>
      <c r="B314" s="1"/>
      <c r="C314" s="1"/>
      <c r="D314" s="2"/>
      <c r="E314" s="3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1"/>
      <c r="B315" s="1"/>
      <c r="C315" s="1"/>
      <c r="D315" s="2"/>
      <c r="E315" s="3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1"/>
      <c r="B316" s="1"/>
      <c r="C316" s="1"/>
      <c r="D316" s="2"/>
      <c r="E316" s="3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1"/>
      <c r="B317" s="1"/>
      <c r="C317" s="1"/>
      <c r="D317" s="2"/>
      <c r="E317" s="3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1"/>
      <c r="B318" s="1"/>
      <c r="C318" s="1"/>
      <c r="D318" s="2"/>
      <c r="E318" s="3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1"/>
      <c r="B319" s="1"/>
      <c r="C319" s="1"/>
      <c r="D319" s="2"/>
      <c r="E319" s="3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1"/>
      <c r="B320" s="1"/>
      <c r="C320" s="1"/>
      <c r="D320" s="2"/>
      <c r="E320" s="3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1"/>
      <c r="B321" s="1"/>
      <c r="C321" s="1"/>
      <c r="D321" s="2"/>
      <c r="E321" s="3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1"/>
      <c r="B322" s="1"/>
      <c r="C322" s="1"/>
      <c r="D322" s="2"/>
      <c r="E322" s="3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1"/>
      <c r="B323" s="1"/>
      <c r="C323" s="1"/>
      <c r="D323" s="2"/>
      <c r="E323" s="3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1"/>
      <c r="B324" s="1"/>
      <c r="C324" s="1"/>
      <c r="D324" s="2"/>
      <c r="E324" s="3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1"/>
      <c r="B325" s="1"/>
      <c r="C325" s="1"/>
      <c r="D325" s="2"/>
      <c r="E325" s="3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1"/>
      <c r="B326" s="1"/>
      <c r="C326" s="1"/>
      <c r="D326" s="2"/>
      <c r="E326" s="3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1"/>
      <c r="B327" s="1"/>
      <c r="C327" s="1"/>
      <c r="D327" s="2"/>
      <c r="E327" s="3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1"/>
      <c r="B328" s="1"/>
      <c r="C328" s="1"/>
      <c r="D328" s="2"/>
      <c r="E328" s="3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1"/>
      <c r="B329" s="1"/>
      <c r="C329" s="1"/>
      <c r="D329" s="2"/>
      <c r="E329" s="3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1"/>
      <c r="B330" s="1"/>
      <c r="C330" s="1"/>
      <c r="D330" s="2"/>
      <c r="E330" s="3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1"/>
      <c r="B331" s="1"/>
      <c r="C331" s="1"/>
      <c r="D331" s="2"/>
      <c r="E331" s="3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1"/>
      <c r="B332" s="1"/>
      <c r="C332" s="1"/>
      <c r="D332" s="2"/>
      <c r="E332" s="3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1"/>
      <c r="B333" s="1"/>
      <c r="C333" s="1"/>
      <c r="D333" s="2"/>
      <c r="E333" s="3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1"/>
      <c r="B334" s="1"/>
      <c r="C334" s="1"/>
      <c r="D334" s="2"/>
      <c r="E334" s="3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1"/>
      <c r="B335" s="1"/>
      <c r="C335" s="1"/>
      <c r="D335" s="2"/>
      <c r="E335" s="3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1"/>
      <c r="B336" s="1"/>
      <c r="C336" s="1"/>
      <c r="D336" s="2"/>
      <c r="E336" s="3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1"/>
      <c r="B337" s="1"/>
      <c r="C337" s="1"/>
      <c r="D337" s="2"/>
      <c r="E337" s="3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1"/>
      <c r="B338" s="1"/>
      <c r="C338" s="1"/>
      <c r="D338" s="2"/>
      <c r="E338" s="3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1"/>
      <c r="B339" s="1"/>
      <c r="C339" s="1"/>
      <c r="D339" s="2"/>
      <c r="E339" s="3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1"/>
      <c r="B340" s="1"/>
      <c r="C340" s="1"/>
      <c r="D340" s="2"/>
      <c r="E340" s="3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1"/>
      <c r="B341" s="1"/>
      <c r="C341" s="1"/>
      <c r="D341" s="2"/>
      <c r="E341" s="3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1"/>
      <c r="B342" s="1"/>
      <c r="C342" s="1"/>
      <c r="D342" s="2"/>
      <c r="E342" s="3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1"/>
      <c r="B343" s="1"/>
      <c r="C343" s="1"/>
      <c r="D343" s="2"/>
      <c r="E343" s="3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1"/>
      <c r="B344" s="1"/>
      <c r="C344" s="1"/>
      <c r="D344" s="2"/>
      <c r="E344" s="3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1"/>
      <c r="B345" s="1"/>
      <c r="C345" s="1"/>
      <c r="D345" s="2"/>
      <c r="E345" s="3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1"/>
      <c r="B346" s="1"/>
      <c r="C346" s="1"/>
      <c r="D346" s="2"/>
      <c r="E346" s="3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1"/>
      <c r="B347" s="1"/>
      <c r="C347" s="1"/>
      <c r="D347" s="2"/>
      <c r="E347" s="3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1"/>
      <c r="B348" s="1"/>
      <c r="C348" s="1"/>
      <c r="D348" s="2"/>
      <c r="E348" s="3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1"/>
      <c r="B349" s="1"/>
      <c r="C349" s="1"/>
      <c r="D349" s="2"/>
      <c r="E349" s="3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1"/>
      <c r="B350" s="1"/>
      <c r="C350" s="1"/>
      <c r="D350" s="2"/>
      <c r="E350" s="3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1"/>
      <c r="B351" s="1"/>
      <c r="C351" s="1"/>
      <c r="D351" s="2"/>
      <c r="E351" s="3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1"/>
      <c r="B352" s="1"/>
      <c r="C352" s="1"/>
      <c r="D352" s="2"/>
      <c r="E352" s="3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1"/>
      <c r="B353" s="1"/>
      <c r="C353" s="1"/>
      <c r="D353" s="2"/>
      <c r="E353" s="3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1"/>
      <c r="B354" s="1"/>
      <c r="C354" s="1"/>
      <c r="D354" s="2"/>
      <c r="E354" s="3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1"/>
      <c r="B355" s="1"/>
      <c r="C355" s="1"/>
      <c r="D355" s="2"/>
      <c r="E355" s="3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1"/>
      <c r="B356" s="1"/>
      <c r="C356" s="1"/>
      <c r="D356" s="2"/>
      <c r="E356" s="3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1"/>
      <c r="B357" s="1"/>
      <c r="C357" s="1"/>
      <c r="D357" s="2"/>
      <c r="E357" s="3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1"/>
      <c r="B358" s="1"/>
      <c r="C358" s="1"/>
      <c r="D358" s="2"/>
      <c r="E358" s="3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1"/>
      <c r="B359" s="1"/>
      <c r="C359" s="1"/>
      <c r="D359" s="2"/>
      <c r="E359" s="3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1"/>
      <c r="B360" s="1"/>
      <c r="C360" s="1"/>
      <c r="D360" s="2"/>
      <c r="E360" s="3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1"/>
      <c r="B361" s="1"/>
      <c r="C361" s="1"/>
      <c r="D361" s="2"/>
      <c r="E361" s="3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1"/>
      <c r="B362" s="1"/>
      <c r="C362" s="1"/>
      <c r="D362" s="2"/>
      <c r="E362" s="3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1"/>
      <c r="B363" s="1"/>
      <c r="C363" s="1"/>
      <c r="D363" s="2"/>
      <c r="E363" s="3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1"/>
      <c r="B364" s="1"/>
      <c r="C364" s="1"/>
      <c r="D364" s="2"/>
      <c r="E364" s="3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1"/>
      <c r="B365" s="1"/>
      <c r="C365" s="1"/>
      <c r="D365" s="2"/>
      <c r="E365" s="3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1"/>
      <c r="B366" s="1"/>
      <c r="C366" s="1"/>
      <c r="D366" s="2"/>
      <c r="E366" s="3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1"/>
      <c r="B367" s="1"/>
      <c r="C367" s="1"/>
      <c r="D367" s="2"/>
      <c r="E367" s="3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1"/>
      <c r="B368" s="1"/>
      <c r="C368" s="1"/>
      <c r="D368" s="2"/>
      <c r="E368" s="3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1"/>
      <c r="B369" s="1"/>
      <c r="C369" s="1"/>
      <c r="D369" s="2"/>
      <c r="E369" s="3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1"/>
      <c r="B370" s="1"/>
      <c r="C370" s="1"/>
      <c r="D370" s="2"/>
      <c r="E370" s="3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1"/>
      <c r="B371" s="1"/>
      <c r="C371" s="1"/>
      <c r="D371" s="2"/>
      <c r="E371" s="3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1"/>
      <c r="B372" s="1"/>
      <c r="C372" s="1"/>
      <c r="D372" s="2"/>
      <c r="E372" s="3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1"/>
      <c r="B373" s="1"/>
      <c r="C373" s="1"/>
      <c r="D373" s="2"/>
      <c r="E373" s="3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1"/>
      <c r="B374" s="1"/>
      <c r="C374" s="1"/>
      <c r="D374" s="2"/>
      <c r="E374" s="3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1"/>
      <c r="B375" s="1"/>
      <c r="C375" s="1"/>
      <c r="D375" s="2"/>
      <c r="E375" s="3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1"/>
      <c r="B376" s="1"/>
      <c r="C376" s="1"/>
      <c r="D376" s="2"/>
      <c r="E376" s="3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1"/>
      <c r="B377" s="1"/>
      <c r="C377" s="1"/>
      <c r="D377" s="2"/>
      <c r="E377" s="3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1"/>
      <c r="B378" s="1"/>
      <c r="C378" s="1"/>
      <c r="D378" s="2"/>
      <c r="E378" s="3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1"/>
      <c r="B379" s="1"/>
      <c r="C379" s="1"/>
      <c r="D379" s="2"/>
      <c r="E379" s="3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1"/>
      <c r="B380" s="1"/>
      <c r="C380" s="1"/>
      <c r="D380" s="2"/>
      <c r="E380" s="3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1"/>
      <c r="B381" s="1"/>
      <c r="C381" s="1"/>
      <c r="D381" s="2"/>
      <c r="E381" s="3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1"/>
      <c r="B382" s="1"/>
      <c r="C382" s="1"/>
      <c r="D382" s="2"/>
      <c r="E382" s="3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1"/>
      <c r="B383" s="1"/>
      <c r="C383" s="1"/>
      <c r="D383" s="2"/>
      <c r="E383" s="3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1"/>
      <c r="B384" s="1"/>
      <c r="C384" s="1"/>
      <c r="D384" s="2"/>
      <c r="E384" s="3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1"/>
      <c r="B385" s="1"/>
      <c r="C385" s="1"/>
      <c r="D385" s="2"/>
      <c r="E385" s="3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1"/>
      <c r="B386" s="1"/>
      <c r="C386" s="1"/>
      <c r="D386" s="2"/>
      <c r="E386" s="3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1"/>
      <c r="B387" s="1"/>
      <c r="C387" s="1"/>
      <c r="D387" s="2"/>
      <c r="E387" s="3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1"/>
      <c r="B388" s="1"/>
      <c r="C388" s="1"/>
      <c r="D388" s="2"/>
      <c r="E388" s="3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1"/>
      <c r="B389" s="1"/>
      <c r="C389" s="1"/>
      <c r="D389" s="2"/>
      <c r="E389" s="3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1"/>
      <c r="B390" s="1"/>
      <c r="C390" s="1"/>
      <c r="D390" s="2"/>
      <c r="E390" s="3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1"/>
      <c r="B391" s="1"/>
      <c r="C391" s="1"/>
      <c r="D391" s="2"/>
      <c r="E391" s="3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1"/>
      <c r="B392" s="1"/>
      <c r="C392" s="1"/>
      <c r="D392" s="2"/>
      <c r="E392" s="3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1"/>
      <c r="B393" s="1"/>
      <c r="C393" s="1"/>
      <c r="D393" s="2"/>
      <c r="E393" s="3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1"/>
      <c r="B394" s="1"/>
      <c r="C394" s="1"/>
      <c r="D394" s="2"/>
      <c r="E394" s="3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1"/>
      <c r="B395" s="1"/>
      <c r="C395" s="1"/>
      <c r="D395" s="2"/>
      <c r="E395" s="3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1"/>
      <c r="B396" s="1"/>
      <c r="C396" s="1"/>
      <c r="D396" s="2"/>
      <c r="E396" s="3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1"/>
      <c r="B397" s="1"/>
      <c r="C397" s="1"/>
      <c r="D397" s="2"/>
      <c r="E397" s="3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1"/>
      <c r="B398" s="1"/>
      <c r="C398" s="1"/>
      <c r="D398" s="2"/>
      <c r="E398" s="3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1"/>
      <c r="B399" s="1"/>
      <c r="C399" s="1"/>
      <c r="D399" s="2"/>
      <c r="E399" s="3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1"/>
      <c r="B400" s="1"/>
      <c r="C400" s="1"/>
      <c r="D400" s="2"/>
      <c r="E400" s="3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1"/>
      <c r="B401" s="1"/>
      <c r="C401" s="1"/>
      <c r="D401" s="2"/>
      <c r="E401" s="3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1"/>
      <c r="B402" s="1"/>
      <c r="C402" s="1"/>
      <c r="D402" s="2"/>
      <c r="E402" s="3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1"/>
      <c r="B403" s="1"/>
      <c r="C403" s="1"/>
      <c r="D403" s="2"/>
      <c r="E403" s="3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1"/>
      <c r="B404" s="1"/>
      <c r="C404" s="1"/>
      <c r="D404" s="2"/>
      <c r="E404" s="3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1"/>
      <c r="B405" s="1"/>
      <c r="C405" s="1"/>
      <c r="D405" s="2"/>
      <c r="E405" s="3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1"/>
      <c r="B406" s="1"/>
      <c r="C406" s="1"/>
      <c r="D406" s="2"/>
      <c r="E406" s="3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1"/>
      <c r="B407" s="1"/>
      <c r="C407" s="1"/>
      <c r="D407" s="2"/>
      <c r="E407" s="3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1"/>
      <c r="B408" s="1"/>
      <c r="C408" s="1"/>
      <c r="D408" s="2"/>
      <c r="E408" s="3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1"/>
      <c r="B409" s="1"/>
      <c r="C409" s="1"/>
      <c r="D409" s="2"/>
      <c r="E409" s="3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1"/>
      <c r="B410" s="1"/>
      <c r="C410" s="1"/>
      <c r="D410" s="2"/>
      <c r="E410" s="3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1"/>
      <c r="B411" s="1"/>
      <c r="C411" s="1"/>
      <c r="D411" s="2"/>
      <c r="E411" s="3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1"/>
      <c r="B412" s="1"/>
      <c r="C412" s="1"/>
      <c r="D412" s="2"/>
      <c r="E412" s="3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1"/>
      <c r="B413" s="1"/>
      <c r="C413" s="1"/>
      <c r="D413" s="2"/>
      <c r="E413" s="3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1"/>
      <c r="B414" s="1"/>
      <c r="C414" s="1"/>
      <c r="D414" s="2"/>
      <c r="E414" s="3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1"/>
      <c r="B415" s="1"/>
      <c r="C415" s="1"/>
      <c r="D415" s="2"/>
      <c r="E415" s="3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1"/>
      <c r="B416" s="1"/>
      <c r="C416" s="1"/>
      <c r="D416" s="2"/>
      <c r="E416" s="3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1"/>
      <c r="B417" s="1"/>
      <c r="C417" s="1"/>
      <c r="D417" s="2"/>
      <c r="E417" s="3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1"/>
      <c r="B418" s="1"/>
      <c r="C418" s="1"/>
      <c r="D418" s="2"/>
      <c r="E418" s="3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1"/>
      <c r="B419" s="1"/>
      <c r="C419" s="1"/>
      <c r="D419" s="2"/>
      <c r="E419" s="3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1"/>
      <c r="B420" s="1"/>
      <c r="C420" s="1"/>
      <c r="D420" s="2"/>
      <c r="E420" s="3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1"/>
      <c r="B421" s="1"/>
      <c r="C421" s="1"/>
      <c r="D421" s="2"/>
      <c r="E421" s="3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1"/>
      <c r="B422" s="1"/>
      <c r="C422" s="1"/>
      <c r="D422" s="2"/>
      <c r="E422" s="3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1"/>
      <c r="B423" s="1"/>
      <c r="C423" s="1"/>
      <c r="D423" s="2"/>
      <c r="E423" s="3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1"/>
      <c r="B424" s="1"/>
      <c r="C424" s="1"/>
      <c r="D424" s="2"/>
      <c r="E424" s="3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1"/>
      <c r="B425" s="1"/>
      <c r="C425" s="1"/>
      <c r="D425" s="2"/>
      <c r="E425" s="3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1"/>
      <c r="B426" s="1"/>
      <c r="C426" s="1"/>
      <c r="D426" s="2"/>
      <c r="E426" s="3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1"/>
      <c r="B427" s="1"/>
      <c r="C427" s="1"/>
      <c r="D427" s="2"/>
      <c r="E427" s="3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1"/>
      <c r="B428" s="1"/>
      <c r="C428" s="1"/>
      <c r="D428" s="2"/>
      <c r="E428" s="3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1"/>
      <c r="B429" s="1"/>
      <c r="C429" s="1"/>
      <c r="D429" s="2"/>
      <c r="E429" s="3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1"/>
      <c r="B430" s="1"/>
      <c r="C430" s="1"/>
      <c r="D430" s="2"/>
      <c r="E430" s="3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1"/>
      <c r="B431" s="1"/>
      <c r="C431" s="1"/>
      <c r="D431" s="2"/>
      <c r="E431" s="3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1"/>
      <c r="B432" s="1"/>
      <c r="C432" s="1"/>
      <c r="D432" s="2"/>
      <c r="E432" s="3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1"/>
      <c r="B433" s="1"/>
      <c r="C433" s="1"/>
      <c r="D433" s="2"/>
      <c r="E433" s="3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1"/>
      <c r="B434" s="1"/>
      <c r="C434" s="1"/>
      <c r="D434" s="2"/>
      <c r="E434" s="3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1"/>
      <c r="B435" s="1"/>
      <c r="C435" s="1"/>
      <c r="D435" s="2"/>
      <c r="E435" s="3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1"/>
      <c r="B436" s="1"/>
      <c r="C436" s="1"/>
      <c r="D436" s="2"/>
      <c r="E436" s="3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1"/>
      <c r="B437" s="1"/>
      <c r="C437" s="1"/>
      <c r="D437" s="2"/>
      <c r="E437" s="3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1"/>
      <c r="B438" s="1"/>
      <c r="C438" s="1"/>
      <c r="D438" s="2"/>
      <c r="E438" s="3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1"/>
      <c r="B439" s="1"/>
      <c r="C439" s="1"/>
      <c r="D439" s="2"/>
      <c r="E439" s="3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1"/>
      <c r="B440" s="1"/>
      <c r="C440" s="1"/>
      <c r="D440" s="2"/>
      <c r="E440" s="3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1"/>
      <c r="B441" s="1"/>
      <c r="C441" s="1"/>
      <c r="D441" s="2"/>
      <c r="E441" s="3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1"/>
      <c r="B442" s="1"/>
      <c r="C442" s="1"/>
      <c r="D442" s="2"/>
      <c r="E442" s="3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1"/>
      <c r="B443" s="1"/>
      <c r="C443" s="1"/>
      <c r="D443" s="2"/>
      <c r="E443" s="3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1"/>
      <c r="B444" s="1"/>
      <c r="C444" s="1"/>
      <c r="D444" s="2"/>
      <c r="E444" s="3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1"/>
      <c r="B445" s="1"/>
      <c r="C445" s="1"/>
      <c r="D445" s="2"/>
      <c r="E445" s="3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1"/>
      <c r="B446" s="1"/>
      <c r="C446" s="1"/>
      <c r="D446" s="2"/>
      <c r="E446" s="3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1"/>
      <c r="B447" s="1"/>
      <c r="C447" s="1"/>
      <c r="D447" s="2"/>
      <c r="E447" s="3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1"/>
      <c r="B448" s="1"/>
      <c r="C448" s="1"/>
      <c r="D448" s="2"/>
      <c r="E448" s="3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1"/>
      <c r="B449" s="1"/>
      <c r="C449" s="1"/>
      <c r="D449" s="2"/>
      <c r="E449" s="3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1"/>
      <c r="B450" s="1"/>
      <c r="C450" s="1"/>
      <c r="D450" s="2"/>
      <c r="E450" s="3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1"/>
      <c r="B451" s="1"/>
      <c r="C451" s="1"/>
      <c r="D451" s="2"/>
      <c r="E451" s="3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1"/>
      <c r="B452" s="1"/>
      <c r="C452" s="1"/>
      <c r="D452" s="2"/>
      <c r="E452" s="3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1"/>
      <c r="B453" s="1"/>
      <c r="C453" s="1"/>
      <c r="D453" s="2"/>
      <c r="E453" s="3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1"/>
      <c r="B454" s="1"/>
      <c r="C454" s="1"/>
      <c r="D454" s="2"/>
      <c r="E454" s="3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1"/>
      <c r="B455" s="1"/>
      <c r="C455" s="1"/>
      <c r="D455" s="2"/>
      <c r="E455" s="3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1"/>
      <c r="B456" s="1"/>
      <c r="C456" s="1"/>
      <c r="D456" s="2"/>
      <c r="E456" s="3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1"/>
      <c r="B457" s="1"/>
      <c r="C457" s="1"/>
      <c r="D457" s="2"/>
      <c r="E457" s="3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1"/>
      <c r="B458" s="1"/>
      <c r="C458" s="1"/>
      <c r="D458" s="2"/>
      <c r="E458" s="3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1"/>
      <c r="B459" s="1"/>
      <c r="C459" s="1"/>
      <c r="D459" s="2"/>
      <c r="E459" s="3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1"/>
      <c r="B460" s="1"/>
      <c r="C460" s="1"/>
      <c r="D460" s="2"/>
      <c r="E460" s="3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1"/>
      <c r="B461" s="1"/>
      <c r="C461" s="1"/>
      <c r="D461" s="2"/>
      <c r="E461" s="3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1"/>
      <c r="B462" s="1"/>
      <c r="C462" s="1"/>
      <c r="D462" s="2"/>
      <c r="E462" s="3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1"/>
      <c r="B463" s="1"/>
      <c r="C463" s="1"/>
      <c r="D463" s="2"/>
      <c r="E463" s="3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1"/>
      <c r="B464" s="1"/>
      <c r="C464" s="1"/>
      <c r="D464" s="2"/>
      <c r="E464" s="3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1"/>
      <c r="B465" s="1"/>
      <c r="C465" s="1"/>
      <c r="D465" s="2"/>
      <c r="E465" s="3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1"/>
      <c r="B466" s="1"/>
      <c r="C466" s="1"/>
      <c r="D466" s="2"/>
      <c r="E466" s="3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1"/>
      <c r="B467" s="1"/>
      <c r="C467" s="1"/>
      <c r="D467" s="2"/>
      <c r="E467" s="3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1"/>
      <c r="B468" s="1"/>
      <c r="C468" s="1"/>
      <c r="D468" s="2"/>
      <c r="E468" s="3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1"/>
      <c r="B469" s="1"/>
      <c r="C469" s="1"/>
      <c r="D469" s="2"/>
      <c r="E469" s="3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1"/>
      <c r="B470" s="1"/>
      <c r="C470" s="1"/>
      <c r="D470" s="2"/>
      <c r="E470" s="3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1"/>
      <c r="B471" s="1"/>
      <c r="C471" s="1"/>
      <c r="D471" s="2"/>
      <c r="E471" s="3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1"/>
      <c r="B472" s="1"/>
      <c r="C472" s="1"/>
      <c r="D472" s="2"/>
      <c r="E472" s="3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1"/>
      <c r="B473" s="1"/>
      <c r="C473" s="1"/>
      <c r="D473" s="2"/>
      <c r="E473" s="3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1"/>
      <c r="B474" s="1"/>
      <c r="C474" s="1"/>
      <c r="D474" s="2"/>
      <c r="E474" s="3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1"/>
      <c r="B475" s="1"/>
      <c r="C475" s="1"/>
      <c r="D475" s="2"/>
      <c r="E475" s="3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1"/>
      <c r="B476" s="1"/>
      <c r="C476" s="1"/>
      <c r="D476" s="2"/>
      <c r="E476" s="3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1"/>
      <c r="B477" s="1"/>
      <c r="C477" s="1"/>
      <c r="D477" s="2"/>
      <c r="E477" s="3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1"/>
      <c r="B478" s="1"/>
      <c r="C478" s="1"/>
      <c r="D478" s="2"/>
      <c r="E478" s="3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1"/>
      <c r="B479" s="1"/>
      <c r="C479" s="1"/>
      <c r="D479" s="2"/>
      <c r="E479" s="3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1"/>
      <c r="B480" s="1"/>
      <c r="C480" s="1"/>
      <c r="D480" s="2"/>
      <c r="E480" s="3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1"/>
      <c r="B481" s="1"/>
      <c r="C481" s="1"/>
      <c r="D481" s="2"/>
      <c r="E481" s="3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1"/>
      <c r="B482" s="1"/>
      <c r="C482" s="1"/>
      <c r="D482" s="2"/>
      <c r="E482" s="3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1"/>
      <c r="B483" s="1"/>
      <c r="C483" s="1"/>
      <c r="D483" s="2"/>
      <c r="E483" s="3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1"/>
      <c r="B484" s="1"/>
      <c r="C484" s="1"/>
      <c r="D484" s="2"/>
      <c r="E484" s="3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1"/>
      <c r="B485" s="1"/>
      <c r="C485" s="1"/>
      <c r="D485" s="2"/>
      <c r="E485" s="3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1"/>
      <c r="B486" s="1"/>
      <c r="C486" s="1"/>
      <c r="D486" s="2"/>
      <c r="E486" s="3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1"/>
      <c r="B487" s="1"/>
      <c r="C487" s="1"/>
      <c r="D487" s="2"/>
      <c r="E487" s="3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1"/>
      <c r="B488" s="1"/>
      <c r="C488" s="1"/>
      <c r="D488" s="2"/>
      <c r="E488" s="3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1"/>
      <c r="B489" s="1"/>
      <c r="C489" s="1"/>
      <c r="D489" s="2"/>
      <c r="E489" s="3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1"/>
      <c r="B490" s="1"/>
      <c r="C490" s="1"/>
      <c r="D490" s="2"/>
      <c r="E490" s="3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1"/>
      <c r="B491" s="1"/>
      <c r="C491" s="1"/>
      <c r="D491" s="2"/>
      <c r="E491" s="3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1"/>
      <c r="B492" s="1"/>
      <c r="C492" s="1"/>
      <c r="D492" s="2"/>
      <c r="E492" s="3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1"/>
      <c r="B493" s="1"/>
      <c r="C493" s="1"/>
      <c r="D493" s="2"/>
      <c r="E493" s="3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1"/>
      <c r="B494" s="1"/>
      <c r="C494" s="1"/>
      <c r="D494" s="2"/>
      <c r="E494" s="3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1"/>
      <c r="B495" s="1"/>
      <c r="C495" s="1"/>
      <c r="D495" s="2"/>
      <c r="E495" s="3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1"/>
      <c r="B496" s="1"/>
      <c r="C496" s="1"/>
      <c r="D496" s="2"/>
      <c r="E496" s="3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1"/>
      <c r="B497" s="1"/>
      <c r="C497" s="1"/>
      <c r="D497" s="2"/>
      <c r="E497" s="3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1"/>
      <c r="B498" s="1"/>
      <c r="C498" s="1"/>
      <c r="D498" s="2"/>
      <c r="E498" s="3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1"/>
      <c r="B499" s="1"/>
      <c r="C499" s="1"/>
      <c r="D499" s="2"/>
      <c r="E499" s="3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1"/>
      <c r="B500" s="1"/>
      <c r="C500" s="1"/>
      <c r="D500" s="2"/>
      <c r="E500" s="3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1"/>
      <c r="B501" s="1"/>
      <c r="C501" s="1"/>
      <c r="D501" s="2"/>
      <c r="E501" s="3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1"/>
      <c r="B502" s="1"/>
      <c r="C502" s="1"/>
      <c r="D502" s="2"/>
      <c r="E502" s="3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1"/>
      <c r="B503" s="1"/>
      <c r="C503" s="1"/>
      <c r="D503" s="2"/>
      <c r="E503" s="3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1"/>
      <c r="B504" s="1"/>
      <c r="C504" s="1"/>
      <c r="D504" s="2"/>
      <c r="E504" s="3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1"/>
      <c r="B505" s="1"/>
      <c r="C505" s="1"/>
      <c r="D505" s="2"/>
      <c r="E505" s="3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1"/>
      <c r="B506" s="1"/>
      <c r="C506" s="1"/>
      <c r="D506" s="2"/>
      <c r="E506" s="3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1"/>
      <c r="B507" s="1"/>
      <c r="C507" s="1"/>
      <c r="D507" s="2"/>
      <c r="E507" s="3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1"/>
      <c r="B508" s="1"/>
      <c r="C508" s="1"/>
      <c r="D508" s="2"/>
      <c r="E508" s="3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1"/>
      <c r="B509" s="1"/>
      <c r="C509" s="1"/>
      <c r="D509" s="2"/>
      <c r="E509" s="3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1"/>
      <c r="B510" s="1"/>
      <c r="C510" s="1"/>
      <c r="D510" s="2"/>
      <c r="E510" s="3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1"/>
      <c r="B511" s="1"/>
      <c r="C511" s="1"/>
      <c r="D511" s="2"/>
      <c r="E511" s="3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1"/>
      <c r="B512" s="1"/>
      <c r="C512" s="1"/>
      <c r="D512" s="2"/>
      <c r="E512" s="3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1"/>
      <c r="B513" s="1"/>
      <c r="C513" s="1"/>
      <c r="D513" s="2"/>
      <c r="E513" s="3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1"/>
      <c r="B514" s="1"/>
      <c r="C514" s="1"/>
      <c r="D514" s="2"/>
      <c r="E514" s="3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1"/>
      <c r="B515" s="1"/>
      <c r="C515" s="1"/>
      <c r="D515" s="2"/>
      <c r="E515" s="3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1"/>
      <c r="B516" s="1"/>
      <c r="C516" s="1"/>
      <c r="D516" s="2"/>
      <c r="E516" s="3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1"/>
      <c r="B517" s="1"/>
      <c r="C517" s="1"/>
      <c r="D517" s="2"/>
      <c r="E517" s="3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1"/>
      <c r="B518" s="1"/>
      <c r="C518" s="1"/>
      <c r="D518" s="2"/>
      <c r="E518" s="3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1"/>
      <c r="B519" s="1"/>
      <c r="C519" s="1"/>
      <c r="D519" s="2"/>
      <c r="E519" s="3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1"/>
      <c r="B520" s="1"/>
      <c r="C520" s="1"/>
      <c r="D520" s="2"/>
      <c r="E520" s="3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1"/>
      <c r="B521" s="1"/>
      <c r="C521" s="1"/>
      <c r="D521" s="2"/>
      <c r="E521" s="3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1"/>
      <c r="B522" s="1"/>
      <c r="C522" s="1"/>
      <c r="D522" s="2"/>
      <c r="E522" s="3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1"/>
      <c r="B523" s="1"/>
      <c r="C523" s="1"/>
      <c r="D523" s="2"/>
      <c r="E523" s="3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1"/>
      <c r="B524" s="1"/>
      <c r="C524" s="1"/>
      <c r="D524" s="2"/>
      <c r="E524" s="3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1"/>
      <c r="B525" s="1"/>
      <c r="C525" s="1"/>
      <c r="D525" s="2"/>
      <c r="E525" s="3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1"/>
      <c r="B526" s="1"/>
      <c r="C526" s="1"/>
      <c r="D526" s="2"/>
      <c r="E526" s="3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1"/>
      <c r="B527" s="1"/>
      <c r="C527" s="1"/>
      <c r="D527" s="2"/>
      <c r="E527" s="3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1"/>
      <c r="B528" s="1"/>
      <c r="C528" s="1"/>
      <c r="D528" s="2"/>
      <c r="E528" s="3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1"/>
      <c r="B529" s="1"/>
      <c r="C529" s="1"/>
      <c r="D529" s="2"/>
      <c r="E529" s="3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1"/>
      <c r="B530" s="1"/>
      <c r="C530" s="1"/>
      <c r="D530" s="2"/>
      <c r="E530" s="3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1"/>
      <c r="B531" s="1"/>
      <c r="C531" s="1"/>
      <c r="D531" s="2"/>
      <c r="E531" s="3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1"/>
      <c r="B532" s="1"/>
      <c r="C532" s="1"/>
      <c r="D532" s="2"/>
      <c r="E532" s="3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1"/>
      <c r="B533" s="1"/>
      <c r="C533" s="1"/>
      <c r="D533" s="2"/>
      <c r="E533" s="3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1"/>
      <c r="B534" s="1"/>
      <c r="C534" s="1"/>
      <c r="D534" s="2"/>
      <c r="E534" s="3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1"/>
      <c r="B535" s="1"/>
      <c r="C535" s="1"/>
      <c r="D535" s="2"/>
      <c r="E535" s="3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1"/>
      <c r="B536" s="1"/>
      <c r="C536" s="1"/>
      <c r="D536" s="2"/>
      <c r="E536" s="3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1"/>
      <c r="B537" s="1"/>
      <c r="C537" s="1"/>
      <c r="D537" s="2"/>
      <c r="E537" s="3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1"/>
      <c r="B538" s="1"/>
      <c r="C538" s="1"/>
      <c r="D538" s="2"/>
      <c r="E538" s="3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1"/>
      <c r="B539" s="1"/>
      <c r="C539" s="1"/>
      <c r="D539" s="2"/>
      <c r="E539" s="3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1"/>
      <c r="B540" s="1"/>
      <c r="C540" s="1"/>
      <c r="D540" s="2"/>
      <c r="E540" s="3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1"/>
      <c r="B541" s="1"/>
      <c r="C541" s="1"/>
      <c r="D541" s="2"/>
      <c r="E541" s="3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1"/>
      <c r="B542" s="1"/>
      <c r="C542" s="1"/>
      <c r="D542" s="2"/>
      <c r="E542" s="3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1"/>
      <c r="B543" s="1"/>
      <c r="C543" s="1"/>
      <c r="D543" s="2"/>
      <c r="E543" s="3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1"/>
      <c r="B544" s="1"/>
      <c r="C544" s="1"/>
      <c r="D544" s="2"/>
      <c r="E544" s="3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1"/>
      <c r="B545" s="1"/>
      <c r="C545" s="1"/>
      <c r="D545" s="2"/>
      <c r="E545" s="3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1"/>
      <c r="B546" s="1"/>
      <c r="C546" s="1"/>
      <c r="D546" s="2"/>
      <c r="E546" s="3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1"/>
      <c r="B547" s="1"/>
      <c r="C547" s="1"/>
      <c r="D547" s="2"/>
      <c r="E547" s="3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1"/>
      <c r="B548" s="1"/>
      <c r="C548" s="1"/>
      <c r="D548" s="2"/>
      <c r="E548" s="3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1"/>
      <c r="B549" s="1"/>
      <c r="C549" s="1"/>
      <c r="D549" s="2"/>
      <c r="E549" s="3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1"/>
      <c r="B550" s="1"/>
      <c r="C550" s="1"/>
      <c r="D550" s="2"/>
      <c r="E550" s="3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1"/>
      <c r="B551" s="1"/>
      <c r="C551" s="1"/>
      <c r="D551" s="2"/>
      <c r="E551" s="3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1"/>
      <c r="B552" s="1"/>
      <c r="C552" s="1"/>
      <c r="D552" s="2"/>
      <c r="E552" s="3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1"/>
      <c r="B553" s="1"/>
      <c r="C553" s="1"/>
      <c r="D553" s="2"/>
      <c r="E553" s="3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1"/>
      <c r="B554" s="1"/>
      <c r="C554" s="1"/>
      <c r="D554" s="2"/>
      <c r="E554" s="3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1"/>
      <c r="B555" s="1"/>
      <c r="C555" s="1"/>
      <c r="D555" s="2"/>
      <c r="E555" s="3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1"/>
      <c r="B556" s="1"/>
      <c r="C556" s="1"/>
      <c r="D556" s="2"/>
      <c r="E556" s="3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1"/>
      <c r="B557" s="1"/>
      <c r="C557" s="1"/>
      <c r="D557" s="2"/>
      <c r="E557" s="3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1"/>
      <c r="B558" s="1"/>
      <c r="C558" s="1"/>
      <c r="D558" s="2"/>
      <c r="E558" s="3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1"/>
      <c r="B559" s="1"/>
      <c r="C559" s="1"/>
      <c r="D559" s="2"/>
      <c r="E559" s="3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1"/>
      <c r="B560" s="1"/>
      <c r="C560" s="1"/>
      <c r="D560" s="2"/>
      <c r="E560" s="3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1"/>
      <c r="B561" s="1"/>
      <c r="C561" s="1"/>
      <c r="D561" s="2"/>
      <c r="E561" s="3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1"/>
      <c r="B562" s="1"/>
      <c r="C562" s="1"/>
      <c r="D562" s="2"/>
      <c r="E562" s="3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1"/>
      <c r="B563" s="1"/>
      <c r="C563" s="1"/>
      <c r="D563" s="2"/>
      <c r="E563" s="3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1"/>
      <c r="B564" s="1"/>
      <c r="C564" s="1"/>
      <c r="D564" s="2"/>
      <c r="E564" s="3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1"/>
      <c r="B565" s="1"/>
      <c r="C565" s="1"/>
      <c r="D565" s="2"/>
      <c r="E565" s="3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1"/>
      <c r="B566" s="1"/>
      <c r="C566" s="1"/>
      <c r="D566" s="2"/>
      <c r="E566" s="3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1"/>
      <c r="B567" s="1"/>
      <c r="C567" s="1"/>
      <c r="D567" s="2"/>
      <c r="E567" s="3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1"/>
      <c r="B568" s="1"/>
      <c r="C568" s="1"/>
      <c r="D568" s="2"/>
      <c r="E568" s="3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1"/>
      <c r="B569" s="1"/>
      <c r="C569" s="1"/>
      <c r="D569" s="2"/>
      <c r="E569" s="3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1"/>
      <c r="B570" s="1"/>
      <c r="C570" s="1"/>
      <c r="D570" s="2"/>
      <c r="E570" s="3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1"/>
      <c r="B571" s="1"/>
      <c r="C571" s="1"/>
      <c r="D571" s="2"/>
      <c r="E571" s="3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1"/>
      <c r="B572" s="1"/>
      <c r="C572" s="1"/>
      <c r="D572" s="2"/>
      <c r="E572" s="3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1"/>
      <c r="B573" s="1"/>
      <c r="C573" s="1"/>
      <c r="D573" s="2"/>
      <c r="E573" s="3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1"/>
      <c r="B574" s="1"/>
      <c r="C574" s="1"/>
      <c r="D574" s="2"/>
      <c r="E574" s="3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1"/>
      <c r="B575" s="1"/>
      <c r="C575" s="1"/>
      <c r="D575" s="2"/>
      <c r="E575" s="3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1"/>
      <c r="B576" s="1"/>
      <c r="C576" s="1"/>
      <c r="D576" s="2"/>
      <c r="E576" s="3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1"/>
      <c r="B577" s="1"/>
      <c r="C577" s="1"/>
      <c r="D577" s="2"/>
      <c r="E577" s="3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1"/>
      <c r="B578" s="1"/>
      <c r="C578" s="1"/>
      <c r="D578" s="2"/>
      <c r="E578" s="3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1"/>
      <c r="B579" s="1"/>
      <c r="C579" s="1"/>
      <c r="D579" s="2"/>
      <c r="E579" s="3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1"/>
      <c r="B580" s="1"/>
      <c r="C580" s="1"/>
      <c r="D580" s="2"/>
      <c r="E580" s="3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1"/>
      <c r="B581" s="1"/>
      <c r="C581" s="1"/>
      <c r="D581" s="2"/>
      <c r="E581" s="3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1"/>
      <c r="B582" s="1"/>
      <c r="C582" s="1"/>
      <c r="D582" s="2"/>
      <c r="E582" s="3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1"/>
      <c r="B583" s="1"/>
      <c r="C583" s="1"/>
      <c r="D583" s="2"/>
      <c r="E583" s="3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1"/>
      <c r="B584" s="1"/>
      <c r="C584" s="1"/>
      <c r="D584" s="2"/>
      <c r="E584" s="3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1"/>
      <c r="B585" s="1"/>
      <c r="C585" s="1"/>
      <c r="D585" s="2"/>
      <c r="E585" s="3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1"/>
      <c r="B586" s="1"/>
      <c r="C586" s="1"/>
      <c r="D586" s="2"/>
      <c r="E586" s="3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1"/>
      <c r="B587" s="1"/>
      <c r="C587" s="1"/>
      <c r="D587" s="2"/>
      <c r="E587" s="3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1"/>
      <c r="B588" s="1"/>
      <c r="C588" s="1"/>
      <c r="D588" s="2"/>
      <c r="E588" s="3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1"/>
      <c r="B589" s="1"/>
      <c r="C589" s="1"/>
      <c r="D589" s="2"/>
      <c r="E589" s="3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1"/>
      <c r="B590" s="1"/>
      <c r="C590" s="1"/>
      <c r="D590" s="2"/>
      <c r="E590" s="3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1"/>
      <c r="B591" s="1"/>
      <c r="C591" s="1"/>
      <c r="D591" s="2"/>
      <c r="E591" s="3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1"/>
      <c r="B592" s="1"/>
      <c r="C592" s="1"/>
      <c r="D592" s="2"/>
      <c r="E592" s="3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1"/>
      <c r="B593" s="1"/>
      <c r="C593" s="1"/>
      <c r="D593" s="2"/>
      <c r="E593" s="3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1"/>
      <c r="B594" s="1"/>
      <c r="C594" s="1"/>
      <c r="D594" s="2"/>
      <c r="E594" s="3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1"/>
      <c r="B595" s="1"/>
      <c r="C595" s="1"/>
      <c r="D595" s="2"/>
      <c r="E595" s="3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1"/>
      <c r="B596" s="1"/>
      <c r="C596" s="1"/>
      <c r="D596" s="2"/>
      <c r="E596" s="3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1"/>
      <c r="B597" s="1"/>
      <c r="C597" s="1"/>
      <c r="D597" s="2"/>
      <c r="E597" s="3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1"/>
      <c r="B598" s="1"/>
      <c r="C598" s="1"/>
      <c r="D598" s="2"/>
      <c r="E598" s="3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1"/>
      <c r="B599" s="1"/>
      <c r="C599" s="1"/>
      <c r="D599" s="2"/>
      <c r="E599" s="3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1"/>
      <c r="B600" s="1"/>
      <c r="C600" s="1"/>
      <c r="D600" s="2"/>
      <c r="E600" s="3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1"/>
      <c r="B601" s="1"/>
      <c r="C601" s="1"/>
      <c r="D601" s="2"/>
      <c r="E601" s="3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1"/>
      <c r="B602" s="1"/>
      <c r="C602" s="1"/>
      <c r="D602" s="2"/>
      <c r="E602" s="3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1"/>
      <c r="B603" s="1"/>
      <c r="C603" s="1"/>
      <c r="D603" s="2"/>
      <c r="E603" s="3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1"/>
      <c r="B604" s="1"/>
      <c r="C604" s="1"/>
      <c r="D604" s="2"/>
      <c r="E604" s="3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1"/>
      <c r="B605" s="1"/>
      <c r="C605" s="1"/>
      <c r="D605" s="2"/>
      <c r="E605" s="3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1"/>
      <c r="B606" s="1"/>
      <c r="C606" s="1"/>
      <c r="D606" s="2"/>
      <c r="E606" s="3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1"/>
      <c r="B607" s="1"/>
      <c r="C607" s="1"/>
      <c r="D607" s="2"/>
      <c r="E607" s="3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1"/>
      <c r="B608" s="1"/>
      <c r="C608" s="1"/>
      <c r="D608" s="2"/>
      <c r="E608" s="3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1"/>
      <c r="B609" s="1"/>
      <c r="C609" s="1"/>
      <c r="D609" s="2"/>
      <c r="E609" s="3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1"/>
      <c r="B610" s="1"/>
      <c r="C610" s="1"/>
      <c r="D610" s="2"/>
      <c r="E610" s="3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1"/>
      <c r="B611" s="1"/>
      <c r="C611" s="1"/>
      <c r="D611" s="2"/>
      <c r="E611" s="3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1"/>
      <c r="B612" s="1"/>
      <c r="C612" s="1"/>
      <c r="D612" s="2"/>
      <c r="E612" s="3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1"/>
      <c r="B613" s="1"/>
      <c r="C613" s="1"/>
      <c r="D613" s="2"/>
      <c r="E613" s="3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1"/>
      <c r="B614" s="1"/>
      <c r="C614" s="1"/>
      <c r="D614" s="2"/>
      <c r="E614" s="3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1"/>
      <c r="B615" s="1"/>
      <c r="C615" s="1"/>
      <c r="D615" s="2"/>
      <c r="E615" s="3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1"/>
      <c r="B616" s="1"/>
      <c r="C616" s="1"/>
      <c r="D616" s="2"/>
      <c r="E616" s="3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1"/>
      <c r="B617" s="1"/>
      <c r="C617" s="1"/>
      <c r="D617" s="2"/>
      <c r="E617" s="3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1"/>
      <c r="B618" s="1"/>
      <c r="C618" s="1"/>
      <c r="D618" s="2"/>
      <c r="E618" s="3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1"/>
      <c r="B619" s="1"/>
      <c r="C619" s="1"/>
      <c r="D619" s="2"/>
      <c r="E619" s="3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1"/>
      <c r="B620" s="1"/>
      <c r="C620" s="1"/>
      <c r="D620" s="2"/>
      <c r="E620" s="3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1"/>
      <c r="B621" s="1"/>
      <c r="C621" s="1"/>
      <c r="D621" s="2"/>
      <c r="E621" s="3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1"/>
      <c r="B622" s="1"/>
      <c r="C622" s="1"/>
      <c r="D622" s="2"/>
      <c r="E622" s="3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1"/>
      <c r="B623" s="1"/>
      <c r="C623" s="1"/>
      <c r="D623" s="2"/>
      <c r="E623" s="3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1"/>
      <c r="B624" s="1"/>
      <c r="C624" s="1"/>
      <c r="D624" s="2"/>
      <c r="E624" s="3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1"/>
      <c r="B625" s="1"/>
      <c r="C625" s="1"/>
      <c r="D625" s="2"/>
      <c r="E625" s="3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1"/>
      <c r="B626" s="1"/>
      <c r="C626" s="1"/>
      <c r="D626" s="2"/>
      <c r="E626" s="3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1"/>
      <c r="B627" s="1"/>
      <c r="C627" s="1"/>
      <c r="D627" s="2"/>
      <c r="E627" s="3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1"/>
      <c r="B628" s="1"/>
      <c r="C628" s="1"/>
      <c r="D628" s="2"/>
      <c r="E628" s="3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1"/>
      <c r="B629" s="1"/>
      <c r="C629" s="1"/>
      <c r="D629" s="2"/>
      <c r="E629" s="3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1"/>
      <c r="B630" s="1"/>
      <c r="C630" s="1"/>
      <c r="D630" s="2"/>
      <c r="E630" s="3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1"/>
      <c r="B631" s="1"/>
      <c r="C631" s="1"/>
      <c r="D631" s="2"/>
      <c r="E631" s="3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1"/>
      <c r="B632" s="1"/>
      <c r="C632" s="1"/>
      <c r="D632" s="2"/>
      <c r="E632" s="3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1"/>
      <c r="B633" s="1"/>
      <c r="C633" s="1"/>
      <c r="D633" s="2"/>
      <c r="E633" s="3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1"/>
      <c r="B634" s="1"/>
      <c r="C634" s="1"/>
      <c r="D634" s="2"/>
      <c r="E634" s="3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1"/>
      <c r="B635" s="1"/>
      <c r="C635" s="1"/>
      <c r="D635" s="2"/>
      <c r="E635" s="3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1"/>
      <c r="B636" s="1"/>
      <c r="C636" s="1"/>
      <c r="D636" s="2"/>
      <c r="E636" s="3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1"/>
      <c r="B637" s="1"/>
      <c r="C637" s="1"/>
      <c r="D637" s="2"/>
      <c r="E637" s="3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1"/>
      <c r="B638" s="1"/>
      <c r="C638" s="1"/>
      <c r="D638" s="2"/>
      <c r="E638" s="3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1"/>
      <c r="B639" s="1"/>
      <c r="C639" s="1"/>
      <c r="D639" s="2"/>
      <c r="E639" s="3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1"/>
      <c r="B640" s="1"/>
      <c r="C640" s="1"/>
      <c r="D640" s="2"/>
      <c r="E640" s="3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1"/>
      <c r="B641" s="1"/>
      <c r="C641" s="1"/>
      <c r="D641" s="2"/>
      <c r="E641" s="3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1"/>
      <c r="B642" s="1"/>
      <c r="C642" s="1"/>
      <c r="D642" s="2"/>
      <c r="E642" s="3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1"/>
      <c r="B643" s="1"/>
      <c r="C643" s="1"/>
      <c r="D643" s="2"/>
      <c r="E643" s="3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1"/>
      <c r="B644" s="1"/>
      <c r="C644" s="1"/>
      <c r="D644" s="2"/>
      <c r="E644" s="3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1"/>
      <c r="B645" s="1"/>
      <c r="C645" s="1"/>
      <c r="D645" s="2"/>
      <c r="E645" s="3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1"/>
      <c r="B646" s="1"/>
      <c r="C646" s="1"/>
      <c r="D646" s="2"/>
      <c r="E646" s="3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1"/>
      <c r="B647" s="1"/>
      <c r="C647" s="1"/>
      <c r="D647" s="2"/>
      <c r="E647" s="3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1"/>
      <c r="B648" s="1"/>
      <c r="C648" s="1"/>
      <c r="D648" s="2"/>
      <c r="E648" s="3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1"/>
      <c r="B649" s="1"/>
      <c r="C649" s="1"/>
      <c r="D649" s="2"/>
      <c r="E649" s="3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1"/>
      <c r="B650" s="1"/>
      <c r="C650" s="1"/>
      <c r="D650" s="2"/>
      <c r="E650" s="3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1"/>
      <c r="B651" s="1"/>
      <c r="C651" s="1"/>
      <c r="D651" s="2"/>
      <c r="E651" s="3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1"/>
      <c r="B652" s="1"/>
      <c r="C652" s="1"/>
      <c r="D652" s="2"/>
      <c r="E652" s="3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1"/>
      <c r="B653" s="1"/>
      <c r="C653" s="1"/>
      <c r="D653" s="2"/>
      <c r="E653" s="3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1"/>
      <c r="B654" s="1"/>
      <c r="C654" s="1"/>
      <c r="D654" s="2"/>
      <c r="E654" s="3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1"/>
      <c r="B655" s="1"/>
      <c r="C655" s="1"/>
      <c r="D655" s="2"/>
      <c r="E655" s="3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1"/>
      <c r="B656" s="1"/>
      <c r="C656" s="1"/>
      <c r="D656" s="2"/>
      <c r="E656" s="3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1"/>
      <c r="B657" s="1"/>
      <c r="C657" s="1"/>
      <c r="D657" s="2"/>
      <c r="E657" s="3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1"/>
      <c r="B658" s="1"/>
      <c r="C658" s="1"/>
      <c r="D658" s="2"/>
      <c r="E658" s="3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1"/>
      <c r="B659" s="1"/>
      <c r="C659" s="1"/>
      <c r="D659" s="2"/>
      <c r="E659" s="3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1"/>
      <c r="B660" s="1"/>
      <c r="C660" s="1"/>
      <c r="D660" s="2"/>
      <c r="E660" s="3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1"/>
      <c r="B661" s="1"/>
      <c r="C661" s="1"/>
      <c r="D661" s="2"/>
      <c r="E661" s="3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1"/>
      <c r="B662" s="1"/>
      <c r="C662" s="1"/>
      <c r="D662" s="2"/>
      <c r="E662" s="3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1"/>
      <c r="B663" s="1"/>
      <c r="C663" s="1"/>
      <c r="D663" s="2"/>
      <c r="E663" s="3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1"/>
      <c r="B664" s="1"/>
      <c r="C664" s="1"/>
      <c r="D664" s="2"/>
      <c r="E664" s="3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1"/>
      <c r="B665" s="1"/>
      <c r="C665" s="1"/>
      <c r="D665" s="2"/>
      <c r="E665" s="3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1"/>
      <c r="B666" s="1"/>
      <c r="C666" s="1"/>
      <c r="D666" s="2"/>
      <c r="E666" s="3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1"/>
      <c r="B667" s="1"/>
      <c r="C667" s="1"/>
      <c r="D667" s="2"/>
      <c r="E667" s="3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1"/>
      <c r="B668" s="1"/>
      <c r="C668" s="1"/>
      <c r="D668" s="2"/>
      <c r="E668" s="3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1"/>
      <c r="B669" s="1"/>
      <c r="C669" s="1"/>
      <c r="D669" s="2"/>
      <c r="E669" s="3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1"/>
      <c r="B670" s="1"/>
      <c r="C670" s="1"/>
      <c r="D670" s="2"/>
      <c r="E670" s="3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1"/>
      <c r="B671" s="1"/>
      <c r="C671" s="1"/>
      <c r="D671" s="2"/>
      <c r="E671" s="3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1"/>
      <c r="B672" s="1"/>
      <c r="C672" s="1"/>
      <c r="D672" s="2"/>
      <c r="E672" s="3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1"/>
      <c r="B673" s="1"/>
      <c r="C673" s="1"/>
      <c r="D673" s="2"/>
      <c r="E673" s="3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1"/>
      <c r="B674" s="1"/>
      <c r="C674" s="1"/>
      <c r="D674" s="2"/>
      <c r="E674" s="3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1"/>
      <c r="B675" s="1"/>
      <c r="C675" s="1"/>
      <c r="D675" s="2"/>
      <c r="E675" s="3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1"/>
      <c r="B676" s="1"/>
      <c r="C676" s="1"/>
      <c r="D676" s="2"/>
      <c r="E676" s="3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1"/>
      <c r="B677" s="1"/>
      <c r="C677" s="1"/>
      <c r="D677" s="2"/>
      <c r="E677" s="3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1"/>
      <c r="B678" s="1"/>
      <c r="C678" s="1"/>
      <c r="D678" s="2"/>
      <c r="E678" s="3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1"/>
      <c r="B679" s="1"/>
      <c r="C679" s="1"/>
      <c r="D679" s="2"/>
      <c r="E679" s="3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1"/>
      <c r="B680" s="1"/>
      <c r="C680" s="1"/>
      <c r="D680" s="2"/>
      <c r="E680" s="3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1"/>
      <c r="B681" s="1"/>
      <c r="C681" s="1"/>
      <c r="D681" s="2"/>
      <c r="E681" s="3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1"/>
      <c r="B682" s="1"/>
      <c r="C682" s="1"/>
      <c r="D682" s="2"/>
      <c r="E682" s="3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1"/>
      <c r="B683" s="1"/>
      <c r="C683" s="1"/>
      <c r="D683" s="2"/>
      <c r="E683" s="3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1"/>
      <c r="B684" s="1"/>
      <c r="C684" s="1"/>
      <c r="D684" s="2"/>
      <c r="E684" s="3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1"/>
      <c r="B685" s="1"/>
      <c r="C685" s="1"/>
      <c r="D685" s="2"/>
      <c r="E685" s="3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1"/>
      <c r="B686" s="1"/>
      <c r="C686" s="1"/>
      <c r="D686" s="2"/>
      <c r="E686" s="3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1"/>
      <c r="B687" s="1"/>
      <c r="C687" s="1"/>
      <c r="D687" s="2"/>
      <c r="E687" s="3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1"/>
      <c r="B688" s="1"/>
      <c r="C688" s="1"/>
      <c r="D688" s="2"/>
      <c r="E688" s="3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1"/>
      <c r="B689" s="1"/>
      <c r="C689" s="1"/>
      <c r="D689" s="2"/>
      <c r="E689" s="3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1"/>
      <c r="B690" s="1"/>
      <c r="C690" s="1"/>
      <c r="D690" s="2"/>
      <c r="E690" s="3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1"/>
      <c r="B691" s="1"/>
      <c r="C691" s="1"/>
      <c r="D691" s="2"/>
      <c r="E691" s="3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1"/>
      <c r="B692" s="1"/>
      <c r="C692" s="1"/>
      <c r="D692" s="2"/>
      <c r="E692" s="3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1"/>
      <c r="B693" s="1"/>
      <c r="C693" s="1"/>
      <c r="D693" s="2"/>
      <c r="E693" s="3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1"/>
      <c r="B694" s="1"/>
      <c r="C694" s="1"/>
      <c r="D694" s="2"/>
      <c r="E694" s="3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1"/>
      <c r="B695" s="1"/>
      <c r="C695" s="1"/>
      <c r="D695" s="2"/>
      <c r="E695" s="3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1"/>
      <c r="B696" s="1"/>
      <c r="C696" s="1"/>
      <c r="D696" s="2"/>
      <c r="E696" s="3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1"/>
      <c r="B697" s="1"/>
      <c r="C697" s="1"/>
      <c r="D697" s="2"/>
      <c r="E697" s="3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1"/>
      <c r="B698" s="1"/>
      <c r="C698" s="1"/>
      <c r="D698" s="2"/>
      <c r="E698" s="3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1"/>
      <c r="B699" s="1"/>
      <c r="C699" s="1"/>
      <c r="D699" s="2"/>
      <c r="E699" s="3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1"/>
      <c r="B700" s="1"/>
      <c r="C700" s="1"/>
      <c r="D700" s="2"/>
      <c r="E700" s="3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1"/>
      <c r="B701" s="1"/>
      <c r="C701" s="1"/>
      <c r="D701" s="2"/>
      <c r="E701" s="3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1"/>
      <c r="B702" s="1"/>
      <c r="C702" s="1"/>
      <c r="D702" s="2"/>
      <c r="E702" s="3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1"/>
      <c r="B703" s="1"/>
      <c r="C703" s="1"/>
      <c r="D703" s="2"/>
      <c r="E703" s="3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1"/>
      <c r="B704" s="1"/>
      <c r="C704" s="1"/>
      <c r="D704" s="2"/>
      <c r="E704" s="3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1"/>
      <c r="B705" s="1"/>
      <c r="C705" s="1"/>
      <c r="D705" s="2"/>
      <c r="E705" s="3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1"/>
      <c r="B706" s="1"/>
      <c r="C706" s="1"/>
      <c r="D706" s="2"/>
      <c r="E706" s="3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1"/>
      <c r="B707" s="1"/>
      <c r="C707" s="1"/>
      <c r="D707" s="2"/>
      <c r="E707" s="3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1"/>
      <c r="B708" s="1"/>
      <c r="C708" s="1"/>
      <c r="D708" s="2"/>
      <c r="E708" s="3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1"/>
      <c r="B709" s="1"/>
      <c r="C709" s="1"/>
      <c r="D709" s="2"/>
      <c r="E709" s="3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1"/>
      <c r="B710" s="1"/>
      <c r="C710" s="1"/>
      <c r="D710" s="2"/>
      <c r="E710" s="3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1"/>
      <c r="B711" s="1"/>
      <c r="C711" s="1"/>
      <c r="D711" s="2"/>
      <c r="E711" s="3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1"/>
      <c r="B712" s="1"/>
      <c r="C712" s="1"/>
      <c r="D712" s="2"/>
      <c r="E712" s="3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1"/>
      <c r="B713" s="1"/>
      <c r="C713" s="1"/>
      <c r="D713" s="2"/>
      <c r="E713" s="3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1"/>
      <c r="B714" s="1"/>
      <c r="C714" s="1"/>
      <c r="D714" s="2"/>
      <c r="E714" s="3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1"/>
      <c r="B715" s="1"/>
      <c r="C715" s="1"/>
      <c r="D715" s="2"/>
      <c r="E715" s="3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1"/>
      <c r="B716" s="1"/>
      <c r="C716" s="1"/>
      <c r="D716" s="2"/>
      <c r="E716" s="3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1"/>
      <c r="B717" s="1"/>
      <c r="C717" s="1"/>
      <c r="D717" s="2"/>
      <c r="E717" s="3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1"/>
      <c r="B718" s="1"/>
      <c r="C718" s="1"/>
      <c r="D718" s="2"/>
      <c r="E718" s="3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1"/>
      <c r="B719" s="1"/>
      <c r="C719" s="1"/>
      <c r="D719" s="2"/>
      <c r="E719" s="3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1"/>
      <c r="B720" s="1"/>
      <c r="C720" s="1"/>
      <c r="D720" s="2"/>
      <c r="E720" s="3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1"/>
      <c r="B721" s="1"/>
      <c r="C721" s="1"/>
      <c r="D721" s="2"/>
      <c r="E721" s="3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1"/>
      <c r="B722" s="1"/>
      <c r="C722" s="1"/>
      <c r="D722" s="2"/>
      <c r="E722" s="3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1"/>
      <c r="B723" s="1"/>
      <c r="C723" s="1"/>
      <c r="D723" s="2"/>
      <c r="E723" s="3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1"/>
      <c r="B724" s="1"/>
      <c r="C724" s="1"/>
      <c r="D724" s="2"/>
      <c r="E724" s="3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1"/>
      <c r="B725" s="1"/>
      <c r="C725" s="1"/>
      <c r="D725" s="2"/>
      <c r="E725" s="3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1"/>
      <c r="B726" s="1"/>
      <c r="C726" s="1"/>
      <c r="D726" s="2"/>
      <c r="E726" s="3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1"/>
      <c r="B727" s="1"/>
      <c r="C727" s="1"/>
      <c r="D727" s="2"/>
      <c r="E727" s="3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1"/>
      <c r="B728" s="1"/>
      <c r="C728" s="1"/>
      <c r="D728" s="2"/>
      <c r="E728" s="3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1"/>
      <c r="B729" s="1"/>
      <c r="C729" s="1"/>
      <c r="D729" s="2"/>
      <c r="E729" s="3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1"/>
      <c r="B730" s="1"/>
      <c r="C730" s="1"/>
      <c r="D730" s="2"/>
      <c r="E730" s="3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1"/>
      <c r="B731" s="1"/>
      <c r="C731" s="1"/>
      <c r="D731" s="2"/>
      <c r="E731" s="3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1"/>
      <c r="B732" s="1"/>
      <c r="C732" s="1"/>
      <c r="D732" s="2"/>
      <c r="E732" s="3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1"/>
      <c r="B733" s="1"/>
      <c r="C733" s="1"/>
      <c r="D733" s="2"/>
      <c r="E733" s="3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1"/>
      <c r="B734" s="1"/>
      <c r="C734" s="1"/>
      <c r="D734" s="2"/>
      <c r="E734" s="3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1"/>
      <c r="B735" s="1"/>
      <c r="C735" s="1"/>
      <c r="D735" s="2"/>
      <c r="E735" s="3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1"/>
      <c r="B736" s="1"/>
      <c r="C736" s="1"/>
      <c r="D736" s="2"/>
      <c r="E736" s="3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1"/>
      <c r="B737" s="1"/>
      <c r="C737" s="1"/>
      <c r="D737" s="2"/>
      <c r="E737" s="3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1"/>
      <c r="B738" s="1"/>
      <c r="C738" s="1"/>
      <c r="D738" s="2"/>
      <c r="E738" s="3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1"/>
      <c r="B739" s="1"/>
      <c r="C739" s="1"/>
      <c r="D739" s="2"/>
      <c r="E739" s="3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1"/>
      <c r="B740" s="1"/>
      <c r="C740" s="1"/>
      <c r="D740" s="2"/>
      <c r="E740" s="3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1"/>
      <c r="B741" s="1"/>
      <c r="C741" s="1"/>
      <c r="D741" s="2"/>
      <c r="E741" s="3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1"/>
      <c r="B742" s="1"/>
      <c r="C742" s="1"/>
      <c r="D742" s="2"/>
      <c r="E742" s="3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1"/>
      <c r="B743" s="1"/>
      <c r="C743" s="1"/>
      <c r="D743" s="2"/>
      <c r="E743" s="3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1"/>
      <c r="B744" s="1"/>
      <c r="C744" s="1"/>
      <c r="D744" s="2"/>
      <c r="E744" s="3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1"/>
      <c r="B745" s="1"/>
      <c r="C745" s="1"/>
      <c r="D745" s="2"/>
      <c r="E745" s="3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1"/>
      <c r="B746" s="1"/>
      <c r="C746" s="1"/>
      <c r="D746" s="2"/>
      <c r="E746" s="3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1"/>
      <c r="B747" s="1"/>
      <c r="C747" s="1"/>
      <c r="D747" s="2"/>
      <c r="E747" s="3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1"/>
      <c r="B748" s="1"/>
      <c r="C748" s="1"/>
      <c r="D748" s="2"/>
      <c r="E748" s="3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1"/>
      <c r="B749" s="1"/>
      <c r="C749" s="1"/>
      <c r="D749" s="2"/>
      <c r="E749" s="3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1"/>
      <c r="B750" s="1"/>
      <c r="C750" s="1"/>
      <c r="D750" s="2"/>
      <c r="E750" s="3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1"/>
      <c r="B751" s="1"/>
      <c r="C751" s="1"/>
      <c r="D751" s="2"/>
      <c r="E751" s="3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1"/>
      <c r="B752" s="1"/>
      <c r="C752" s="1"/>
      <c r="D752" s="2"/>
      <c r="E752" s="3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1"/>
      <c r="B753" s="1"/>
      <c r="C753" s="1"/>
      <c r="D753" s="2"/>
      <c r="E753" s="3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1"/>
      <c r="B754" s="1"/>
      <c r="C754" s="1"/>
      <c r="D754" s="2"/>
      <c r="E754" s="3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1"/>
      <c r="B755" s="1"/>
      <c r="C755" s="1"/>
      <c r="D755" s="2"/>
      <c r="E755" s="3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1"/>
      <c r="B756" s="1"/>
      <c r="C756" s="1"/>
      <c r="D756" s="2"/>
      <c r="E756" s="3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1"/>
      <c r="B757" s="1"/>
      <c r="C757" s="1"/>
      <c r="D757" s="2"/>
      <c r="E757" s="3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1"/>
      <c r="B758" s="1"/>
      <c r="C758" s="1"/>
      <c r="D758" s="2"/>
      <c r="E758" s="3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1"/>
      <c r="B759" s="1"/>
      <c r="C759" s="1"/>
      <c r="D759" s="2"/>
      <c r="E759" s="3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1"/>
      <c r="B760" s="1"/>
      <c r="C760" s="1"/>
      <c r="D760" s="2"/>
      <c r="E760" s="3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1"/>
      <c r="B761" s="1"/>
      <c r="C761" s="1"/>
      <c r="D761" s="2"/>
      <c r="E761" s="3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1"/>
      <c r="B762" s="1"/>
      <c r="C762" s="1"/>
      <c r="D762" s="2"/>
      <c r="E762" s="3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1"/>
      <c r="B763" s="1"/>
      <c r="C763" s="1"/>
      <c r="D763" s="2"/>
      <c r="E763" s="3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1"/>
      <c r="B764" s="1"/>
      <c r="C764" s="1"/>
      <c r="D764" s="2"/>
      <c r="E764" s="3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1"/>
      <c r="B765" s="1"/>
      <c r="C765" s="1"/>
      <c r="D765" s="2"/>
      <c r="E765" s="3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1"/>
      <c r="B766" s="1"/>
      <c r="C766" s="1"/>
      <c r="D766" s="2"/>
      <c r="E766" s="3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1"/>
      <c r="B767" s="1"/>
      <c r="C767" s="1"/>
      <c r="D767" s="2"/>
      <c r="E767" s="3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1"/>
      <c r="B768" s="1"/>
      <c r="C768" s="1"/>
      <c r="D768" s="2"/>
      <c r="E768" s="3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1"/>
      <c r="B769" s="1"/>
      <c r="C769" s="1"/>
      <c r="D769" s="2"/>
      <c r="E769" s="3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1"/>
      <c r="B770" s="1"/>
      <c r="C770" s="1"/>
      <c r="D770" s="2"/>
      <c r="E770" s="3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1"/>
      <c r="B771" s="1"/>
      <c r="C771" s="1"/>
      <c r="D771" s="2"/>
      <c r="E771" s="3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1"/>
      <c r="B772" s="1"/>
      <c r="C772" s="1"/>
      <c r="D772" s="2"/>
      <c r="E772" s="3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1"/>
      <c r="B773" s="1"/>
      <c r="C773" s="1"/>
      <c r="D773" s="2"/>
      <c r="E773" s="3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1"/>
      <c r="B774" s="1"/>
      <c r="C774" s="1"/>
      <c r="D774" s="2"/>
      <c r="E774" s="3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1"/>
      <c r="B775" s="1"/>
      <c r="C775" s="1"/>
      <c r="D775" s="2"/>
      <c r="E775" s="3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1"/>
      <c r="B776" s="1"/>
      <c r="C776" s="1"/>
      <c r="D776" s="2"/>
      <c r="E776" s="3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1"/>
      <c r="B777" s="1"/>
      <c r="C777" s="1"/>
      <c r="D777" s="2"/>
      <c r="E777" s="3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1"/>
      <c r="B778" s="1"/>
      <c r="C778" s="1"/>
      <c r="D778" s="2"/>
      <c r="E778" s="3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1"/>
      <c r="B779" s="1"/>
      <c r="C779" s="1"/>
      <c r="D779" s="2"/>
      <c r="E779" s="3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1"/>
      <c r="B780" s="1"/>
      <c r="C780" s="1"/>
      <c r="D780" s="2"/>
      <c r="E780" s="3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1"/>
      <c r="B781" s="1"/>
      <c r="C781" s="1"/>
      <c r="D781" s="2"/>
      <c r="E781" s="3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1"/>
      <c r="B782" s="1"/>
      <c r="C782" s="1"/>
      <c r="D782" s="2"/>
      <c r="E782" s="3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1"/>
      <c r="B783" s="1"/>
      <c r="C783" s="1"/>
      <c r="D783" s="2"/>
      <c r="E783" s="3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1"/>
      <c r="B784" s="1"/>
      <c r="C784" s="1"/>
      <c r="D784" s="2"/>
      <c r="E784" s="3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1"/>
      <c r="B785" s="1"/>
      <c r="C785" s="1"/>
      <c r="D785" s="2"/>
      <c r="E785" s="3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1"/>
      <c r="B786" s="1"/>
      <c r="C786" s="1"/>
      <c r="D786" s="2"/>
      <c r="E786" s="3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1"/>
      <c r="B787" s="1"/>
      <c r="C787" s="1"/>
      <c r="D787" s="2"/>
      <c r="E787" s="3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1"/>
      <c r="B788" s="1"/>
      <c r="C788" s="1"/>
      <c r="D788" s="2"/>
      <c r="E788" s="3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1"/>
      <c r="B789" s="1"/>
      <c r="C789" s="1"/>
      <c r="D789" s="2"/>
      <c r="E789" s="3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1"/>
      <c r="B790" s="1"/>
      <c r="C790" s="1"/>
      <c r="D790" s="2"/>
      <c r="E790" s="3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1"/>
      <c r="B791" s="1"/>
      <c r="C791" s="1"/>
      <c r="D791" s="2"/>
      <c r="E791" s="3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1"/>
      <c r="B792" s="1"/>
      <c r="C792" s="1"/>
      <c r="D792" s="2"/>
      <c r="E792" s="3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1"/>
      <c r="B793" s="1"/>
      <c r="C793" s="1"/>
      <c r="D793" s="2"/>
      <c r="E793" s="3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1"/>
      <c r="B794" s="1"/>
      <c r="C794" s="1"/>
      <c r="D794" s="2"/>
      <c r="E794" s="3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1"/>
      <c r="B795" s="1"/>
      <c r="C795" s="1"/>
      <c r="D795" s="2"/>
      <c r="E795" s="3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1"/>
      <c r="B796" s="1"/>
      <c r="C796" s="1"/>
      <c r="D796" s="2"/>
      <c r="E796" s="3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1"/>
      <c r="B797" s="1"/>
      <c r="C797" s="1"/>
      <c r="D797" s="2"/>
      <c r="E797" s="3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1"/>
      <c r="B798" s="1"/>
      <c r="C798" s="1"/>
      <c r="D798" s="2"/>
      <c r="E798" s="3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1"/>
      <c r="B799" s="1"/>
      <c r="C799" s="1"/>
      <c r="D799" s="2"/>
      <c r="E799" s="3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1"/>
      <c r="B800" s="1"/>
      <c r="C800" s="1"/>
      <c r="D800" s="2"/>
      <c r="E800" s="3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1"/>
      <c r="B801" s="1"/>
      <c r="C801" s="1"/>
      <c r="D801" s="2"/>
      <c r="E801" s="3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1"/>
      <c r="B802" s="1"/>
      <c r="C802" s="1"/>
      <c r="D802" s="2"/>
      <c r="E802" s="3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1"/>
      <c r="B803" s="1"/>
      <c r="C803" s="1"/>
      <c r="D803" s="2"/>
      <c r="E803" s="3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1"/>
      <c r="B804" s="1"/>
      <c r="C804" s="1"/>
      <c r="D804" s="2"/>
      <c r="E804" s="3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1"/>
      <c r="B805" s="1"/>
      <c r="C805" s="1"/>
      <c r="D805" s="2"/>
      <c r="E805" s="3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1"/>
      <c r="B806" s="1"/>
      <c r="C806" s="1"/>
      <c r="D806" s="2"/>
      <c r="E806" s="3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1"/>
      <c r="B807" s="1"/>
      <c r="C807" s="1"/>
      <c r="D807" s="2"/>
      <c r="E807" s="3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1"/>
      <c r="B808" s="1"/>
      <c r="C808" s="1"/>
      <c r="D808" s="2"/>
      <c r="E808" s="3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1"/>
      <c r="B809" s="1"/>
      <c r="C809" s="1"/>
      <c r="D809" s="2"/>
      <c r="E809" s="3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1"/>
      <c r="B810" s="1"/>
      <c r="C810" s="1"/>
      <c r="D810" s="2"/>
      <c r="E810" s="3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1"/>
      <c r="B811" s="1"/>
      <c r="C811" s="1"/>
      <c r="D811" s="2"/>
      <c r="E811" s="3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1"/>
      <c r="B812" s="1"/>
      <c r="C812" s="1"/>
      <c r="D812" s="2"/>
      <c r="E812" s="3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1"/>
      <c r="B813" s="1"/>
      <c r="C813" s="1"/>
      <c r="D813" s="2"/>
      <c r="E813" s="3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1"/>
      <c r="B814" s="1"/>
      <c r="C814" s="1"/>
      <c r="D814" s="2"/>
      <c r="E814" s="3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1"/>
      <c r="B815" s="1"/>
      <c r="C815" s="1"/>
      <c r="D815" s="2"/>
      <c r="E815" s="3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1"/>
      <c r="B816" s="1"/>
      <c r="C816" s="1"/>
      <c r="D816" s="2"/>
      <c r="E816" s="3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1"/>
      <c r="B817" s="1"/>
      <c r="C817" s="1"/>
      <c r="D817" s="2"/>
      <c r="E817" s="3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1"/>
      <c r="B818" s="1"/>
      <c r="C818" s="1"/>
      <c r="D818" s="2"/>
      <c r="E818" s="3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1"/>
      <c r="B819" s="1"/>
      <c r="C819" s="1"/>
      <c r="D819" s="2"/>
      <c r="E819" s="3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1"/>
      <c r="B820" s="1"/>
      <c r="C820" s="1"/>
      <c r="D820" s="2"/>
      <c r="E820" s="3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1"/>
      <c r="B821" s="1"/>
      <c r="C821" s="1"/>
      <c r="D821" s="2"/>
      <c r="E821" s="3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1"/>
      <c r="B822" s="1"/>
      <c r="C822" s="1"/>
      <c r="D822" s="2"/>
      <c r="E822" s="3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1"/>
      <c r="B823" s="1"/>
      <c r="C823" s="1"/>
      <c r="D823" s="2"/>
      <c r="E823" s="3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1"/>
      <c r="B824" s="1"/>
      <c r="C824" s="1"/>
      <c r="D824" s="2"/>
      <c r="E824" s="3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1"/>
      <c r="B825" s="1"/>
      <c r="C825" s="1"/>
      <c r="D825" s="2"/>
      <c r="E825" s="3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1"/>
      <c r="B826" s="1"/>
      <c r="C826" s="1"/>
      <c r="D826" s="2"/>
      <c r="E826" s="3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1"/>
      <c r="B827" s="1"/>
      <c r="C827" s="1"/>
      <c r="D827" s="2"/>
      <c r="E827" s="3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1"/>
      <c r="B828" s="1"/>
      <c r="C828" s="1"/>
      <c r="D828" s="2"/>
      <c r="E828" s="3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1"/>
      <c r="B829" s="1"/>
      <c r="C829" s="1"/>
      <c r="D829" s="2"/>
      <c r="E829" s="3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1"/>
      <c r="B830" s="1"/>
      <c r="C830" s="1"/>
      <c r="D830" s="2"/>
      <c r="E830" s="3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1"/>
      <c r="B831" s="1"/>
      <c r="C831" s="1"/>
      <c r="D831" s="2"/>
      <c r="E831" s="3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1"/>
      <c r="B832" s="1"/>
      <c r="C832" s="1"/>
      <c r="D832" s="2"/>
      <c r="E832" s="3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1"/>
      <c r="B833" s="1"/>
      <c r="C833" s="1"/>
      <c r="D833" s="2"/>
      <c r="E833" s="3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1"/>
      <c r="B834" s="1"/>
      <c r="C834" s="1"/>
      <c r="D834" s="2"/>
      <c r="E834" s="3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1"/>
      <c r="B835" s="1"/>
      <c r="C835" s="1"/>
      <c r="D835" s="2"/>
      <c r="E835" s="3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1"/>
      <c r="B836" s="1"/>
      <c r="C836" s="1"/>
      <c r="D836" s="2"/>
      <c r="E836" s="3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1"/>
      <c r="B837" s="1"/>
      <c r="C837" s="1"/>
      <c r="D837" s="2"/>
      <c r="E837" s="3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1"/>
      <c r="B838" s="1"/>
      <c r="C838" s="1"/>
      <c r="D838" s="2"/>
      <c r="E838" s="3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1"/>
      <c r="B839" s="1"/>
      <c r="C839" s="1"/>
      <c r="D839" s="2"/>
      <c r="E839" s="3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1"/>
      <c r="B840" s="1"/>
      <c r="C840" s="1"/>
      <c r="D840" s="2"/>
      <c r="E840" s="3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1"/>
      <c r="B841" s="1"/>
      <c r="C841" s="1"/>
      <c r="D841" s="2"/>
      <c r="E841" s="3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1"/>
      <c r="B842" s="1"/>
      <c r="C842" s="1"/>
      <c r="D842" s="2"/>
      <c r="E842" s="3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1"/>
      <c r="B843" s="1"/>
      <c r="C843" s="1"/>
      <c r="D843" s="2"/>
      <c r="E843" s="3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1"/>
      <c r="B844" s="1"/>
      <c r="C844" s="1"/>
      <c r="D844" s="2"/>
      <c r="E844" s="3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1"/>
      <c r="B845" s="1"/>
      <c r="C845" s="1"/>
      <c r="D845" s="2"/>
      <c r="E845" s="3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1"/>
      <c r="B846" s="1"/>
      <c r="C846" s="1"/>
      <c r="D846" s="2"/>
      <c r="E846" s="3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1"/>
      <c r="B847" s="1"/>
      <c r="C847" s="1"/>
      <c r="D847" s="2"/>
      <c r="E847" s="3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1"/>
      <c r="B848" s="1"/>
      <c r="C848" s="1"/>
      <c r="D848" s="2"/>
      <c r="E848" s="3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1"/>
      <c r="B849" s="1"/>
      <c r="C849" s="1"/>
      <c r="D849" s="2"/>
      <c r="E849" s="3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1"/>
      <c r="B850" s="1"/>
      <c r="C850" s="1"/>
      <c r="D850" s="2"/>
      <c r="E850" s="3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1"/>
      <c r="B851" s="1"/>
      <c r="C851" s="1"/>
      <c r="D851" s="2"/>
      <c r="E851" s="3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1"/>
      <c r="B852" s="1"/>
      <c r="C852" s="1"/>
      <c r="D852" s="2"/>
      <c r="E852" s="3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1"/>
      <c r="B853" s="1"/>
      <c r="C853" s="1"/>
      <c r="D853" s="2"/>
      <c r="E853" s="3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1"/>
      <c r="B854" s="1"/>
      <c r="C854" s="1"/>
      <c r="D854" s="2"/>
      <c r="E854" s="3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1"/>
      <c r="B855" s="1"/>
      <c r="C855" s="1"/>
      <c r="D855" s="2"/>
      <c r="E855" s="3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1"/>
      <c r="B856" s="1"/>
      <c r="C856" s="1"/>
      <c r="D856" s="2"/>
      <c r="E856" s="3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1"/>
      <c r="B857" s="1"/>
      <c r="C857" s="1"/>
      <c r="D857" s="2"/>
      <c r="E857" s="3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1"/>
      <c r="B858" s="1"/>
      <c r="C858" s="1"/>
      <c r="D858" s="2"/>
      <c r="E858" s="3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1"/>
      <c r="B859" s="1"/>
      <c r="C859" s="1"/>
      <c r="D859" s="2"/>
      <c r="E859" s="3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1"/>
      <c r="B860" s="1"/>
      <c r="C860" s="1"/>
      <c r="D860" s="2"/>
      <c r="E860" s="3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1"/>
      <c r="B861" s="1"/>
      <c r="C861" s="1"/>
      <c r="D861" s="2"/>
      <c r="E861" s="3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1"/>
      <c r="B862" s="1"/>
      <c r="C862" s="1"/>
      <c r="D862" s="2"/>
      <c r="E862" s="3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1"/>
      <c r="B863" s="1"/>
      <c r="C863" s="1"/>
      <c r="D863" s="2"/>
      <c r="E863" s="3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1"/>
      <c r="B864" s="1"/>
      <c r="C864" s="1"/>
      <c r="D864" s="2"/>
      <c r="E864" s="3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1"/>
      <c r="B865" s="1"/>
      <c r="C865" s="1"/>
      <c r="D865" s="2"/>
      <c r="E865" s="3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1"/>
      <c r="B866" s="1"/>
      <c r="C866" s="1"/>
      <c r="D866" s="2"/>
      <c r="E866" s="3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1"/>
      <c r="B867" s="1"/>
      <c r="C867" s="1"/>
      <c r="D867" s="2"/>
      <c r="E867" s="3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1"/>
      <c r="B868" s="1"/>
      <c r="C868" s="1"/>
      <c r="D868" s="2"/>
      <c r="E868" s="3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1"/>
      <c r="B869" s="1"/>
      <c r="C869" s="1"/>
      <c r="D869" s="2"/>
      <c r="E869" s="3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1"/>
      <c r="B870" s="1"/>
      <c r="C870" s="1"/>
      <c r="D870" s="2"/>
      <c r="E870" s="3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1"/>
      <c r="B871" s="1"/>
      <c r="C871" s="1"/>
      <c r="D871" s="2"/>
      <c r="E871" s="3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1"/>
      <c r="B872" s="1"/>
      <c r="C872" s="1"/>
      <c r="D872" s="2"/>
      <c r="E872" s="3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1"/>
      <c r="B873" s="1"/>
      <c r="C873" s="1"/>
      <c r="D873" s="2"/>
      <c r="E873" s="3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1"/>
      <c r="B874" s="1"/>
      <c r="C874" s="1"/>
      <c r="D874" s="2"/>
      <c r="E874" s="3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1"/>
      <c r="B875" s="1"/>
      <c r="C875" s="1"/>
      <c r="D875" s="2"/>
      <c r="E875" s="3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1"/>
      <c r="B876" s="1"/>
      <c r="C876" s="1"/>
      <c r="D876" s="2"/>
      <c r="E876" s="3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1"/>
      <c r="B877" s="1"/>
      <c r="C877" s="1"/>
      <c r="D877" s="2"/>
      <c r="E877" s="3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1"/>
      <c r="B878" s="1"/>
      <c r="C878" s="1"/>
      <c r="D878" s="2"/>
      <c r="E878" s="3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1"/>
      <c r="B879" s="1"/>
      <c r="C879" s="1"/>
      <c r="D879" s="2"/>
      <c r="E879" s="3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1"/>
      <c r="B880" s="1"/>
      <c r="C880" s="1"/>
      <c r="D880" s="2"/>
      <c r="E880" s="3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1"/>
      <c r="B881" s="1"/>
      <c r="C881" s="1"/>
      <c r="D881" s="2"/>
      <c r="E881" s="3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1"/>
      <c r="B882" s="1"/>
      <c r="C882" s="1"/>
      <c r="D882" s="2"/>
      <c r="E882" s="3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1"/>
      <c r="B883" s="1"/>
      <c r="C883" s="1"/>
      <c r="D883" s="2"/>
      <c r="E883" s="3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1"/>
      <c r="B884" s="1"/>
      <c r="C884" s="1"/>
      <c r="D884" s="2"/>
      <c r="E884" s="3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1"/>
      <c r="B885" s="1"/>
      <c r="C885" s="1"/>
      <c r="D885" s="2"/>
      <c r="E885" s="3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1"/>
      <c r="B886" s="1"/>
      <c r="C886" s="1"/>
      <c r="D886" s="2"/>
      <c r="E886" s="3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1"/>
      <c r="B887" s="1"/>
      <c r="C887" s="1"/>
      <c r="D887" s="2"/>
      <c r="E887" s="3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1"/>
      <c r="B888" s="1"/>
      <c r="C888" s="1"/>
      <c r="D888" s="2"/>
      <c r="E888" s="3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1"/>
      <c r="B889" s="1"/>
      <c r="C889" s="1"/>
      <c r="D889" s="2"/>
      <c r="E889" s="3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1"/>
      <c r="B890" s="1"/>
      <c r="C890" s="1"/>
      <c r="D890" s="2"/>
      <c r="E890" s="3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1"/>
      <c r="B891" s="1"/>
      <c r="C891" s="1"/>
      <c r="D891" s="2"/>
      <c r="E891" s="3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1"/>
      <c r="B892" s="1"/>
      <c r="C892" s="1"/>
      <c r="D892" s="2"/>
      <c r="E892" s="3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1"/>
      <c r="B893" s="1"/>
      <c r="C893" s="1"/>
      <c r="D893" s="2"/>
      <c r="E893" s="3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1"/>
      <c r="B894" s="1"/>
      <c r="C894" s="1"/>
      <c r="D894" s="2"/>
      <c r="E894" s="3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1"/>
      <c r="B895" s="1"/>
      <c r="C895" s="1"/>
      <c r="D895" s="2"/>
      <c r="E895" s="3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1"/>
      <c r="B896" s="1"/>
      <c r="C896" s="1"/>
      <c r="D896" s="2"/>
      <c r="E896" s="3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1"/>
      <c r="B897" s="1"/>
      <c r="C897" s="1"/>
      <c r="D897" s="2"/>
      <c r="E897" s="3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1"/>
      <c r="B898" s="1"/>
      <c r="C898" s="1"/>
      <c r="D898" s="2"/>
      <c r="E898" s="3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1"/>
      <c r="B899" s="1"/>
      <c r="C899" s="1"/>
      <c r="D899" s="2"/>
      <c r="E899" s="3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1"/>
      <c r="B900" s="1"/>
      <c r="C900" s="1"/>
      <c r="D900" s="2"/>
      <c r="E900" s="3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1"/>
      <c r="B901" s="1"/>
      <c r="C901" s="1"/>
      <c r="D901" s="2"/>
      <c r="E901" s="3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1"/>
      <c r="B902" s="1"/>
      <c r="C902" s="1"/>
      <c r="D902" s="2"/>
      <c r="E902" s="3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1"/>
      <c r="B903" s="1"/>
      <c r="C903" s="1"/>
      <c r="D903" s="2"/>
      <c r="E903" s="3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1"/>
      <c r="B904" s="1"/>
      <c r="C904" s="1"/>
      <c r="D904" s="2"/>
      <c r="E904" s="3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1"/>
      <c r="B905" s="1"/>
      <c r="C905" s="1"/>
      <c r="D905" s="2"/>
      <c r="E905" s="3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1"/>
      <c r="B906" s="1"/>
      <c r="C906" s="1"/>
      <c r="D906" s="2"/>
      <c r="E906" s="3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1"/>
      <c r="B907" s="1"/>
      <c r="C907" s="1"/>
      <c r="D907" s="2"/>
      <c r="E907" s="3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1"/>
      <c r="B908" s="1"/>
      <c r="C908" s="1"/>
      <c r="D908" s="2"/>
      <c r="E908" s="3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1"/>
      <c r="B909" s="1"/>
      <c r="C909" s="1"/>
      <c r="D909" s="2"/>
      <c r="E909" s="3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1"/>
      <c r="B910" s="1"/>
      <c r="C910" s="1"/>
      <c r="D910" s="2"/>
      <c r="E910" s="3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1"/>
      <c r="B911" s="1"/>
      <c r="C911" s="1"/>
      <c r="D911" s="2"/>
      <c r="E911" s="3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1"/>
      <c r="B912" s="1"/>
      <c r="C912" s="1"/>
      <c r="D912" s="2"/>
      <c r="E912" s="3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1"/>
      <c r="B913" s="1"/>
      <c r="C913" s="1"/>
      <c r="D913" s="2"/>
      <c r="E913" s="3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1"/>
      <c r="B914" s="1"/>
      <c r="C914" s="1"/>
      <c r="D914" s="2"/>
      <c r="E914" s="3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1"/>
      <c r="B915" s="1"/>
      <c r="C915" s="1"/>
      <c r="D915" s="2"/>
      <c r="E915" s="3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1"/>
      <c r="B916" s="1"/>
      <c r="C916" s="1"/>
      <c r="D916" s="2"/>
      <c r="E916" s="3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1"/>
      <c r="B917" s="1"/>
      <c r="C917" s="1"/>
      <c r="D917" s="2"/>
      <c r="E917" s="3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1"/>
      <c r="B918" s="1"/>
      <c r="C918" s="1"/>
      <c r="D918" s="2"/>
      <c r="E918" s="3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1"/>
      <c r="B919" s="1"/>
      <c r="C919" s="1"/>
      <c r="D919" s="2"/>
      <c r="E919" s="3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1"/>
      <c r="B920" s="1"/>
      <c r="C920" s="1"/>
      <c r="D920" s="2"/>
      <c r="E920" s="3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1"/>
      <c r="B921" s="1"/>
      <c r="C921" s="1"/>
      <c r="D921" s="2"/>
      <c r="E921" s="3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1"/>
      <c r="B922" s="1"/>
      <c r="C922" s="1"/>
      <c r="D922" s="2"/>
      <c r="E922" s="3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1"/>
      <c r="B923" s="1"/>
      <c r="C923" s="1"/>
      <c r="D923" s="2"/>
      <c r="E923" s="3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1"/>
      <c r="B924" s="1"/>
      <c r="C924" s="1"/>
      <c r="D924" s="2"/>
      <c r="E924" s="3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1"/>
      <c r="B925" s="1"/>
      <c r="C925" s="1"/>
      <c r="D925" s="2"/>
      <c r="E925" s="3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1"/>
      <c r="B926" s="1"/>
      <c r="C926" s="1"/>
      <c r="D926" s="2"/>
      <c r="E926" s="3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1"/>
      <c r="B927" s="1"/>
      <c r="C927" s="1"/>
      <c r="D927" s="2"/>
      <c r="E927" s="3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1"/>
      <c r="B928" s="1"/>
      <c r="C928" s="1"/>
      <c r="D928" s="2"/>
      <c r="E928" s="3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1"/>
      <c r="B929" s="1"/>
      <c r="C929" s="1"/>
      <c r="D929" s="2"/>
      <c r="E929" s="3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1"/>
      <c r="B930" s="1"/>
      <c r="C930" s="1"/>
      <c r="D930" s="2"/>
      <c r="E930" s="3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1"/>
      <c r="B931" s="1"/>
      <c r="C931" s="1"/>
      <c r="D931" s="2"/>
      <c r="E931" s="3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1"/>
      <c r="B932" s="1"/>
      <c r="C932" s="1"/>
      <c r="D932" s="2"/>
      <c r="E932" s="3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1"/>
      <c r="B933" s="1"/>
      <c r="C933" s="1"/>
      <c r="D933" s="2"/>
      <c r="E933" s="3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1"/>
      <c r="B934" s="1"/>
      <c r="C934" s="1"/>
      <c r="D934" s="2"/>
      <c r="E934" s="3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1"/>
      <c r="B935" s="1"/>
      <c r="C935" s="1"/>
      <c r="D935" s="2"/>
      <c r="E935" s="3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1"/>
      <c r="B936" s="1"/>
      <c r="C936" s="1"/>
      <c r="D936" s="2"/>
      <c r="E936" s="3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1"/>
      <c r="B937" s="1"/>
      <c r="C937" s="1"/>
      <c r="D937" s="2"/>
      <c r="E937" s="3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1"/>
      <c r="B938" s="1"/>
      <c r="C938" s="1"/>
      <c r="D938" s="2"/>
      <c r="E938" s="3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1"/>
      <c r="B939" s="1"/>
      <c r="C939" s="1"/>
      <c r="D939" s="2"/>
      <c r="E939" s="3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1"/>
      <c r="B940" s="1"/>
      <c r="C940" s="1"/>
      <c r="D940" s="2"/>
      <c r="E940" s="3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1"/>
      <c r="B941" s="1"/>
      <c r="C941" s="1"/>
      <c r="D941" s="2"/>
      <c r="E941" s="3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1"/>
      <c r="B942" s="1"/>
      <c r="C942" s="1"/>
      <c r="D942" s="2"/>
      <c r="E942" s="3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1"/>
      <c r="B943" s="1"/>
      <c r="C943" s="1"/>
      <c r="D943" s="2"/>
      <c r="E943" s="3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1"/>
      <c r="B944" s="1"/>
      <c r="C944" s="1"/>
      <c r="D944" s="2"/>
      <c r="E944" s="3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1"/>
      <c r="B945" s="1"/>
      <c r="C945" s="1"/>
      <c r="D945" s="2"/>
      <c r="E945" s="3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1"/>
      <c r="B946" s="1"/>
      <c r="C946" s="1"/>
      <c r="D946" s="2"/>
      <c r="E946" s="3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1"/>
      <c r="B947" s="1"/>
      <c r="C947" s="1"/>
      <c r="D947" s="2"/>
      <c r="E947" s="3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1"/>
      <c r="B948" s="1"/>
      <c r="C948" s="1"/>
      <c r="D948" s="2"/>
      <c r="E948" s="3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1"/>
      <c r="B949" s="1"/>
      <c r="C949" s="1"/>
      <c r="D949" s="2"/>
      <c r="E949" s="3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1"/>
      <c r="B950" s="1"/>
      <c r="C950" s="1"/>
      <c r="D950" s="2"/>
      <c r="E950" s="3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1"/>
      <c r="B951" s="1"/>
      <c r="C951" s="1"/>
      <c r="D951" s="2"/>
      <c r="E951" s="3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1"/>
      <c r="B952" s="1"/>
      <c r="C952" s="1"/>
      <c r="D952" s="2"/>
      <c r="E952" s="3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1"/>
      <c r="B953" s="1"/>
      <c r="C953" s="1"/>
      <c r="D953" s="2"/>
      <c r="E953" s="3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1"/>
      <c r="B954" s="1"/>
      <c r="C954" s="1"/>
      <c r="D954" s="2"/>
      <c r="E954" s="3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1"/>
      <c r="B955" s="1"/>
      <c r="C955" s="1"/>
      <c r="D955" s="2"/>
      <c r="E955" s="3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1"/>
      <c r="B956" s="1"/>
      <c r="C956" s="1"/>
      <c r="D956" s="2"/>
      <c r="E956" s="3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1"/>
      <c r="B957" s="1"/>
      <c r="C957" s="1"/>
      <c r="D957" s="2"/>
      <c r="E957" s="3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1"/>
      <c r="B958" s="1"/>
      <c r="C958" s="1"/>
      <c r="D958" s="2"/>
      <c r="E958" s="3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1"/>
      <c r="B959" s="1"/>
      <c r="C959" s="1"/>
      <c r="D959" s="2"/>
      <c r="E959" s="3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1"/>
      <c r="B960" s="1"/>
      <c r="C960" s="1"/>
      <c r="D960" s="2"/>
      <c r="E960" s="3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1"/>
      <c r="B961" s="1"/>
      <c r="C961" s="1"/>
      <c r="D961" s="2"/>
      <c r="E961" s="3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1"/>
      <c r="B962" s="1"/>
      <c r="C962" s="1"/>
      <c r="D962" s="2"/>
      <c r="E962" s="3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1"/>
      <c r="B963" s="1"/>
      <c r="C963" s="1"/>
      <c r="D963" s="2"/>
      <c r="E963" s="3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1"/>
      <c r="B964" s="1"/>
      <c r="C964" s="1"/>
      <c r="D964" s="2"/>
      <c r="E964" s="3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1"/>
      <c r="B965" s="1"/>
      <c r="C965" s="1"/>
      <c r="D965" s="2"/>
      <c r="E965" s="3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1"/>
      <c r="B966" s="1"/>
      <c r="C966" s="1"/>
      <c r="D966" s="2"/>
      <c r="E966" s="3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1"/>
      <c r="B967" s="1"/>
      <c r="C967" s="1"/>
      <c r="D967" s="2"/>
      <c r="E967" s="3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">
      <c r="A968" s="1"/>
      <c r="B968" s="1"/>
      <c r="C968" s="1"/>
      <c r="D968" s="2"/>
      <c r="E968" s="3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">
      <c r="A969" s="1"/>
      <c r="B969" s="1"/>
      <c r="C969" s="1"/>
      <c r="D969" s="2"/>
      <c r="E969" s="3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">
      <c r="A970" s="1"/>
      <c r="B970" s="1"/>
      <c r="C970" s="1"/>
      <c r="D970" s="2"/>
      <c r="E970" s="3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">
      <c r="A971" s="1"/>
      <c r="B971" s="1"/>
      <c r="C971" s="1"/>
      <c r="D971" s="2"/>
      <c r="E971" s="3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">
      <c r="A972" s="1"/>
      <c r="B972" s="1"/>
      <c r="C972" s="1"/>
      <c r="D972" s="2"/>
      <c r="E972" s="3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">
      <c r="A973" s="1"/>
      <c r="B973" s="1"/>
      <c r="C973" s="1"/>
      <c r="D973" s="2"/>
      <c r="E973" s="3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">
      <c r="A974" s="1"/>
      <c r="B974" s="1"/>
      <c r="C974" s="1"/>
      <c r="D974" s="2"/>
      <c r="E974" s="3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">
      <c r="A975" s="1"/>
      <c r="B975" s="1"/>
      <c r="C975" s="1"/>
      <c r="D975" s="2"/>
      <c r="E975" s="3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">
      <c r="A976" s="1"/>
      <c r="B976" s="1"/>
      <c r="C976" s="1"/>
      <c r="D976" s="2"/>
      <c r="E976" s="3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">
      <c r="A977" s="1"/>
      <c r="B977" s="1"/>
      <c r="C977" s="1"/>
      <c r="D977" s="2"/>
      <c r="E977" s="3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">
      <c r="A978" s="1"/>
      <c r="B978" s="1"/>
      <c r="C978" s="1"/>
      <c r="D978" s="2"/>
      <c r="E978" s="3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">
      <c r="A979" s="1"/>
      <c r="B979" s="1"/>
      <c r="C979" s="1"/>
      <c r="D979" s="2"/>
      <c r="E979" s="3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">
      <c r="A980" s="1"/>
      <c r="B980" s="1"/>
      <c r="C980" s="1"/>
      <c r="D980" s="2"/>
      <c r="E980" s="3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">
      <c r="A981" s="1"/>
      <c r="B981" s="1"/>
      <c r="C981" s="1"/>
      <c r="D981" s="2"/>
      <c r="E981" s="3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">
      <c r="A982" s="1"/>
      <c r="B982" s="1"/>
      <c r="C982" s="1"/>
      <c r="D982" s="2"/>
      <c r="E982" s="3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">
      <c r="A983" s="1"/>
      <c r="B983" s="1"/>
      <c r="C983" s="1"/>
      <c r="D983" s="2"/>
      <c r="E983" s="3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">
      <c r="A984" s="1"/>
      <c r="B984" s="1"/>
      <c r="C984" s="1"/>
      <c r="D984" s="2"/>
      <c r="E984" s="3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">
      <c r="A985" s="1"/>
      <c r="B985" s="1"/>
      <c r="C985" s="1"/>
      <c r="D985" s="2"/>
      <c r="E985" s="3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">
      <c r="A986" s="1"/>
      <c r="B986" s="1"/>
      <c r="C986" s="1"/>
      <c r="D986" s="2"/>
      <c r="E986" s="3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">
      <c r="A987" s="1"/>
      <c r="B987" s="1"/>
      <c r="C987" s="1"/>
      <c r="D987" s="2"/>
      <c r="E987" s="3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">
      <c r="A988" s="1"/>
      <c r="B988" s="1"/>
      <c r="C988" s="1"/>
      <c r="D988" s="2"/>
      <c r="E988" s="3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">
      <c r="A989" s="1"/>
      <c r="B989" s="1"/>
      <c r="C989" s="1"/>
      <c r="D989" s="2"/>
      <c r="E989" s="3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">
      <c r="A990" s="1"/>
      <c r="B990" s="1"/>
      <c r="C990" s="1"/>
      <c r="D990" s="2"/>
      <c r="E990" s="3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">
      <c r="A991" s="1"/>
      <c r="B991" s="1"/>
      <c r="C991" s="1"/>
      <c r="D991" s="2"/>
      <c r="E991" s="3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">
      <c r="A992" s="1"/>
      <c r="B992" s="1"/>
      <c r="C992" s="1"/>
      <c r="D992" s="2"/>
      <c r="E992" s="3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">
      <c r="A993" s="1"/>
      <c r="B993" s="1"/>
      <c r="C993" s="1"/>
      <c r="D993" s="2"/>
      <c r="E993" s="3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">
      <c r="A994" s="1"/>
      <c r="B994" s="1"/>
      <c r="C994" s="1"/>
      <c r="D994" s="2"/>
      <c r="E994" s="3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">
      <c r="A995" s="1"/>
      <c r="B995" s="1"/>
      <c r="C995" s="1"/>
      <c r="D995" s="2"/>
      <c r="E995" s="3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">
      <c r="A996" s="1"/>
      <c r="B996" s="1"/>
      <c r="C996" s="1"/>
      <c r="D996" s="2"/>
      <c r="E996" s="3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">
      <c r="A997" s="1"/>
      <c r="B997" s="1"/>
      <c r="C997" s="1"/>
      <c r="D997" s="2"/>
      <c r="E997" s="3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">
      <c r="A998" s="1"/>
      <c r="B998" s="1"/>
      <c r="C998" s="1"/>
      <c r="D998" s="2"/>
      <c r="E998" s="3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">
      <c r="A999" s="1"/>
      <c r="B999" s="1"/>
      <c r="C999" s="1"/>
      <c r="D999" s="2"/>
      <c r="E999" s="3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">
      <c r="A1000" s="1"/>
      <c r="B1000" s="1"/>
      <c r="C1000" s="1"/>
      <c r="D1000" s="2"/>
      <c r="E1000" s="3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5.75" customHeight="1" x14ac:dyDescent="0.2">
      <c r="A1001" s="1"/>
      <c r="B1001" s="1"/>
      <c r="C1001" s="1"/>
      <c r="D1001" s="2"/>
      <c r="E1001" s="3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5.75" customHeight="1" x14ac:dyDescent="0.2">
      <c r="A1002" s="1"/>
      <c r="B1002" s="1"/>
      <c r="C1002" s="1"/>
      <c r="D1002" s="2"/>
      <c r="E1002" s="3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5.75" customHeight="1" x14ac:dyDescent="0.2">
      <c r="A1003" s="1"/>
      <c r="B1003" s="1"/>
      <c r="C1003" s="1"/>
      <c r="D1003" s="2"/>
      <c r="E1003" s="3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5.75" customHeight="1" x14ac:dyDescent="0.2">
      <c r="A1004" s="1"/>
      <c r="B1004" s="1"/>
      <c r="C1004" s="1"/>
      <c r="D1004" s="2"/>
      <c r="E1004" s="3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5.75" customHeight="1" x14ac:dyDescent="0.2">
      <c r="A1005" s="1"/>
      <c r="B1005" s="1"/>
      <c r="C1005" s="1"/>
      <c r="D1005" s="2"/>
      <c r="E1005" s="3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spans="1:26" ht="15.75" customHeight="1" x14ac:dyDescent="0.2">
      <c r="A1006" s="1"/>
      <c r="B1006" s="1"/>
      <c r="C1006" s="1"/>
      <c r="D1006" s="2"/>
      <c r="E1006" s="3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spans="1:26" ht="15.75" customHeight="1" x14ac:dyDescent="0.2">
      <c r="A1007" s="1"/>
      <c r="B1007" s="1"/>
      <c r="C1007" s="1"/>
      <c r="D1007" s="2"/>
      <c r="E1007" s="3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 spans="1:26" ht="15.75" customHeight="1" x14ac:dyDescent="0.2">
      <c r="A1008" s="1"/>
      <c r="B1008" s="1"/>
      <c r="C1008" s="1"/>
      <c r="D1008" s="2"/>
      <c r="E1008" s="3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 spans="1:26" ht="15.75" customHeight="1" x14ac:dyDescent="0.2">
      <c r="A1009" s="1"/>
      <c r="B1009" s="1"/>
      <c r="C1009" s="1"/>
      <c r="D1009" s="2"/>
      <c r="E1009" s="3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  <row r="1010" spans="1:26" ht="15.75" customHeight="1" x14ac:dyDescent="0.2">
      <c r="A1010" s="1"/>
      <c r="B1010" s="1"/>
      <c r="C1010" s="1"/>
      <c r="D1010" s="2"/>
      <c r="E1010" s="3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</row>
    <row r="1011" spans="1:26" ht="15.75" customHeight="1" x14ac:dyDescent="0.2">
      <c r="A1011" s="1"/>
      <c r="B1011" s="1"/>
      <c r="C1011" s="1"/>
      <c r="D1011" s="2"/>
      <c r="E1011" s="3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</row>
    <row r="1012" spans="1:26" ht="15.75" customHeight="1" x14ac:dyDescent="0.2">
      <c r="A1012" s="1"/>
      <c r="B1012" s="1"/>
      <c r="C1012" s="1"/>
      <c r="D1012" s="2"/>
      <c r="E1012" s="3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</row>
  </sheetData>
  <mergeCells count="10">
    <mergeCell ref="B67:F67"/>
    <mergeCell ref="B68:F68"/>
    <mergeCell ref="B72:F72"/>
    <mergeCell ref="B77:D77"/>
    <mergeCell ref="B2:G2"/>
    <mergeCell ref="C11:F11"/>
    <mergeCell ref="C34:E34"/>
    <mergeCell ref="C37:E37"/>
    <mergeCell ref="B54:F54"/>
    <mergeCell ref="B55:F55"/>
  </mergeCells>
  <dataValidations count="2">
    <dataValidation type="list" allowBlank="1" showErrorMessage="1" sqref="C8:C10" xr:uid="{7022435B-367C-4E5D-B3D1-1146108F11D3}">
      <formula1>"Simple,Intermedio,Complejo"</formula1>
    </dataValidation>
    <dataValidation type="decimal" allowBlank="1" showInputMessage="1" showErrorMessage="1" prompt="Entre 1 y 9 personas." sqref="B88" xr:uid="{0D2094CB-0133-490C-8A9E-6475F20453F9}">
      <formula1>1</formula1>
      <formula2>9</formula2>
    </dataValidation>
  </dataValidations>
  <hyperlinks>
    <hyperlink ref="H41" r:id="rId1" location="v=onepage&amp;q=e7%20part-time%20members&amp;f=false" xr:uid="{8B32ECA6-4384-4FE3-B95F-17119F2AD137}"/>
    <hyperlink ref="H59" r:id="rId2" location="v=onepage&amp;q=e7%20part-time%20members&amp;f=false" xr:uid="{042854E2-2E10-44AB-9A2E-1CC0577E248A}"/>
  </hyperlinks>
  <pageMargins left="0.75" right="0.75" top="1" bottom="1" header="0" footer="0"/>
  <pageSetup orientation="portrait"/>
  <drawing r:id="rId3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</vt:i4>
      </vt:variant>
    </vt:vector>
  </HeadingPairs>
  <TitlesOfParts>
    <vt:vector size="6" baseType="lpstr">
      <vt:lpstr>Caso probable</vt:lpstr>
      <vt:lpstr>Caso pesimista</vt:lpstr>
      <vt:lpstr>Caso optimista</vt:lpstr>
      <vt:lpstr>'Caso optimista'!solver_opt</vt:lpstr>
      <vt:lpstr>'Caso pesimista'!solver_opt</vt:lpstr>
      <vt:lpstr>'Caso probable'!solver_opt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Agustin Collareda</cp:lastModifiedBy>
  <dcterms:created xsi:type="dcterms:W3CDTF">2021-09-16T15:20:38Z</dcterms:created>
  <dcterms:modified xsi:type="dcterms:W3CDTF">2024-09-10T21:23:35Z</dcterms:modified>
</cp:coreProperties>
</file>