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PJM/"/>
    </mc:Choice>
  </mc:AlternateContent>
  <bookViews>
    <workbookView xWindow="1460" yWindow="1580" windowWidth="24480" windowHeight="14820" tabRatio="500"/>
  </bookViews>
  <sheets>
    <sheet name="PJM_EV_summary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<sst xmlns="http://schemas.openxmlformats.org/spreadsheetml/2006/main" count="14" uniqueCount="13">
  <si>
    <t>Total Revenue ($)</t>
  </si>
  <si>
    <t>Revenue Energy Market ($)</t>
  </si>
  <si>
    <t>Revenue Day-ahead ($)</t>
  </si>
  <si>
    <t>Revenue Real-time ($)</t>
  </si>
  <si>
    <t>Revenue Ancillary Service ($)</t>
  </si>
  <si>
    <t>Cost of charging ($)</t>
  </si>
  <si>
    <t>Revenue net cost of charging</t>
  </si>
  <si>
    <t>Risk 0.2</t>
  </si>
  <si>
    <t>Risk 0.5</t>
  </si>
  <si>
    <t>Risk factor 0</t>
  </si>
  <si>
    <t>Risk factor 0.2</t>
  </si>
  <si>
    <t>Risk factor 0.5</t>
  </si>
  <si>
    <t>Number of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</si>
</sst>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of Flexibility at PJM in 2016 - Electric Vehicle (delta_r = 0.2)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935841353164"/>
          <c:y val="0.199126984126984"/>
          <c:w val="0.675591280256635"/>
          <c:h val="0.570779902512186"/>
        </c:manualLayout>
      </c:layout>
      <c:scatterChart>
        <c:scatterStyle val="lineMarker"/>
        <c:varyColors val="0"/>
        <c:ser>
          <c:idx val="0"/>
          <c:order val="0"/>
          <c:tx>
            <c:v>Revenue net cost of charging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PJM_EV_summary!$A$2:$A$7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 formatCode="0.00E+00">
                  <c:v>100000.0</c:v>
                </c:pt>
                <c:pt idx="5" formatCode="0.00E+00">
                  <c:v>500000.0</c:v>
                </c:pt>
              </c:numCache>
            </c:numRef>
          </c:xVal>
          <c:yVal>
            <c:numRef>
              <c:f>PJM_EV_summary!$H$2:$H$7</c:f>
              <c:numCache>
                <c:formatCode>General</c:formatCode>
                <c:ptCount val="6"/>
                <c:pt idx="0">
                  <c:v>148601.0</c:v>
                </c:pt>
                <c:pt idx="1">
                  <c:v>1.48601E6</c:v>
                </c:pt>
                <c:pt idx="2">
                  <c:v>1.43705E7</c:v>
                </c:pt>
                <c:pt idx="3">
                  <c:v>4.8518E7</c:v>
                </c:pt>
                <c:pt idx="4">
                  <c:v>7.94176E7</c:v>
                </c:pt>
                <c:pt idx="5">
                  <c:v>2.7996E8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703936"/>
        <c:axId val="-445048000"/>
      </c:scatterChart>
      <c:scatterChart>
        <c:scatterStyle val="lineMarker"/>
        <c:varyColors val="0"/>
        <c:ser>
          <c:idx val="1"/>
          <c:order val="1"/>
          <c:tx>
            <c:v>Relative Cost Reduction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PJM_EV_summary!$A$2:$A$7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 formatCode="0.00E+00">
                  <c:v>100000.0</c:v>
                </c:pt>
                <c:pt idx="5" formatCode="0.00E+00">
                  <c:v>500000.0</c:v>
                </c:pt>
              </c:numCache>
            </c:numRef>
          </c:xVal>
          <c:yVal>
            <c:numRef>
              <c:f>PJM_EV_summary!$J$2:$J$7</c:f>
              <c:numCache>
                <c:formatCode>General</c:formatCode>
                <c:ptCount val="6"/>
                <c:pt idx="0">
                  <c:v>1.637025612778849</c:v>
                </c:pt>
                <c:pt idx="1">
                  <c:v>1.637025612778849</c:v>
                </c:pt>
                <c:pt idx="2">
                  <c:v>1.583107497741644</c:v>
                </c:pt>
                <c:pt idx="3">
                  <c:v>1.074119991144565</c:v>
                </c:pt>
                <c:pt idx="4">
                  <c:v>0.894795786152893</c:v>
                </c:pt>
                <c:pt idx="5">
                  <c:v>0.655306399513131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0274400"/>
        <c:axId val="-451686560"/>
      </c:scatterChart>
      <c:valAx>
        <c:axId val="-451703936"/>
        <c:scaling>
          <c:orientation val="minMax"/>
          <c:max val="500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04800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445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70393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451686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Cost Reduction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0274400"/>
        <c:crosses val="max"/>
        <c:crossBetween val="midCat"/>
        <c:majorUnit val="0.3"/>
      </c:valAx>
      <c:valAx>
        <c:axId val="-45027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45168656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268482064742"/>
          <c:y val="0.907985564304462"/>
          <c:w val="0.66872211286089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Revenue from Ancillary</a:t>
            </a:r>
            <a:r>
              <a:rPr lang="en-US" baseline="0"/>
              <a:t> Service market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5115923009623"/>
          <c:y val="0.186018518518519"/>
          <c:w val="0.62521062992126"/>
          <c:h val="0.660702099737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PJM_EV_summary!$K$11</c:f>
              <c:strCache>
                <c:ptCount val="1"/>
                <c:pt idx="0">
                  <c:v>Risk factor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PJM_EV_summary!$J$12:$J$17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 formatCode="0.00E+00">
                  <c:v>100000.0</c:v>
                </c:pt>
                <c:pt idx="5" formatCode="0.00E+00">
                  <c:v>500000.0</c:v>
                </c:pt>
              </c:numCache>
            </c:numRef>
          </c:xVal>
          <c:yVal>
            <c:numRef>
              <c:f>PJM_EV_summary!$K$12:$K$17</c:f>
              <c:numCache>
                <c:formatCode>General</c:formatCode>
                <c:ptCount val="6"/>
                <c:pt idx="0">
                  <c:v>0.988274742415721</c:v>
                </c:pt>
                <c:pt idx="1">
                  <c:v>0.988274742415721</c:v>
                </c:pt>
                <c:pt idx="2">
                  <c:v>0.985155880963628</c:v>
                </c:pt>
                <c:pt idx="3">
                  <c:v>0.820342307006596</c:v>
                </c:pt>
                <c:pt idx="4">
                  <c:v>0.678271122738494</c:v>
                </c:pt>
                <c:pt idx="5">
                  <c:v>0.287713121699408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PJM_EV_summary!$L$11</c:f>
              <c:strCache>
                <c:ptCount val="1"/>
                <c:pt idx="0">
                  <c:v>Risk factor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PJM_EV_summary!$J$12:$J$17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 formatCode="0.00E+00">
                  <c:v>100000.0</c:v>
                </c:pt>
                <c:pt idx="5" formatCode="0.00E+00">
                  <c:v>500000.0</c:v>
                </c:pt>
              </c:numCache>
            </c:numRef>
          </c:xVal>
          <c:yVal>
            <c:numRef>
              <c:f>PJM_EV_summary!$L$12:$L$17</c:f>
              <c:numCache>
                <c:formatCode>General</c:formatCode>
                <c:ptCount val="6"/>
                <c:pt idx="0">
                  <c:v>0.762915458173229</c:v>
                </c:pt>
                <c:pt idx="1">
                  <c:v>0.762915458173229</c:v>
                </c:pt>
                <c:pt idx="2">
                  <c:v>0.753835983438294</c:v>
                </c:pt>
                <c:pt idx="3">
                  <c:v>0.614534811822416</c:v>
                </c:pt>
                <c:pt idx="4">
                  <c:v>0.505656176968329</c:v>
                </c:pt>
                <c:pt idx="5">
                  <c:v>0.218681240177168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PJM_EV_summary!$M$11</c:f>
              <c:strCache>
                <c:ptCount val="1"/>
                <c:pt idx="0">
                  <c:v>Risk factor 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PJM_EV_summary!$J$12:$J$17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 formatCode="0.00E+00">
                  <c:v>100000.0</c:v>
                </c:pt>
                <c:pt idx="5" formatCode="0.00E+00">
                  <c:v>500000.0</c:v>
                </c:pt>
              </c:numCache>
            </c:numRef>
          </c:xVal>
          <c:yVal>
            <c:numRef>
              <c:f>PJM_EV_summary!$M$12:$M$17</c:f>
              <c:numCache>
                <c:formatCode>0.00E+00</c:formatCode>
                <c:ptCount val="6"/>
                <c:pt idx="0">
                  <c:v>0.571276070387051</c:v>
                </c:pt>
                <c:pt idx="1">
                  <c:v>0.571276070387051</c:v>
                </c:pt>
                <c:pt idx="2">
                  <c:v>0.570054245658116</c:v>
                </c:pt>
                <c:pt idx="3">
                  <c:v>0.433702049110829</c:v>
                </c:pt>
                <c:pt idx="4">
                  <c:v>0.335268164465861</c:v>
                </c:pt>
                <c:pt idx="5">
                  <c:v>0.126644083635089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356592"/>
        <c:axId val="-385360176"/>
      </c:scatterChart>
      <c:valAx>
        <c:axId val="-385356592"/>
        <c:scaling>
          <c:orientation val="minMax"/>
          <c:max val="500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36017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385360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535659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10</xdr:row>
      <xdr:rowOff>127000</xdr:rowOff>
    </xdr:from>
    <xdr:to>
      <xdr:col>7</xdr:col>
      <xdr:colOff>787400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24</xdr:row>
      <xdr:rowOff>177800</xdr:rowOff>
    </xdr:from>
    <xdr:to>
      <xdr:col>8</xdr:col>
      <xdr:colOff>355600</xdr:colOff>
      <xdr:row>38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JM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-r_0.2"/>
    </sheetNames>
    <sheetDataSet>
      <sheetData sheetId="0">
        <row r="16">
          <cell r="B16" t="str">
            <v>Risk factor 0</v>
          </cell>
          <cell r="C16" t="str">
            <v>Risk factor 0.2</v>
          </cell>
          <cell r="D16" t="str">
            <v>Risk factor 0.5</v>
          </cell>
        </row>
        <row r="17">
          <cell r="A17">
            <v>10</v>
          </cell>
          <cell r="B17">
            <v>12473000</v>
          </cell>
          <cell r="C17">
            <v>824280</v>
          </cell>
          <cell r="D17">
            <v>425610</v>
          </cell>
        </row>
        <row r="18">
          <cell r="A18">
            <v>100</v>
          </cell>
          <cell r="B18">
            <v>89900000</v>
          </cell>
          <cell r="C18">
            <v>7742900</v>
          </cell>
          <cell r="D18">
            <v>4256100</v>
          </cell>
        </row>
        <row r="19">
          <cell r="A19">
            <v>1000</v>
          </cell>
          <cell r="B19">
            <v>114290000</v>
          </cell>
          <cell r="C19">
            <v>44860000</v>
          </cell>
          <cell r="D19">
            <v>33888000</v>
          </cell>
        </row>
        <row r="20">
          <cell r="A20">
            <v>5000</v>
          </cell>
          <cell r="B20">
            <v>219060000</v>
          </cell>
          <cell r="C20">
            <v>156130000</v>
          </cell>
          <cell r="D20">
            <v>141520000</v>
          </cell>
        </row>
        <row r="21">
          <cell r="A21">
            <v>8000</v>
          </cell>
          <cell r="B21">
            <v>293320000</v>
          </cell>
          <cell r="C21">
            <v>231350000</v>
          </cell>
          <cell r="D21">
            <v>216240000</v>
          </cell>
        </row>
        <row r="22">
          <cell r="A22">
            <v>10000</v>
          </cell>
          <cell r="B22">
            <v>332220000</v>
          </cell>
          <cell r="C22">
            <v>271670000</v>
          </cell>
          <cell r="D22">
            <v>255800000</v>
          </cell>
        </row>
        <row r="23">
          <cell r="A23">
            <v>20000</v>
          </cell>
          <cell r="B23">
            <v>401830000</v>
          </cell>
          <cell r="C23">
            <v>357150000</v>
          </cell>
          <cell r="D23">
            <v>333390000</v>
          </cell>
        </row>
        <row r="24">
          <cell r="A24">
            <v>50000</v>
          </cell>
          <cell r="B24">
            <v>438520000</v>
          </cell>
          <cell r="C24">
            <v>400860000</v>
          </cell>
          <cell r="D24">
            <v>374520000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12" workbookViewId="0">
      <selection activeCell="J5" sqref="J5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K1" t="s">
        <v>7</v>
      </c>
      <c r="L1" t="s">
        <v>8</v>
      </c>
    </row>
    <row r="2" spans="1:13" x14ac:dyDescent="0.2">
      <c r="A2">
        <v>100</v>
      </c>
      <c r="B2">
        <v>57826</v>
      </c>
      <c r="C2">
        <v>-55548</v>
      </c>
      <c r="D2">
        <v>-55264</v>
      </c>
      <c r="E2">
        <v>-284.7</v>
      </c>
      <c r="F2" s="1">
        <v>113370</v>
      </c>
      <c r="G2">
        <v>90775</v>
      </c>
      <c r="H2">
        <f>G2+B2</f>
        <v>148601</v>
      </c>
      <c r="I2">
        <f>H2/A2</f>
        <v>1486.01</v>
      </c>
      <c r="J2">
        <f>H2/G2</f>
        <v>1.6370256127788487</v>
      </c>
      <c r="K2" s="1">
        <f>F2/H2</f>
        <v>0.76291545817322903</v>
      </c>
      <c r="L2" s="1">
        <v>0.5712760703870513</v>
      </c>
      <c r="M2">
        <v>0.98827474241572144</v>
      </c>
    </row>
    <row r="3" spans="1:13" x14ac:dyDescent="0.2">
      <c r="A3">
        <v>1000</v>
      </c>
      <c r="B3" s="1">
        <v>578260</v>
      </c>
      <c r="C3" s="1">
        <v>-555480</v>
      </c>
      <c r="D3" s="1">
        <v>-552640</v>
      </c>
      <c r="E3">
        <v>-2847</v>
      </c>
      <c r="F3" s="1">
        <v>1133700</v>
      </c>
      <c r="G3" s="1">
        <v>907750</v>
      </c>
      <c r="H3">
        <f t="shared" ref="H3:H7" si="0">G3+B3</f>
        <v>1486010</v>
      </c>
      <c r="I3">
        <f t="shared" ref="I3:I7" si="1">H3/A3</f>
        <v>1486.01</v>
      </c>
      <c r="J3">
        <f t="shared" ref="J3:J7" si="2">H3/G3</f>
        <v>1.6370256127788487</v>
      </c>
      <c r="K3" s="1">
        <f t="shared" ref="K3:K7" si="3">F3/H3</f>
        <v>0.76291545817322903</v>
      </c>
      <c r="L3" s="1">
        <v>0.57127607038705119</v>
      </c>
      <c r="M3">
        <v>0.98827474241572144</v>
      </c>
    </row>
    <row r="4" spans="1:13" x14ac:dyDescent="0.2">
      <c r="A4">
        <v>10000</v>
      </c>
      <c r="B4" s="1">
        <v>5293100</v>
      </c>
      <c r="C4" s="1">
        <v>-5540200</v>
      </c>
      <c r="D4" s="1">
        <v>-5511400</v>
      </c>
      <c r="E4">
        <v>-28794</v>
      </c>
      <c r="F4" s="1">
        <v>10833000</v>
      </c>
      <c r="G4" s="1">
        <v>9077400</v>
      </c>
      <c r="H4">
        <f t="shared" si="0"/>
        <v>14370500</v>
      </c>
      <c r="I4">
        <f t="shared" si="1"/>
        <v>1437.05</v>
      </c>
      <c r="J4">
        <f t="shared" si="2"/>
        <v>1.5831074977416442</v>
      </c>
      <c r="K4" s="1">
        <f t="shared" si="3"/>
        <v>0.75383598343829372</v>
      </c>
      <c r="L4" s="1">
        <v>0.57005424565811624</v>
      </c>
      <c r="M4">
        <v>0.98515588096362783</v>
      </c>
    </row>
    <row r="5" spans="1:13" x14ac:dyDescent="0.2">
      <c r="A5">
        <v>50000</v>
      </c>
      <c r="B5" s="1">
        <v>3348000</v>
      </c>
      <c r="C5" s="1">
        <v>-26468000</v>
      </c>
      <c r="D5" s="1">
        <v>-26322000</v>
      </c>
      <c r="E5" s="1">
        <v>-145540</v>
      </c>
      <c r="F5" s="1">
        <v>29816000</v>
      </c>
      <c r="G5" s="1">
        <v>45170000</v>
      </c>
      <c r="H5">
        <f t="shared" si="0"/>
        <v>48518000</v>
      </c>
      <c r="I5">
        <f t="shared" si="1"/>
        <v>970.36</v>
      </c>
      <c r="J5">
        <f t="shared" si="2"/>
        <v>1.0741199911445649</v>
      </c>
      <c r="K5" s="1">
        <f t="shared" si="3"/>
        <v>0.61453481182241643</v>
      </c>
      <c r="L5" s="1">
        <v>0.43370204911082877</v>
      </c>
      <c r="M5">
        <v>0.82034230700659649</v>
      </c>
    </row>
    <row r="6" spans="1:13" x14ac:dyDescent="0.2">
      <c r="A6" s="1">
        <v>100000</v>
      </c>
      <c r="B6" s="1">
        <v>-9337400</v>
      </c>
      <c r="C6" s="1">
        <v>-49495000</v>
      </c>
      <c r="D6" s="1">
        <v>-49192000</v>
      </c>
      <c r="E6" s="1">
        <v>-303120</v>
      </c>
      <c r="F6" s="1">
        <v>40158000</v>
      </c>
      <c r="G6" s="1">
        <v>88755000</v>
      </c>
      <c r="H6">
        <f t="shared" si="0"/>
        <v>79417600</v>
      </c>
      <c r="I6">
        <f t="shared" si="1"/>
        <v>794.17600000000004</v>
      </c>
      <c r="J6">
        <f t="shared" si="2"/>
        <v>0.89479578615289279</v>
      </c>
      <c r="K6" s="1">
        <f t="shared" si="3"/>
        <v>0.50565617696832943</v>
      </c>
      <c r="L6" s="1">
        <v>0.33526816446586144</v>
      </c>
      <c r="M6">
        <v>0.67827112273849444</v>
      </c>
    </row>
    <row r="7" spans="1:13" x14ac:dyDescent="0.2">
      <c r="A7" s="1">
        <v>500000</v>
      </c>
      <c r="B7" s="1">
        <v>-147260000</v>
      </c>
      <c r="C7" s="1">
        <v>-208490000</v>
      </c>
      <c r="D7" s="1">
        <v>-206410000</v>
      </c>
      <c r="E7" s="1">
        <v>-2077400</v>
      </c>
      <c r="F7" s="1">
        <v>61222000</v>
      </c>
      <c r="G7" s="1">
        <v>427220000</v>
      </c>
      <c r="H7">
        <f t="shared" si="0"/>
        <v>279960000</v>
      </c>
      <c r="I7">
        <f t="shared" si="1"/>
        <v>559.91999999999996</v>
      </c>
      <c r="J7">
        <f t="shared" si="2"/>
        <v>0.65530639951313141</v>
      </c>
      <c r="K7" s="1">
        <f t="shared" si="3"/>
        <v>0.21868124017716817</v>
      </c>
      <c r="L7" s="1">
        <v>0.12664408363508936</v>
      </c>
      <c r="M7">
        <v>0.2877131216994081</v>
      </c>
    </row>
    <row r="11" spans="1:13" x14ac:dyDescent="0.2">
      <c r="J11" t="s">
        <v>12</v>
      </c>
      <c r="K11" t="s">
        <v>9</v>
      </c>
      <c r="L11" t="s">
        <v>10</v>
      </c>
      <c r="M11" t="s">
        <v>11</v>
      </c>
    </row>
    <row r="12" spans="1:13" x14ac:dyDescent="0.2">
      <c r="J12">
        <v>100</v>
      </c>
      <c r="K12">
        <v>0.98827474241572144</v>
      </c>
      <c r="L12">
        <v>0.76291545817322903</v>
      </c>
      <c r="M12" s="1">
        <v>0.5712760703870513</v>
      </c>
    </row>
    <row r="13" spans="1:13" x14ac:dyDescent="0.2">
      <c r="J13">
        <v>1000</v>
      </c>
      <c r="K13">
        <v>0.98827474241572144</v>
      </c>
      <c r="L13">
        <v>0.76291545817322903</v>
      </c>
      <c r="M13" s="1">
        <v>0.57127607038705119</v>
      </c>
    </row>
    <row r="14" spans="1:13" x14ac:dyDescent="0.2">
      <c r="J14">
        <v>10000</v>
      </c>
      <c r="K14">
        <v>0.98515588096362783</v>
      </c>
      <c r="L14">
        <v>0.75383598343829372</v>
      </c>
      <c r="M14" s="1">
        <v>0.57005424565811624</v>
      </c>
    </row>
    <row r="15" spans="1:13" x14ac:dyDescent="0.2">
      <c r="J15">
        <v>50000</v>
      </c>
      <c r="K15">
        <v>0.82034230700659649</v>
      </c>
      <c r="L15">
        <v>0.61453481182241643</v>
      </c>
      <c r="M15" s="1">
        <v>0.43370204911082877</v>
      </c>
    </row>
    <row r="16" spans="1:13" x14ac:dyDescent="0.2">
      <c r="J16" s="1">
        <v>100000</v>
      </c>
      <c r="K16">
        <v>0.67827112273849444</v>
      </c>
      <c r="L16">
        <v>0.50565617696832943</v>
      </c>
      <c r="M16" s="1">
        <v>0.33526816446586144</v>
      </c>
    </row>
    <row r="17" spans="10:13" x14ac:dyDescent="0.2">
      <c r="J17" s="1">
        <v>500000</v>
      </c>
      <c r="K17">
        <v>0.2877131216994081</v>
      </c>
      <c r="L17">
        <v>0.21868124017716817</v>
      </c>
      <c r="M17" s="1">
        <v>0.12664408363508936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PJM_EV_summary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2017-12-07T10:34:23Z</dcterms:created>
  <dcterms:modified xsi:type="dcterms:W3CDTF">2017-12-08T21:12:26Z</dcterms:modified>
</cp:coreProperties>
</file>