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_ _ SLIDES\CME-SLIDES\C.7(Cap8Ch9) - Circuiti del secondo ordine\"/>
    </mc:Choice>
  </mc:AlternateContent>
  <bookViews>
    <workbookView xWindow="0" yWindow="0" windowWidth="21405" windowHeight="12060" activeTab="4"/>
  </bookViews>
  <sheets>
    <sheet name="sovrasmorz.1" sheetId="5" r:id="rId1"/>
    <sheet name="sovrasmorz.2" sheetId="7" r:id="rId2"/>
    <sheet name="sovrasmorz.3" sheetId="6" r:id="rId3"/>
    <sheet name="sovrasmorz.4" sheetId="1" r:id="rId4"/>
    <sheet name="smorz.critico" sheetId="2" r:id="rId5"/>
    <sheet name="sottosmorz." sheetId="3" r:id="rId6"/>
    <sheet name="non.smorz." sheetId="4" r:id="rId7"/>
  </sheets>
  <definedNames>
    <definedName name="alpha">smorz.critico!$A$4</definedName>
    <definedName name="C_A">sottosmorz.!$J$4</definedName>
    <definedName name="C_A1">smorz.critico!$H$4</definedName>
    <definedName name="C_A2">smorz.critico!$I$4</definedName>
    <definedName name="C_fi">sottosmorz.!$M$4</definedName>
    <definedName name="C_omega">sottosmorz.!$L$4</definedName>
    <definedName name="N_points">smorz.critico!$E$4</definedName>
    <definedName name="t_START">smorz.critico!$C$4</definedName>
    <definedName name="t_STOP">smorz.critico!$D$4</definedName>
    <definedName name="tau">smorz.critico!$B$4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A8" i="4"/>
  <c r="M4" i="4"/>
  <c r="J4" i="4"/>
  <c r="D4" i="4"/>
  <c r="F4" i="4" s="1"/>
  <c r="A4" i="4"/>
  <c r="F4" i="3"/>
  <c r="A9" i="3" s="1"/>
  <c r="D4" i="3"/>
  <c r="M4" i="3"/>
  <c r="J4" i="3"/>
  <c r="A8" i="3"/>
  <c r="A4" i="3"/>
  <c r="A8" i="6"/>
  <c r="A9" i="6" s="1"/>
  <c r="B9" i="6" s="1"/>
  <c r="F4" i="6"/>
  <c r="D4" i="6"/>
  <c r="A8" i="7"/>
  <c r="B8" i="7" s="1"/>
  <c r="F4" i="7"/>
  <c r="A9" i="7" s="1"/>
  <c r="D4" i="7"/>
  <c r="D4" i="5"/>
  <c r="D4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8" i="1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8" i="5"/>
  <c r="A8" i="5"/>
  <c r="F4" i="5"/>
  <c r="D4" i="2"/>
  <c r="F4" i="1" s="1"/>
  <c r="A8" i="1"/>
  <c r="A9" i="4" l="1"/>
  <c r="B9" i="3"/>
  <c r="B8" i="3"/>
  <c r="B10" i="3"/>
  <c r="A10" i="3"/>
  <c r="A10" i="6"/>
  <c r="B8" i="6"/>
  <c r="B9" i="7"/>
  <c r="A10" i="7"/>
  <c r="A9" i="5"/>
  <c r="A9" i="1"/>
  <c r="F4" i="2"/>
  <c r="A9" i="2" s="1"/>
  <c r="B8" i="2"/>
  <c r="A8" i="2"/>
  <c r="A4" i="2"/>
  <c r="B9" i="4" l="1"/>
  <c r="A10" i="4"/>
  <c r="A11" i="3"/>
  <c r="B11" i="3" s="1"/>
  <c r="B10" i="6"/>
  <c r="A11" i="6"/>
  <c r="A11" i="7"/>
  <c r="B10" i="7"/>
  <c r="A10" i="5"/>
  <c r="A10" i="1"/>
  <c r="A11" i="1"/>
  <c r="A10" i="2"/>
  <c r="B9" i="2"/>
  <c r="A11" i="4" l="1"/>
  <c r="B10" i="4"/>
  <c r="A12" i="3"/>
  <c r="B12" i="3" s="1"/>
  <c r="A12" i="6"/>
  <c r="B11" i="6"/>
  <c r="A12" i="7"/>
  <c r="B11" i="7"/>
  <c r="A11" i="5"/>
  <c r="A12" i="1"/>
  <c r="A11" i="2"/>
  <c r="B10" i="2"/>
  <c r="A12" i="4" l="1"/>
  <c r="B11" i="4"/>
  <c r="A13" i="3"/>
  <c r="B13" i="3" s="1"/>
  <c r="A13" i="6"/>
  <c r="B12" i="6"/>
  <c r="A13" i="7"/>
  <c r="B12" i="7"/>
  <c r="A12" i="5"/>
  <c r="A13" i="1"/>
  <c r="A12" i="2"/>
  <c r="B11" i="2"/>
  <c r="A13" i="4" l="1"/>
  <c r="B12" i="4"/>
  <c r="A14" i="3"/>
  <c r="B14" i="3" s="1"/>
  <c r="B13" i="6"/>
  <c r="A14" i="6"/>
  <c r="B13" i="7"/>
  <c r="A14" i="7"/>
  <c r="A13" i="5"/>
  <c r="A14" i="1"/>
  <c r="A13" i="2"/>
  <c r="B12" i="2"/>
  <c r="B13" i="4" l="1"/>
  <c r="A14" i="4"/>
  <c r="A15" i="3"/>
  <c r="B15" i="3" s="1"/>
  <c r="B14" i="6"/>
  <c r="A15" i="6"/>
  <c r="A15" i="7"/>
  <c r="B14" i="7"/>
  <c r="A14" i="5"/>
  <c r="A15" i="1"/>
  <c r="A14" i="2"/>
  <c r="B13" i="2"/>
  <c r="A15" i="4" l="1"/>
  <c r="B14" i="4"/>
  <c r="A16" i="3"/>
  <c r="B16" i="3" s="1"/>
  <c r="A16" i="6"/>
  <c r="B15" i="6"/>
  <c r="A16" i="7"/>
  <c r="B15" i="7"/>
  <c r="A15" i="5"/>
  <c r="A16" i="1"/>
  <c r="A15" i="2"/>
  <c r="B14" i="2"/>
  <c r="A16" i="4" l="1"/>
  <c r="B15" i="4"/>
  <c r="A17" i="3"/>
  <c r="B17" i="3" s="1"/>
  <c r="A17" i="6"/>
  <c r="B16" i="6"/>
  <c r="A17" i="7"/>
  <c r="B16" i="7"/>
  <c r="A16" i="5"/>
  <c r="A17" i="1"/>
  <c r="A16" i="2"/>
  <c r="B15" i="2"/>
  <c r="A17" i="4" l="1"/>
  <c r="B16" i="4"/>
  <c r="A18" i="3"/>
  <c r="B18" i="3" s="1"/>
  <c r="B17" i="6"/>
  <c r="A18" i="6"/>
  <c r="B17" i="7"/>
  <c r="A18" i="7"/>
  <c r="A17" i="5"/>
  <c r="A18" i="1"/>
  <c r="A17" i="2"/>
  <c r="B16" i="2"/>
  <c r="B17" i="4" l="1"/>
  <c r="A18" i="4"/>
  <c r="A19" i="3"/>
  <c r="B19" i="3" s="1"/>
  <c r="B18" i="6"/>
  <c r="A19" i="6"/>
  <c r="A19" i="7"/>
  <c r="B18" i="7"/>
  <c r="A18" i="5"/>
  <c r="A19" i="1"/>
  <c r="A18" i="2"/>
  <c r="B17" i="2"/>
  <c r="A19" i="4" l="1"/>
  <c r="B18" i="4"/>
  <c r="A20" i="3"/>
  <c r="B20" i="3" s="1"/>
  <c r="A20" i="6"/>
  <c r="B19" i="6"/>
  <c r="A20" i="7"/>
  <c r="B19" i="7"/>
  <c r="A19" i="5"/>
  <c r="A20" i="1"/>
  <c r="A19" i="2"/>
  <c r="B18" i="2"/>
  <c r="A20" i="4" l="1"/>
  <c r="B19" i="4"/>
  <c r="A21" i="3"/>
  <c r="B21" i="3" s="1"/>
  <c r="A21" i="6"/>
  <c r="B20" i="6"/>
  <c r="A21" i="7"/>
  <c r="B20" i="7"/>
  <c r="A20" i="5"/>
  <c r="A21" i="1"/>
  <c r="A20" i="2"/>
  <c r="B19" i="2"/>
  <c r="A21" i="4" l="1"/>
  <c r="B20" i="4"/>
  <c r="A22" i="3"/>
  <c r="B22" i="3" s="1"/>
  <c r="B21" i="6"/>
  <c r="A22" i="6"/>
  <c r="B21" i="7"/>
  <c r="A22" i="7"/>
  <c r="A21" i="5"/>
  <c r="A22" i="1"/>
  <c r="A21" i="2"/>
  <c r="B20" i="2"/>
  <c r="B21" i="4" l="1"/>
  <c r="A22" i="4"/>
  <c r="A23" i="3"/>
  <c r="B23" i="3" s="1"/>
  <c r="B22" i="6"/>
  <c r="A23" i="6"/>
  <c r="A23" i="7"/>
  <c r="B22" i="7"/>
  <c r="A22" i="5"/>
  <c r="A23" i="1"/>
  <c r="A22" i="2"/>
  <c r="B21" i="2"/>
  <c r="A23" i="4" l="1"/>
  <c r="B22" i="4"/>
  <c r="A24" i="3"/>
  <c r="B24" i="3" s="1"/>
  <c r="A24" i="6"/>
  <c r="B23" i="6"/>
  <c r="A24" i="7"/>
  <c r="B23" i="7"/>
  <c r="A23" i="5"/>
  <c r="A24" i="1"/>
  <c r="A23" i="2"/>
  <c r="B22" i="2"/>
  <c r="A24" i="4" l="1"/>
  <c r="B23" i="4"/>
  <c r="A25" i="3"/>
  <c r="B25" i="3" s="1"/>
  <c r="A25" i="6"/>
  <c r="B24" i="6"/>
  <c r="A25" i="7"/>
  <c r="B24" i="7"/>
  <c r="A24" i="5"/>
  <c r="A25" i="1"/>
  <c r="A24" i="2"/>
  <c r="B23" i="2"/>
  <c r="A25" i="4" l="1"/>
  <c r="B24" i="4"/>
  <c r="A26" i="3"/>
  <c r="B26" i="3" s="1"/>
  <c r="B25" i="6"/>
  <c r="A26" i="6"/>
  <c r="B25" i="7"/>
  <c r="A26" i="7"/>
  <c r="A25" i="5"/>
  <c r="A26" i="1"/>
  <c r="A25" i="2"/>
  <c r="B24" i="2"/>
  <c r="B25" i="4" l="1"/>
  <c r="A26" i="4"/>
  <c r="A27" i="3"/>
  <c r="B27" i="3" s="1"/>
  <c r="B26" i="6"/>
  <c r="A27" i="6"/>
  <c r="A27" i="7"/>
  <c r="B26" i="7"/>
  <c r="A26" i="5"/>
  <c r="A27" i="1"/>
  <c r="A26" i="2"/>
  <c r="B25" i="2"/>
  <c r="A27" i="4" l="1"/>
  <c r="B26" i="4"/>
  <c r="A28" i="3"/>
  <c r="B28" i="3" s="1"/>
  <c r="A28" i="6"/>
  <c r="B27" i="6"/>
  <c r="A28" i="7"/>
  <c r="B27" i="7"/>
  <c r="A27" i="5"/>
  <c r="A28" i="1"/>
  <c r="A27" i="2"/>
  <c r="B26" i="2"/>
  <c r="A28" i="4" l="1"/>
  <c r="B27" i="4"/>
  <c r="A29" i="3"/>
  <c r="B29" i="3" s="1"/>
  <c r="A29" i="6"/>
  <c r="B28" i="6"/>
  <c r="A29" i="7"/>
  <c r="B28" i="7"/>
  <c r="A28" i="5"/>
  <c r="A29" i="1"/>
  <c r="A28" i="2"/>
  <c r="B27" i="2"/>
  <c r="A29" i="4" l="1"/>
  <c r="B28" i="4"/>
  <c r="A30" i="3"/>
  <c r="B30" i="3" s="1"/>
  <c r="B29" i="6"/>
  <c r="A30" i="6"/>
  <c r="B29" i="7"/>
  <c r="A30" i="7"/>
  <c r="A29" i="5"/>
  <c r="A30" i="1"/>
  <c r="A29" i="2"/>
  <c r="B28" i="2"/>
  <c r="B29" i="4" l="1"/>
  <c r="A30" i="4"/>
  <c r="A31" i="3"/>
  <c r="B31" i="3" s="1"/>
  <c r="B30" i="6"/>
  <c r="A31" i="6"/>
  <c r="A31" i="7"/>
  <c r="B30" i="7"/>
  <c r="A30" i="5"/>
  <c r="A31" i="1"/>
  <c r="A30" i="2"/>
  <c r="B29" i="2"/>
  <c r="A31" i="4" l="1"/>
  <c r="B30" i="4"/>
  <c r="A32" i="3"/>
  <c r="B32" i="3" s="1"/>
  <c r="A32" i="6"/>
  <c r="B31" i="6"/>
  <c r="A32" i="7"/>
  <c r="B31" i="7"/>
  <c r="A31" i="5"/>
  <c r="A32" i="1"/>
  <c r="A31" i="2"/>
  <c r="B30" i="2"/>
  <c r="A32" i="4" l="1"/>
  <c r="B31" i="4"/>
  <c r="A33" i="3"/>
  <c r="B33" i="3" s="1"/>
  <c r="A33" i="6"/>
  <c r="B32" i="6"/>
  <c r="A33" i="7"/>
  <c r="B32" i="7"/>
  <c r="A32" i="5"/>
  <c r="A33" i="1"/>
  <c r="A32" i="2"/>
  <c r="B31" i="2"/>
  <c r="A33" i="4" l="1"/>
  <c r="B32" i="4"/>
  <c r="A34" i="3"/>
  <c r="B34" i="3" s="1"/>
  <c r="B33" i="6"/>
  <c r="A34" i="6"/>
  <c r="B33" i="7"/>
  <c r="A34" i="7"/>
  <c r="A33" i="5"/>
  <c r="A34" i="1"/>
  <c r="A33" i="2"/>
  <c r="B32" i="2"/>
  <c r="B33" i="4" l="1"/>
  <c r="A34" i="4"/>
  <c r="A35" i="3"/>
  <c r="B35" i="3" s="1"/>
  <c r="B34" i="6"/>
  <c r="A35" i="6"/>
  <c r="A35" i="7"/>
  <c r="B34" i="7"/>
  <c r="A34" i="5"/>
  <c r="A35" i="1"/>
  <c r="A34" i="2"/>
  <c r="B33" i="2"/>
  <c r="A35" i="4" l="1"/>
  <c r="B34" i="4"/>
  <c r="A36" i="3"/>
  <c r="B36" i="3" s="1"/>
  <c r="A36" i="6"/>
  <c r="B35" i="6"/>
  <c r="A36" i="7"/>
  <c r="B35" i="7"/>
  <c r="A35" i="5"/>
  <c r="A36" i="1"/>
  <c r="A35" i="2"/>
  <c r="B34" i="2"/>
  <c r="A36" i="4" l="1"/>
  <c r="B35" i="4"/>
  <c r="A37" i="3"/>
  <c r="B37" i="3" s="1"/>
  <c r="A37" i="6"/>
  <c r="B36" i="6"/>
  <c r="A37" i="7"/>
  <c r="B36" i="7"/>
  <c r="A36" i="5"/>
  <c r="A37" i="1"/>
  <c r="A36" i="2"/>
  <c r="B35" i="2"/>
  <c r="A37" i="4" l="1"/>
  <c r="B36" i="4"/>
  <c r="A38" i="3"/>
  <c r="B38" i="3" s="1"/>
  <c r="B37" i="6"/>
  <c r="A38" i="6"/>
  <c r="B37" i="7"/>
  <c r="A38" i="7"/>
  <c r="A37" i="5"/>
  <c r="A38" i="1"/>
  <c r="A37" i="2"/>
  <c r="B36" i="2"/>
  <c r="B37" i="4" l="1"/>
  <c r="A38" i="4"/>
  <c r="A39" i="3"/>
  <c r="B39" i="3" s="1"/>
  <c r="B38" i="6"/>
  <c r="A39" i="6"/>
  <c r="A39" i="7"/>
  <c r="B38" i="7"/>
  <c r="A38" i="5"/>
  <c r="A39" i="1"/>
  <c r="A38" i="2"/>
  <c r="B37" i="2"/>
  <c r="A39" i="4" l="1"/>
  <c r="B38" i="4"/>
  <c r="A40" i="3"/>
  <c r="B40" i="3" s="1"/>
  <c r="A40" i="6"/>
  <c r="B39" i="6"/>
  <c r="A40" i="7"/>
  <c r="B39" i="7"/>
  <c r="A39" i="5"/>
  <c r="A40" i="1"/>
  <c r="A39" i="2"/>
  <c r="B38" i="2"/>
  <c r="A40" i="4" l="1"/>
  <c r="B39" i="4"/>
  <c r="A41" i="3"/>
  <c r="B41" i="3" s="1"/>
  <c r="A41" i="6"/>
  <c r="B40" i="6"/>
  <c r="A41" i="7"/>
  <c r="B40" i="7"/>
  <c r="A40" i="5"/>
  <c r="A41" i="1"/>
  <c r="A40" i="2"/>
  <c r="B39" i="2"/>
  <c r="A41" i="4" l="1"/>
  <c r="B40" i="4"/>
  <c r="A42" i="3"/>
  <c r="B42" i="3" s="1"/>
  <c r="B41" i="6"/>
  <c r="A42" i="6"/>
  <c r="B41" i="7"/>
  <c r="A42" i="7"/>
  <c r="A41" i="5"/>
  <c r="A42" i="1"/>
  <c r="A41" i="2"/>
  <c r="B40" i="2"/>
  <c r="B41" i="4" l="1"/>
  <c r="A42" i="4"/>
  <c r="A43" i="3"/>
  <c r="B43" i="3" s="1"/>
  <c r="B42" i="6"/>
  <c r="A43" i="6"/>
  <c r="A43" i="7"/>
  <c r="B42" i="7"/>
  <c r="A42" i="5"/>
  <c r="A43" i="1"/>
  <c r="A42" i="2"/>
  <c r="B41" i="2"/>
  <c r="A43" i="4" l="1"/>
  <c r="B42" i="4"/>
  <c r="A44" i="3"/>
  <c r="B44" i="3" s="1"/>
  <c r="A44" i="6"/>
  <c r="B43" i="6"/>
  <c r="A44" i="7"/>
  <c r="B43" i="7"/>
  <c r="A43" i="5"/>
  <c r="A44" i="1"/>
  <c r="A43" i="2"/>
  <c r="B42" i="2"/>
  <c r="A44" i="4" l="1"/>
  <c r="B43" i="4"/>
  <c r="A45" i="3"/>
  <c r="B45" i="3" s="1"/>
  <c r="A45" i="6"/>
  <c r="B44" i="6"/>
  <c r="A45" i="7"/>
  <c r="B44" i="7"/>
  <c r="A44" i="5"/>
  <c r="A45" i="1"/>
  <c r="A44" i="2"/>
  <c r="B43" i="2"/>
  <c r="A45" i="4" l="1"/>
  <c r="B44" i="4"/>
  <c r="A46" i="3"/>
  <c r="B46" i="3" s="1"/>
  <c r="B45" i="6"/>
  <c r="A46" i="6"/>
  <c r="B45" i="7"/>
  <c r="A46" i="7"/>
  <c r="A45" i="5"/>
  <c r="A46" i="1"/>
  <c r="A45" i="2"/>
  <c r="B44" i="2"/>
  <c r="B45" i="4" l="1"/>
  <c r="A46" i="4"/>
  <c r="A47" i="3"/>
  <c r="B47" i="3" s="1"/>
  <c r="B46" i="6"/>
  <c r="A47" i="6"/>
  <c r="A47" i="7"/>
  <c r="B46" i="7"/>
  <c r="A46" i="5"/>
  <c r="A47" i="1"/>
  <c r="A46" i="2"/>
  <c r="B45" i="2"/>
  <c r="A47" i="4" l="1"/>
  <c r="B46" i="4"/>
  <c r="A48" i="3"/>
  <c r="B48" i="3" s="1"/>
  <c r="A48" i="6"/>
  <c r="B47" i="6"/>
  <c r="A48" i="7"/>
  <c r="B47" i="7"/>
  <c r="A47" i="5"/>
  <c r="A48" i="1"/>
  <c r="A47" i="2"/>
  <c r="B46" i="2"/>
  <c r="A48" i="4" l="1"/>
  <c r="B47" i="4"/>
  <c r="A49" i="3"/>
  <c r="B49" i="3" s="1"/>
  <c r="A49" i="6"/>
  <c r="B48" i="6"/>
  <c r="A49" i="7"/>
  <c r="B48" i="7"/>
  <c r="A48" i="5"/>
  <c r="A49" i="1"/>
  <c r="A48" i="2"/>
  <c r="B47" i="2"/>
  <c r="A49" i="4" l="1"/>
  <c r="B48" i="4"/>
  <c r="A50" i="3"/>
  <c r="B50" i="3" s="1"/>
  <c r="B49" i="6"/>
  <c r="A50" i="6"/>
  <c r="B49" i="7"/>
  <c r="A50" i="7"/>
  <c r="A49" i="5"/>
  <c r="A50" i="1"/>
  <c r="A49" i="2"/>
  <c r="B48" i="2"/>
  <c r="B49" i="4" l="1"/>
  <c r="A50" i="4"/>
  <c r="A51" i="3"/>
  <c r="B51" i="3" s="1"/>
  <c r="B50" i="6"/>
  <c r="A51" i="6"/>
  <c r="A51" i="7"/>
  <c r="B50" i="7"/>
  <c r="A50" i="5"/>
  <c r="A51" i="1"/>
  <c r="A50" i="2"/>
  <c r="B49" i="2"/>
  <c r="A51" i="4" l="1"/>
  <c r="B50" i="4"/>
  <c r="A52" i="3"/>
  <c r="B52" i="3" s="1"/>
  <c r="A52" i="6"/>
  <c r="B51" i="6"/>
  <c r="A52" i="7"/>
  <c r="B51" i="7"/>
  <c r="A51" i="5"/>
  <c r="A52" i="1"/>
  <c r="A51" i="2"/>
  <c r="B50" i="2"/>
  <c r="A52" i="4" l="1"/>
  <c r="B51" i="4"/>
  <c r="A53" i="3"/>
  <c r="B53" i="3" s="1"/>
  <c r="A53" i="6"/>
  <c r="B52" i="6"/>
  <c r="A53" i="7"/>
  <c r="B52" i="7"/>
  <c r="A52" i="5"/>
  <c r="A53" i="1"/>
  <c r="A52" i="2"/>
  <c r="B51" i="2"/>
  <c r="A53" i="4" l="1"/>
  <c r="B52" i="4"/>
  <c r="A54" i="3"/>
  <c r="B54" i="3" s="1"/>
  <c r="B53" i="6"/>
  <c r="A54" i="6"/>
  <c r="B53" i="7"/>
  <c r="A54" i="7"/>
  <c r="A53" i="5"/>
  <c r="A54" i="1"/>
  <c r="A53" i="2"/>
  <c r="B52" i="2"/>
  <c r="B53" i="4" l="1"/>
  <c r="A54" i="4"/>
  <c r="A55" i="3"/>
  <c r="B55" i="3" s="1"/>
  <c r="B54" i="6"/>
  <c r="A55" i="6"/>
  <c r="A55" i="7"/>
  <c r="B54" i="7"/>
  <c r="A54" i="5"/>
  <c r="A55" i="1"/>
  <c r="A54" i="2"/>
  <c r="B53" i="2"/>
  <c r="A55" i="4" l="1"/>
  <c r="B54" i="4"/>
  <c r="A56" i="3"/>
  <c r="B56" i="3" s="1"/>
  <c r="A56" i="6"/>
  <c r="B55" i="6"/>
  <c r="A56" i="7"/>
  <c r="B55" i="7"/>
  <c r="A55" i="5"/>
  <c r="A56" i="1"/>
  <c r="A55" i="2"/>
  <c r="B54" i="2"/>
  <c r="A56" i="4" l="1"/>
  <c r="B55" i="4"/>
  <c r="A57" i="3"/>
  <c r="B57" i="3" s="1"/>
  <c r="A57" i="6"/>
  <c r="B56" i="6"/>
  <c r="A57" i="7"/>
  <c r="B56" i="7"/>
  <c r="A56" i="5"/>
  <c r="A57" i="1"/>
  <c r="A56" i="2"/>
  <c r="B55" i="2"/>
  <c r="A57" i="4" l="1"/>
  <c r="B56" i="4"/>
  <c r="A58" i="3"/>
  <c r="B58" i="3" s="1"/>
  <c r="B57" i="6"/>
  <c r="A58" i="6"/>
  <c r="B57" i="7"/>
  <c r="A58" i="7"/>
  <c r="A57" i="5"/>
  <c r="A58" i="1"/>
  <c r="A57" i="2"/>
  <c r="B56" i="2"/>
  <c r="B57" i="4" l="1"/>
  <c r="A58" i="4"/>
  <c r="A59" i="3"/>
  <c r="B59" i="3" s="1"/>
  <c r="B58" i="6"/>
  <c r="A59" i="6"/>
  <c r="A59" i="7"/>
  <c r="B58" i="7"/>
  <c r="A58" i="5"/>
  <c r="A59" i="1"/>
  <c r="A58" i="2"/>
  <c r="B57" i="2"/>
  <c r="A59" i="4" l="1"/>
  <c r="B58" i="4"/>
  <c r="A60" i="3"/>
  <c r="B60" i="3" s="1"/>
  <c r="A60" i="6"/>
  <c r="B59" i="6"/>
  <c r="A60" i="7"/>
  <c r="B59" i="7"/>
  <c r="A59" i="5"/>
  <c r="A60" i="1"/>
  <c r="A59" i="2"/>
  <c r="B58" i="2"/>
  <c r="A60" i="4" l="1"/>
  <c r="B59" i="4"/>
  <c r="A61" i="3"/>
  <c r="B61" i="3" s="1"/>
  <c r="A61" i="6"/>
  <c r="B60" i="6"/>
  <c r="A61" i="7"/>
  <c r="B60" i="7"/>
  <c r="A60" i="5"/>
  <c r="A61" i="1"/>
  <c r="A60" i="2"/>
  <c r="B59" i="2"/>
  <c r="A61" i="4" l="1"/>
  <c r="B60" i="4"/>
  <c r="A62" i="3"/>
  <c r="B62" i="3" s="1"/>
  <c r="B61" i="6"/>
  <c r="A62" i="6"/>
  <c r="B61" i="7"/>
  <c r="A62" i="7"/>
  <c r="A61" i="5"/>
  <c r="A62" i="1"/>
  <c r="A61" i="2"/>
  <c r="B60" i="2"/>
  <c r="B61" i="4" l="1"/>
  <c r="A62" i="4"/>
  <c r="A63" i="3"/>
  <c r="B63" i="3" s="1"/>
  <c r="B62" i="6"/>
  <c r="A63" i="6"/>
  <c r="A63" i="7"/>
  <c r="B62" i="7"/>
  <c r="A62" i="5"/>
  <c r="A63" i="1"/>
  <c r="A62" i="2"/>
  <c r="B61" i="2"/>
  <c r="A63" i="4" l="1"/>
  <c r="B62" i="4"/>
  <c r="A64" i="3"/>
  <c r="B64" i="3" s="1"/>
  <c r="A64" i="6"/>
  <c r="B63" i="6"/>
  <c r="A64" i="7"/>
  <c r="B63" i="7"/>
  <c r="A63" i="5"/>
  <c r="A64" i="1"/>
  <c r="A63" i="2"/>
  <c r="B62" i="2"/>
  <c r="A64" i="4" l="1"/>
  <c r="B63" i="4"/>
  <c r="A65" i="3"/>
  <c r="B65" i="3" s="1"/>
  <c r="A65" i="6"/>
  <c r="B64" i="6"/>
  <c r="A65" i="7"/>
  <c r="B64" i="7"/>
  <c r="A64" i="5"/>
  <c r="A65" i="1"/>
  <c r="A64" i="2"/>
  <c r="B63" i="2"/>
  <c r="A65" i="4" l="1"/>
  <c r="B64" i="4"/>
  <c r="A66" i="3"/>
  <c r="B66" i="3" s="1"/>
  <c r="B65" i="6"/>
  <c r="A66" i="6"/>
  <c r="B65" i="7"/>
  <c r="A66" i="7"/>
  <c r="A65" i="5"/>
  <c r="A66" i="1"/>
  <c r="A65" i="2"/>
  <c r="B64" i="2"/>
  <c r="B65" i="4" l="1"/>
  <c r="A66" i="4"/>
  <c r="A67" i="3"/>
  <c r="B67" i="3" s="1"/>
  <c r="B66" i="6"/>
  <c r="A67" i="6"/>
  <c r="A67" i="7"/>
  <c r="B66" i="7"/>
  <c r="A66" i="5"/>
  <c r="A67" i="1"/>
  <c r="A66" i="2"/>
  <c r="B65" i="2"/>
  <c r="A67" i="4" l="1"/>
  <c r="B66" i="4"/>
  <c r="A68" i="3"/>
  <c r="B68" i="3" s="1"/>
  <c r="A68" i="6"/>
  <c r="B67" i="6"/>
  <c r="A68" i="7"/>
  <c r="B67" i="7"/>
  <c r="A67" i="5"/>
  <c r="A68" i="1"/>
  <c r="A67" i="2"/>
  <c r="B66" i="2"/>
  <c r="A68" i="4" l="1"/>
  <c r="B67" i="4"/>
  <c r="A69" i="3"/>
  <c r="B69" i="3" s="1"/>
  <c r="A69" i="6"/>
  <c r="B68" i="6"/>
  <c r="A69" i="7"/>
  <c r="B68" i="7"/>
  <c r="A68" i="5"/>
  <c r="A69" i="1"/>
  <c r="A68" i="2"/>
  <c r="B67" i="2"/>
  <c r="A69" i="4" l="1"/>
  <c r="B68" i="4"/>
  <c r="A70" i="3"/>
  <c r="B70" i="3" s="1"/>
  <c r="B69" i="6"/>
  <c r="A70" i="6"/>
  <c r="B69" i="7"/>
  <c r="A70" i="7"/>
  <c r="A69" i="5"/>
  <c r="A70" i="1"/>
  <c r="A69" i="2"/>
  <c r="B68" i="2"/>
  <c r="B69" i="4" l="1"/>
  <c r="A70" i="4"/>
  <c r="A71" i="3"/>
  <c r="B71" i="3" s="1"/>
  <c r="B70" i="6"/>
  <c r="A71" i="6"/>
  <c r="A71" i="7"/>
  <c r="B70" i="7"/>
  <c r="A70" i="5"/>
  <c r="A71" i="1"/>
  <c r="A70" i="2"/>
  <c r="B69" i="2"/>
  <c r="A71" i="4" l="1"/>
  <c r="B70" i="4"/>
  <c r="A72" i="3"/>
  <c r="B72" i="3" s="1"/>
  <c r="A72" i="6"/>
  <c r="B71" i="6"/>
  <c r="A72" i="7"/>
  <c r="B71" i="7"/>
  <c r="A71" i="5"/>
  <c r="A72" i="1"/>
  <c r="A71" i="2"/>
  <c r="B70" i="2"/>
  <c r="A72" i="4" l="1"/>
  <c r="B71" i="4"/>
  <c r="A73" i="3"/>
  <c r="B73" i="3" s="1"/>
  <c r="A73" i="6"/>
  <c r="B72" i="6"/>
  <c r="A73" i="7"/>
  <c r="B72" i="7"/>
  <c r="A72" i="5"/>
  <c r="A73" i="1"/>
  <c r="A72" i="2"/>
  <c r="B71" i="2"/>
  <c r="A73" i="4" l="1"/>
  <c r="B72" i="4"/>
  <c r="A74" i="3"/>
  <c r="B74" i="3" s="1"/>
  <c r="B73" i="6"/>
  <c r="A74" i="6"/>
  <c r="B73" i="7"/>
  <c r="A74" i="7"/>
  <c r="A73" i="5"/>
  <c r="A74" i="1"/>
  <c r="A73" i="2"/>
  <c r="B72" i="2"/>
  <c r="B73" i="4" l="1"/>
  <c r="A74" i="4"/>
  <c r="A75" i="3"/>
  <c r="B75" i="3" s="1"/>
  <c r="B74" i="6"/>
  <c r="A75" i="6"/>
  <c r="A75" i="7"/>
  <c r="B74" i="7"/>
  <c r="A74" i="5"/>
  <c r="A75" i="1"/>
  <c r="A74" i="2"/>
  <c r="B73" i="2"/>
  <c r="A75" i="4" l="1"/>
  <c r="B74" i="4"/>
  <c r="A76" i="3"/>
  <c r="B76" i="3" s="1"/>
  <c r="A76" i="6"/>
  <c r="B75" i="6"/>
  <c r="A76" i="7"/>
  <c r="B75" i="7"/>
  <c r="A75" i="5"/>
  <c r="A76" i="1"/>
  <c r="A75" i="2"/>
  <c r="B74" i="2"/>
  <c r="A76" i="4" l="1"/>
  <c r="B75" i="4"/>
  <c r="A77" i="3"/>
  <c r="B77" i="3" s="1"/>
  <c r="A77" i="6"/>
  <c r="B76" i="6"/>
  <c r="A77" i="7"/>
  <c r="B76" i="7"/>
  <c r="A76" i="5"/>
  <c r="A77" i="1"/>
  <c r="A76" i="2"/>
  <c r="B75" i="2"/>
  <c r="A77" i="4" l="1"/>
  <c r="B76" i="4"/>
  <c r="A78" i="3"/>
  <c r="B78" i="3" s="1"/>
  <c r="B77" i="6"/>
  <c r="A78" i="6"/>
  <c r="B77" i="7"/>
  <c r="A78" i="7"/>
  <c r="A77" i="5"/>
  <c r="A78" i="1"/>
  <c r="A77" i="2"/>
  <c r="B76" i="2"/>
  <c r="B77" i="4" l="1"/>
  <c r="A78" i="4"/>
  <c r="A79" i="3"/>
  <c r="B79" i="3" s="1"/>
  <c r="B78" i="6"/>
  <c r="A79" i="6"/>
  <c r="A79" i="7"/>
  <c r="B78" i="7"/>
  <c r="A78" i="5"/>
  <c r="A79" i="1"/>
  <c r="A78" i="2"/>
  <c r="B77" i="2"/>
  <c r="A79" i="4" l="1"/>
  <c r="B78" i="4"/>
  <c r="A80" i="3"/>
  <c r="B80" i="3" s="1"/>
  <c r="A80" i="6"/>
  <c r="B79" i="6"/>
  <c r="A80" i="7"/>
  <c r="B79" i="7"/>
  <c r="A79" i="5"/>
  <c r="A80" i="1"/>
  <c r="A79" i="2"/>
  <c r="B78" i="2"/>
  <c r="A80" i="4" l="1"/>
  <c r="B79" i="4"/>
  <c r="A81" i="3"/>
  <c r="B81" i="3" s="1"/>
  <c r="A81" i="6"/>
  <c r="B80" i="6"/>
  <c r="A81" i="7"/>
  <c r="B80" i="7"/>
  <c r="A80" i="5"/>
  <c r="A81" i="1"/>
  <c r="A80" i="2"/>
  <c r="B79" i="2"/>
  <c r="A81" i="4" l="1"/>
  <c r="B80" i="4"/>
  <c r="A82" i="3"/>
  <c r="B82" i="3" s="1"/>
  <c r="B81" i="6"/>
  <c r="A82" i="6"/>
  <c r="B81" i="7"/>
  <c r="A82" i="7"/>
  <c r="A81" i="5"/>
  <c r="A82" i="1"/>
  <c r="A81" i="2"/>
  <c r="B80" i="2"/>
  <c r="B81" i="4" l="1"/>
  <c r="A82" i="4"/>
  <c r="A83" i="3"/>
  <c r="B83" i="3" s="1"/>
  <c r="B82" i="6"/>
  <c r="A83" i="6"/>
  <c r="A83" i="7"/>
  <c r="B82" i="7"/>
  <c r="A82" i="5"/>
  <c r="A83" i="1"/>
  <c r="A82" i="2"/>
  <c r="B81" i="2"/>
  <c r="A83" i="4" l="1"/>
  <c r="B82" i="4"/>
  <c r="A84" i="3"/>
  <c r="B84" i="3" s="1"/>
  <c r="A84" i="6"/>
  <c r="B83" i="6"/>
  <c r="A84" i="7"/>
  <c r="B83" i="7"/>
  <c r="A83" i="5"/>
  <c r="A84" i="1"/>
  <c r="A83" i="2"/>
  <c r="B82" i="2"/>
  <c r="A84" i="4" l="1"/>
  <c r="B83" i="4"/>
  <c r="A85" i="3"/>
  <c r="B85" i="3" s="1"/>
  <c r="A85" i="6"/>
  <c r="B84" i="6"/>
  <c r="A85" i="7"/>
  <c r="B84" i="7"/>
  <c r="A84" i="5"/>
  <c r="A85" i="1"/>
  <c r="A84" i="2"/>
  <c r="B83" i="2"/>
  <c r="A85" i="4" l="1"/>
  <c r="B84" i="4"/>
  <c r="A86" i="3"/>
  <c r="B86" i="3" s="1"/>
  <c r="B85" i="6"/>
  <c r="A86" i="6"/>
  <c r="B85" i="7"/>
  <c r="A86" i="7"/>
  <c r="A85" i="5"/>
  <c r="A86" i="1"/>
  <c r="A85" i="2"/>
  <c r="B84" i="2"/>
  <c r="B85" i="4" l="1"/>
  <c r="A86" i="4"/>
  <c r="A87" i="3"/>
  <c r="B87" i="3" s="1"/>
  <c r="B86" i="6"/>
  <c r="A87" i="6"/>
  <c r="A87" i="7"/>
  <c r="B86" i="7"/>
  <c r="A86" i="5"/>
  <c r="A87" i="1"/>
  <c r="A86" i="2"/>
  <c r="B85" i="2"/>
  <c r="A87" i="4" l="1"/>
  <c r="B86" i="4"/>
  <c r="A88" i="3"/>
  <c r="B88" i="3" s="1"/>
  <c r="A88" i="6"/>
  <c r="B87" i="6"/>
  <c r="A88" i="7"/>
  <c r="B87" i="7"/>
  <c r="A87" i="5"/>
  <c r="A88" i="1"/>
  <c r="A87" i="2"/>
  <c r="B86" i="2"/>
  <c r="A88" i="4" l="1"/>
  <c r="B87" i="4"/>
  <c r="A89" i="3"/>
  <c r="B89" i="3" s="1"/>
  <c r="A89" i="6"/>
  <c r="B88" i="6"/>
  <c r="A89" i="7"/>
  <c r="B88" i="7"/>
  <c r="A88" i="5"/>
  <c r="A89" i="1"/>
  <c r="A88" i="2"/>
  <c r="B87" i="2"/>
  <c r="A89" i="4" l="1"/>
  <c r="B88" i="4"/>
  <c r="A90" i="3"/>
  <c r="B90" i="3" s="1"/>
  <c r="B89" i="6"/>
  <c r="A90" i="6"/>
  <c r="B89" i="7"/>
  <c r="A90" i="7"/>
  <c r="A89" i="5"/>
  <c r="A90" i="1"/>
  <c r="A89" i="2"/>
  <c r="B88" i="2"/>
  <c r="B89" i="4" l="1"/>
  <c r="A90" i="4"/>
  <c r="A91" i="3"/>
  <c r="B91" i="3" s="1"/>
  <c r="A91" i="6"/>
  <c r="B90" i="6"/>
  <c r="A91" i="7"/>
  <c r="B90" i="7"/>
  <c r="A90" i="5"/>
  <c r="A91" i="1"/>
  <c r="A90" i="2"/>
  <c r="B89" i="2"/>
  <c r="A91" i="4" l="1"/>
  <c r="B90" i="4"/>
  <c r="A92" i="3"/>
  <c r="B92" i="3" s="1"/>
  <c r="A92" i="6"/>
  <c r="B91" i="6"/>
  <c r="A92" i="7"/>
  <c r="B91" i="7"/>
  <c r="A91" i="5"/>
  <c r="A92" i="1"/>
  <c r="A91" i="2"/>
  <c r="B90" i="2"/>
  <c r="A92" i="4" l="1"/>
  <c r="B91" i="4"/>
  <c r="A93" i="3"/>
  <c r="B93" i="3" s="1"/>
  <c r="A93" i="6"/>
  <c r="B92" i="6"/>
  <c r="A93" i="7"/>
  <c r="B92" i="7"/>
  <c r="A92" i="5"/>
  <c r="A93" i="1"/>
  <c r="A92" i="2"/>
  <c r="B91" i="2"/>
  <c r="A93" i="4" l="1"/>
  <c r="B92" i="4"/>
  <c r="A94" i="3"/>
  <c r="B94" i="3" s="1"/>
  <c r="B93" i="6"/>
  <c r="A94" i="6"/>
  <c r="B93" i="7"/>
  <c r="A94" i="7"/>
  <c r="A93" i="5"/>
  <c r="A94" i="1"/>
  <c r="A93" i="2"/>
  <c r="B92" i="2"/>
  <c r="B93" i="4" l="1"/>
  <c r="A94" i="4"/>
  <c r="A95" i="3"/>
  <c r="B95" i="3" s="1"/>
  <c r="A95" i="6"/>
  <c r="B94" i="6"/>
  <c r="A95" i="7"/>
  <c r="B94" i="7"/>
  <c r="A94" i="5"/>
  <c r="A95" i="1"/>
  <c r="A94" i="2"/>
  <c r="B93" i="2"/>
  <c r="A95" i="4" l="1"/>
  <c r="B94" i="4"/>
  <c r="A96" i="3"/>
  <c r="B96" i="3" s="1"/>
  <c r="A96" i="6"/>
  <c r="B95" i="6"/>
  <c r="A96" i="7"/>
  <c r="B95" i="7"/>
  <c r="A95" i="5"/>
  <c r="A96" i="1"/>
  <c r="A95" i="2"/>
  <c r="B94" i="2"/>
  <c r="A96" i="4" l="1"/>
  <c r="B95" i="4"/>
  <c r="A97" i="3"/>
  <c r="B97" i="3" s="1"/>
  <c r="A97" i="6"/>
  <c r="B96" i="6"/>
  <c r="A97" i="7"/>
  <c r="B96" i="7"/>
  <c r="A96" i="5"/>
  <c r="A97" i="1"/>
  <c r="A96" i="2"/>
  <c r="B95" i="2"/>
  <c r="A97" i="4" l="1"/>
  <c r="B96" i="4"/>
  <c r="A98" i="3"/>
  <c r="B98" i="3" s="1"/>
  <c r="B97" i="6"/>
  <c r="A98" i="6"/>
  <c r="B97" i="7"/>
  <c r="A98" i="7"/>
  <c r="A97" i="5"/>
  <c r="A98" i="1"/>
  <c r="A97" i="2"/>
  <c r="B96" i="2"/>
  <c r="B97" i="4" l="1"/>
  <c r="A98" i="4"/>
  <c r="A99" i="3"/>
  <c r="B99" i="3" s="1"/>
  <c r="A99" i="6"/>
  <c r="B98" i="6"/>
  <c r="A99" i="7"/>
  <c r="B98" i="7"/>
  <c r="A98" i="5"/>
  <c r="A99" i="1"/>
  <c r="A98" i="2"/>
  <c r="B97" i="2"/>
  <c r="A99" i="4" l="1"/>
  <c r="B98" i="4"/>
  <c r="A100" i="3"/>
  <c r="B100" i="3" s="1"/>
  <c r="A100" i="6"/>
  <c r="B99" i="6"/>
  <c r="A100" i="7"/>
  <c r="B99" i="7"/>
  <c r="A99" i="5"/>
  <c r="A100" i="1"/>
  <c r="A99" i="2"/>
  <c r="B98" i="2"/>
  <c r="A100" i="4" l="1"/>
  <c r="B99" i="4"/>
  <c r="A101" i="3"/>
  <c r="B101" i="3" s="1"/>
  <c r="A101" i="6"/>
  <c r="B100" i="6"/>
  <c r="A101" i="7"/>
  <c r="B100" i="7"/>
  <c r="A100" i="5"/>
  <c r="A101" i="1"/>
  <c r="A100" i="2"/>
  <c r="B99" i="2"/>
  <c r="A101" i="4" l="1"/>
  <c r="B100" i="4"/>
  <c r="A102" i="3"/>
  <c r="B102" i="3" s="1"/>
  <c r="B101" i="6"/>
  <c r="A102" i="6"/>
  <c r="B101" i="7"/>
  <c r="A102" i="7"/>
  <c r="A101" i="5"/>
  <c r="A102" i="1"/>
  <c r="A101" i="2"/>
  <c r="B100" i="2"/>
  <c r="B101" i="4" l="1"/>
  <c r="A102" i="4"/>
  <c r="A103" i="3"/>
  <c r="B103" i="3" s="1"/>
  <c r="A103" i="6"/>
  <c r="B102" i="6"/>
  <c r="A103" i="7"/>
  <c r="B102" i="7"/>
  <c r="A102" i="5"/>
  <c r="A103" i="1"/>
  <c r="A102" i="2"/>
  <c r="B101" i="2"/>
  <c r="A103" i="4" l="1"/>
  <c r="B102" i="4"/>
  <c r="A104" i="3"/>
  <c r="B104" i="3" s="1"/>
  <c r="A104" i="6"/>
  <c r="B103" i="6"/>
  <c r="A104" i="7"/>
  <c r="B103" i="7"/>
  <c r="A103" i="5"/>
  <c r="A104" i="1"/>
  <c r="A103" i="2"/>
  <c r="B102" i="2"/>
  <c r="A104" i="4" l="1"/>
  <c r="B103" i="4"/>
  <c r="A105" i="3"/>
  <c r="B105" i="3" s="1"/>
  <c r="A105" i="6"/>
  <c r="B104" i="6"/>
  <c r="A105" i="7"/>
  <c r="B104" i="7"/>
  <c r="A104" i="5"/>
  <c r="A105" i="1"/>
  <c r="A104" i="2"/>
  <c r="B103" i="2"/>
  <c r="A105" i="4" l="1"/>
  <c r="B104" i="4"/>
  <c r="A106" i="3"/>
  <c r="B106" i="3" s="1"/>
  <c r="B105" i="6"/>
  <c r="A106" i="6"/>
  <c r="B105" i="7"/>
  <c r="A106" i="7"/>
  <c r="A105" i="5"/>
  <c r="A106" i="1"/>
  <c r="A105" i="2"/>
  <c r="B104" i="2"/>
  <c r="B105" i="4" l="1"/>
  <c r="A106" i="4"/>
  <c r="A107" i="3"/>
  <c r="B107" i="3" s="1"/>
  <c r="A107" i="6"/>
  <c r="B106" i="6"/>
  <c r="A107" i="7"/>
  <c r="B106" i="7"/>
  <c r="A106" i="5"/>
  <c r="A107" i="1"/>
  <c r="A106" i="2"/>
  <c r="B105" i="2"/>
  <c r="A107" i="4" l="1"/>
  <c r="B106" i="4"/>
  <c r="A108" i="3"/>
  <c r="B108" i="3" s="1"/>
  <c r="A108" i="6"/>
  <c r="B107" i="6"/>
  <c r="A108" i="7"/>
  <c r="B107" i="7"/>
  <c r="A107" i="5"/>
  <c r="A108" i="1"/>
  <c r="A107" i="2"/>
  <c r="B106" i="2"/>
  <c r="A108" i="4" l="1"/>
  <c r="B107" i="4"/>
  <c r="A109" i="3"/>
  <c r="B109" i="3" s="1"/>
  <c r="A109" i="6"/>
  <c r="B108" i="6"/>
  <c r="A109" i="7"/>
  <c r="B108" i="7"/>
  <c r="A108" i="5"/>
  <c r="A109" i="1"/>
  <c r="A108" i="2"/>
  <c r="B107" i="2"/>
  <c r="A109" i="4" l="1"/>
  <c r="B108" i="4"/>
  <c r="A110" i="3"/>
  <c r="B110" i="3" s="1"/>
  <c r="B109" i="6"/>
  <c r="A110" i="6"/>
  <c r="B109" i="7"/>
  <c r="A110" i="7"/>
  <c r="A109" i="5"/>
  <c r="A110" i="1"/>
  <c r="A109" i="2"/>
  <c r="B108" i="2"/>
  <c r="B109" i="4" l="1"/>
  <c r="A110" i="4"/>
  <c r="A111" i="3"/>
  <c r="B111" i="3" s="1"/>
  <c r="B110" i="6"/>
  <c r="A111" i="6"/>
  <c r="A111" i="7"/>
  <c r="B110" i="7"/>
  <c r="A110" i="5"/>
  <c r="A111" i="1"/>
  <c r="A110" i="2"/>
  <c r="B109" i="2"/>
  <c r="A111" i="4" l="1"/>
  <c r="B110" i="4"/>
  <c r="A112" i="3"/>
  <c r="B112" i="3" s="1"/>
  <c r="A112" i="6"/>
  <c r="B111" i="6"/>
  <c r="A112" i="7"/>
  <c r="B111" i="7"/>
  <c r="A111" i="5"/>
  <c r="A112" i="1"/>
  <c r="A111" i="2"/>
  <c r="B110" i="2"/>
  <c r="A112" i="4" l="1"/>
  <c r="B111" i="4"/>
  <c r="A113" i="3"/>
  <c r="B113" i="3" s="1"/>
  <c r="A113" i="6"/>
  <c r="B112" i="6"/>
  <c r="A113" i="7"/>
  <c r="B112" i="7"/>
  <c r="A112" i="5"/>
  <c r="A113" i="1"/>
  <c r="A112" i="2"/>
  <c r="B111" i="2"/>
  <c r="A113" i="4" l="1"/>
  <c r="B112" i="4"/>
  <c r="A114" i="3"/>
  <c r="B114" i="3" s="1"/>
  <c r="B113" i="6"/>
  <c r="A114" i="6"/>
  <c r="B113" i="7"/>
  <c r="A114" i="7"/>
  <c r="A113" i="5"/>
  <c r="A114" i="1"/>
  <c r="A113" i="2"/>
  <c r="B112" i="2"/>
  <c r="B113" i="4" l="1"/>
  <c r="A114" i="4"/>
  <c r="A115" i="3"/>
  <c r="B115" i="3" s="1"/>
  <c r="A115" i="6"/>
  <c r="B114" i="6"/>
  <c r="A115" i="7"/>
  <c r="B114" i="7"/>
  <c r="A114" i="5"/>
  <c r="A115" i="1"/>
  <c r="A114" i="2"/>
  <c r="B113" i="2"/>
  <c r="A115" i="4" l="1"/>
  <c r="B114" i="4"/>
  <c r="A116" i="3"/>
  <c r="B116" i="3" s="1"/>
  <c r="A116" i="6"/>
  <c r="B115" i="6"/>
  <c r="A116" i="7"/>
  <c r="B115" i="7"/>
  <c r="A115" i="5"/>
  <c r="A116" i="1"/>
  <c r="A115" i="2"/>
  <c r="B114" i="2"/>
  <c r="A116" i="4" l="1"/>
  <c r="B115" i="4"/>
  <c r="A117" i="3"/>
  <c r="B117" i="3" s="1"/>
  <c r="A117" i="6"/>
  <c r="B116" i="6"/>
  <c r="A117" i="7"/>
  <c r="B116" i="7"/>
  <c r="A116" i="5"/>
  <c r="A117" i="1"/>
  <c r="A116" i="2"/>
  <c r="B115" i="2"/>
  <c r="A117" i="4" l="1"/>
  <c r="B116" i="4"/>
  <c r="A118" i="3"/>
  <c r="B118" i="3" s="1"/>
  <c r="B117" i="6"/>
  <c r="A118" i="6"/>
  <c r="B117" i="7"/>
  <c r="A118" i="7"/>
  <c r="A117" i="5"/>
  <c r="A118" i="1"/>
  <c r="A117" i="2"/>
  <c r="B116" i="2"/>
  <c r="B117" i="4" l="1"/>
  <c r="A118" i="4"/>
  <c r="A119" i="3"/>
  <c r="B119" i="3" s="1"/>
  <c r="A119" i="6"/>
  <c r="B118" i="6"/>
  <c r="A119" i="7"/>
  <c r="B118" i="7"/>
  <c r="A118" i="5"/>
  <c r="A119" i="1"/>
  <c r="A118" i="2"/>
  <c r="B117" i="2"/>
  <c r="A119" i="4" l="1"/>
  <c r="B118" i="4"/>
  <c r="A120" i="3"/>
  <c r="B120" i="3" s="1"/>
  <c r="A120" i="6"/>
  <c r="B119" i="6"/>
  <c r="A120" i="7"/>
  <c r="B119" i="7"/>
  <c r="A119" i="5"/>
  <c r="A120" i="1"/>
  <c r="A119" i="2"/>
  <c r="B118" i="2"/>
  <c r="A120" i="4" l="1"/>
  <c r="B119" i="4"/>
  <c r="A121" i="3"/>
  <c r="B121" i="3" s="1"/>
  <c r="A121" i="6"/>
  <c r="B120" i="6"/>
  <c r="A121" i="7"/>
  <c r="B120" i="7"/>
  <c r="A120" i="5"/>
  <c r="A121" i="1"/>
  <c r="A120" i="2"/>
  <c r="B119" i="2"/>
  <c r="A121" i="4" l="1"/>
  <c r="B120" i="4"/>
  <c r="A122" i="3"/>
  <c r="B122" i="3" s="1"/>
  <c r="B121" i="6"/>
  <c r="A122" i="6"/>
  <c r="B121" i="7"/>
  <c r="A122" i="7"/>
  <c r="A121" i="5"/>
  <c r="A122" i="1"/>
  <c r="A121" i="2"/>
  <c r="B120" i="2"/>
  <c r="B121" i="4" l="1"/>
  <c r="A122" i="4"/>
  <c r="A123" i="3"/>
  <c r="B123" i="3" s="1"/>
  <c r="A123" i="6"/>
  <c r="B122" i="6"/>
  <c r="A123" i="7"/>
  <c r="B122" i="7"/>
  <c r="A122" i="5"/>
  <c r="A123" i="1"/>
  <c r="A122" i="2"/>
  <c r="B121" i="2"/>
  <c r="A123" i="4" l="1"/>
  <c r="B122" i="4"/>
  <c r="A124" i="3"/>
  <c r="B124" i="3" s="1"/>
  <c r="A124" i="6"/>
  <c r="B123" i="6"/>
  <c r="A124" i="7"/>
  <c r="B123" i="7"/>
  <c r="A123" i="5"/>
  <c r="A124" i="1"/>
  <c r="A123" i="2"/>
  <c r="B122" i="2"/>
  <c r="A124" i="4" l="1"/>
  <c r="B123" i="4"/>
  <c r="A125" i="3"/>
  <c r="B125" i="3" s="1"/>
  <c r="A125" i="6"/>
  <c r="B124" i="6"/>
  <c r="A125" i="7"/>
  <c r="B124" i="7"/>
  <c r="A124" i="5"/>
  <c r="A125" i="1"/>
  <c r="A124" i="2"/>
  <c r="B123" i="2"/>
  <c r="A125" i="4" l="1"/>
  <c r="B124" i="4"/>
  <c r="A126" i="3"/>
  <c r="B126" i="3" s="1"/>
  <c r="B125" i="6"/>
  <c r="A126" i="6"/>
  <c r="B125" i="7"/>
  <c r="A126" i="7"/>
  <c r="A125" i="5"/>
  <c r="A126" i="1"/>
  <c r="A125" i="2"/>
  <c r="B124" i="2"/>
  <c r="B125" i="4" l="1"/>
  <c r="A126" i="4"/>
  <c r="A127" i="3"/>
  <c r="B127" i="3" s="1"/>
  <c r="A127" i="6"/>
  <c r="B126" i="6"/>
  <c r="A127" i="7"/>
  <c r="B126" i="7"/>
  <c r="A126" i="5"/>
  <c r="A127" i="1"/>
  <c r="A126" i="2"/>
  <c r="B125" i="2"/>
  <c r="A127" i="4" l="1"/>
  <c r="B126" i="4"/>
  <c r="A128" i="3"/>
  <c r="B128" i="3" s="1"/>
  <c r="A128" i="6"/>
  <c r="B127" i="6"/>
  <c r="A128" i="7"/>
  <c r="B127" i="7"/>
  <c r="A127" i="5"/>
  <c r="A128" i="1"/>
  <c r="A127" i="2"/>
  <c r="B126" i="2"/>
  <c r="A128" i="4" l="1"/>
  <c r="B127" i="4"/>
  <c r="A129" i="3"/>
  <c r="B129" i="3" s="1"/>
  <c r="A129" i="6"/>
  <c r="B128" i="6"/>
  <c r="A129" i="7"/>
  <c r="B128" i="7"/>
  <c r="A128" i="5"/>
  <c r="A129" i="1"/>
  <c r="A128" i="2"/>
  <c r="B127" i="2"/>
  <c r="A129" i="4" l="1"/>
  <c r="B128" i="4"/>
  <c r="A130" i="3"/>
  <c r="B130" i="3" s="1"/>
  <c r="B129" i="6"/>
  <c r="A130" i="6"/>
  <c r="B129" i="7"/>
  <c r="A130" i="7"/>
  <c r="A129" i="5"/>
  <c r="A130" i="1"/>
  <c r="A129" i="2"/>
  <c r="B128" i="2"/>
  <c r="B129" i="4" l="1"/>
  <c r="A130" i="4"/>
  <c r="A131" i="3"/>
  <c r="B131" i="3" s="1"/>
  <c r="A131" i="6"/>
  <c r="B130" i="6"/>
  <c r="A131" i="7"/>
  <c r="B130" i="7"/>
  <c r="A130" i="5"/>
  <c r="A131" i="1"/>
  <c r="A130" i="2"/>
  <c r="B129" i="2"/>
  <c r="A131" i="4" l="1"/>
  <c r="B130" i="4"/>
  <c r="A132" i="3"/>
  <c r="B132" i="3" s="1"/>
  <c r="A132" i="6"/>
  <c r="B131" i="6"/>
  <c r="A132" i="7"/>
  <c r="B131" i="7"/>
  <c r="A131" i="5"/>
  <c r="A132" i="1"/>
  <c r="A131" i="2"/>
  <c r="B130" i="2"/>
  <c r="A132" i="4" l="1"/>
  <c r="B131" i="4"/>
  <c r="A133" i="3"/>
  <c r="B133" i="3" s="1"/>
  <c r="A133" i="6"/>
  <c r="B132" i="6"/>
  <c r="A133" i="7"/>
  <c r="B132" i="7"/>
  <c r="A132" i="5"/>
  <c r="A133" i="1"/>
  <c r="A132" i="2"/>
  <c r="B131" i="2"/>
  <c r="A133" i="4" l="1"/>
  <c r="B132" i="4"/>
  <c r="A134" i="3"/>
  <c r="B134" i="3" s="1"/>
  <c r="B133" i="6"/>
  <c r="A134" i="6"/>
  <c r="B133" i="7"/>
  <c r="A134" i="7"/>
  <c r="A133" i="5"/>
  <c r="A134" i="1"/>
  <c r="A133" i="2"/>
  <c r="B132" i="2"/>
  <c r="B133" i="4" l="1"/>
  <c r="A134" i="4"/>
  <c r="A135" i="3"/>
  <c r="B135" i="3" s="1"/>
  <c r="A135" i="6"/>
  <c r="B134" i="6"/>
  <c r="A135" i="7"/>
  <c r="B134" i="7"/>
  <c r="A134" i="5"/>
  <c r="A135" i="1"/>
  <c r="A134" i="2"/>
  <c r="B133" i="2"/>
  <c r="A135" i="4" l="1"/>
  <c r="B134" i="4"/>
  <c r="A136" i="3"/>
  <c r="B136" i="3" s="1"/>
  <c r="A136" i="6"/>
  <c r="B135" i="6"/>
  <c r="A136" i="7"/>
  <c r="B135" i="7"/>
  <c r="A135" i="5"/>
  <c r="A136" i="1"/>
  <c r="A135" i="2"/>
  <c r="B134" i="2"/>
  <c r="A136" i="4" l="1"/>
  <c r="B135" i="4"/>
  <c r="A137" i="3"/>
  <c r="B137" i="3" s="1"/>
  <c r="A137" i="6"/>
  <c r="B136" i="6"/>
  <c r="A137" i="7"/>
  <c r="B136" i="7"/>
  <c r="A136" i="5"/>
  <c r="A137" i="1"/>
  <c r="A136" i="2"/>
  <c r="B135" i="2"/>
  <c r="A137" i="4" l="1"/>
  <c r="B136" i="4"/>
  <c r="A138" i="3"/>
  <c r="B138" i="3" s="1"/>
  <c r="B137" i="6"/>
  <c r="A138" i="6"/>
  <c r="B137" i="7"/>
  <c r="A138" i="7"/>
  <c r="A137" i="5"/>
  <c r="A138" i="1"/>
  <c r="A137" i="2"/>
  <c r="B136" i="2"/>
  <c r="B137" i="4" l="1"/>
  <c r="A138" i="4"/>
  <c r="A139" i="3"/>
  <c r="B139" i="3" s="1"/>
  <c r="A139" i="6"/>
  <c r="B138" i="6"/>
  <c r="A139" i="7"/>
  <c r="B138" i="7"/>
  <c r="A138" i="5"/>
  <c r="A139" i="1"/>
  <c r="A138" i="2"/>
  <c r="B137" i="2"/>
  <c r="A139" i="4" l="1"/>
  <c r="B138" i="4"/>
  <c r="A140" i="3"/>
  <c r="B140" i="3" s="1"/>
  <c r="A140" i="6"/>
  <c r="B139" i="6"/>
  <c r="A140" i="7"/>
  <c r="B139" i="7"/>
  <c r="A139" i="5"/>
  <c r="A140" i="1"/>
  <c r="A139" i="2"/>
  <c r="B138" i="2"/>
  <c r="A140" i="4" l="1"/>
  <c r="B139" i="4"/>
  <c r="A141" i="3"/>
  <c r="B141" i="3" s="1"/>
  <c r="A141" i="6"/>
  <c r="B140" i="6"/>
  <c r="A141" i="7"/>
  <c r="B140" i="7"/>
  <c r="A140" i="5"/>
  <c r="A141" i="1"/>
  <c r="A140" i="2"/>
  <c r="B139" i="2"/>
  <c r="A141" i="4" l="1"/>
  <c r="B140" i="4"/>
  <c r="A142" i="3"/>
  <c r="B142" i="3" s="1"/>
  <c r="B141" i="6"/>
  <c r="A142" i="6"/>
  <c r="B141" i="7"/>
  <c r="A142" i="7"/>
  <c r="A141" i="5"/>
  <c r="A142" i="1"/>
  <c r="A141" i="2"/>
  <c r="B140" i="2"/>
  <c r="B141" i="4" l="1"/>
  <c r="A142" i="4"/>
  <c r="A143" i="3"/>
  <c r="B143" i="3" s="1"/>
  <c r="A143" i="6"/>
  <c r="B142" i="6"/>
  <c r="A143" i="7"/>
  <c r="B142" i="7"/>
  <c r="A142" i="5"/>
  <c r="A143" i="1"/>
  <c r="A142" i="2"/>
  <c r="B141" i="2"/>
  <c r="A143" i="4" l="1"/>
  <c r="B142" i="4"/>
  <c r="A144" i="3"/>
  <c r="B144" i="3" s="1"/>
  <c r="A144" i="6"/>
  <c r="B143" i="6"/>
  <c r="A144" i="7"/>
  <c r="B143" i="7"/>
  <c r="A143" i="5"/>
  <c r="A144" i="1"/>
  <c r="A143" i="2"/>
  <c r="B142" i="2"/>
  <c r="A144" i="4" l="1"/>
  <c r="B143" i="4"/>
  <c r="A145" i="3"/>
  <c r="B145" i="3" s="1"/>
  <c r="A145" i="6"/>
  <c r="B144" i="6"/>
  <c r="A145" i="7"/>
  <c r="B144" i="7"/>
  <c r="A144" i="5"/>
  <c r="A145" i="1"/>
  <c r="A144" i="2"/>
  <c r="B143" i="2"/>
  <c r="A145" i="4" l="1"/>
  <c r="B144" i="4"/>
  <c r="A146" i="3"/>
  <c r="B146" i="3" s="1"/>
  <c r="B145" i="6"/>
  <c r="A146" i="6"/>
  <c r="B145" i="7"/>
  <c r="A146" i="7"/>
  <c r="A145" i="5"/>
  <c r="A146" i="1"/>
  <c r="A145" i="2"/>
  <c r="B144" i="2"/>
  <c r="B145" i="4" l="1"/>
  <c r="A146" i="4"/>
  <c r="A147" i="3"/>
  <c r="B147" i="3" s="1"/>
  <c r="A147" i="6"/>
  <c r="B146" i="6"/>
  <c r="A147" i="7"/>
  <c r="B146" i="7"/>
  <c r="A146" i="5"/>
  <c r="A147" i="1"/>
  <c r="A146" i="2"/>
  <c r="B145" i="2"/>
  <c r="A147" i="4" l="1"/>
  <c r="B146" i="4"/>
  <c r="A148" i="3"/>
  <c r="B148" i="3" s="1"/>
  <c r="A148" i="6"/>
  <c r="B147" i="6"/>
  <c r="A148" i="7"/>
  <c r="B147" i="7"/>
  <c r="A147" i="5"/>
  <c r="A148" i="1"/>
  <c r="A147" i="2"/>
  <c r="B146" i="2"/>
  <c r="A148" i="4" l="1"/>
  <c r="B147" i="4"/>
  <c r="A149" i="3"/>
  <c r="B149" i="3" s="1"/>
  <c r="A149" i="6"/>
  <c r="B148" i="6"/>
  <c r="A149" i="7"/>
  <c r="B148" i="7"/>
  <c r="A148" i="5"/>
  <c r="A149" i="1"/>
  <c r="A148" i="2"/>
  <c r="B147" i="2"/>
  <c r="A149" i="4" l="1"/>
  <c r="B148" i="4"/>
  <c r="A150" i="3"/>
  <c r="B150" i="3" s="1"/>
  <c r="B149" i="6"/>
  <c r="A150" i="6"/>
  <c r="B149" i="7"/>
  <c r="A150" i="7"/>
  <c r="A149" i="5"/>
  <c r="A150" i="1"/>
  <c r="A149" i="2"/>
  <c r="B148" i="2"/>
  <c r="B149" i="4" l="1"/>
  <c r="A150" i="4"/>
  <c r="A151" i="3"/>
  <c r="B151" i="3" s="1"/>
  <c r="A151" i="6"/>
  <c r="B150" i="6"/>
  <c r="A151" i="7"/>
  <c r="B150" i="7"/>
  <c r="A150" i="5"/>
  <c r="A151" i="1"/>
  <c r="A150" i="2"/>
  <c r="B149" i="2"/>
  <c r="A151" i="4" l="1"/>
  <c r="B150" i="4"/>
  <c r="A152" i="3"/>
  <c r="B152" i="3" s="1"/>
  <c r="A152" i="6"/>
  <c r="B151" i="6"/>
  <c r="A152" i="7"/>
  <c r="B151" i="7"/>
  <c r="A151" i="5"/>
  <c r="A152" i="1"/>
  <c r="A151" i="2"/>
  <c r="B150" i="2"/>
  <c r="A152" i="4" l="1"/>
  <c r="B151" i="4"/>
  <c r="A153" i="3"/>
  <c r="B153" i="3" s="1"/>
  <c r="A153" i="6"/>
  <c r="B152" i="6"/>
  <c r="A153" i="7"/>
  <c r="B152" i="7"/>
  <c r="A152" i="5"/>
  <c r="A153" i="1"/>
  <c r="A152" i="2"/>
  <c r="B151" i="2"/>
  <c r="A153" i="4" l="1"/>
  <c r="B152" i="4"/>
  <c r="A154" i="3"/>
  <c r="B154" i="3" s="1"/>
  <c r="B153" i="6"/>
  <c r="A154" i="6"/>
  <c r="B153" i="7"/>
  <c r="A154" i="7"/>
  <c r="A153" i="5"/>
  <c r="A154" i="1"/>
  <c r="A153" i="2"/>
  <c r="B152" i="2"/>
  <c r="B153" i="4" l="1"/>
  <c r="A154" i="4"/>
  <c r="A155" i="3"/>
  <c r="B155" i="3" s="1"/>
  <c r="A155" i="6"/>
  <c r="B154" i="6"/>
  <c r="A155" i="7"/>
  <c r="B154" i="7"/>
  <c r="A154" i="5"/>
  <c r="A155" i="1"/>
  <c r="A154" i="2"/>
  <c r="B153" i="2"/>
  <c r="A155" i="4" l="1"/>
  <c r="B154" i="4"/>
  <c r="A156" i="3"/>
  <c r="B156" i="3" s="1"/>
  <c r="A156" i="6"/>
  <c r="B155" i="6"/>
  <c r="A156" i="7"/>
  <c r="B155" i="7"/>
  <c r="A155" i="5"/>
  <c r="A156" i="1"/>
  <c r="A155" i="2"/>
  <c r="B154" i="2"/>
  <c r="A156" i="4" l="1"/>
  <c r="B155" i="4"/>
  <c r="A157" i="3"/>
  <c r="B157" i="3" s="1"/>
  <c r="A157" i="6"/>
  <c r="B156" i="6"/>
  <c r="A157" i="7"/>
  <c r="B156" i="7"/>
  <c r="A156" i="5"/>
  <c r="A157" i="1"/>
  <c r="A156" i="2"/>
  <c r="B155" i="2"/>
  <c r="A157" i="4" l="1"/>
  <c r="B156" i="4"/>
  <c r="A158" i="3"/>
  <c r="B158" i="3" s="1"/>
  <c r="B157" i="6"/>
  <c r="A158" i="6"/>
  <c r="B157" i="7"/>
  <c r="A158" i="7"/>
  <c r="A157" i="5"/>
  <c r="A158" i="1"/>
  <c r="A157" i="2"/>
  <c r="B156" i="2"/>
  <c r="B157" i="4" l="1"/>
  <c r="A158" i="4"/>
  <c r="A159" i="3"/>
  <c r="B159" i="3" s="1"/>
  <c r="A159" i="6"/>
  <c r="B158" i="6"/>
  <c r="A159" i="7"/>
  <c r="B158" i="7"/>
  <c r="A158" i="5"/>
  <c r="A159" i="1"/>
  <c r="A158" i="2"/>
  <c r="B157" i="2"/>
  <c r="A159" i="4" l="1"/>
  <c r="B158" i="4"/>
  <c r="A160" i="3"/>
  <c r="B160" i="3" s="1"/>
  <c r="A160" i="6"/>
  <c r="B159" i="6"/>
  <c r="A160" i="7"/>
  <c r="B159" i="7"/>
  <c r="A159" i="5"/>
  <c r="A160" i="1"/>
  <c r="A159" i="2"/>
  <c r="B158" i="2"/>
  <c r="A160" i="4" l="1"/>
  <c r="B159" i="4"/>
  <c r="A161" i="3"/>
  <c r="B161" i="3" s="1"/>
  <c r="A161" i="6"/>
  <c r="B160" i="6"/>
  <c r="A161" i="7"/>
  <c r="B160" i="7"/>
  <c r="A160" i="5"/>
  <c r="A161" i="1"/>
  <c r="A160" i="2"/>
  <c r="B159" i="2"/>
  <c r="A161" i="4" l="1"/>
  <c r="B160" i="4"/>
  <c r="A162" i="3"/>
  <c r="B162" i="3" s="1"/>
  <c r="B161" i="6"/>
  <c r="A162" i="6"/>
  <c r="B161" i="7"/>
  <c r="A162" i="7"/>
  <c r="A161" i="5"/>
  <c r="A162" i="1"/>
  <c r="A161" i="2"/>
  <c r="B160" i="2"/>
  <c r="B161" i="4" l="1"/>
  <c r="A162" i="4"/>
  <c r="A163" i="3"/>
  <c r="B163" i="3" s="1"/>
  <c r="A163" i="6"/>
  <c r="B162" i="6"/>
  <c r="A163" i="7"/>
  <c r="B162" i="7"/>
  <c r="A162" i="5"/>
  <c r="A163" i="1"/>
  <c r="A162" i="2"/>
  <c r="B161" i="2"/>
  <c r="A163" i="4" l="1"/>
  <c r="B162" i="4"/>
  <c r="A164" i="3"/>
  <c r="B164" i="3" s="1"/>
  <c r="A164" i="6"/>
  <c r="B163" i="6"/>
  <c r="A164" i="7"/>
  <c r="B163" i="7"/>
  <c r="A163" i="5"/>
  <c r="A164" i="1"/>
  <c r="A163" i="2"/>
  <c r="B162" i="2"/>
  <c r="A164" i="4" l="1"/>
  <c r="B163" i="4"/>
  <c r="A165" i="3"/>
  <c r="B165" i="3" s="1"/>
  <c r="A165" i="6"/>
  <c r="B164" i="6"/>
  <c r="A165" i="7"/>
  <c r="B164" i="7"/>
  <c r="A164" i="5"/>
  <c r="A165" i="1"/>
  <c r="A164" i="2"/>
  <c r="B163" i="2"/>
  <c r="A165" i="4" l="1"/>
  <c r="B164" i="4"/>
  <c r="A166" i="3"/>
  <c r="B166" i="3" s="1"/>
  <c r="B165" i="6"/>
  <c r="A166" i="6"/>
  <c r="B165" i="7"/>
  <c r="A166" i="7"/>
  <c r="A165" i="5"/>
  <c r="A166" i="1"/>
  <c r="A165" i="2"/>
  <c r="B164" i="2"/>
  <c r="B165" i="4" l="1"/>
  <c r="A166" i="4"/>
  <c r="A167" i="3"/>
  <c r="B167" i="3" s="1"/>
  <c r="A167" i="6"/>
  <c r="B166" i="6"/>
  <c r="A167" i="7"/>
  <c r="B166" i="7"/>
  <c r="A166" i="5"/>
  <c r="A167" i="1"/>
  <c r="A166" i="2"/>
  <c r="B165" i="2"/>
  <c r="A167" i="4" l="1"/>
  <c r="B166" i="4"/>
  <c r="A168" i="3"/>
  <c r="B168" i="3" s="1"/>
  <c r="A168" i="6"/>
  <c r="B167" i="6"/>
  <c r="A168" i="7"/>
  <c r="B167" i="7"/>
  <c r="A167" i="5"/>
  <c r="A168" i="1"/>
  <c r="A167" i="2"/>
  <c r="B166" i="2"/>
  <c r="A168" i="4" l="1"/>
  <c r="B167" i="4"/>
  <c r="A169" i="3"/>
  <c r="B169" i="3" s="1"/>
  <c r="A169" i="6"/>
  <c r="B168" i="6"/>
  <c r="A169" i="7"/>
  <c r="B168" i="7"/>
  <c r="A168" i="5"/>
  <c r="A169" i="1"/>
  <c r="A168" i="2"/>
  <c r="B167" i="2"/>
  <c r="A169" i="4" l="1"/>
  <c r="B168" i="4"/>
  <c r="A170" i="3"/>
  <c r="B170" i="3" s="1"/>
  <c r="B169" i="6"/>
  <c r="A170" i="6"/>
  <c r="B169" i="7"/>
  <c r="A170" i="7"/>
  <c r="A169" i="5"/>
  <c r="A170" i="1"/>
  <c r="A169" i="2"/>
  <c r="B168" i="2"/>
  <c r="B169" i="4" l="1"/>
  <c r="A170" i="4"/>
  <c r="A171" i="3"/>
  <c r="B171" i="3" s="1"/>
  <c r="A171" i="6"/>
  <c r="B170" i="6"/>
  <c r="A171" i="7"/>
  <c r="B170" i="7"/>
  <c r="A170" i="5"/>
  <c r="A171" i="1"/>
  <c r="A170" i="2"/>
  <c r="B169" i="2"/>
  <c r="A171" i="4" l="1"/>
  <c r="B170" i="4"/>
  <c r="A172" i="3"/>
  <c r="B172" i="3" s="1"/>
  <c r="A172" i="6"/>
  <c r="B171" i="6"/>
  <c r="A172" i="7"/>
  <c r="B171" i="7"/>
  <c r="A171" i="5"/>
  <c r="A172" i="1"/>
  <c r="A171" i="2"/>
  <c r="B170" i="2"/>
  <c r="A172" i="4" l="1"/>
  <c r="B171" i="4"/>
  <c r="A173" i="3"/>
  <c r="B173" i="3" s="1"/>
  <c r="A173" i="6"/>
  <c r="B172" i="6"/>
  <c r="A173" i="7"/>
  <c r="B172" i="7"/>
  <c r="A172" i="5"/>
  <c r="A173" i="1"/>
  <c r="A172" i="2"/>
  <c r="B171" i="2"/>
  <c r="A173" i="4" l="1"/>
  <c r="B172" i="4"/>
  <c r="A174" i="3"/>
  <c r="B174" i="3" s="1"/>
  <c r="B173" i="6"/>
  <c r="A174" i="6"/>
  <c r="B173" i="7"/>
  <c r="A174" i="7"/>
  <c r="A173" i="5"/>
  <c r="A174" i="1"/>
  <c r="A173" i="2"/>
  <c r="B172" i="2"/>
  <c r="B173" i="4" l="1"/>
  <c r="A174" i="4"/>
  <c r="A175" i="3"/>
  <c r="B175" i="3" s="1"/>
  <c r="A175" i="6"/>
  <c r="B174" i="6"/>
  <c r="A175" i="7"/>
  <c r="B174" i="7"/>
  <c r="A174" i="5"/>
  <c r="A175" i="1"/>
  <c r="A174" i="2"/>
  <c r="B173" i="2"/>
  <c r="A175" i="4" l="1"/>
  <c r="B174" i="4"/>
  <c r="A176" i="3"/>
  <c r="B176" i="3" s="1"/>
  <c r="A176" i="6"/>
  <c r="B175" i="6"/>
  <c r="A176" i="7"/>
  <c r="B175" i="7"/>
  <c r="A175" i="5"/>
  <c r="A176" i="1"/>
  <c r="A175" i="2"/>
  <c r="B174" i="2"/>
  <c r="A176" i="4" l="1"/>
  <c r="B175" i="4"/>
  <c r="A177" i="3"/>
  <c r="B177" i="3" s="1"/>
  <c r="A177" i="6"/>
  <c r="B176" i="6"/>
  <c r="A177" i="7"/>
  <c r="B176" i="7"/>
  <c r="A176" i="5"/>
  <c r="A177" i="1"/>
  <c r="A176" i="2"/>
  <c r="B175" i="2"/>
  <c r="A177" i="4" l="1"/>
  <c r="B176" i="4"/>
  <c r="A178" i="3"/>
  <c r="B178" i="3" s="1"/>
  <c r="B177" i="6"/>
  <c r="A178" i="6"/>
  <c r="B177" i="7"/>
  <c r="A178" i="7"/>
  <c r="A177" i="5"/>
  <c r="A178" i="1"/>
  <c r="A177" i="2"/>
  <c r="B176" i="2"/>
  <c r="B177" i="4" l="1"/>
  <c r="A178" i="4"/>
  <c r="A179" i="3"/>
  <c r="B179" i="3" s="1"/>
  <c r="A179" i="6"/>
  <c r="B178" i="6"/>
  <c r="A179" i="7"/>
  <c r="B178" i="7"/>
  <c r="A178" i="5"/>
  <c r="A179" i="1"/>
  <c r="A178" i="2"/>
  <c r="B177" i="2"/>
  <c r="A179" i="4" l="1"/>
  <c r="B178" i="4"/>
  <c r="A180" i="3"/>
  <c r="B180" i="3" s="1"/>
  <c r="A180" i="6"/>
  <c r="B179" i="6"/>
  <c r="A180" i="7"/>
  <c r="B179" i="7"/>
  <c r="A179" i="5"/>
  <c r="A180" i="1"/>
  <c r="A179" i="2"/>
  <c r="B178" i="2"/>
  <c r="A180" i="4" l="1"/>
  <c r="B179" i="4"/>
  <c r="A181" i="3"/>
  <c r="B181" i="3" s="1"/>
  <c r="A181" i="6"/>
  <c r="B180" i="6"/>
  <c r="A181" i="7"/>
  <c r="B180" i="7"/>
  <c r="A180" i="5"/>
  <c r="A181" i="1"/>
  <c r="A180" i="2"/>
  <c r="B179" i="2"/>
  <c r="A181" i="4" l="1"/>
  <c r="B180" i="4"/>
  <c r="A182" i="3"/>
  <c r="B182" i="3" s="1"/>
  <c r="B181" i="6"/>
  <c r="A182" i="6"/>
  <c r="B181" i="7"/>
  <c r="A182" i="7"/>
  <c r="A181" i="5"/>
  <c r="A182" i="1"/>
  <c r="A181" i="2"/>
  <c r="B180" i="2"/>
  <c r="B181" i="4" l="1"/>
  <c r="A182" i="4"/>
  <c r="A183" i="3"/>
  <c r="B183" i="3" s="1"/>
  <c r="A183" i="6"/>
  <c r="B182" i="6"/>
  <c r="A183" i="7"/>
  <c r="B182" i="7"/>
  <c r="A182" i="5"/>
  <c r="A183" i="1"/>
  <c r="A182" i="2"/>
  <c r="B181" i="2"/>
  <c r="A183" i="4" l="1"/>
  <c r="B182" i="4"/>
  <c r="A184" i="3"/>
  <c r="B184" i="3" s="1"/>
  <c r="A184" i="6"/>
  <c r="B183" i="6"/>
  <c r="A184" i="7"/>
  <c r="B183" i="7"/>
  <c r="A183" i="5"/>
  <c r="A184" i="1"/>
  <c r="A183" i="2"/>
  <c r="B182" i="2"/>
  <c r="A184" i="4" l="1"/>
  <c r="B183" i="4"/>
  <c r="A185" i="3"/>
  <c r="B185" i="3" s="1"/>
  <c r="A185" i="6"/>
  <c r="B184" i="6"/>
  <c r="A185" i="7"/>
  <c r="B184" i="7"/>
  <c r="A184" i="5"/>
  <c r="A185" i="1"/>
  <c r="A184" i="2"/>
  <c r="B183" i="2"/>
  <c r="A185" i="4" l="1"/>
  <c r="B184" i="4"/>
  <c r="A186" i="3"/>
  <c r="B186" i="3" s="1"/>
  <c r="B185" i="6"/>
  <c r="A186" i="6"/>
  <c r="B185" i="7"/>
  <c r="A186" i="7"/>
  <c r="A185" i="5"/>
  <c r="A186" i="1"/>
  <c r="A185" i="2"/>
  <c r="B184" i="2"/>
  <c r="B185" i="4" l="1"/>
  <c r="A186" i="4"/>
  <c r="A187" i="3"/>
  <c r="B187" i="3" s="1"/>
  <c r="A187" i="6"/>
  <c r="B186" i="6"/>
  <c r="A187" i="7"/>
  <c r="B186" i="7"/>
  <c r="A186" i="5"/>
  <c r="A187" i="1"/>
  <c r="A186" i="2"/>
  <c r="B185" i="2"/>
  <c r="A187" i="4" l="1"/>
  <c r="B186" i="4"/>
  <c r="A188" i="3"/>
  <c r="B188" i="3" s="1"/>
  <c r="A188" i="6"/>
  <c r="B187" i="6"/>
  <c r="A188" i="7"/>
  <c r="B187" i="7"/>
  <c r="A187" i="5"/>
  <c r="A188" i="1"/>
  <c r="A187" i="2"/>
  <c r="B186" i="2"/>
  <c r="A188" i="4" l="1"/>
  <c r="B187" i="4"/>
  <c r="A189" i="3"/>
  <c r="B189" i="3" s="1"/>
  <c r="A189" i="6"/>
  <c r="B188" i="6"/>
  <c r="A189" i="7"/>
  <c r="B188" i="7"/>
  <c r="A188" i="5"/>
  <c r="A189" i="1"/>
  <c r="A188" i="2"/>
  <c r="B187" i="2"/>
  <c r="A189" i="4" l="1"/>
  <c r="B188" i="4"/>
  <c r="A190" i="3"/>
  <c r="B190" i="3" s="1"/>
  <c r="B189" i="6"/>
  <c r="A190" i="6"/>
  <c r="B189" i="7"/>
  <c r="A190" i="7"/>
  <c r="A189" i="5"/>
  <c r="A190" i="1"/>
  <c r="A189" i="2"/>
  <c r="B188" i="2"/>
  <c r="B189" i="4" l="1"/>
  <c r="A190" i="4"/>
  <c r="A191" i="3"/>
  <c r="B191" i="3" s="1"/>
  <c r="A191" i="6"/>
  <c r="B190" i="6"/>
  <c r="A191" i="7"/>
  <c r="B190" i="7"/>
  <c r="A190" i="5"/>
  <c r="A191" i="1"/>
  <c r="A190" i="2"/>
  <c r="B189" i="2"/>
  <c r="A191" i="4" l="1"/>
  <c r="B190" i="4"/>
  <c r="A192" i="3"/>
  <c r="B192" i="3" s="1"/>
  <c r="A192" i="6"/>
  <c r="B191" i="6"/>
  <c r="A192" i="7"/>
  <c r="B191" i="7"/>
  <c r="A191" i="5"/>
  <c r="A192" i="1"/>
  <c r="A191" i="2"/>
  <c r="B190" i="2"/>
  <c r="A192" i="4" l="1"/>
  <c r="B191" i="4"/>
  <c r="A193" i="3"/>
  <c r="B193" i="3" s="1"/>
  <c r="A193" i="6"/>
  <c r="B192" i="6"/>
  <c r="A193" i="7"/>
  <c r="B192" i="7"/>
  <c r="A192" i="5"/>
  <c r="A193" i="1"/>
  <c r="A192" i="2"/>
  <c r="B191" i="2"/>
  <c r="A193" i="4" l="1"/>
  <c r="B192" i="4"/>
  <c r="A194" i="3"/>
  <c r="B194" i="3" s="1"/>
  <c r="B193" i="6"/>
  <c r="A194" i="6"/>
  <c r="B193" i="7"/>
  <c r="A194" i="7"/>
  <c r="A193" i="5"/>
  <c r="A194" i="1"/>
  <c r="A193" i="2"/>
  <c r="B192" i="2"/>
  <c r="B193" i="4" l="1"/>
  <c r="A194" i="4"/>
  <c r="A195" i="3"/>
  <c r="B195" i="3" s="1"/>
  <c r="B194" i="6"/>
  <c r="A195" i="6"/>
  <c r="A195" i="7"/>
  <c r="B194" i="7"/>
  <c r="A194" i="5"/>
  <c r="A195" i="1"/>
  <c r="A194" i="2"/>
  <c r="B193" i="2"/>
  <c r="A195" i="4" l="1"/>
  <c r="B194" i="4"/>
  <c r="A196" i="3"/>
  <c r="B196" i="3" s="1"/>
  <c r="A196" i="6"/>
  <c r="B195" i="6"/>
  <c r="A196" i="7"/>
  <c r="B195" i="7"/>
  <c r="A195" i="5"/>
  <c r="A196" i="1"/>
  <c r="A195" i="2"/>
  <c r="B194" i="2"/>
  <c r="A196" i="4" l="1"/>
  <c r="B195" i="4"/>
  <c r="A197" i="3"/>
  <c r="B197" i="3" s="1"/>
  <c r="A197" i="6"/>
  <c r="B196" i="6"/>
  <c r="A197" i="7"/>
  <c r="B196" i="7"/>
  <c r="A196" i="5"/>
  <c r="A197" i="1"/>
  <c r="A196" i="2"/>
  <c r="B195" i="2"/>
  <c r="A197" i="4" l="1"/>
  <c r="B196" i="4"/>
  <c r="A198" i="3"/>
  <c r="B198" i="3" s="1"/>
  <c r="B197" i="6"/>
  <c r="A198" i="6"/>
  <c r="B197" i="7"/>
  <c r="A198" i="7"/>
  <c r="A197" i="5"/>
  <c r="A198" i="1"/>
  <c r="A197" i="2"/>
  <c r="B196" i="2"/>
  <c r="B197" i="4" l="1"/>
  <c r="A198" i="4"/>
  <c r="A199" i="3"/>
  <c r="B199" i="3" s="1"/>
  <c r="A199" i="6"/>
  <c r="B198" i="6"/>
  <c r="A199" i="7"/>
  <c r="B198" i="7"/>
  <c r="A198" i="5"/>
  <c r="A199" i="1"/>
  <c r="A198" i="2"/>
  <c r="B197" i="2"/>
  <c r="A199" i="4" l="1"/>
  <c r="B198" i="4"/>
  <c r="A200" i="3"/>
  <c r="B200" i="3" s="1"/>
  <c r="A200" i="6"/>
  <c r="B199" i="6"/>
  <c r="A200" i="7"/>
  <c r="B199" i="7"/>
  <c r="A199" i="5"/>
  <c r="A200" i="1"/>
  <c r="A199" i="2"/>
  <c r="B198" i="2"/>
  <c r="A200" i="4" l="1"/>
  <c r="B199" i="4"/>
  <c r="A201" i="3"/>
  <c r="B201" i="3" s="1"/>
  <c r="A201" i="6"/>
  <c r="B200" i="6"/>
  <c r="A201" i="7"/>
  <c r="B200" i="7"/>
  <c r="A200" i="5"/>
  <c r="A201" i="1"/>
  <c r="A200" i="2"/>
  <c r="B199" i="2"/>
  <c r="A201" i="4" l="1"/>
  <c r="B200" i="4"/>
  <c r="A202" i="3"/>
  <c r="B202" i="3" s="1"/>
  <c r="B201" i="6"/>
  <c r="A202" i="6"/>
  <c r="B201" i="7"/>
  <c r="A202" i="7"/>
  <c r="A201" i="5"/>
  <c r="A202" i="1"/>
  <c r="A201" i="2"/>
  <c r="B200" i="2"/>
  <c r="B201" i="4" l="1"/>
  <c r="A202" i="4"/>
  <c r="A203" i="3"/>
  <c r="B203" i="3" s="1"/>
  <c r="A203" i="6"/>
  <c r="B202" i="6"/>
  <c r="A203" i="7"/>
  <c r="B202" i="7"/>
  <c r="A202" i="5"/>
  <c r="A203" i="1"/>
  <c r="A202" i="2"/>
  <c r="B201" i="2"/>
  <c r="A203" i="4" l="1"/>
  <c r="B202" i="4"/>
  <c r="A204" i="3"/>
  <c r="B204" i="3" s="1"/>
  <c r="A204" i="6"/>
  <c r="B203" i="6"/>
  <c r="A204" i="7"/>
  <c r="B203" i="7"/>
  <c r="A203" i="5"/>
  <c r="A204" i="1"/>
  <c r="A203" i="2"/>
  <c r="B202" i="2"/>
  <c r="A204" i="4" l="1"/>
  <c r="B203" i="4"/>
  <c r="A205" i="3"/>
  <c r="B205" i="3" s="1"/>
  <c r="A205" i="6"/>
  <c r="B204" i="6"/>
  <c r="A205" i="7"/>
  <c r="B204" i="7"/>
  <c r="A204" i="5"/>
  <c r="A205" i="1"/>
  <c r="A204" i="2"/>
  <c r="B203" i="2"/>
  <c r="A205" i="4" l="1"/>
  <c r="B204" i="4"/>
  <c r="A206" i="3"/>
  <c r="B206" i="3" s="1"/>
  <c r="B205" i="6"/>
  <c r="A206" i="6"/>
  <c r="B205" i="7"/>
  <c r="A206" i="7"/>
  <c r="A205" i="5"/>
  <c r="A206" i="1"/>
  <c r="A205" i="2"/>
  <c r="B204" i="2"/>
  <c r="B205" i="4" l="1"/>
  <c r="A206" i="4"/>
  <c r="A207" i="3"/>
  <c r="B207" i="3" s="1"/>
  <c r="A207" i="6"/>
  <c r="B206" i="6"/>
  <c r="A207" i="7"/>
  <c r="B206" i="7"/>
  <c r="A206" i="5"/>
  <c r="A207" i="1"/>
  <c r="A206" i="2"/>
  <c r="B205" i="2"/>
  <c r="A207" i="4" l="1"/>
  <c r="B206" i="4"/>
  <c r="A208" i="3"/>
  <c r="B208" i="3" s="1"/>
  <c r="A208" i="6"/>
  <c r="B207" i="6"/>
  <c r="A208" i="7"/>
  <c r="B207" i="7"/>
  <c r="A207" i="5"/>
  <c r="A208" i="1"/>
  <c r="A207" i="2"/>
  <c r="B206" i="2"/>
  <c r="A208" i="4" l="1"/>
  <c r="B207" i="4"/>
  <c r="A209" i="3"/>
  <c r="B209" i="3" s="1"/>
  <c r="A209" i="6"/>
  <c r="B209" i="6" s="1"/>
  <c r="B208" i="6"/>
  <c r="A209" i="7"/>
  <c r="B209" i="7" s="1"/>
  <c r="B208" i="7"/>
  <c r="A208" i="5"/>
  <c r="A209" i="1"/>
  <c r="A208" i="2"/>
  <c r="B207" i="2"/>
  <c r="A209" i="4" l="1"/>
  <c r="B209" i="4" s="1"/>
  <c r="B208" i="4"/>
  <c r="A209" i="5"/>
  <c r="A209" i="2"/>
  <c r="B209" i="2" s="1"/>
  <c r="B208" i="2"/>
</calcChain>
</file>

<file path=xl/sharedStrings.xml><?xml version="1.0" encoding="utf-8"?>
<sst xmlns="http://schemas.openxmlformats.org/spreadsheetml/2006/main" count="152" uniqueCount="21">
  <si>
    <t>t</t>
  </si>
  <si>
    <t>x</t>
  </si>
  <si>
    <t>a</t>
  </si>
  <si>
    <r>
      <t>(s</t>
    </r>
    <r>
      <rPr>
        <vertAlign val="superscript"/>
        <sz val="14"/>
        <color theme="1"/>
        <rFont val="Book Antiqua"/>
        <family val="1"/>
      </rPr>
      <t>-1</t>
    </r>
    <r>
      <rPr>
        <sz val="14"/>
        <color theme="1"/>
        <rFont val="Book Antiqua"/>
        <family val="1"/>
      </rPr>
      <t>)</t>
    </r>
  </si>
  <si>
    <r>
      <t>(s</t>
    </r>
    <r>
      <rPr>
        <sz val="14"/>
        <color theme="1"/>
        <rFont val="Book Antiqua"/>
        <family val="1"/>
      </rPr>
      <t>)</t>
    </r>
  </si>
  <si>
    <r>
      <rPr>
        <i/>
        <sz val="14"/>
        <color theme="1"/>
        <rFont val="Book Antiqua"/>
        <family val="1"/>
      </rPr>
      <t>t</t>
    </r>
    <r>
      <rPr>
        <vertAlign val="subscript"/>
        <sz val="14"/>
        <color theme="1"/>
        <rFont val="Book Antiqua"/>
        <family val="1"/>
      </rPr>
      <t>START</t>
    </r>
  </si>
  <si>
    <r>
      <rPr>
        <sz val="14"/>
        <color theme="1"/>
        <rFont val="Symbol"/>
        <family val="1"/>
        <charset val="2"/>
      </rPr>
      <t>D</t>
    </r>
    <r>
      <rPr>
        <i/>
        <sz val="14"/>
        <color theme="1"/>
        <rFont val="Book Antiqua"/>
        <family val="1"/>
      </rPr>
      <t>t</t>
    </r>
  </si>
  <si>
    <t>N</t>
  </si>
  <si>
    <t>(1)</t>
  </si>
  <si>
    <r>
      <rPr>
        <i/>
        <sz val="14"/>
        <color theme="1"/>
        <rFont val="Book Antiqua"/>
        <family val="1"/>
      </rPr>
      <t>A</t>
    </r>
    <r>
      <rPr>
        <vertAlign val="subscript"/>
        <sz val="14"/>
        <color theme="1"/>
        <rFont val="Book Antiqua"/>
        <family val="1"/>
      </rPr>
      <t>1</t>
    </r>
  </si>
  <si>
    <t>(U/s)</t>
  </si>
  <si>
    <t>(U)</t>
  </si>
  <si>
    <r>
      <rPr>
        <i/>
        <sz val="14"/>
        <color theme="1"/>
        <rFont val="Book Antiqua"/>
        <family val="1"/>
      </rPr>
      <t>A</t>
    </r>
    <r>
      <rPr>
        <vertAlign val="subscript"/>
        <sz val="14"/>
        <color theme="1"/>
        <rFont val="Book Antiqua"/>
        <family val="1"/>
      </rPr>
      <t>2</t>
    </r>
  </si>
  <si>
    <r>
      <rPr>
        <i/>
        <sz val="14"/>
        <color theme="1"/>
        <rFont val="Book Antiqua"/>
        <family val="1"/>
      </rPr>
      <t>t</t>
    </r>
    <r>
      <rPr>
        <vertAlign val="subscript"/>
        <sz val="14"/>
        <color theme="1"/>
        <rFont val="Book Antiqua"/>
        <family val="1"/>
      </rPr>
      <t>STOP</t>
    </r>
  </si>
  <si>
    <r>
      <t>t</t>
    </r>
    <r>
      <rPr>
        <vertAlign val="subscript"/>
        <sz val="14"/>
        <color theme="1"/>
        <rFont val="Symbol"/>
        <family val="1"/>
        <charset val="2"/>
      </rPr>
      <t>1</t>
    </r>
  </si>
  <si>
    <r>
      <t>t</t>
    </r>
    <r>
      <rPr>
        <vertAlign val="subscript"/>
        <sz val="14"/>
        <color theme="1"/>
        <rFont val="Symbol"/>
        <family val="1"/>
        <charset val="2"/>
      </rPr>
      <t>2</t>
    </r>
  </si>
  <si>
    <t>A</t>
  </si>
  <si>
    <t>w</t>
  </si>
  <si>
    <t>(rad/s)</t>
  </si>
  <si>
    <t>f</t>
  </si>
  <si>
    <t>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</si>
</sst>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71" formatCode="0E+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Book Antiqua"/>
      <family val="1"/>
    </font>
    <font>
      <i/>
      <sz val="14"/>
      <color theme="1"/>
      <name val="Book Antiqua"/>
      <family val="1"/>
    </font>
    <font>
      <i/>
      <sz val="14"/>
      <color theme="1"/>
      <name val="Symbol"/>
      <family val="1"/>
      <charset val="2"/>
    </font>
    <font>
      <vertAlign val="superscript"/>
      <sz val="14"/>
      <color theme="1"/>
      <name val="Book Antiqua"/>
      <family val="1"/>
    </font>
    <font>
      <vertAlign val="subscript"/>
      <sz val="14"/>
      <color theme="1"/>
      <name val="Book Antiqua"/>
      <family val="1"/>
    </font>
    <font>
      <sz val="14"/>
      <color theme="1"/>
      <name val="Symbol"/>
      <family val="1"/>
      <charset val="2"/>
    </font>
    <font>
      <vertAlign val="subscript"/>
      <sz val="14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quotePrefix="1" applyFont="1" applyAlignment="1">
      <alignment horizontal="center"/>
    </xf>
    <xf numFmtId="164" fontId="1" fillId="0" borderId="0" xfId="0" applyNumberFormat="1" applyFont="1" applyAlignment="1">
      <alignment horizontal="right"/>
    </xf>
    <xf numFmtId="171" fontId="1" fillId="2" borderId="0" xfId="0" applyNumberFormat="1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821863037911338E-2"/>
          <c:y val="3.9379466252849778E-2"/>
          <c:w val="0.87313283608311643"/>
          <c:h val="0.786005900722263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sovrasmorz.1!$B$7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sovrasmorz.1!$A$8:$A$209</c:f>
              <c:numCache>
                <c:formatCode>General</c:formatCode>
                <c:ptCount val="2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</c:numCache>
            </c:numRef>
          </c:xVal>
          <c:yVal>
            <c:numRef>
              <c:f>sovrasmorz.1!$B$8:$B$209</c:f>
              <c:numCache>
                <c:formatCode>0.000</c:formatCode>
                <c:ptCount val="202"/>
                <c:pt idx="0">
                  <c:v>-4</c:v>
                </c:pt>
                <c:pt idx="1">
                  <c:v>-3.1275226845271984</c:v>
                </c:pt>
                <c:pt idx="2">
                  <c:v>-2.3384499034614556</c:v>
                </c:pt>
                <c:pt idx="3">
                  <c:v>-1.6257760997141411</c:v>
                </c:pt>
                <c:pt idx="4">
                  <c:v>-0.98306416767345439</c:v>
                </c:pt>
                <c:pt idx="5">
                  <c:v>-0.40439979696025929</c:v>
                </c:pt>
                <c:pt idx="6">
                  <c:v>0.1156505282737097</c:v>
                </c:pt>
                <c:pt idx="7">
                  <c:v>0.58207816691141367</c:v>
                </c:pt>
                <c:pt idx="8">
                  <c:v>0.99946786432353107</c:v>
                </c:pt>
                <c:pt idx="9">
                  <c:v>1.3720304492195652</c:v>
                </c:pt>
                <c:pt idx="10">
                  <c:v>1.7036329116149531</c:v>
                </c:pt>
                <c:pt idx="11">
                  <c:v>1.9978260714218212</c:v>
                </c:pt>
                <c:pt idx="12">
                  <c:v>2.2578700304169859</c:v>
                </c:pt>
                <c:pt idx="13">
                  <c:v>2.4867575849263321</c:v>
                </c:pt>
                <c:pt idx="14">
                  <c:v>2.687235762382767</c:v>
                </c:pt>
                <c:pt idx="15">
                  <c:v>2.8618256318670614</c:v>
                </c:pt>
                <c:pt idx="16">
                  <c:v>3.0128405267362188</c:v>
                </c:pt>
                <c:pt idx="17">
                  <c:v>3.1424028063993905</c:v>
                </c:pt>
                <c:pt idx="18">
                  <c:v>3.2524592741397158</c:v>
                </c:pt>
                <c:pt idx="19">
                  <c:v>3.344795358531472</c:v>
                </c:pt>
                <c:pt idx="20">
                  <c:v>3.4210481574004685</c:v>
                </c:pt>
                <c:pt idx="21">
                  <c:v>3.4827184353619192</c:v>
                </c:pt>
                <c:pt idx="22">
                  <c:v>3.5311816586891531</c:v>
                </c:pt>
                <c:pt idx="23">
                  <c:v>3.5676981445678813</c:v>
                </c:pt>
                <c:pt idx="24">
                  <c:v>3.5934223956276865</c:v>
                </c:pt>
                <c:pt idx="25">
                  <c:v>3.6094116849721818</c:v>
                </c:pt>
                <c:pt idx="26">
                  <c:v>3.6166339517125321</c:v>
                </c:pt>
                <c:pt idx="27">
                  <c:v>3.6159750622093911</c:v>
                </c:pt>
                <c:pt idx="28">
                  <c:v>3.6082454878124239</c:v>
                </c:pt>
                <c:pt idx="29">
                  <c:v>3.5941864458239827</c:v>
                </c:pt>
                <c:pt idx="30">
                  <c:v>3.574475546675564</c:v>
                </c:pt>
                <c:pt idx="31">
                  <c:v>3.5497319868668256</c:v>
                </c:pt>
                <c:pt idx="32">
                  <c:v>3.5205213240529938</c:v>
                </c:pt>
                <c:pt idx="33">
                  <c:v>3.4873598677555862</c:v>
                </c:pt>
                <c:pt idx="34">
                  <c:v>3.4507187164932471</c:v>
                </c:pt>
                <c:pt idx="35">
                  <c:v>3.4110274696655809</c:v>
                </c:pt>
                <c:pt idx="36">
                  <c:v>3.3686776402558953</c:v>
                </c:pt>
                <c:pt idx="37">
                  <c:v>3.3240257923332273</c:v>
                </c:pt>
                <c:pt idx="38">
                  <c:v>3.2773964254151418</c:v>
                </c:pt>
                <c:pt idx="39">
                  <c:v>3.2290846259874599</c:v>
                </c:pt>
                <c:pt idx="40">
                  <c:v>3.179358504852889</c:v>
                </c:pt>
                <c:pt idx="41">
                  <c:v>3.1284614374862301</c:v>
                </c:pt>
                <c:pt idx="42">
                  <c:v>3.0766141231990942</c:v>
                </c:pt>
                <c:pt idx="43">
                  <c:v>3.0240164776521969</c:v>
                </c:pt>
                <c:pt idx="44">
                  <c:v>2.9708493720896918</c:v>
                </c:pt>
                <c:pt idx="45">
                  <c:v>2.9172762315993701</c:v>
                </c:pt>
                <c:pt idx="46">
                  <c:v>2.8634445037176293</c:v>
                </c:pt>
                <c:pt idx="47">
                  <c:v>2.8094870077919274</c:v>
                </c:pt>
                <c:pt idx="48">
                  <c:v>2.7555231746797433</c:v>
                </c:pt>
                <c:pt idx="49">
                  <c:v>2.7016601855960642</c:v>
                </c:pt>
                <c:pt idx="50">
                  <c:v>2.6479940182157713</c:v>
                </c:pt>
                <c:pt idx="51">
                  <c:v>2.5946104074880849</c:v>
                </c:pt>
                <c:pt idx="52">
                  <c:v>2.5415857280229539</c:v>
                </c:pt>
                <c:pt idx="53">
                  <c:v>2.488987804359807</c:v>
                </c:pt>
                <c:pt idx="54">
                  <c:v>2.4368766549235246</c:v>
                </c:pt>
                <c:pt idx="55">
                  <c:v>2.3853051750074181</c:v>
                </c:pt>
                <c:pt idx="56">
                  <c:v>2.3343197636951336</c:v>
                </c:pt>
                <c:pt idx="57">
                  <c:v>2.2839608992397351</c:v>
                </c:pt>
                <c:pt idx="58">
                  <c:v>2.2342636670560885</c:v>
                </c:pt>
                <c:pt idx="59">
                  <c:v>2.1852582441495114</c:v>
                </c:pt>
                <c:pt idx="60">
                  <c:v>2.1369703434971044</c:v>
                </c:pt>
                <c:pt idx="61">
                  <c:v>2.0894216216162538</c:v>
                </c:pt>
                <c:pt idx="62">
                  <c:v>2.0426300522953298</c:v>
                </c:pt>
                <c:pt idx="63">
                  <c:v>1.9966102692229899</c:v>
                </c:pt>
                <c:pt idx="64">
                  <c:v>1.9513738800329168</c:v>
                </c:pt>
                <c:pt idx="65">
                  <c:v>1.9069297540788634</c:v>
                </c:pt>
                <c:pt idx="66">
                  <c:v>1.8632842860690473</c:v>
                </c:pt>
                <c:pt idx="67">
                  <c:v>1.8204416375180161</c:v>
                </c:pt>
                <c:pt idx="68">
                  <c:v>1.7784039578168434</c:v>
                </c:pt>
                <c:pt idx="69">
                  <c:v>1.7371715865778523</c:v>
                </c:pt>
                <c:pt idx="70">
                  <c:v>1.6967432387770001</c:v>
                </c:pt>
                <c:pt idx="71">
                  <c:v>1.6571161740946092</c:v>
                </c:pt>
                <c:pt idx="72">
                  <c:v>1.6182863517425401</c:v>
                </c:pt>
                <c:pt idx="73">
                  <c:v>1.580248571962281</c:v>
                </c:pt>
                <c:pt idx="74">
                  <c:v>1.5429966052831474</c:v>
                </c:pt>
                <c:pt idx="75">
                  <c:v>1.5065233105421005</c:v>
                </c:pt>
                <c:pt idx="76">
                  <c:v>1.4708207425860729</c:v>
                </c:pt>
                <c:pt idx="77">
                  <c:v>1.4358802505034902</c:v>
                </c:pt>
                <c:pt idx="78">
                  <c:v>1.4016925671634535</c:v>
                </c:pt>
                <c:pt idx="79">
                  <c:v>1.3682478907782829</c:v>
                </c:pt>
                <c:pt idx="80">
                  <c:v>1.3355359591473737</c:v>
                </c:pt>
                <c:pt idx="81">
                  <c:v>1.3035461171872298</c:v>
                </c:pt>
                <c:pt idx="82">
                  <c:v>1.2722673783036753</c:v>
                </c:pt>
                <c:pt idx="83">
                  <c:v>1.241688480117324</c:v>
                </c:pt>
                <c:pt idx="84">
                  <c:v>1.21179793501206</c:v>
                </c:pt>
                <c:pt idx="85">
                  <c:v>1.1825840759382651</c:v>
                </c:pt>
                <c:pt idx="86">
                  <c:v>1.1540350978675846</c:v>
                </c:pt>
                <c:pt idx="87">
                  <c:v>1.1261390952638459</c:v>
                </c:pt>
                <c:pt idx="88">
                  <c:v>1.0988840959051995</c:v>
                </c:pt>
                <c:pt idx="89">
                  <c:v>1.0722580913653288</c:v>
                </c:pt>
                <c:pt idx="90">
                  <c:v>1.0462490644365778</c:v>
                </c:pt>
                <c:pt idx="91">
                  <c:v>1.0208450137548419</c:v>
                </c:pt>
                <c:pt idx="92">
                  <c:v>0.99603397586490261</c:v>
                </c:pt>
                <c:pt idx="93">
                  <c:v>0.97180404494544503</c:v>
                </c:pt>
                <c:pt idx="94">
                  <c:v>0.94814339039510154</c:v>
                </c:pt>
                <c:pt idx="95">
                  <c:v>0.92504027246441511</c:v>
                </c:pt>
                <c:pt idx="96">
                  <c:v>0.90248305610349389</c:v>
                </c:pt>
                <c:pt idx="97">
                  <c:v>0.88046022318121686</c:v>
                </c:pt>
                <c:pt idx="98">
                  <c:v>0.85896038321906343</c:v>
                </c:pt>
                <c:pt idx="99">
                  <c:v>0.83797228277088431</c:v>
                </c:pt>
                <c:pt idx="100">
                  <c:v>0.81748481356911873</c:v>
                </c:pt>
                <c:pt idx="101">
                  <c:v>0.79748701954802925</c:v>
                </c:pt>
                <c:pt idx="102">
                  <c:v>0.77796810284538631</c:v>
                </c:pt>
                <c:pt idx="103">
                  <c:v>0.75891742887563951</c:v>
                </c:pt>
                <c:pt idx="104">
                  <c:v>0.74032453055989134</c:v>
                </c:pt>
                <c:pt idx="105">
                  <c:v>0.722179111790898</c:v>
                </c:pt>
                <c:pt idx="106">
                  <c:v>0.70447105020479461</c:v>
                </c:pt>
                <c:pt idx="107">
                  <c:v>0.68719039932525539</c:v>
                </c:pt>
                <c:pt idx="108">
                  <c:v>0.67032739014028797</c:v>
                </c:pt>
                <c:pt idx="109">
                  <c:v>0.65387243216680069</c:v>
                </c:pt>
                <c:pt idx="110">
                  <c:v>0.63781611405343552</c:v>
                </c:pt>
                <c:pt idx="111">
                  <c:v>0.6221492037678783</c:v>
                </c:pt>
                <c:pt idx="112">
                  <c:v>0.60686264841094495</c:v>
                </c:pt>
                <c:pt idx="113">
                  <c:v>0.59194757369612472</c:v>
                </c:pt>
                <c:pt idx="114">
                  <c:v>0.57739528312996036</c:v>
                </c:pt>
                <c:pt idx="115">
                  <c:v>0.56319725692559541</c:v>
                </c:pt>
                <c:pt idx="116">
                  <c:v>0.54934515067903189</c:v>
                </c:pt>
                <c:pt idx="117">
                  <c:v>0.53583079383507248</c:v>
                </c:pt>
                <c:pt idx="118">
                  <c:v>0.52264618796757145</c:v>
                </c:pt>
                <c:pt idx="119">
                  <c:v>0.50978350489645174</c:v>
                </c:pt>
                <c:pt idx="120">
                  <c:v>0.49723508466196797</c:v>
                </c:pt>
                <c:pt idx="121">
                  <c:v>0.48499343337486739</c:v>
                </c:pt>
                <c:pt idx="122">
                  <c:v>0.47305122095943886</c:v>
                </c:pt>
                <c:pt idx="123">
                  <c:v>0.46140127880489851</c:v>
                </c:pt>
                <c:pt idx="124">
                  <c:v>0.45003659733916379</c:v>
                </c:pt>
                <c:pt idx="125">
                  <c:v>0.43895032353776986</c:v>
                </c:pt>
                <c:pt idx="126">
                  <c:v>0.4281357583795084</c:v>
                </c:pt>
                <c:pt idx="127">
                  <c:v>0.4175863542592807</c:v>
                </c:pt>
                <c:pt idx="128">
                  <c:v>0.40729571236766404</c:v>
                </c:pt>
                <c:pt idx="129">
                  <c:v>0.39725758004578382</c:v>
                </c:pt>
                <c:pt idx="130">
                  <c:v>0.3874658481232473</c:v>
                </c:pt>
                <c:pt idx="131">
                  <c:v>0.37791454824613435</c:v>
                </c:pt>
                <c:pt idx="132">
                  <c:v>0.36859785020133945</c:v>
                </c:pt>
                <c:pt idx="133">
                  <c:v>0.35951005924292312</c:v>
                </c:pt>
                <c:pt idx="134">
                  <c:v>0.35064561342554357</c:v>
                </c:pt>
                <c:pt idx="135">
                  <c:v>0.34199908094950615</c:v>
                </c:pt>
                <c:pt idx="136">
                  <c:v>0.33356515752147886</c:v>
                </c:pt>
                <c:pt idx="137">
                  <c:v>0.32533866373447562</c:v>
                </c:pt>
                <c:pt idx="138">
                  <c:v>0.31731454247030122</c:v>
                </c:pt>
                <c:pt idx="139">
                  <c:v>0.30948785632728015</c:v>
                </c:pt>
                <c:pt idx="140">
                  <c:v>0.30185378507575011</c:v>
                </c:pt>
                <c:pt idx="141">
                  <c:v>0.29440762314349461</c:v>
                </c:pt>
                <c:pt idx="142">
                  <c:v>0.28714477713300229</c:v>
                </c:pt>
                <c:pt idx="143">
                  <c:v>0.28006076337218927</c:v>
                </c:pt>
                <c:pt idx="144">
                  <c:v>0.27315120549998145</c:v>
                </c:pt>
                <c:pt idx="145">
                  <c:v>0.26641183208794555</c:v>
                </c:pt>
                <c:pt idx="146">
                  <c:v>0.25983847429896262</c:v>
                </c:pt>
                <c:pt idx="147">
                  <c:v>0.25342706358376188</c:v>
                </c:pt>
                <c:pt idx="148">
                  <c:v>0.24717362941597654</c:v>
                </c:pt>
                <c:pt idx="149">
                  <c:v>0.24107429706623634</c:v>
                </c:pt>
                <c:pt idx="150">
                  <c:v>0.23512528541568417</c:v>
                </c:pt>
                <c:pt idx="151">
                  <c:v>0.22932290480918421</c:v>
                </c:pt>
                <c:pt idx="152">
                  <c:v>0.22366355494838572</c:v>
                </c:pt>
                <c:pt idx="153">
                  <c:v>0.21814372282470867</c:v>
                </c:pt>
                <c:pt idx="154">
                  <c:v>0.21275998069223356</c:v>
                </c:pt>
                <c:pt idx="155">
                  <c:v>0.20750898408039964</c:v>
                </c:pt>
                <c:pt idx="156">
                  <c:v>0.20238746984634814</c:v>
                </c:pt>
                <c:pt idx="157">
                  <c:v>0.19739225426668416</c:v>
                </c:pt>
                <c:pt idx="158">
                  <c:v>0.19252023116837777</c:v>
                </c:pt>
                <c:pt idx="159">
                  <c:v>0.18776837009847575</c:v>
                </c:pt>
                <c:pt idx="160">
                  <c:v>0.18313371453225127</c:v>
                </c:pt>
                <c:pt idx="161">
                  <c:v>0.17861338011938419</c:v>
                </c:pt>
                <c:pt idx="162">
                  <c:v>0.17420455296772747</c:v>
                </c:pt>
                <c:pt idx="163">
                  <c:v>0.16990448796419075</c:v>
                </c:pt>
                <c:pt idx="164">
                  <c:v>0.16571050713224325</c:v>
                </c:pt>
                <c:pt idx="165">
                  <c:v>0.16161999802551971</c:v>
                </c:pt>
                <c:pt idx="166">
                  <c:v>0.15763041215699353</c:v>
                </c:pt>
                <c:pt idx="167">
                  <c:v>0.15373926346316633</c:v>
                </c:pt>
                <c:pt idx="168">
                  <c:v>0.1499441268027108</c:v>
                </c:pt>
                <c:pt idx="169">
                  <c:v>0.14624263648899263</c:v>
                </c:pt>
                <c:pt idx="170">
                  <c:v>0.14263248485589136</c:v>
                </c:pt>
                <c:pt idx="171">
                  <c:v>0.13911142085633102</c:v>
                </c:pt>
                <c:pt idx="172">
                  <c:v>0.13567724869292991</c:v>
                </c:pt>
                <c:pt idx="173">
                  <c:v>0.13232782648017474</c:v>
                </c:pt>
                <c:pt idx="174">
                  <c:v>0.12906106493752348</c:v>
                </c:pt>
                <c:pt idx="175">
                  <c:v>0.12587492611284098</c:v>
                </c:pt>
                <c:pt idx="176">
                  <c:v>0.12276742213557404</c:v>
                </c:pt>
                <c:pt idx="177">
                  <c:v>0.11973661399907308</c:v>
                </c:pt>
                <c:pt idx="178">
                  <c:v>0.11678061037147192</c:v>
                </c:pt>
                <c:pt idx="179">
                  <c:v>0.11389756643454142</c:v>
                </c:pt>
                <c:pt idx="180">
                  <c:v>0.11108568274993644</c:v>
                </c:pt>
                <c:pt idx="181">
                  <c:v>0.10834320415226231</c:v>
                </c:pt>
                <c:pt idx="182">
                  <c:v>0.10566841866839215</c:v>
                </c:pt>
                <c:pt idx="183">
                  <c:v>0.10305965646247318</c:v>
                </c:pt>
                <c:pt idx="184">
                  <c:v>0.10051528880606739</c:v>
                </c:pt>
                <c:pt idx="185">
                  <c:v>9.8033727072878787E-2</c:v>
                </c:pt>
                <c:pt idx="186">
                  <c:v>9.5613421757527559E-2</c:v>
                </c:pt>
                <c:pt idx="187">
                  <c:v>9.3252861517839181E-2</c:v>
                </c:pt>
                <c:pt idx="188">
                  <c:v>9.0950572240124872E-2</c:v>
                </c:pt>
                <c:pt idx="189">
                  <c:v>8.870511612693803E-2</c:v>
                </c:pt>
                <c:pt idx="190">
                  <c:v>8.6515090806799783E-2</c:v>
                </c:pt>
                <c:pt idx="191">
                  <c:v>8.4379128465395678E-2</c:v>
                </c:pt>
                <c:pt idx="192">
                  <c:v>8.2295894997754152E-2</c:v>
                </c:pt>
                <c:pt idx="193">
                  <c:v>8.026408918092616E-2</c:v>
                </c:pt>
                <c:pt idx="194">
                  <c:v>7.8282441866694294E-2</c:v>
                </c:pt>
                <c:pt idx="195">
                  <c:v>7.6349715193848755E-2</c:v>
                </c:pt>
                <c:pt idx="196">
                  <c:v>7.4464701819576068E-2</c:v>
                </c:pt>
                <c:pt idx="197">
                  <c:v>7.2626224169515682E-2</c:v>
                </c:pt>
                <c:pt idx="198">
                  <c:v>7.083313370604831E-2</c:v>
                </c:pt>
                <c:pt idx="199">
                  <c:v>6.9084310214388267E-2</c:v>
                </c:pt>
                <c:pt idx="200">
                  <c:v>6.7378661106061721E-2</c:v>
                </c:pt>
                <c:pt idx="201">
                  <c:v>6.5715120739360269E-2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A-4C20-9CA0-DA1DAD963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69016"/>
        <c:axId val="431669344"/>
      </c:scatterChart>
      <c:valAx>
        <c:axId val="4316690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Time, </a:t>
                </a:r>
                <a:r>
                  <a:rPr lang="it-IT" sz="1800" i="1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t</a:t>
                </a: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 (s)</a:t>
                </a:r>
              </a:p>
            </c:rich>
          </c:tx>
          <c:layout>
            <c:manualLayout>
              <c:xMode val="edge"/>
              <c:yMode val="edge"/>
              <c:x val="0.47966406329026318"/>
              <c:y val="0.91880778588807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431669344"/>
        <c:crosses val="autoZero"/>
        <c:crossBetween val="midCat"/>
      </c:valAx>
      <c:valAx>
        <c:axId val="4316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Variable </a:t>
                </a:r>
                <a:r>
                  <a:rPr lang="it-IT" sz="1800" i="1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x</a:t>
                </a: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, (U)</a:t>
                </a:r>
              </a:p>
            </c:rich>
          </c:tx>
          <c:layout>
            <c:manualLayout>
              <c:xMode val="edge"/>
              <c:yMode val="edge"/>
              <c:x val="1.4874915483434753E-2"/>
              <c:y val="0.2843774546429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43166901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821863037911338E-2"/>
          <c:y val="3.9379466252849778E-2"/>
          <c:w val="0.87313283608311643"/>
          <c:h val="0.786005900722263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sovrasmorz.2!$B$7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sovrasmorz.2!$A$8:$A$209</c:f>
              <c:numCache>
                <c:formatCode>General</c:formatCode>
                <c:ptCount val="2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</c:numCache>
            </c:numRef>
          </c:xVal>
          <c:yVal>
            <c:numRef>
              <c:f>sovrasmorz.2!$B$8:$B$209</c:f>
              <c:numCache>
                <c:formatCode>0.000</c:formatCode>
                <c:ptCount val="202"/>
                <c:pt idx="0">
                  <c:v>-4</c:v>
                </c:pt>
                <c:pt idx="1">
                  <c:v>-4.453894622103423</c:v>
                </c:pt>
                <c:pt idx="2">
                  <c:v>-4.8523946941038556</c:v>
                </c:pt>
                <c:pt idx="3">
                  <c:v>-5.2004009778856908</c:v>
                </c:pt>
                <c:pt idx="4">
                  <c:v>-5.5024107467655412</c:v>
                </c:pt>
                <c:pt idx="5">
                  <c:v>-5.7625503341798989</c:v>
                </c:pt>
                <c:pt idx="6">
                  <c:v>-5.9846050728244755</c:v>
                </c:pt>
                <c:pt idx="7">
                  <c:v>-6.1720468330684328</c:v>
                </c:pt>
                <c:pt idx="8">
                  <c:v>-6.3280593527658251</c:v>
                </c:pt>
                <c:pt idx="9">
                  <c:v>-6.4555615352211317</c:v>
                </c:pt>
                <c:pt idx="10">
                  <c:v>-6.5572288779288863</c:v>
                </c:pt>
                <c:pt idx="11">
                  <c:v>-6.6355131817010857</c:v>
                </c:pt>
                <c:pt idx="12">
                  <c:v>-6.6926606778296263</c:v>
                </c:pt>
                <c:pt idx="13">
                  <c:v>-6.7307286999215892</c:v>
                </c:pt>
                <c:pt idx="14">
                  <c:v>-6.7516010169160117</c:v>
                </c:pt>
                <c:pt idx="15">
                  <c:v>-6.7570019344717087</c:v>
                </c:pt>
                <c:pt idx="16">
                  <c:v>-6.7485092633416812</c:v>
                </c:pt>
                <c:pt idx="17">
                  <c:v>-6.7275662454613743</c:v>
                </c:pt>
                <c:pt idx="18">
                  <c:v>-6.6954925212205278</c:v>
                </c:pt>
                <c:pt idx="19">
                  <c:v>-6.6534942147111886</c:v>
                </c:pt>
                <c:pt idx="20">
                  <c:v>-6.6026732076012493</c:v>
                </c:pt>
                <c:pt idx="21">
                  <c:v>-6.5440356666309585</c:v>
                </c:pt>
                <c:pt idx="22">
                  <c:v>-6.4784998845298745</c:v>
                </c:pt>
                <c:pt idx="23">
                  <c:v>-6.4069034893676111</c:v>
                </c:pt>
                <c:pt idx="24">
                  <c:v>-6.3300100729502429</c:v>
                </c:pt>
                <c:pt idx="25">
                  <c:v>-6.2485152848246335</c:v>
                </c:pt>
                <c:pt idx="26">
                  <c:v>-6.163052434727347</c:v>
                </c:pt>
                <c:pt idx="27">
                  <c:v>-6.0741976428870439</c:v>
                </c:pt>
                <c:pt idx="28">
                  <c:v>-5.9824745744356811</c:v>
                </c:pt>
                <c:pt idx="29">
                  <c:v>-5.8883587912824717</c:v>
                </c:pt>
                <c:pt idx="30">
                  <c:v>-5.7922817521352172</c:v>
                </c:pt>
                <c:pt idx="31">
                  <c:v>-5.6946344888977825</c:v>
                </c:pt>
                <c:pt idx="32">
                  <c:v>-5.5957709854130844</c:v>
                </c:pt>
                <c:pt idx="33">
                  <c:v>-5.4960112824422129</c:v>
                </c:pt>
                <c:pt idx="34">
                  <c:v>-5.3956443308578734</c:v>
                </c:pt>
                <c:pt idx="35">
                  <c:v>-5.2949306132708998</c:v>
                </c:pt>
                <c:pt idx="36">
                  <c:v>-5.1941045526897467</c:v>
                </c:pt>
                <c:pt idx="37">
                  <c:v>-5.093376725323683</c:v>
                </c:pt>
                <c:pt idx="38">
                  <c:v>-4.9929358932702508</c:v>
                </c:pt>
                <c:pt idx="39">
                  <c:v>-4.8929508715669749</c:v>
                </c:pt>
                <c:pt idx="40">
                  <c:v>-4.7935722429276666</c:v>
                </c:pt>
                <c:pt idx="41">
                  <c:v>-4.6949339324166885</c:v>
                </c:pt>
                <c:pt idx="42">
                  <c:v>-4.5971546533329892</c:v>
                </c:pt>
                <c:pt idx="43">
                  <c:v>-4.5003392346726674</c:v>
                </c:pt>
                <c:pt idx="44">
                  <c:v>-4.40457983970804</c:v>
                </c:pt>
                <c:pt idx="45">
                  <c:v>-4.3099570844568049</c:v>
                </c:pt>
                <c:pt idx="46">
                  <c:v>-4.2165410641118148</c:v>
                </c:pt>
                <c:pt idx="47">
                  <c:v>-4.1243922948549416</c:v>
                </c:pt>
                <c:pt idx="48">
                  <c:v>-4.0335625778834885</c:v>
                </c:pt>
                <c:pt idx="49">
                  <c:v>-3.9440957919299859</c:v>
                </c:pt>
                <c:pt idx="50">
                  <c:v>-3.8560286200525695</c:v>
                </c:pt>
                <c:pt idx="51">
                  <c:v>-3.7693912160097112</c:v>
                </c:pt>
                <c:pt idx="52">
                  <c:v>-3.6842078151067685</c:v>
                </c:pt>
                <c:pt idx="53">
                  <c:v>-3.6004972940096454</c:v>
                </c:pt>
                <c:pt idx="54">
                  <c:v>-3.5182736836600608</c:v>
                </c:pt>
                <c:pt idx="55">
                  <c:v>-3.43754663909499</c:v>
                </c:pt>
                <c:pt idx="56">
                  <c:v>-3.3583218696675412</c:v>
                </c:pt>
                <c:pt idx="57">
                  <c:v>-3.2806015328855866</c:v>
                </c:pt>
                <c:pt idx="58">
                  <c:v>-3.2043845948261063</c:v>
                </c:pt>
                <c:pt idx="59">
                  <c:v>-3.1296671598454635</c:v>
                </c:pt>
                <c:pt idx="60">
                  <c:v>-3.0564427720871667</c:v>
                </c:pt>
                <c:pt idx="61">
                  <c:v>-2.9847026910874943</c:v>
                </c:pt>
                <c:pt idx="62">
                  <c:v>-2.9144361435943331</c:v>
                </c:pt>
                <c:pt idx="63">
                  <c:v>-2.8456305535443271</c:v>
                </c:pt>
                <c:pt idx="64">
                  <c:v>-2.7782717519868658</c:v>
                </c:pt>
                <c:pt idx="65">
                  <c:v>-2.7123441685993783</c:v>
                </c:pt>
                <c:pt idx="66">
                  <c:v>-2.6478310063059216</c:v>
                </c:pt>
                <c:pt idx="67">
                  <c:v>-2.584714400389148</c:v>
                </c:pt>
                <c:pt idx="68">
                  <c:v>-2.5229755633736426</c:v>
                </c:pt>
                <c:pt idx="69">
                  <c:v>-2.4625949168554864</c:v>
                </c:pt>
                <c:pt idx="70">
                  <c:v>-2.403552211358055</c:v>
                </c:pt>
                <c:pt idx="71">
                  <c:v>-2.3458266352068038</c:v>
                </c:pt>
                <c:pt idx="72">
                  <c:v>-2.2893969133355534</c:v>
                </c:pt>
                <c:pt idx="73">
                  <c:v>-2.2342413968629584</c:v>
                </c:pt>
                <c:pt idx="74">
                  <c:v>-2.180338144209983</c:v>
                </c:pt>
                <c:pt idx="75">
                  <c:v>-2.127664994466727</c:v>
                </c:pt>
                <c:pt idx="76">
                  <c:v>-2.0761996336595523</c:v>
                </c:pt>
                <c:pt idx="77">
                  <c:v>-2.0259196545166263</c:v>
                </c:pt>
                <c:pt idx="78">
                  <c:v>-1.9768026102814198</c:v>
                </c:pt>
                <c:pt idx="79">
                  <c:v>-1.9288260630790413</c:v>
                </c:pt>
                <c:pt idx="80">
                  <c:v>-1.8819676272991854</c:v>
                </c:pt>
                <c:pt idx="81">
                  <c:v>-1.836205008421717</c:v>
                </c:pt>
                <c:pt idx="82">
                  <c:v>-1.7915160376761428</c:v>
                </c:pt>
                <c:pt idx="83">
                  <c:v>-1.7478787028943013</c:v>
                </c:pt>
                <c:pt idx="84">
                  <c:v>-1.7052711758862076</c:v>
                </c:pt>
                <c:pt idx="85">
                  <c:v>-1.663671836641984</c:v>
                </c:pt>
                <c:pt idx="86">
                  <c:v>-1.6230592946379709</c:v>
                </c:pt>
                <c:pt idx="87">
                  <c:v>-1.5834124075022729</c:v>
                </c:pt>
                <c:pt idx="88">
                  <c:v>-1.5447102972740063</c:v>
                </c:pt>
                <c:pt idx="89">
                  <c:v>-1.5069323644712098</c:v>
                </c:pt>
                <c:pt idx="90">
                  <c:v>-1.4700583001646281</c:v>
                </c:pt>
                <c:pt idx="91">
                  <c:v>-1.4340680962382826</c:v>
                </c:pt>
                <c:pt idx="92">
                  <c:v>-1.3989420540027302</c:v>
                </c:pt>
                <c:pt idx="93">
                  <c:v>-1.3646607913131497</c:v>
                </c:pt>
                <c:pt idx="94">
                  <c:v>-1.3312052483317014</c:v>
                </c:pt>
                <c:pt idx="95">
                  <c:v>-1.2985566920619918</c:v>
                </c:pt>
                <c:pt idx="96">
                  <c:v>-1.2666967197727557</c:v>
                </c:pt>
                <c:pt idx="97">
                  <c:v>-1.2356072614180422</c:v>
                </c:pt>
                <c:pt idx="98">
                  <c:v>-1.2052705811521602</c:v>
                </c:pt>
                <c:pt idx="99">
                  <c:v>-1.1756692780293341</c:v>
                </c:pt>
                <c:pt idx="100">
                  <c:v>-1.1467862859703937</c:v>
                </c:pt>
                <c:pt idx="101">
                  <c:v>-1.1186048730718217</c:v>
                </c:pt>
                <c:pt idx="102">
                  <c:v>-1.0911086403260433</c:v>
                </c:pt>
                <c:pt idx="103">
                  <c:v>-1.0642815198159303</c:v>
                </c:pt>
                <c:pt idx="104">
                  <c:v>-1.0381077724410717</c:v>
                </c:pt>
                <c:pt idx="105">
                  <c:v>-1.0125719852283683</c:v>
                </c:pt>
                <c:pt idx="106">
                  <c:v>-0.98765906827494443</c:v>
                </c:pt>
                <c:pt idx="107">
                  <c:v>-0.96335425136715691</c:v>
                </c:pt>
                <c:pt idx="108">
                  <c:v>-0.93964308031563515</c:v>
                </c:pt>
                <c:pt idx="109">
                  <c:v>-0.91651141304274142</c:v>
                </c:pt>
                <c:pt idx="110">
                  <c:v>-0.89394541545559414</c:v>
                </c:pt>
                <c:pt idx="111">
                  <c:v>-0.87193155713481918</c:v>
                </c:pt>
                <c:pt idx="112">
                  <c:v>-0.85045660686645774</c:v>
                </c:pt>
                <c:pt idx="113">
                  <c:v>-0.82950762804195721</c:v>
                </c:pt>
                <c:pt idx="114">
                  <c:v>-0.80907197394886643</c:v>
                </c:pt>
                <c:pt idx="115">
                  <c:v>-0.78913728297275809</c:v>
                </c:pt>
                <c:pt idx="116">
                  <c:v>-0.76969147372896052</c:v>
                </c:pt>
                <c:pt idx="117">
                  <c:v>-0.75072274014091778</c:v>
                </c:pt>
                <c:pt idx="118">
                  <c:v>-0.73221954648037546</c:v>
                </c:pt>
                <c:pt idx="119">
                  <c:v>-0.71417062238309803</c:v>
                </c:pt>
                <c:pt idx="120">
                  <c:v>-0.69656495785247496</c:v>
                </c:pt>
                <c:pt idx="121">
                  <c:v>-0.67939179826211871</c:v>
                </c:pt>
                <c:pt idx="122">
                  <c:v>-0.66264063936742479</c:v>
                </c:pt>
                <c:pt idx="123">
                  <c:v>-0.64630122233502185</c:v>
                </c:pt>
                <c:pt idx="124">
                  <c:v>-0.63036352879808688</c:v>
                </c:pt>
                <c:pt idx="125">
                  <c:v>-0.61481777594463149</c:v>
                </c:pt>
                <c:pt idx="126">
                  <c:v>-0.59965441164506927</c:v>
                </c:pt>
                <c:pt idx="127">
                  <c:v>-0.58486410962465341</c:v>
                </c:pt>
                <c:pt idx="128">
                  <c:v>-0.57043776468570195</c:v>
                </c:pt>
                <c:pt idx="129">
                  <c:v>-0.55636648798393651</c:v>
                </c:pt>
                <c:pt idx="130">
                  <c:v>-0.54264160236270098</c:v>
                </c:pt>
                <c:pt idx="131">
                  <c:v>-0.52925463774832704</c:v>
                </c:pt>
                <c:pt idx="132">
                  <c:v>-0.5161973266094616</c:v>
                </c:pt>
                <c:pt idx="133">
                  <c:v>-0.50346159948275038</c:v>
                </c:pt>
                <c:pt idx="134">
                  <c:v>-0.49103958056689884</c:v>
                </c:pt>
                <c:pt idx="135">
                  <c:v>-0.47892358338678764</c:v>
                </c:pt>
                <c:pt idx="136">
                  <c:v>-0.46710610652900841</c:v>
                </c:pt>
                <c:pt idx="137">
                  <c:v>-0.45557982944990788</c:v>
                </c:pt>
                <c:pt idx="138">
                  <c:v>-0.44433760835696851</c:v>
                </c:pt>
                <c:pt idx="139">
                  <c:v>-0.43337247216412911</c:v>
                </c:pt>
                <c:pt idx="140">
                  <c:v>-0.42267761852143582</c:v>
                </c:pt>
                <c:pt idx="141">
                  <c:v>-0.41224640991923356</c:v>
                </c:pt>
                <c:pt idx="142">
                  <c:v>-0.40207236986693085</c:v>
                </c:pt>
                <c:pt idx="143">
                  <c:v>-0.39214917914622932</c:v>
                </c:pt>
                <c:pt idx="144">
                  <c:v>-0.38247067213856595</c:v>
                </c:pt>
                <c:pt idx="145">
                  <c:v>-0.37303083322640029</c:v>
                </c:pt>
                <c:pt idx="146">
                  <c:v>-0.36382379326786862</c:v>
                </c:pt>
                <c:pt idx="147">
                  <c:v>-0.3548438261442311</c:v>
                </c:pt>
                <c:pt idx="148">
                  <c:v>-0.3460853453794549</c:v>
                </c:pt>
                <c:pt idx="149">
                  <c:v>-0.33754290083120031</c:v>
                </c:pt>
                <c:pt idx="150">
                  <c:v>-0.3292111754524098</c:v>
                </c:pt>
                <c:pt idx="151">
                  <c:v>-0.32108498212264575</c:v>
                </c:pt>
                <c:pt idx="152">
                  <c:v>-0.31315926054826959</c:v>
                </c:pt>
                <c:pt idx="153">
                  <c:v>-0.30542907423051519</c:v>
                </c:pt>
                <c:pt idx="154">
                  <c:v>-0.29788960750046883</c:v>
                </c:pt>
                <c:pt idx="155">
                  <c:v>-0.2905361626199422</c:v>
                </c:pt>
                <c:pt idx="156">
                  <c:v>-0.28336415694719441</c:v>
                </c:pt>
                <c:pt idx="157">
                  <c:v>-0.2763691201664405</c:v>
                </c:pt>
                <c:pt idx="158">
                  <c:v>-0.26954669158006722</c:v>
                </c:pt>
                <c:pt idx="159">
                  <c:v>-0.26289261746246273</c:v>
                </c:pt>
                <c:pt idx="160">
                  <c:v>-0.25640274847435801</c:v>
                </c:pt>
                <c:pt idx="161">
                  <c:v>-0.25007303713657197</c:v>
                </c:pt>
                <c:pt idx="162">
                  <c:v>-0.24389953536204775</c:v>
                </c:pt>
                <c:pt idx="163">
                  <c:v>-0.23787839204506811</c:v>
                </c:pt>
                <c:pt idx="164">
                  <c:v>-0.23200585070653765</c:v>
                </c:pt>
                <c:pt idx="165">
                  <c:v>-0.22627824719422393</c:v>
                </c:pt>
                <c:pt idx="166">
                  <c:v>-0.22069200743685563</c:v>
                </c:pt>
                <c:pt idx="167">
                  <c:v>-0.21524364525098091</c:v>
                </c:pt>
                <c:pt idx="168">
                  <c:v>-0.20992976019949849</c:v>
                </c:pt>
                <c:pt idx="169">
                  <c:v>-0.20474703550078441</c:v>
                </c:pt>
                <c:pt idx="170">
                  <c:v>-0.19969223598734653</c:v>
                </c:pt>
                <c:pt idx="171">
                  <c:v>-0.1947622061129522</c:v>
                </c:pt>
                <c:pt idx="172">
                  <c:v>-0.18995386800718547</c:v>
                </c:pt>
                <c:pt idx="173">
                  <c:v>-0.18526421957640604</c:v>
                </c:pt>
                <c:pt idx="174">
                  <c:v>-0.18069033265009352</c:v>
                </c:pt>
                <c:pt idx="175">
                  <c:v>-0.17622935117157715</c:v>
                </c:pt>
                <c:pt idx="176">
                  <c:v>-0.17187848943216547</c:v>
                </c:pt>
                <c:pt idx="177">
                  <c:v>-0.16763503034770599</c:v>
                </c:pt>
                <c:pt idx="178">
                  <c:v>-0.16349632377662049</c:v>
                </c:pt>
                <c:pt idx="179">
                  <c:v>-0.15945978487847873</c:v>
                </c:pt>
                <c:pt idx="180">
                  <c:v>-0.15552289251218782</c:v>
                </c:pt>
                <c:pt idx="181">
                  <c:v>-0.15168318767289268</c:v>
                </c:pt>
                <c:pt idx="182">
                  <c:v>-0.14793827196669851</c:v>
                </c:pt>
                <c:pt idx="183">
                  <c:v>-0.14428580612234324</c:v>
                </c:pt>
                <c:pt idx="184">
                  <c:v>-0.14072350853896429</c:v>
                </c:pt>
                <c:pt idx="185">
                  <c:v>-0.13724915386912037</c:v>
                </c:pt>
                <c:pt idx="186">
                  <c:v>-0.13386057163624671</c:v>
                </c:pt>
                <c:pt idx="187">
                  <c:v>-0.13055564488573657</c:v>
                </c:pt>
                <c:pt idx="188">
                  <c:v>-0.12733230886886054</c:v>
                </c:pt>
                <c:pt idx="189">
                  <c:v>-0.1241885497587495</c:v>
                </c:pt>
                <c:pt idx="190">
                  <c:v>-0.12112240339768419</c:v>
                </c:pt>
                <c:pt idx="191">
                  <c:v>-0.11813195407495027</c:v>
                </c:pt>
                <c:pt idx="192">
                  <c:v>-0.11521533333453314</c:v>
                </c:pt>
                <c:pt idx="193">
                  <c:v>-0.11237071881194254</c:v>
                </c:pt>
                <c:pt idx="194">
                  <c:v>-0.10959633309947256</c:v>
                </c:pt>
                <c:pt idx="195">
                  <c:v>-0.10689044263921733</c:v>
                </c:pt>
                <c:pt idx="196">
                  <c:v>-0.10425135664317828</c:v>
                </c:pt>
                <c:pt idx="197">
                  <c:v>-0.10167742603981318</c:v>
                </c:pt>
                <c:pt idx="198">
                  <c:v>-9.9167042446391768E-2</c:v>
                </c:pt>
                <c:pt idx="199">
                  <c:v>-9.6718637166536808E-2</c:v>
                </c:pt>
                <c:pt idx="200">
                  <c:v>-9.4330680212344267E-2</c:v>
                </c:pt>
                <c:pt idx="201">
                  <c:v>-9.2001679350488808E-2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4C-407D-AC48-A3287E8A9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69016"/>
        <c:axId val="431669344"/>
      </c:scatterChart>
      <c:valAx>
        <c:axId val="4316690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Time, </a:t>
                </a:r>
                <a:r>
                  <a:rPr lang="it-IT" sz="1800" i="1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t</a:t>
                </a: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 (s)</a:t>
                </a:r>
              </a:p>
            </c:rich>
          </c:tx>
          <c:layout>
            <c:manualLayout>
              <c:xMode val="edge"/>
              <c:yMode val="edge"/>
              <c:x val="0.47966406329026318"/>
              <c:y val="0.91880778588807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431669344"/>
        <c:crosses val="autoZero"/>
        <c:crossBetween val="midCat"/>
      </c:valAx>
      <c:valAx>
        <c:axId val="4316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Variable </a:t>
                </a:r>
                <a:r>
                  <a:rPr lang="it-IT" sz="1800" i="1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x</a:t>
                </a: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, (U)</a:t>
                </a:r>
              </a:p>
            </c:rich>
          </c:tx>
          <c:layout>
            <c:manualLayout>
              <c:xMode val="edge"/>
              <c:yMode val="edge"/>
              <c:x val="1.4874915483434753E-2"/>
              <c:y val="0.2843774546429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43166901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821863037911338E-2"/>
          <c:y val="3.9379466252849778E-2"/>
          <c:w val="0.87313283608311643"/>
          <c:h val="0.786005900722263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sovrasmorz.3!$B$7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sovrasmorz.3!$A$8:$A$209</c:f>
              <c:numCache>
                <c:formatCode>General</c:formatCode>
                <c:ptCount val="2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</c:numCache>
            </c:numRef>
          </c:xVal>
          <c:yVal>
            <c:numRef>
              <c:f>sovrasmorz.3!$B$8:$B$209</c:f>
              <c:numCache>
                <c:formatCode>0.000</c:formatCode>
                <c:ptCount val="202"/>
                <c:pt idx="0">
                  <c:v>-15</c:v>
                </c:pt>
                <c:pt idx="1">
                  <c:v>-10.941856157267997</c:v>
                </c:pt>
                <c:pt idx="2">
                  <c:v>-8.4349415342179945</c:v>
                </c:pt>
                <c:pt idx="3">
                  <c:v>-6.8700190331270621</c:v>
                </c:pt>
                <c:pt idx="4">
                  <c:v>-5.8775399225459246</c:v>
                </c:pt>
                <c:pt idx="5">
                  <c:v>-5.2333344991619652</c:v>
                </c:pt>
                <c:pt idx="6">
                  <c:v>-4.8014105658039288</c:v>
                </c:pt>
                <c:pt idx="7">
                  <c:v>-4.4992589380692216</c:v>
                </c:pt>
                <c:pt idx="8">
                  <c:v>-4.2768101542772516</c:v>
                </c:pt>
                <c:pt idx="9">
                  <c:v>-4.1036710591793089</c:v>
                </c:pt>
                <c:pt idx="10">
                  <c:v>-3.961383385347879</c:v>
                </c:pt>
                <c:pt idx="11">
                  <c:v>-3.838728330509483</c:v>
                </c:pt>
                <c:pt idx="12">
                  <c:v>-3.7288786251752528</c:v>
                </c:pt>
                <c:pt idx="13">
                  <c:v>-3.627671160140137</c:v>
                </c:pt>
                <c:pt idx="14">
                  <c:v>-3.5325592682491123</c:v>
                </c:pt>
                <c:pt idx="15">
                  <c:v>-3.4419772376563391</c:v>
                </c:pt>
                <c:pt idx="16">
                  <c:v>-3.3549548564572209</c:v>
                </c:pt>
                <c:pt idx="17">
                  <c:v>-3.2708836093393421</c:v>
                </c:pt>
                <c:pt idx="18">
                  <c:v>-3.1893748561497328</c:v>
                </c:pt>
                <c:pt idx="19">
                  <c:v>-3.110173800623977</c:v>
                </c:pt>
                <c:pt idx="20">
                  <c:v>-3.0331072978607914</c:v>
                </c:pt>
                <c:pt idx="21">
                  <c:v>-2.9580521863275724</c:v>
                </c:pt>
                <c:pt idx="22">
                  <c:v>-2.8849160689103357</c:v>
                </c:pt>
                <c:pt idx="23">
                  <c:v>-2.813625644970764</c:v>
                </c:pt>
                <c:pt idx="24">
                  <c:v>-2.7441196225936646</c:v>
                </c:pt>
                <c:pt idx="25">
                  <c:v>-2.6763444091266719</c:v>
                </c:pt>
                <c:pt idx="26">
                  <c:v>-2.6102514870991493</c:v>
                </c:pt>
                <c:pt idx="27">
                  <c:v>-2.5457958126286093</c:v>
                </c:pt>
                <c:pt idx="28">
                  <c:v>-2.4829348342442379</c:v>
                </c:pt>
                <c:pt idx="29">
                  <c:v>-2.421627888253437</c:v>
                </c:pt>
                <c:pt idx="30">
                  <c:v>-2.3618358227282776</c:v>
                </c:pt>
                <c:pt idx="31">
                  <c:v>-2.3035207603861911</c:v>
                </c:pt>
                <c:pt idx="32">
                  <c:v>-2.2466459459378543</c:v>
                </c:pt>
                <c:pt idx="33">
                  <c:v>-2.191175644885083</c:v>
                </c:pt>
                <c:pt idx="34">
                  <c:v>-2.137075073737404</c:v>
                </c:pt>
                <c:pt idx="35">
                  <c:v>-2.0843103494924566</c:v>
                </c:pt>
                <c:pt idx="36">
                  <c:v>-2.0328484510027924</c:v>
                </c:pt>
                <c:pt idx="37">
                  <c:v>-1.9826571877494601</c:v>
                </c:pt>
                <c:pt idx="38">
                  <c:v>-1.9337051733004693</c:v>
                </c:pt>
                <c:pt idx="39">
                  <c:v>-1.8859618017984618</c:v>
                </c:pt>
                <c:pt idx="40">
                  <c:v>-1.839397226468747</c:v>
                </c:pt>
                <c:pt idx="41">
                  <c:v>-1.7939823395312859</c:v>
                </c:pt>
                <c:pt idx="42">
                  <c:v>-1.7496887531383367</c:v>
                </c:pt>
                <c:pt idx="43">
                  <c:v>-1.7064887811040235</c:v>
                </c:pt>
                <c:pt idx="44">
                  <c:v>-1.6643554212798657</c:v>
                </c:pt>
                <c:pt idx="45">
                  <c:v>-1.6232623384836466</c:v>
                </c:pt>
                <c:pt idx="46">
                  <c:v>-1.5831838479214544</c:v>
                </c:pt>
                <c:pt idx="47">
                  <c:v>-1.5440948990625141</c:v>
                </c:pt>
                <c:pt idx="48">
                  <c:v>-1.5059710599385243</c:v>
                </c:pt>
                <c:pt idx="49">
                  <c:v>-1.4687885018466382</c:v>
                </c:pt>
                <c:pt idx="50">
                  <c:v>-1.4325239844398303</c:v>
                </c:pt>
                <c:pt idx="51">
                  <c:v>-1.397154841191272</c:v>
                </c:pt>
                <c:pt idx="52">
                  <c:v>-1.3626589652211547</c:v>
                </c:pt>
                <c:pt idx="53">
                  <c:v>-1.329014795475622</c:v>
                </c:pt>
                <c:pt idx="54">
                  <c:v>-1.2962013032482538</c:v>
                </c:pt>
                <c:pt idx="55">
                  <c:v>-1.2641979790351334</c:v>
                </c:pt>
                <c:pt idx="56">
                  <c:v>-1.232984819714948</c:v>
                </c:pt>
                <c:pt idx="57">
                  <c:v>-1.2025423160459059</c:v>
                </c:pt>
                <c:pt idx="58">
                  <c:v>-1.1728514404715333</c:v>
                </c:pt>
                <c:pt idx="59">
                  <c:v>-1.1438936352276565</c:v>
                </c:pt>
                <c:pt idx="60">
                  <c:v>-1.1156508007430863</c:v>
                </c:pt>
                <c:pt idx="61">
                  <c:v>-1.0881052843267336</c:v>
                </c:pt>
                <c:pt idx="62">
                  <c:v>-1.061239869134061</c:v>
                </c:pt>
                <c:pt idx="63">
                  <c:v>-1.0350377634059735</c:v>
                </c:pt>
                <c:pt idx="64">
                  <c:v>-1.0094825899734052</c:v>
                </c:pt>
                <c:pt idx="65">
                  <c:v>-0.98455837602104879</c:v>
                </c:pt>
                <c:pt idx="66">
                  <c:v>-0.96024954310381894</c:v>
                </c:pt>
                <c:pt idx="67">
                  <c:v>-0.93654089740981517</c:v>
                </c:pt>
                <c:pt idx="68">
                  <c:v>-0.91341762026369222</c:v>
                </c:pt>
                <c:pt idx="69">
                  <c:v>-0.89086525886450441</c:v>
                </c:pt>
                <c:pt idx="70">
                  <c:v>-0.86886971725223383</c:v>
                </c:pt>
                <c:pt idx="71">
                  <c:v>-0.84741724749735614</c:v>
                </c:pt>
                <c:pt idx="72">
                  <c:v>-0.82649444110793702</c:v>
                </c:pt>
                <c:pt idx="73">
                  <c:v>-0.80608822064888719</c:v>
                </c:pt>
                <c:pt idx="74">
                  <c:v>-0.78618583156814104</c:v>
                </c:pt>
                <c:pt idx="75">
                  <c:v>-0.76677483422464487</c:v>
                </c:pt>
                <c:pt idx="76">
                  <c:v>-0.74784309611317756</c:v>
                </c:pt>
                <c:pt idx="77">
                  <c:v>-0.72937878428113923</c:v>
                </c:pt>
                <c:pt idx="78">
                  <c:v>-0.71137035793256997</c:v>
                </c:pt>
                <c:pt idx="79">
                  <c:v>-0.69380656121477846</c:v>
                </c:pt>
                <c:pt idx="80">
                  <c:v>-0.67667641618306562</c:v>
                </c:pt>
                <c:pt idx="81">
                  <c:v>-0.65996921593915325</c:v>
                </c:pt>
                <c:pt idx="82">
                  <c:v>-0.64367451793902331</c:v>
                </c:pt>
                <c:pt idx="83">
                  <c:v>-0.62778213746598821</c:v>
                </c:pt>
                <c:pt idx="84">
                  <c:v>-0.61228214126491165</c:v>
                </c:pt>
                <c:pt idx="85">
                  <c:v>-0.59716484133360015</c:v>
                </c:pt>
                <c:pt idx="86">
                  <c:v>-0.58242078886748694</c:v>
                </c:pt>
                <c:pt idx="87">
                  <c:v>-0.56804076835382089</c:v>
                </c:pt>
                <c:pt idx="88">
                  <c:v>-0.55401579181167149</c:v>
                </c:pt>
                <c:pt idx="89">
                  <c:v>-0.54033709317414846</c:v>
                </c:pt>
                <c:pt idx="90">
                  <c:v>-0.52699612280932384</c:v>
                </c:pt>
                <c:pt idx="91">
                  <c:v>-0.51398454217643408</c:v>
                </c:pt>
                <c:pt idx="92">
                  <c:v>-0.50129421861402079</c:v>
                </c:pt>
                <c:pt idx="93">
                  <c:v>-0.48891722025675238</c:v>
                </c:pt>
                <c:pt idx="94">
                  <c:v>-0.47684581107775015</c:v>
                </c:pt>
                <c:pt idx="95">
                  <c:v>-0.46507244605331949</c:v>
                </c:pt>
                <c:pt idx="96">
                  <c:v>-0.45358976644706456</c:v>
                </c:pt>
                <c:pt idx="97">
                  <c:v>-0.44239059521043855</c:v>
                </c:pt>
                <c:pt idx="98">
                  <c:v>-0.43146793249685456</c:v>
                </c:pt>
                <c:pt idx="99">
                  <c:v>-0.42081495128655388</c:v>
                </c:pt>
                <c:pt idx="100">
                  <c:v>-0.41042499311949598</c:v>
                </c:pt>
                <c:pt idx="101">
                  <c:v>-0.40029156393360471</c:v>
                </c:pt>
                <c:pt idx="102">
                  <c:v>-0.39040833000576769</c:v>
                </c:pt>
                <c:pt idx="103">
                  <c:v>-0.38076911399305363</c:v>
                </c:pt>
                <c:pt idx="104">
                  <c:v>-0.37136789107167134</c:v>
                </c:pt>
                <c:pt idx="105">
                  <c:v>-0.36219878517125925</c:v>
                </c:pt>
                <c:pt idx="106">
                  <c:v>-0.35325606530214987</c:v>
                </c:pt>
                <c:pt idx="107">
                  <c:v>-0.34453414197331472</c:v>
                </c:pt>
                <c:pt idx="108">
                  <c:v>-0.33602756369875075</c:v>
                </c:pt>
                <c:pt idx="109">
                  <c:v>-0.32773101359012352</c:v>
                </c:pt>
                <c:pt idx="110">
                  <c:v>-0.31963930603353974</c:v>
                </c:pt>
                <c:pt idx="111">
                  <c:v>-0.31174738344836894</c:v>
                </c:pt>
                <c:pt idx="112">
                  <c:v>-0.30405031312609165</c:v>
                </c:pt>
                <c:pt idx="113">
                  <c:v>-0.2965432841471955</c:v>
                </c:pt>
                <c:pt idx="114">
                  <c:v>-0.28922160437419409</c:v>
                </c:pt>
                <c:pt idx="115">
                  <c:v>-0.28208069751888848</c:v>
                </c:pt>
                <c:pt idx="116">
                  <c:v>-0.27511610028203787</c:v>
                </c:pt>
                <c:pt idx="117">
                  <c:v>-0.26832345956365233</c:v>
                </c:pt>
                <c:pt idx="118">
                  <c:v>-0.26169852974216368</c:v>
                </c:pt>
                <c:pt idx="119">
                  <c:v>-0.25523717002077367</c:v>
                </c:pt>
                <c:pt idx="120">
                  <c:v>-0.24893534183932139</c:v>
                </c:pt>
                <c:pt idx="121">
                  <c:v>-0.24278910635005146</c:v>
                </c:pt>
                <c:pt idx="122">
                  <c:v>-0.23679462195570625</c:v>
                </c:pt>
                <c:pt idx="123">
                  <c:v>-0.23094814190840213</c:v>
                </c:pt>
                <c:pt idx="124">
                  <c:v>-0.22524601196779059</c:v>
                </c:pt>
                <c:pt idx="125">
                  <c:v>-0.21968466811703866</c:v>
                </c:pt>
                <c:pt idx="126">
                  <c:v>-0.21426063433520243</c:v>
                </c:pt>
                <c:pt idx="127">
                  <c:v>-0.20897052042460107</c:v>
                </c:pt>
                <c:pt idx="128">
                  <c:v>-0.20381101989183259</c:v>
                </c:pt>
                <c:pt idx="129">
                  <c:v>-0.19877890788110802</c:v>
                </c:pt>
                <c:pt idx="130">
                  <c:v>-0.19387103915861151</c:v>
                </c:pt>
                <c:pt idx="131">
                  <c:v>-0.18908434614662684</c:v>
                </c:pt>
                <c:pt idx="132">
                  <c:v>-0.18441583700620146</c:v>
                </c:pt>
                <c:pt idx="133">
                  <c:v>-0.17986259376714969</c:v>
                </c:pt>
                <c:pt idx="134">
                  <c:v>-0.17542177050422653</c:v>
                </c:pt>
                <c:pt idx="135">
                  <c:v>-0.17109059155833156</c:v>
                </c:pt>
                <c:pt idx="136">
                  <c:v>-0.16686634980163176</c:v>
                </c:pt>
                <c:pt idx="137">
                  <c:v>-0.16274640494551848</c:v>
                </c:pt>
                <c:pt idx="138">
                  <c:v>-0.15872818189034102</c:v>
                </c:pt>
                <c:pt idx="139">
                  <c:v>-0.15480916911588571</c:v>
                </c:pt>
                <c:pt idx="140">
                  <c:v>-0.15098691711159376</c:v>
                </c:pt>
                <c:pt idx="141">
                  <c:v>-0.14725903684553771</c:v>
                </c:pt>
                <c:pt idx="142">
                  <c:v>-0.14362319827119838</c:v>
                </c:pt>
                <c:pt idx="143">
                  <c:v>-0.14007712887111029</c:v>
                </c:pt>
                <c:pt idx="144">
                  <c:v>-0.13661861223646402</c:v>
                </c:pt>
                <c:pt idx="145">
                  <c:v>-0.1332454866817786</c:v>
                </c:pt>
                <c:pt idx="146">
                  <c:v>-0.12995564389377789</c:v>
                </c:pt>
                <c:pt idx="147">
                  <c:v>-0.12674702761362586</c:v>
                </c:pt>
                <c:pt idx="148">
                  <c:v>-0.12361763235169809</c:v>
                </c:pt>
                <c:pt idx="149">
                  <c:v>-0.12056550213408543</c:v>
                </c:pt>
                <c:pt idx="150">
                  <c:v>-0.11758872928004664</c:v>
                </c:pt>
                <c:pt idx="151">
                  <c:v>-0.11468545320964572</c:v>
                </c:pt>
                <c:pt idx="152">
                  <c:v>-0.11185385928082905</c:v>
                </c:pt>
                <c:pt idx="153">
                  <c:v>-0.10909217765521489</c:v>
                </c:pt>
                <c:pt idx="154">
                  <c:v>-0.10639868219188689</c:v>
                </c:pt>
                <c:pt idx="155">
                  <c:v>-0.10377168936849972</c:v>
                </c:pt>
                <c:pt idx="156">
                  <c:v>-0.10120955722902295</c:v>
                </c:pt>
                <c:pt idx="157">
                  <c:v>-9.8710684357464884E-2</c:v>
                </c:pt>
                <c:pt idx="158">
                  <c:v>-9.6273508876935587E-2</c:v>
                </c:pt>
                <c:pt idx="159">
                  <c:v>-9.3896507473422972E-2</c:v>
                </c:pt>
                <c:pt idx="160">
                  <c:v>-9.1578194443671823E-2</c:v>
                </c:pt>
                <c:pt idx="161">
                  <c:v>-8.9317120766571126E-2</c:v>
                </c:pt>
                <c:pt idx="162">
                  <c:v>-8.7111873197468423E-2</c:v>
                </c:pt>
                <c:pt idx="163">
                  <c:v>-8.4961073384846167E-2</c:v>
                </c:pt>
                <c:pt idx="164">
                  <c:v>-8.2863377008806999E-2</c:v>
                </c:pt>
                <c:pt idx="165">
                  <c:v>-8.0817472940830096E-2</c:v>
                </c:pt>
                <c:pt idx="166">
                  <c:v>-7.8822082424273132E-2</c:v>
                </c:pt>
                <c:pt idx="167">
                  <c:v>-7.6875958275107778E-2</c:v>
                </c:pt>
                <c:pt idx="168">
                  <c:v>-7.497788410238912E-2</c:v>
                </c:pt>
                <c:pt idx="169">
                  <c:v>-7.3126673547971616E-2</c:v>
                </c:pt>
                <c:pt idx="170">
                  <c:v>-7.1321169544996788E-2</c:v>
                </c:pt>
                <c:pt idx="171">
                  <c:v>-6.9560243594688598E-2</c:v>
                </c:pt>
                <c:pt idx="172">
                  <c:v>-6.7842795061005101E-2</c:v>
                </c:pt>
                <c:pt idx="173">
                  <c:v>-6.6167750482705054E-2</c:v>
                </c:pt>
                <c:pt idx="174">
                  <c:v>-6.4534062902399714E-2</c:v>
                </c:pt>
                <c:pt idx="175">
                  <c:v>-6.2940711212170333E-2</c:v>
                </c:pt>
                <c:pt idx="176">
                  <c:v>-6.1386699515342508E-2</c:v>
                </c:pt>
                <c:pt idx="177">
                  <c:v>-5.9871056504018375E-2</c:v>
                </c:pt>
                <c:pt idx="178">
                  <c:v>-5.8392834851977472E-2</c:v>
                </c:pt>
                <c:pt idx="179">
                  <c:v>-5.6951110622567087E-2</c:v>
                </c:pt>
                <c:pt idx="180">
                  <c:v>-5.5544982691211733E-2</c:v>
                </c:pt>
                <c:pt idx="181">
                  <c:v>-5.4173572182180954E-2</c:v>
                </c:pt>
                <c:pt idx="182">
                  <c:v>-5.2836021919263419E-2</c:v>
                </c:pt>
                <c:pt idx="183">
                  <c:v>-5.1531495890003845E-2</c:v>
                </c:pt>
                <c:pt idx="184">
                  <c:v>-5.0259178723168013E-2</c:v>
                </c:pt>
                <c:pt idx="185">
                  <c:v>-4.9018275179109227E-2</c:v>
                </c:pt>
                <c:pt idx="186">
                  <c:v>-4.7808009652717608E-2</c:v>
                </c:pt>
                <c:pt idx="187">
                  <c:v>-4.6627625688641677E-2</c:v>
                </c:pt>
                <c:pt idx="188">
                  <c:v>-4.5476385508479121E-2</c:v>
                </c:pt>
                <c:pt idx="189">
                  <c:v>-4.4353569549641293E-2</c:v>
                </c:pt>
                <c:pt idx="190">
                  <c:v>-4.3258476015603169E-2</c:v>
                </c:pt>
                <c:pt idx="191">
                  <c:v>-4.2190420437257653E-2</c:v>
                </c:pt>
                <c:pt idx="192">
                  <c:v>-4.1148735245100113E-2</c:v>
                </c:pt>
                <c:pt idx="193">
                  <c:v>-4.0132769351975725E-2</c:v>
                </c:pt>
                <c:pt idx="194">
                  <c:v>-3.9141887746128798E-2</c:v>
                </c:pt>
                <c:pt idx="195">
                  <c:v>-3.8175471094299737E-2</c:v>
                </c:pt>
                <c:pt idx="196">
                  <c:v>-3.7232915354621622E-2</c:v>
                </c:pt>
                <c:pt idx="197">
                  <c:v>-3.6313631399074356E-2</c:v>
                </c:pt>
                <c:pt idx="198">
                  <c:v>-3.54170446452605E-2</c:v>
                </c:pt>
                <c:pt idx="199">
                  <c:v>-3.4542594697272534E-2</c:v>
                </c:pt>
                <c:pt idx="200">
                  <c:v>-3.3689734995427219E-2</c:v>
                </c:pt>
                <c:pt idx="201">
                  <c:v>-3.2857932474647945E-2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40-4B46-A19D-8C717E39B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69016"/>
        <c:axId val="431669344"/>
      </c:scatterChart>
      <c:valAx>
        <c:axId val="4316690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Time, </a:t>
                </a:r>
                <a:r>
                  <a:rPr lang="it-IT" sz="1800" i="1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t</a:t>
                </a: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 (s)</a:t>
                </a:r>
              </a:p>
            </c:rich>
          </c:tx>
          <c:layout>
            <c:manualLayout>
              <c:xMode val="edge"/>
              <c:yMode val="edge"/>
              <c:x val="0.47966406329026318"/>
              <c:y val="0.91880778588807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431669344"/>
        <c:crosses val="autoZero"/>
        <c:crossBetween val="midCat"/>
      </c:valAx>
      <c:valAx>
        <c:axId val="4316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Variable </a:t>
                </a:r>
                <a:r>
                  <a:rPr lang="it-IT" sz="1800" i="1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x</a:t>
                </a: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, (U)</a:t>
                </a:r>
              </a:p>
            </c:rich>
          </c:tx>
          <c:layout>
            <c:manualLayout>
              <c:xMode val="edge"/>
              <c:yMode val="edge"/>
              <c:x val="1.4874915483434753E-2"/>
              <c:y val="0.2843774546429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43166901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821863037911338E-2"/>
          <c:y val="3.9379466252849778E-2"/>
          <c:w val="0.87313283608311643"/>
          <c:h val="0.786005900722263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sovrasmorz.4!$B$7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sovrasmorz.4!$A$8:$A$209</c:f>
              <c:numCache>
                <c:formatCode>General</c:formatCode>
                <c:ptCount val="2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</c:numCache>
            </c:numRef>
          </c:xVal>
          <c:yVal>
            <c:numRef>
              <c:f>sovrasmorz.4!$B$8:$B$209</c:f>
              <c:numCache>
                <c:formatCode>0.000</c:formatCode>
                <c:ptCount val="202"/>
                <c:pt idx="0">
                  <c:v>25</c:v>
                </c:pt>
                <c:pt idx="1">
                  <c:v>21.345595446423864</c:v>
                </c:pt>
                <c:pt idx="2">
                  <c:v>19.701264906197345</c:v>
                </c:pt>
                <c:pt idx="3">
                  <c:v>18.803805068410377</c:v>
                </c:pt>
                <c:pt idx="4">
                  <c:v>18.18832655516286</c:v>
                </c:pt>
                <c:pt idx="5">
                  <c:v>17.683627786687335</c:v>
                </c:pt>
                <c:pt idx="6">
                  <c:v>17.226553289384487</c:v>
                </c:pt>
                <c:pt idx="7">
                  <c:v>16.79369982521192</c:v>
                </c:pt>
                <c:pt idx="8">
                  <c:v>16.376292374699151</c:v>
                </c:pt>
                <c:pt idx="9">
                  <c:v>15.970941424207975</c:v>
                </c:pt>
                <c:pt idx="10">
                  <c:v>15.576242661076911</c:v>
                </c:pt>
                <c:pt idx="11">
                  <c:v>15.191525973003321</c:v>
                </c:pt>
                <c:pt idx="12">
                  <c:v>14.816395134696124</c:v>
                </c:pt>
                <c:pt idx="13">
                  <c:v>14.45055837448848</c:v>
                </c:pt>
                <c:pt idx="14">
                  <c:v>14.093765952017863</c:v>
                </c:pt>
                <c:pt idx="15">
                  <c:v>13.745787105331045</c:v>
                </c:pt>
                <c:pt idx="16">
                  <c:v>13.406401483388658</c:v>
                </c:pt>
                <c:pt idx="17">
                  <c:v>13.075395909593828</c:v>
                </c:pt>
                <c:pt idx="18">
                  <c:v>12.752563108585363</c:v>
                </c:pt>
                <c:pt idx="19">
                  <c:v>12.437701157314383</c:v>
                </c:pt>
                <c:pt idx="20">
                  <c:v>12.130613204558435</c:v>
                </c:pt>
                <c:pt idx="21">
                  <c:v>11.83110729112758</c:v>
                </c:pt>
                <c:pt idx="22">
                  <c:v>11.538996209004466</c:v>
                </c:pt>
                <c:pt idx="23">
                  <c:v>11.254097376652204</c:v>
                </c:pt>
                <c:pt idx="24">
                  <c:v>10.976232722069282</c:v>
                </c:pt>
                <c:pt idx="25">
                  <c:v>10.705228570449243</c:v>
                </c:pt>
                <c:pt idx="26">
                  <c:v>10.440915535245864</c:v>
                </c:pt>
                <c:pt idx="27">
                  <c:v>10.183128412160379</c:v>
                </c:pt>
                <c:pt idx="28">
                  <c:v>9.9317060758316433</c:v>
                </c:pt>
                <c:pt idx="29">
                  <c:v>9.6864913791085172</c:v>
                </c:pt>
                <c:pt idx="30">
                  <c:v>9.4473310548207579</c:v>
                </c:pt>
                <c:pt idx="31">
                  <c:v>9.2140756199794858</c:v>
                </c:pt>
                <c:pt idx="32">
                  <c:v>8.9865792823444917</c:v>
                </c:pt>
                <c:pt idx="33">
                  <c:v>8.7646998492990047</c:v>
                </c:pt>
                <c:pt idx="34">
                  <c:v>8.5482986389745381</c:v>
                </c:pt>
                <c:pt idx="35">
                  <c:v>8.337240393570168</c:v>
                </c:pt>
                <c:pt idx="36">
                  <c:v>8.1313931948119809</c:v>
                </c:pt>
                <c:pt idx="37">
                  <c:v>7.9306283814998535</c:v>
                </c:pt>
                <c:pt idx="38">
                  <c:v>7.7348204690900202</c:v>
                </c:pt>
                <c:pt idx="39">
                  <c:v>7.5438470712631345</c:v>
                </c:pt>
                <c:pt idx="40">
                  <c:v>7.3575888234288431</c:v>
                </c:pt>
                <c:pt idx="41">
                  <c:v>7.175929308119029</c:v>
                </c:pt>
                <c:pt idx="42">
                  <c:v>6.9987549822231054</c:v>
                </c:pt>
                <c:pt idx="43">
                  <c:v>6.8259551060198724</c:v>
                </c:pt>
                <c:pt idx="44">
                  <c:v>6.6574216739615908</c:v>
                </c:pt>
                <c:pt idx="45">
                  <c:v>6.4930493471669948</c:v>
                </c:pt>
                <c:pt idx="46">
                  <c:v>6.3327353875810655</c:v>
                </c:pt>
                <c:pt idx="47">
                  <c:v>6.176379593760398</c:v>
                </c:pt>
                <c:pt idx="48">
                  <c:v>6.0238842382440438</c:v>
                </c:pt>
                <c:pt idx="49">
                  <c:v>5.8751540064706589</c:v>
                </c:pt>
                <c:pt idx="50">
                  <c:v>5.7300959372038038</c:v>
                </c:pt>
                <c:pt idx="51">
                  <c:v>5.5886193644281494</c:v>
                </c:pt>
                <c:pt idx="52">
                  <c:v>5.4506358606802552</c:v>
                </c:pt>
                <c:pt idx="53">
                  <c:v>5.3160591817785354</c:v>
                </c:pt>
                <c:pt idx="54">
                  <c:v>5.1848052129178344</c:v>
                </c:pt>
                <c:pt idx="55">
                  <c:v>5.0567919160949337</c:v>
                </c:pt>
                <c:pt idx="56">
                  <c:v>4.9319392788321341</c:v>
                </c:pt>
                <c:pt idx="57">
                  <c:v>4.8101692641668485</c:v>
                </c:pt>
                <c:pt idx="58">
                  <c:v>4.6914057618759584</c:v>
                </c:pt>
                <c:pt idx="59">
                  <c:v>4.575574540904455</c:v>
                </c:pt>
                <c:pt idx="60">
                  <c:v>4.4626032029686025</c:v>
                </c:pt>
                <c:pt idx="61">
                  <c:v>4.3524211373046642</c:v>
                </c:pt>
                <c:pt idx="62">
                  <c:v>4.2449594765348673</c:v>
                </c:pt>
                <c:pt idx="63">
                  <c:v>4.1401510536230592</c:v>
                </c:pt>
                <c:pt idx="64">
                  <c:v>4.0379303598931147</c:v>
                </c:pt>
                <c:pt idx="65">
                  <c:v>3.9382335040838878</c:v>
                </c:pt>
                <c:pt idx="66">
                  <c:v>3.8409981724150892</c:v>
                </c:pt>
                <c:pt idx="67">
                  <c:v>3.7461635896391474</c:v>
                </c:pt>
                <c:pt idx="68">
                  <c:v>3.6536704810547005</c:v>
                </c:pt>
                <c:pt idx="69">
                  <c:v>3.5634610354579759</c:v>
                </c:pt>
                <c:pt idx="70">
                  <c:v>3.47547886900891</c:v>
                </c:pt>
                <c:pt idx="71">
                  <c:v>3.3896689899894095</c:v>
                </c:pt>
                <c:pt idx="72">
                  <c:v>3.3059777644317387</c:v>
                </c:pt>
                <c:pt idx="73">
                  <c:v>3.224352882595543</c:v>
                </c:pt>
                <c:pt idx="74">
                  <c:v>3.1447433262725606</c:v>
                </c:pt>
                <c:pt idx="75">
                  <c:v>3.0670993368985773</c:v>
                </c:pt>
                <c:pt idx="76">
                  <c:v>2.9913723844527089</c:v>
                </c:pt>
                <c:pt idx="77">
                  <c:v>2.917515137124556</c:v>
                </c:pt>
                <c:pt idx="78">
                  <c:v>2.8454814317302795</c:v>
                </c:pt>
                <c:pt idx="79">
                  <c:v>2.7752262448591134</c:v>
                </c:pt>
                <c:pt idx="80">
                  <c:v>2.7067056647322625</c:v>
                </c:pt>
                <c:pt idx="81">
                  <c:v>2.639876863756613</c:v>
                </c:pt>
                <c:pt idx="82">
                  <c:v>2.5746980717560932</c:v>
                </c:pt>
                <c:pt idx="83">
                  <c:v>2.5111285498639528</c:v>
                </c:pt>
                <c:pt idx="84">
                  <c:v>2.4491285650596466</c:v>
                </c:pt>
                <c:pt idx="85">
                  <c:v>2.3886593653344006</c:v>
                </c:pt>
                <c:pt idx="86">
                  <c:v>2.3296831554699478</c:v>
                </c:pt>
                <c:pt idx="87">
                  <c:v>2.2721630734152836</c:v>
                </c:pt>
                <c:pt idx="88">
                  <c:v>2.2160631672466859</c:v>
                </c:pt>
                <c:pt idx="89">
                  <c:v>2.1613483726965939</c:v>
                </c:pt>
                <c:pt idx="90">
                  <c:v>2.1079844912372954</c:v>
                </c:pt>
                <c:pt idx="91">
                  <c:v>2.0559381687057363</c:v>
                </c:pt>
                <c:pt idx="92">
                  <c:v>2.0051768744560832</c:v>
                </c:pt>
                <c:pt idx="93">
                  <c:v>1.9556688810270095</c:v>
                </c:pt>
                <c:pt idx="94">
                  <c:v>1.9073832443110006</c:v>
                </c:pt>
                <c:pt idx="95">
                  <c:v>1.860289784213278</c:v>
                </c:pt>
                <c:pt idx="96">
                  <c:v>1.8143590657882582</c:v>
                </c:pt>
                <c:pt idx="97">
                  <c:v>1.7695623808417542</c:v>
                </c:pt>
                <c:pt idx="98">
                  <c:v>1.7258717299874182</c:v>
                </c:pt>
                <c:pt idx="99">
                  <c:v>1.6832598051462155</c:v>
                </c:pt>
                <c:pt idx="100">
                  <c:v>1.6416999724779839</c:v>
                </c:pt>
                <c:pt idx="101">
                  <c:v>1.6011662557344188</c:v>
                </c:pt>
                <c:pt idx="102">
                  <c:v>1.5616333200230708</c:v>
                </c:pt>
                <c:pt idx="103">
                  <c:v>1.5230764559722145</c:v>
                </c:pt>
                <c:pt idx="104">
                  <c:v>1.4854715642866854</c:v>
                </c:pt>
                <c:pt idx="105">
                  <c:v>1.448795140685037</c:v>
                </c:pt>
                <c:pt idx="106">
                  <c:v>1.4130242612085995</c:v>
                </c:pt>
                <c:pt idx="107">
                  <c:v>1.3781365678932589</c:v>
                </c:pt>
                <c:pt idx="108">
                  <c:v>1.344110254795003</c:v>
                </c:pt>
                <c:pt idx="109">
                  <c:v>1.3109240543604941</c:v>
                </c:pt>
                <c:pt idx="110">
                  <c:v>1.278557224134159</c:v>
                </c:pt>
                <c:pt idx="111">
                  <c:v>1.2469895337934758</c:v>
                </c:pt>
                <c:pt idx="112">
                  <c:v>1.2162012525043666</c:v>
                </c:pt>
                <c:pt idx="113">
                  <c:v>1.186173136588782</c:v>
                </c:pt>
                <c:pt idx="114">
                  <c:v>1.1568864174967763</c:v>
                </c:pt>
                <c:pt idx="115">
                  <c:v>1.1283227900755539</c:v>
                </c:pt>
                <c:pt idx="116">
                  <c:v>1.1004644011281515</c:v>
                </c:pt>
                <c:pt idx="117">
                  <c:v>1.0732938382546093</c:v>
                </c:pt>
                <c:pt idx="118">
                  <c:v>1.0467941189686547</c:v>
                </c:pt>
                <c:pt idx="119">
                  <c:v>1.0209486800830947</c:v>
                </c:pt>
                <c:pt idx="120">
                  <c:v>0.99574136735728558</c:v>
                </c:pt>
                <c:pt idx="121">
                  <c:v>0.97115642540020586</c:v>
                </c:pt>
                <c:pt idx="122">
                  <c:v>0.94717848782282499</c:v>
                </c:pt>
                <c:pt idx="123">
                  <c:v>0.92379256763360851</c:v>
                </c:pt>
                <c:pt idx="124">
                  <c:v>0.90098404787116237</c:v>
                </c:pt>
                <c:pt idx="125">
                  <c:v>0.87873867246815462</c:v>
                </c:pt>
                <c:pt idx="126">
                  <c:v>0.85704253734080971</c:v>
                </c:pt>
                <c:pt idx="127">
                  <c:v>0.83588208169840428</c:v>
                </c:pt>
                <c:pt idx="128">
                  <c:v>0.81524407956733036</c:v>
                </c:pt>
                <c:pt idx="129">
                  <c:v>0.7951156315244321</c:v>
                </c:pt>
                <c:pt idx="130">
                  <c:v>0.77548415663444603</c:v>
                </c:pt>
                <c:pt idx="131">
                  <c:v>0.75633738458650734</c:v>
                </c:pt>
                <c:pt idx="132">
                  <c:v>0.73766334802480582</c:v>
                </c:pt>
                <c:pt idx="133">
                  <c:v>0.71945037506859877</c:v>
                </c:pt>
                <c:pt idx="134">
                  <c:v>0.70168708201690611</c:v>
                </c:pt>
                <c:pt idx="135">
                  <c:v>0.68436236623332625</c:v>
                </c:pt>
                <c:pt idx="136">
                  <c:v>0.66746539920652703</c:v>
                </c:pt>
                <c:pt idx="137">
                  <c:v>0.65098561978207392</c:v>
                </c:pt>
                <c:pt idx="138">
                  <c:v>0.63491272756136408</c:v>
                </c:pt>
                <c:pt idx="139">
                  <c:v>0.61923667646354286</c:v>
                </c:pt>
                <c:pt idx="140">
                  <c:v>0.60394766844637504</c:v>
                </c:pt>
                <c:pt idx="141">
                  <c:v>0.58903614738215082</c:v>
                </c:pt>
                <c:pt idx="142">
                  <c:v>0.57449279308479351</c:v>
                </c:pt>
                <c:pt idx="143">
                  <c:v>0.56030851548444116</c:v>
                </c:pt>
                <c:pt idx="144">
                  <c:v>0.54647444894585606</c:v>
                </c:pt>
                <c:pt idx="145">
                  <c:v>0.53298194672711441</c:v>
                </c:pt>
                <c:pt idx="146">
                  <c:v>0.51982257557511158</c:v>
                </c:pt>
                <c:pt idx="147">
                  <c:v>0.50698811045450343</c:v>
                </c:pt>
                <c:pt idx="148">
                  <c:v>0.49447052940679237</c:v>
                </c:pt>
                <c:pt idx="149">
                  <c:v>0.48226200853634171</c:v>
                </c:pt>
                <c:pt idx="150">
                  <c:v>0.47035491712018657</c:v>
                </c:pt>
                <c:pt idx="151">
                  <c:v>0.4587418128385829</c:v>
                </c:pt>
                <c:pt idx="152">
                  <c:v>0.44741543712331622</c:v>
                </c:pt>
                <c:pt idx="153">
                  <c:v>0.43636871062085958</c:v>
                </c:pt>
                <c:pt idx="154">
                  <c:v>0.42559472876754756</c:v>
                </c:pt>
                <c:pt idx="155">
                  <c:v>0.41508675747399887</c:v>
                </c:pt>
                <c:pt idx="156">
                  <c:v>0.40483822891609178</c:v>
                </c:pt>
                <c:pt idx="157">
                  <c:v>0.39484273742985954</c:v>
                </c:pt>
                <c:pt idx="158">
                  <c:v>0.38509403550774235</c:v>
                </c:pt>
                <c:pt idx="159">
                  <c:v>0.37558602989369189</c:v>
                </c:pt>
                <c:pt idx="160">
                  <c:v>0.36631277777468729</c:v>
                </c:pt>
                <c:pt idx="161">
                  <c:v>0.3572684830662845</c:v>
                </c:pt>
                <c:pt idx="162">
                  <c:v>0.34844749278987369</c:v>
                </c:pt>
                <c:pt idx="163">
                  <c:v>0.33984429353938467</c:v>
                </c:pt>
                <c:pt idx="164">
                  <c:v>0.33145350803522799</c:v>
                </c:pt>
                <c:pt idx="165">
                  <c:v>0.32326989176332038</c:v>
                </c:pt>
                <c:pt idx="166">
                  <c:v>0.31528832969709253</c:v>
                </c:pt>
                <c:pt idx="167">
                  <c:v>0.30750383310043111</c:v>
                </c:pt>
                <c:pt idx="168">
                  <c:v>0.29991153640955648</c:v>
                </c:pt>
                <c:pt idx="169">
                  <c:v>0.29250669419188646</c:v>
                </c:pt>
                <c:pt idx="170">
                  <c:v>0.28528467817998715</c:v>
                </c:pt>
                <c:pt idx="171">
                  <c:v>0.27824097437875439</c:v>
                </c:pt>
                <c:pt idx="172">
                  <c:v>0.2713711802440204</c:v>
                </c:pt>
                <c:pt idx="173">
                  <c:v>0.26467100193082022</c:v>
                </c:pt>
                <c:pt idx="174">
                  <c:v>0.25813625160959885</c:v>
                </c:pt>
                <c:pt idx="175">
                  <c:v>0.25176284484868133</c:v>
                </c:pt>
                <c:pt idx="176">
                  <c:v>0.24554679806137003</c:v>
                </c:pt>
                <c:pt idx="177">
                  <c:v>0.2394842260160735</c:v>
                </c:pt>
                <c:pt idx="178">
                  <c:v>0.23357133940790989</c:v>
                </c:pt>
                <c:pt idx="179">
                  <c:v>0.22780444249026835</c:v>
                </c:pt>
                <c:pt idx="180">
                  <c:v>0.22217993076484693</c:v>
                </c:pt>
                <c:pt idx="181">
                  <c:v>0.21669428872872382</c:v>
                </c:pt>
                <c:pt idx="182">
                  <c:v>0.21134408767705368</c:v>
                </c:pt>
                <c:pt idx="183">
                  <c:v>0.20612598356001538</c:v>
                </c:pt>
                <c:pt idx="184">
                  <c:v>0.20103671489267205</c:v>
                </c:pt>
                <c:pt idx="185">
                  <c:v>0.19607310071643691</c:v>
                </c:pt>
                <c:pt idx="186">
                  <c:v>0.19123203861087043</c:v>
                </c:pt>
                <c:pt idx="187">
                  <c:v>0.18651050275456671</c:v>
                </c:pt>
                <c:pt idx="188">
                  <c:v>0.18190554203391648</c:v>
                </c:pt>
                <c:pt idx="189">
                  <c:v>0.17741427819856517</c:v>
                </c:pt>
                <c:pt idx="190">
                  <c:v>0.17303390406241267</c:v>
                </c:pt>
                <c:pt idx="191">
                  <c:v>0.16876168174903061</c:v>
                </c:pt>
                <c:pt idx="192">
                  <c:v>0.16459494098040045</c:v>
                </c:pt>
                <c:pt idx="193">
                  <c:v>0.1605310774079029</c:v>
                </c:pt>
                <c:pt idx="194">
                  <c:v>0.15656755098451519</c:v>
                </c:pt>
                <c:pt idx="195">
                  <c:v>0.15270188437719895</c:v>
                </c:pt>
                <c:pt idx="196">
                  <c:v>0.14893166141848649</c:v>
                </c:pt>
                <c:pt idx="197">
                  <c:v>0.14525452559629742</c:v>
                </c:pt>
                <c:pt idx="198">
                  <c:v>0.141668178581042</c:v>
                </c:pt>
                <c:pt idx="199">
                  <c:v>0.13817037878909014</c:v>
                </c:pt>
                <c:pt idx="200">
                  <c:v>0.13475893998170888</c:v>
                </c:pt>
                <c:pt idx="201">
                  <c:v>0.13143172989859178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F-4FC8-AAAB-123C21504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69016"/>
        <c:axId val="431669344"/>
      </c:scatterChart>
      <c:valAx>
        <c:axId val="4316690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Time, </a:t>
                </a:r>
                <a:r>
                  <a:rPr lang="it-IT" sz="1800" i="1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t</a:t>
                </a: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 (s)</a:t>
                </a:r>
              </a:p>
            </c:rich>
          </c:tx>
          <c:layout>
            <c:manualLayout>
              <c:xMode val="edge"/>
              <c:yMode val="edge"/>
              <c:x val="0.47966406329026318"/>
              <c:y val="0.91880778588807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431669344"/>
        <c:crosses val="autoZero"/>
        <c:crossBetween val="midCat"/>
      </c:valAx>
      <c:valAx>
        <c:axId val="4316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Variable </a:t>
                </a:r>
                <a:r>
                  <a:rPr lang="it-IT" sz="1800" i="1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x</a:t>
                </a: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, (U)</a:t>
                </a:r>
              </a:p>
            </c:rich>
          </c:tx>
          <c:layout>
            <c:manualLayout>
              <c:xMode val="edge"/>
              <c:yMode val="edge"/>
              <c:x val="1.4874915483434753E-2"/>
              <c:y val="0.2843774546429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43166901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821863037911338E-2"/>
          <c:y val="3.9379466252849778E-2"/>
          <c:w val="0.87313283608311643"/>
          <c:h val="0.786005900722263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smorz.critico!$B$7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smorz.critico!$A$8:$A$209</c:f>
              <c:numCache>
                <c:formatCode>General</c:formatCode>
                <c:ptCount val="2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</c:numCache>
            </c:numRef>
          </c:xVal>
          <c:yVal>
            <c:numRef>
              <c:f>smorz.critico!$B$8:$B$209</c:f>
              <c:numCache>
                <c:formatCode>0.000</c:formatCode>
                <c:ptCount val="202"/>
                <c:pt idx="0">
                  <c:v>5</c:v>
                </c:pt>
                <c:pt idx="1">
                  <c:v>5.7073765470042837</c:v>
                </c:pt>
                <c:pt idx="2">
                  <c:v>6.3338619262517168</c:v>
                </c:pt>
                <c:pt idx="3">
                  <c:v>6.8856638114004625</c:v>
                </c:pt>
                <c:pt idx="4">
                  <c:v>7.3685767777018363</c:v>
                </c:pt>
                <c:pt idx="5">
                  <c:v>7.788007830714049</c:v>
                </c:pt>
                <c:pt idx="6">
                  <c:v>8.1490004274988959</c:v>
                </c:pt>
                <c:pt idx="7">
                  <c:v>8.4562570766245617</c:v>
                </c:pt>
                <c:pt idx="8">
                  <c:v>8.7141605984633106</c:v>
                </c:pt>
                <c:pt idx="9">
                  <c:v>8.9267941227048269</c:v>
                </c:pt>
                <c:pt idx="10">
                  <c:v>9.0979598956895007</c:v>
                </c:pt>
                <c:pt idx="11">
                  <c:v>9.2311969660877864</c:v>
                </c:pt>
                <c:pt idx="12">
                  <c:v>9.3297978135984483</c:v>
                </c:pt>
                <c:pt idx="13">
                  <c:v>9.3968239816982884</c:v>
                </c:pt>
                <c:pt idx="14">
                  <c:v>9.4351207720367807</c:v>
                </c:pt>
                <c:pt idx="15">
                  <c:v>9.4473310548202925</c:v>
                </c:pt>
                <c:pt idx="16">
                  <c:v>9.4359082464616524</c:v>
                </c:pt>
                <c:pt idx="17">
                  <c:v>9.4031285028719864</c:v>
                </c:pt>
                <c:pt idx="18">
                  <c:v>9.3511021740337785</c:v>
                </c:pt>
                <c:pt idx="19">
                  <c:v>9.2817845629080296</c:v>
                </c:pt>
                <c:pt idx="20">
                  <c:v>9.196986029286057</c:v>
                </c:pt>
                <c:pt idx="21">
                  <c:v>9.0983814768900402</c:v>
                </c:pt>
                <c:pt idx="22">
                  <c:v>8.9875192598481473</c:v>
                </c:pt>
                <c:pt idx="23">
                  <c:v>8.8658295426134899</c:v>
                </c:pt>
                <c:pt idx="24">
                  <c:v>8.73463214545386</c:v>
                </c:pt>
                <c:pt idx="25">
                  <c:v>8.5951439058057009</c:v>
                </c:pt>
                <c:pt idx="26">
                  <c:v>8.4484855840543904</c:v>
                </c:pt>
                <c:pt idx="27">
                  <c:v>8.2956883406685282</c:v>
                </c:pt>
                <c:pt idx="28">
                  <c:v>8.1376998100730127</c:v>
                </c:pt>
                <c:pt idx="29">
                  <c:v>7.9753897951891188</c:v>
                </c:pt>
                <c:pt idx="30">
                  <c:v>7.8095556051950421</c:v>
                </c:pt>
                <c:pt idx="31">
                  <c:v>7.6409270577627479</c:v>
                </c:pt>
                <c:pt idx="32">
                  <c:v>7.4701711658022472</c:v>
                </c:pt>
                <c:pt idx="33">
                  <c:v>7.2978965275886534</c:v>
                </c:pt>
                <c:pt idx="34">
                  <c:v>7.1246574380566479</c:v>
                </c:pt>
                <c:pt idx="35">
                  <c:v>6.9509577380178014</c:v>
                </c:pt>
                <c:pt idx="36">
                  <c:v>6.7772544170850457</c:v>
                </c:pt>
                <c:pt idx="37">
                  <c:v>6.6039609851723569</c:v>
                </c:pt>
                <c:pt idx="38">
                  <c:v>6.4314506265733034</c:v>
                </c:pt>
                <c:pt idx="39">
                  <c:v>6.2600591498065938</c:v>
                </c:pt>
                <c:pt idx="40">
                  <c:v>6.0900877456475673</c:v>
                </c:pt>
                <c:pt idx="41">
                  <c:v>5.9218055650389916</c:v>
                </c:pt>
                <c:pt idx="42">
                  <c:v>5.7554521278901483</c:v>
                </c:pt>
                <c:pt idx="43">
                  <c:v>5.5912395731278526</c:v>
                </c:pt>
                <c:pt idx="44">
                  <c:v>5.4293547597543599</c:v>
                </c:pt>
                <c:pt idx="45">
                  <c:v>5.2699612280932167</c:v>
                </c:pt>
                <c:pt idx="46">
                  <c:v>5.1132010298629913</c:v>
                </c:pt>
                <c:pt idx="47">
                  <c:v>4.9591964352085816</c:v>
                </c:pt>
                <c:pt idx="48">
                  <c:v>4.8080515243388637</c:v>
                </c:pt>
                <c:pt idx="49">
                  <c:v>4.6598536709660099</c:v>
                </c:pt>
                <c:pt idx="50">
                  <c:v>4.5146749243144368</c:v>
                </c:pt>
                <c:pt idx="51">
                  <c:v>4.37257329606458</c:v>
                </c:pt>
                <c:pt idx="52">
                  <c:v>4.2335939582170345</c:v>
                </c:pt>
                <c:pt idx="53">
                  <c:v>4.0977703575049205</c:v>
                </c:pt>
                <c:pt idx="54">
                  <c:v>3.9651252516452402</c:v>
                </c:pt>
                <c:pt idx="55">
                  <c:v>3.8356716724024587</c:v>
                </c:pt>
                <c:pt idx="56">
                  <c:v>3.7094138201383005</c:v>
                </c:pt>
                <c:pt idx="57">
                  <c:v>3.58634789423999</c:v>
                </c:pt>
                <c:pt idx="58">
                  <c:v>3.466462863553661</c:v>
                </c:pt>
                <c:pt idx="59">
                  <c:v>3.3497411806996786</c:v>
                </c:pt>
                <c:pt idx="60">
                  <c:v>3.2361594439111623</c:v>
                </c:pt>
                <c:pt idx="61">
                  <c:v>3.1256890098153067</c:v>
                </c:pt>
                <c:pt idx="62">
                  <c:v>3.0182965603683796</c:v>
                </c:pt>
                <c:pt idx="63">
                  <c:v>2.9139446269587395</c:v>
                </c:pt>
                <c:pt idx="64">
                  <c:v>2.8125920745072754</c:v>
                </c:pt>
                <c:pt idx="65">
                  <c:v>2.7141945482205476</c:v>
                </c:pt>
                <c:pt idx="66">
                  <c:v>2.6187048854880475</c:v>
                </c:pt>
                <c:pt idx="67">
                  <c:v>2.526073495260849</c:v>
                </c:pt>
                <c:pt idx="68">
                  <c:v>2.436248707103811</c:v>
                </c:pt>
                <c:pt idx="69">
                  <c:v>2.3491770919770349</c:v>
                </c:pt>
                <c:pt idx="70">
                  <c:v>2.2648037566738952</c:v>
                </c:pt>
                <c:pt idx="71">
                  <c:v>2.1830726137222043</c:v>
                </c:pt>
                <c:pt idx="72">
                  <c:v>2.1039266284415343</c:v>
                </c:pt>
                <c:pt idx="73">
                  <c:v>2.0273080447429241</c:v>
                </c:pt>
                <c:pt idx="74">
                  <c:v>1.9531585911568197</c:v>
                </c:pt>
                <c:pt idx="75">
                  <c:v>1.8814196684807358</c:v>
                </c:pt>
                <c:pt idx="76">
                  <c:v>1.8120325203494207</c:v>
                </c:pt>
                <c:pt idx="77">
                  <c:v>1.7449383879469353</c:v>
                </c:pt>
                <c:pt idx="78">
                  <c:v>1.6800786500017717</c:v>
                </c:pt>
                <c:pt idx="79">
                  <c:v>1.6173949491325093</c:v>
                </c:pt>
                <c:pt idx="80">
                  <c:v>1.5568293055424125</c:v>
                </c:pt>
                <c:pt idx="81">
                  <c:v>1.4983242189964492</c:v>
                </c:pt>
                <c:pt idx="82">
                  <c:v>1.4418227599532358</c:v>
                </c:pt>
                <c:pt idx="83">
                  <c:v>1.3872686506672023</c:v>
                </c:pt>
                <c:pt idx="84">
                  <c:v>1.334606337022523</c:v>
                </c:pt>
                <c:pt idx="85">
                  <c:v>1.28378105180994</c:v>
                </c:pt>
                <c:pt idx="86">
                  <c:v>1.2347388701102919</c:v>
                </c:pt>
                <c:pt idx="87">
                  <c:v>1.1874267574041548</c:v>
                </c:pt>
                <c:pt idx="88">
                  <c:v>1.1417926109853718</c:v>
                </c:pt>
                <c:pt idx="89">
                  <c:v>1.0977852952171785</c:v>
                </c:pt>
                <c:pt idx="90">
                  <c:v>1.0553546711330257</c:v>
                </c:pt>
                <c:pt idx="91">
                  <c:v>1.0144516208498613</c:v>
                </c:pt>
                <c:pt idx="92">
                  <c:v>0.97502806722946389</c:v>
                </c:pt>
                <c:pt idx="93">
                  <c:v>0.93703698919327016</c:v>
                </c:pt>
                <c:pt idx="94">
                  <c:v>0.90043243306789222</c:v>
                </c:pt>
                <c:pt idx="95">
                  <c:v>0.86516952031206962</c:v>
                </c:pt>
                <c:pt idx="96">
                  <c:v>0.83120445195102888</c:v>
                </c:pt>
                <c:pt idx="97">
                  <c:v>0.79849451002103466</c:v>
                </c:pt>
                <c:pt idx="98">
                  <c:v>0.76699805630521301</c:v>
                </c:pt>
                <c:pt idx="99">
                  <c:v>0.73667452862142613</c:v>
                </c:pt>
                <c:pt idx="100">
                  <c:v>0.70748443490397961</c:v>
                </c:pt>
                <c:pt idx="101">
                  <c:v>0.67938934530318196</c:v>
                </c:pt>
                <c:pt idx="102">
                  <c:v>0.65235188251017839</c:v>
                </c:pt>
                <c:pt idx="103">
                  <c:v>0.62633571049895675</c:v>
                </c:pt>
                <c:pt idx="104">
                  <c:v>0.6013055218629294</c:v>
                </c:pt>
                <c:pt idx="105">
                  <c:v>0.57722702390995728</c:v>
                </c:pt>
                <c:pt idx="106">
                  <c:v>0.55406692366703891</c:v>
                </c:pt>
                <c:pt idx="107">
                  <c:v>0.53179291193409006</c:v>
                </c:pt>
                <c:pt idx="108">
                  <c:v>0.5103736465152362</c:v>
                </c:pt>
                <c:pt idx="109">
                  <c:v>0.48977873474577138</c:v>
                </c:pt>
                <c:pt idx="110">
                  <c:v>0.46997871542337222</c:v>
                </c:pt>
                <c:pt idx="111">
                  <c:v>0.4509450402432354</c:v>
                </c:pt>
                <c:pt idx="112">
                  <c:v>0.43265005482850716</c:v>
                </c:pt>
                <c:pt idx="113">
                  <c:v>0.4150669794396355</c:v>
                </c:pt>
                <c:pt idx="114">
                  <c:v>0.39816988943908554</c:v>
                </c:pt>
                <c:pt idx="115">
                  <c:v>0.38193369558116402</c:v>
                </c:pt>
                <c:pt idx="116">
                  <c:v>0.36633412419047745</c:v>
                </c:pt>
                <c:pt idx="117">
                  <c:v>0.35134769728676929</c:v>
                </c:pt>
                <c:pt idx="118">
                  <c:v>0.3369517127085131</c:v>
                </c:pt>
                <c:pt idx="119">
                  <c:v>0.32312422428265741</c:v>
                </c:pt>
                <c:pt idx="120">
                  <c:v>0.30984402208329825</c:v>
                </c:pt>
                <c:pt idx="121">
                  <c:v>0.29709061281777266</c:v>
                </c:pt>
                <c:pt idx="122">
                  <c:v>0.28484420037470021</c:v>
                </c:pt>
                <c:pt idx="123">
                  <c:v>0.27308566656482991</c:v>
                </c:pt>
                <c:pt idx="124">
                  <c:v>0.2617965520821528</c:v>
                </c:pt>
                <c:pt idx="125">
                  <c:v>0.2509590377096052</c:v>
                </c:pt>
                <c:pt idx="126">
                  <c:v>0.24055592579078972</c:v>
                </c:pt>
                <c:pt idx="127">
                  <c:v>0.23057062198647058</c:v>
                </c:pt>
                <c:pt idx="128">
                  <c:v>0.22098711733213608</c:v>
                </c:pt>
                <c:pt idx="129">
                  <c:v>0.21178997061065583</c:v>
                </c:pt>
                <c:pt idx="130">
                  <c:v>0.20296429105197486</c:v>
                </c:pt>
                <c:pt idx="131">
                  <c:v>0.19449572136987342</c:v>
                </c:pt>
                <c:pt idx="132">
                  <c:v>0.18637042114406385</c:v>
                </c:pt>
                <c:pt idx="133">
                  <c:v>0.17857505055428946</c:v>
                </c:pt>
                <c:pt idx="134">
                  <c:v>0.17109675447161621</c:v>
                </c:pt>
                <c:pt idx="135">
                  <c:v>0.16392314691076668</c:v>
                </c:pt>
                <c:pt idx="136">
                  <c:v>0.15704229584611942</c:v>
                </c:pt>
                <c:pt idx="137">
                  <c:v>0.15044270839288268</c:v>
                </c:pt>
                <c:pt idx="138">
                  <c:v>0.14411331635393906</c:v>
                </c:pt>
                <c:pt idx="139">
                  <c:v>0.13804346213194085</c:v>
                </c:pt>
                <c:pt idx="140">
                  <c:v>0.13222288500540677</c:v>
                </c:pt>
                <c:pt idx="141">
                  <c:v>0.12664170776682421</c:v>
                </c:pt>
                <c:pt idx="142">
                  <c:v>0.12129042372008973</c:v>
                </c:pt>
                <c:pt idx="143">
                  <c:v>0.11615988403401967</c:v>
                </c:pt>
                <c:pt idx="144">
                  <c:v>0.11124128544812693</c:v>
                </c:pt>
                <c:pt idx="145">
                  <c:v>0.10652615832638401</c:v>
                </c:pt>
                <c:pt idx="146">
                  <c:v>0.10200635505427205</c:v>
                </c:pt>
                <c:pt idx="147">
                  <c:v>9.767403877404629E-2</c:v>
                </c:pt>
                <c:pt idx="148">
                  <c:v>9.3521672452826096E-2</c:v>
                </c:pt>
                <c:pt idx="149">
                  <c:v>8.9542008277839813E-2</c:v>
                </c:pt>
                <c:pt idx="150">
                  <c:v>8.5728077372915601E-2</c:v>
                </c:pt>
                <c:pt idx="151">
                  <c:v>8.2073179830107271E-2</c:v>
                </c:pt>
                <c:pt idx="152">
                  <c:v>7.857087505017718E-2</c:v>
                </c:pt>
                <c:pt idx="153">
                  <c:v>7.5214972385519829E-2</c:v>
                </c:pt>
                <c:pt idx="154">
                  <c:v>7.1999522079001954E-2</c:v>
                </c:pt>
                <c:pt idx="155">
                  <c:v>6.8918806492111184E-2</c:v>
                </c:pt>
                <c:pt idx="156">
                  <c:v>6.5967331615746791E-2</c:v>
                </c:pt>
                <c:pt idx="157">
                  <c:v>6.3139818856947347E-2</c:v>
                </c:pt>
                <c:pt idx="158">
                  <c:v>6.0431197094832467E-2</c:v>
                </c:pt>
                <c:pt idx="159">
                  <c:v>5.7836594999034985E-2</c:v>
                </c:pt>
                <c:pt idx="160">
                  <c:v>5.5351333603915448E-2</c:v>
                </c:pt>
                <c:pt idx="161">
                  <c:v>5.2970919131880748E-2</c:v>
                </c:pt>
                <c:pt idx="162">
                  <c:v>5.0691036059171621E-2</c:v>
                </c:pt>
                <c:pt idx="163">
                  <c:v>4.8507540417538936E-2</c:v>
                </c:pt>
                <c:pt idx="164">
                  <c:v>4.641645332529281E-2</c:v>
                </c:pt>
                <c:pt idx="165">
                  <c:v>4.4413954741284178E-2</c:v>
                </c:pt>
                <c:pt idx="166">
                  <c:v>4.2496377435460433E-2</c:v>
                </c:pt>
                <c:pt idx="167">
                  <c:v>4.0660201169726774E-2</c:v>
                </c:pt>
                <c:pt idx="168">
                  <c:v>3.8902047082941288E-2</c:v>
                </c:pt>
                <c:pt idx="169">
                  <c:v>3.7218672273973567E-2</c:v>
                </c:pt>
                <c:pt idx="170">
                  <c:v>3.560696457686318E-2</c:v>
                </c:pt>
                <c:pt idx="171">
                  <c:v>3.4063937522224946E-2</c:v>
                </c:pt>
                <c:pt idx="172">
                  <c:v>3.2586725479161874E-2</c:v>
                </c:pt>
                <c:pt idx="173">
                  <c:v>3.1172578972063551E-2</c:v>
                </c:pt>
                <c:pt idx="174">
                  <c:v>2.9818860166786681E-2</c:v>
                </c:pt>
                <c:pt idx="175">
                  <c:v>2.8523038520835493E-2</c:v>
                </c:pt>
                <c:pt idx="176">
                  <c:v>2.7282686592281506E-2</c:v>
                </c:pt>
                <c:pt idx="177">
                  <c:v>2.6095476002285567E-2</c:v>
                </c:pt>
                <c:pt idx="178">
                  <c:v>2.4959173546208285E-2</c:v>
                </c:pt>
                <c:pt idx="179">
                  <c:v>2.387163744841889E-2</c:v>
                </c:pt>
                <c:pt idx="180">
                  <c:v>2.2830813756035861E-2</c:v>
                </c:pt>
                <c:pt idx="181">
                  <c:v>2.1834732866956086E-2</c:v>
                </c:pt>
                <c:pt idx="182">
                  <c:v>2.0881506187651562E-2</c:v>
                </c:pt>
                <c:pt idx="183">
                  <c:v>1.9969322916334339E-2</c:v>
                </c:pt>
                <c:pt idx="184">
                  <c:v>1.9096446947210716E-2</c:v>
                </c:pt>
                <c:pt idx="185">
                  <c:v>1.8261213891665053E-2</c:v>
                </c:pt>
                <c:pt idx="186">
                  <c:v>1.746202821233115E-2</c:v>
                </c:pt>
                <c:pt idx="187">
                  <c:v>1.6697360466125383E-2</c:v>
                </c:pt>
                <c:pt idx="188">
                  <c:v>1.5965744652430048E-2</c:v>
                </c:pt>
                <c:pt idx="189">
                  <c:v>1.5265775662728171E-2</c:v>
                </c:pt>
                <c:pt idx="190">
                  <c:v>1.4596106828101616E-2</c:v>
                </c:pt>
                <c:pt idx="191">
                  <c:v>1.3955447561112935E-2</c:v>
                </c:pt>
                <c:pt idx="192">
                  <c:v>1.3342561088698196E-2</c:v>
                </c:pt>
                <c:pt idx="193">
                  <c:v>1.2756262272802353E-2</c:v>
                </c:pt>
                <c:pt idx="194">
                  <c:v>1.2195415515591165E-2</c:v>
                </c:pt>
                <c:pt idx="195">
                  <c:v>1.1658932746173724E-2</c:v>
                </c:pt>
                <c:pt idx="196">
                  <c:v>1.1145771485867531E-2</c:v>
                </c:pt>
                <c:pt idx="197">
                  <c:v>1.0654932989133746E-2</c:v>
                </c:pt>
                <c:pt idx="198">
                  <c:v>1.0185460457403534E-2</c:v>
                </c:pt>
                <c:pt idx="199">
                  <c:v>9.7364373231075378E-3</c:v>
                </c:pt>
                <c:pt idx="200">
                  <c:v>9.3069856013093342E-3</c:v>
                </c:pt>
                <c:pt idx="201">
                  <c:v>8.896264306430245E-3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A0-44E9-9BD0-98D55B3A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69016"/>
        <c:axId val="431669344"/>
      </c:scatterChart>
      <c:valAx>
        <c:axId val="4316690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Time, </a:t>
                </a:r>
                <a:r>
                  <a:rPr lang="it-IT" sz="1800" i="1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t</a:t>
                </a: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 (s)</a:t>
                </a:r>
              </a:p>
            </c:rich>
          </c:tx>
          <c:layout>
            <c:manualLayout>
              <c:xMode val="edge"/>
              <c:yMode val="edge"/>
              <c:x val="0.47966406329026318"/>
              <c:y val="0.91880778588807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431669344"/>
        <c:crosses val="autoZero"/>
        <c:crossBetween val="midCat"/>
      </c:valAx>
      <c:valAx>
        <c:axId val="4316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Variable </a:t>
                </a:r>
                <a:r>
                  <a:rPr lang="it-IT" sz="1800" i="1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x</a:t>
                </a: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, (U)</a:t>
                </a:r>
              </a:p>
            </c:rich>
          </c:tx>
          <c:layout>
            <c:manualLayout>
              <c:xMode val="edge"/>
              <c:yMode val="edge"/>
              <c:x val="1.4874915483434753E-2"/>
              <c:y val="0.2843774546429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43166901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821863037911338E-2"/>
          <c:y val="3.9379466252849778E-2"/>
          <c:w val="0.87313283608311643"/>
          <c:h val="0.786005900722263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sottosmorz.!$B$7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sottosmorz.!$A$8:$A$209</c:f>
              <c:numCache>
                <c:formatCode>General</c:formatCode>
                <c:ptCount val="20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</c:numCache>
            </c:numRef>
          </c:xVal>
          <c:yVal>
            <c:numRef>
              <c:f>sottosmorz.!$B$8:$B$209</c:f>
              <c:numCache>
                <c:formatCode>0.000</c:formatCode>
                <c:ptCount val="202"/>
                <c:pt idx="0">
                  <c:v>-1.9999999999999984</c:v>
                </c:pt>
                <c:pt idx="1">
                  <c:v>-0.90847702322038915</c:v>
                </c:pt>
                <c:pt idx="2">
                  <c:v>0.15026425526462275</c:v>
                </c:pt>
                <c:pt idx="3">
                  <c:v>1.1539872193615659</c:v>
                </c:pt>
                <c:pt idx="4">
                  <c:v>2.0827783705654253</c:v>
                </c:pt>
                <c:pt idx="5">
                  <c:v>2.9193823399418317</c:v>
                </c:pt>
                <c:pt idx="6">
                  <c:v>3.6494607190215818</c:v>
                </c:pt>
                <c:pt idx="7">
                  <c:v>4.2617725979537822</c:v>
                </c:pt>
                <c:pt idx="8">
                  <c:v>4.7482765648517606</c:v>
                </c:pt>
                <c:pt idx="9">
                  <c:v>5.1041557004075173</c:v>
                </c:pt>
                <c:pt idx="10">
                  <c:v>5.3277687606370927</c:v>
                </c:pt>
                <c:pt idx="11">
                  <c:v>5.4205322466249868</c:v>
                </c:pt>
                <c:pt idx="12">
                  <c:v>5.3867393869074203</c:v>
                </c:pt>
                <c:pt idx="13">
                  <c:v>5.2333231845434103</c:v>
                </c:pt>
                <c:pt idx="14">
                  <c:v>4.9695715913824818</c:v>
                </c:pt>
                <c:pt idx="15">
                  <c:v>4.6068035565830439</c:v>
                </c:pt>
                <c:pt idx="16">
                  <c:v>4.1580151506729832</c:v>
                </c:pt>
                <c:pt idx="17">
                  <c:v>3.6375051913798071</c:v>
                </c:pt>
                <c:pt idx="18">
                  <c:v>3.0604897992109716</c:v>
                </c:pt>
                <c:pt idx="19">
                  <c:v>2.4427151001810188</c:v>
                </c:pt>
                <c:pt idx="20">
                  <c:v>1.8000768852576696</c:v>
                </c:pt>
                <c:pt idx="21">
                  <c:v>1.1482554498347315</c:v>
                </c:pt>
                <c:pt idx="22">
                  <c:v>0.50237309373697081</c:v>
                </c:pt>
                <c:pt idx="23">
                  <c:v>-0.12331911272210368</c:v>
                </c:pt>
                <c:pt idx="24">
                  <c:v>-0.71571967212905596</c:v>
                </c:pt>
                <c:pt idx="25">
                  <c:v>-1.2631155481051834</c:v>
                </c:pt>
                <c:pt idx="26">
                  <c:v>-1.7553781443638186</c:v>
                </c:pt>
                <c:pt idx="27">
                  <c:v>-2.1841140553222989</c:v>
                </c:pt>
                <c:pt idx="28">
                  <c:v>-2.5427694002436478</c:v>
                </c:pt>
                <c:pt idx="29">
                  <c:v>-2.8266876557957676</c:v>
                </c:pt>
                <c:pt idx="30">
                  <c:v>-3.033121952955057</c:v>
                </c:pt>
                <c:pt idx="31">
                  <c:v>-3.161203782214896</c:v>
                </c:pt>
                <c:pt idx="32">
                  <c:v>-3.2118709376294317</c:v>
                </c:pt>
                <c:pt idx="33">
                  <c:v>-3.1877583098308402</c:v>
                </c:pt>
                <c:pt idx="34">
                  <c:v>-3.0930557984692797</c:v>
                </c:pt>
                <c:pt idx="35">
                  <c:v>-2.9333381464915496</c:v>
                </c:pt>
                <c:pt idx="36">
                  <c:v>-2.7153718965803471</c:v>
                </c:pt>
                <c:pt idx="37">
                  <c:v>-2.4469049315011748</c:v>
                </c:pt>
                <c:pt idx="38">
                  <c:v>-2.1364441858191552</c:v>
                </c:pt>
                <c:pt idx="39">
                  <c:v>-1.7930271102417494</c:v>
                </c:pt>
                <c:pt idx="40">
                  <c:v>-1.4259923382891408</c:v>
                </c:pt>
                <c:pt idx="41">
                  <c:v>-1.0447547571669349</c:v>
                </c:pt>
                <c:pt idx="42">
                  <c:v>-0.65858983186581233</c:v>
                </c:pt>
                <c:pt idx="43">
                  <c:v>-0.2764315867054784</c:v>
                </c:pt>
                <c:pt idx="44">
                  <c:v>9.3311873725388475E-2</c:v>
                </c:pt>
                <c:pt idx="45">
                  <c:v>0.44292200647022545</c:v>
                </c:pt>
                <c:pt idx="46">
                  <c:v>0.76550996712362562</c:v>
                </c:pt>
                <c:pt idx="47">
                  <c:v>1.0551312332232006</c:v>
                </c:pt>
                <c:pt idx="48">
                  <c:v>1.3068733779120143</c:v>
                </c:pt>
                <c:pt idx="49">
                  <c:v>1.5169163273035298</c:v>
                </c:pt>
                <c:pt idx="50">
                  <c:v>1.6825650869631812</c:v>
                </c:pt>
                <c:pt idx="51">
                  <c:v>1.8022555434336809</c:v>
                </c:pt>
                <c:pt idx="52">
                  <c:v>1.8755345233401692</c:v>
                </c:pt>
                <c:pt idx="53">
                  <c:v>1.9030158144763984</c:v>
                </c:pt>
                <c:pt idx="54">
                  <c:v>1.8863143113154226</c:v>
                </c:pt>
                <c:pt idx="55">
                  <c:v>1.8279608344085763</c:v>
                </c:pt>
                <c:pt idx="56">
                  <c:v>1.7313004838856734</c:v>
                </c:pt>
                <c:pt idx="57">
                  <c:v>1.6003776184711958</c:v>
                </c:pt>
                <c:pt idx="58">
                  <c:v>1.4398107017603889</c:v>
                </c:pt>
                <c:pt idx="59">
                  <c:v>1.2546603275154109</c:v>
                </c:pt>
                <c:pt idx="60">
                  <c:v>1.0502937277856781</c:v>
                </c:pt>
                <c:pt idx="61">
                  <c:v>0.83224898571014005</c:v>
                </c:pt>
                <c:pt idx="62">
                  <c:v>0.60610202437585226</c:v>
                </c:pt>
                <c:pt idx="63">
                  <c:v>0.37733923081729431</c:v>
                </c:pt>
                <c:pt idx="64">
                  <c:v>0.15123830793797885</c:v>
                </c:pt>
                <c:pt idx="65">
                  <c:v>-6.7240364550433848E-2</c:v>
                </c:pt>
                <c:pt idx="66">
                  <c:v>-0.27354992691567614</c:v>
                </c:pt>
                <c:pt idx="67">
                  <c:v>-0.46363923506160348</c:v>
                </c:pt>
                <c:pt idx="68">
                  <c:v>-0.63401988742994864</c:v>
                </c:pt>
                <c:pt idx="69">
                  <c:v>-0.78181731396214238</c:v>
                </c:pt>
                <c:pt idx="70">
                  <c:v>-0.90480555426003551</c:v>
                </c:pt>
                <c:pt idx="71">
                  <c:v>-1.0014257374733808</c:v>
                </c:pt>
                <c:pt idx="72">
                  <c:v>-1.07078864275331</c:v>
                </c:pt>
                <c:pt idx="73">
                  <c:v>-1.1126620590283891</c:v>
                </c:pt>
                <c:pt idx="74">
                  <c:v>-1.1274439700178627</c:v>
                </c:pt>
                <c:pt idx="75">
                  <c:v>-1.1161228594781063</c:v>
                </c:pt>
                <c:pt idx="76">
                  <c:v>-1.0802266584822744</c:v>
                </c:pt>
                <c:pt idx="77">
                  <c:v>-1.0217620380154844</c:v>
                </c:pt>
                <c:pt idx="78">
                  <c:v>-0.94314588445333414</c:v>
                </c:pt>
                <c:pt idx="79">
                  <c:v>-0.8471308818587383</c:v>
                </c:pt>
                <c:pt idx="80">
                  <c:v>-0.73672716387360315</c:v>
                </c:pt>
                <c:pt idx="81">
                  <c:v>-0.6151219907411638</c:v>
                </c:pt>
                <c:pt idx="82">
                  <c:v>-0.48559935608235311</c:v>
                </c:pt>
                <c:pt idx="83">
                  <c:v>-0.35146133674144719</c:v>
                </c:pt>
                <c:pt idx="84">
                  <c:v>-0.21595287133814967</c:v>
                </c:pt>
                <c:pt idx="85">
                  <c:v>-8.2191493763447351E-2</c:v>
                </c:pt>
                <c:pt idx="86">
                  <c:v>4.6896638129327456E-2</c:v>
                </c:pt>
                <c:pt idx="87">
                  <c:v>0.16863328547509734</c:v>
                </c:pt>
                <c:pt idx="88">
                  <c:v>0.28063633232552349</c:v>
                </c:pt>
                <c:pt idx="89">
                  <c:v>0.38085897204124902</c:v>
                </c:pt>
                <c:pt idx="90">
                  <c:v>0.46761943373670756</c:v>
                </c:pt>
                <c:pt idx="91">
                  <c:v>0.53962104091435681</c:v>
                </c:pt>
                <c:pt idx="92">
                  <c:v>0.59596262221383067</c:v>
                </c:pt>
                <c:pt idx="93">
                  <c:v>0.63613951043215888</c:v>
                </c:pt>
                <c:pt idx="94">
                  <c:v>0.66003556633958227</c:v>
                </c:pt>
                <c:pt idx="95">
                  <c:v>0.66790684458435112</c:v>
                </c:pt>
                <c:pt idx="96">
                  <c:v>0.66035767703544601</c:v>
                </c:pt>
                <c:pt idx="97">
                  <c:v>0.63831008180385063</c:v>
                </c:pt>
                <c:pt idx="98">
                  <c:v>0.60296751214629996</c:v>
                </c:pt>
                <c:pt idx="99">
                  <c:v>0.55577403741812181</c:v>
                </c:pt>
                <c:pt idx="100">
                  <c:v>0.49837009781427477</c:v>
                </c:pt>
                <c:pt idx="101">
                  <c:v>0.43254599608858202</c:v>
                </c:pt>
                <c:pt idx="102">
                  <c:v>0.36019428365902251</c:v>
                </c:pt>
                <c:pt idx="103">
                  <c:v>0.28326216695014766</c:v>
                </c:pt>
                <c:pt idx="104">
                  <c:v>0.20370500445967765</c:v>
                </c:pt>
                <c:pt idx="105">
                  <c:v>0.12344188827263616</c:v>
                </c:pt>
                <c:pt idx="106">
                  <c:v>4.4314208354843135E-2</c:v>
                </c:pt>
                <c:pt idx="107">
                  <c:v>-3.1952013005757757E-2</c:v>
                </c:pt>
                <c:pt idx="108">
                  <c:v>-0.10377935251905747</c:v>
                </c:pt>
                <c:pt idx="109">
                  <c:v>-0.16976725109909765</c:v>
                </c:pt>
                <c:pt idx="110">
                  <c:v>-0.22871491882351566</c:v>
                </c:pt>
                <c:pt idx="111">
                  <c:v>-0.27963862541006973</c:v>
                </c:pt>
                <c:pt idx="112">
                  <c:v>-0.32178326077201913</c:v>
                </c:pt>
                <c:pt idx="113">
                  <c:v>-0.35462818484160324</c:v>
                </c:pt>
                <c:pt idx="114">
                  <c:v>-0.3778875134804851</c:v>
                </c:pt>
                <c:pt idx="115">
                  <c:v>-0.39150510539568811</c:v>
                </c:pt>
                <c:pt idx="116">
                  <c:v>-0.39564462135540496</c:v>
                </c:pt>
                <c:pt idx="117">
                  <c:v>-0.39067511982791125</c:v>
                </c:pt>
                <c:pt idx="118">
                  <c:v>-0.37715273101957192</c:v>
                </c:pt>
                <c:pt idx="119">
                  <c:v>-0.35579901314230034</c:v>
                </c:pt>
                <c:pt idx="120">
                  <c:v>-0.32747663998449761</c:v>
                </c:pt>
                <c:pt idx="121">
                  <c:v>-0.29316309728404538</c:v>
                </c:pt>
                <c:pt idx="122">
                  <c:v>-0.25392307718767476</c:v>
                </c:pt>
                <c:pt idx="123">
                  <c:v>-0.21088025577418548</c:v>
                </c:pt>
                <c:pt idx="124">
                  <c:v>-0.16518911910129228</c:v>
                </c:pt>
                <c:pt idx="125">
                  <c:v>-0.11800746968859725</c:v>
                </c:pt>
                <c:pt idx="126">
                  <c:v>-7.0470199211850645E-2</c:v>
                </c:pt>
                <c:pt idx="127">
                  <c:v>-2.3664856108877051E-2</c:v>
                </c:pt>
                <c:pt idx="128">
                  <c:v>2.1390529396231879E-2</c:v>
                </c:pt>
                <c:pt idx="129">
                  <c:v>6.3766973721931797E-2</c:v>
                </c:pt>
                <c:pt idx="130">
                  <c:v>0.10264111124197725</c:v>
                </c:pt>
                <c:pt idx="131">
                  <c:v>0.13730857963306753</c:v>
                </c:pt>
                <c:pt idx="132">
                  <c:v>0.16719407329497377</c:v>
                </c:pt>
                <c:pt idx="133">
                  <c:v>0.19185800101094724</c:v>
                </c:pt>
                <c:pt idx="134">
                  <c:v>0.21099976357791686</c:v>
                </c:pt>
                <c:pt idx="135">
                  <c:v>0.22445774246335426</c:v>
                </c:pt>
                <c:pt idx="136">
                  <c:v>0.23220616014929185</c:v>
                </c:pt>
                <c:pt idx="137">
                  <c:v>0.23434903541605553</c:v>
                </c:pt>
                <c:pt idx="138">
                  <c:v>0.23111151133162433</c:v>
                </c:pt>
                <c:pt idx="139">
                  <c:v>0.22282887931388395</c:v>
                </c:pt>
                <c:pt idx="140">
                  <c:v>0.20993365873046124</c:v>
                </c:pt>
                <c:pt idx="141">
                  <c:v>0.19294111774511907</c:v>
                </c:pt>
                <c:pt idx="142">
                  <c:v>0.17243363740059858</c:v>
                </c:pt>
                <c:pt idx="143">
                  <c:v>0.1490443273646854</c:v>
                </c:pt>
                <c:pt idx="144">
                  <c:v>0.1234402986943422</c:v>
                </c:pt>
                <c:pt idx="145">
                  <c:v>9.6305986924902748E-2</c:v>
                </c:pt>
                <c:pt idx="146">
                  <c:v>6.8326898476537071E-2</c:v>
                </c:pt>
                <c:pt idx="147">
                  <c:v>4.0174125649045739E-2</c:v>
                </c:pt>
                <c:pt idx="148">
                  <c:v>1.2489941333763094E-2</c:v>
                </c:pt>
                <c:pt idx="149">
                  <c:v>-1.4125254910210005E-2</c:v>
                </c:pt>
                <c:pt idx="150">
                  <c:v>-3.9124411439804968E-2</c:v>
                </c:pt>
                <c:pt idx="151">
                  <c:v>-6.2023538470316095E-2</c:v>
                </c:pt>
                <c:pt idx="152">
                  <c:v>-8.2409528554177755E-2</c:v>
                </c:pt>
                <c:pt idx="153">
                  <c:v>-9.9945999879379355E-2</c:v>
                </c:pt>
                <c:pt idx="154">
                  <c:v>-0.11437712726581548</c:v>
                </c:pt>
                <c:pt idx="155">
                  <c:v>-0.1255294727536295</c:v>
                </c:pt>
                <c:pt idx="156">
                  <c:v>-0.1333118721326472</c:v>
                </c:pt>
                <c:pt idx="157">
                  <c:v>-0.1377134747803315</c:v>
                </c:pt>
                <c:pt idx="158">
                  <c:v>-0.13880007100150588</c:v>
                </c:pt>
                <c:pt idx="159">
                  <c:v>-0.13670887307182325</c:v>
                </c:pt>
                <c:pt idx="160">
                  <c:v>-0.13164194289288797</c:v>
                </c:pt>
                <c:pt idx="161">
                  <c:v>-0.12385848022748779</c:v>
                </c:pt>
                <c:pt idx="162">
                  <c:v>-0.11366620069973682</c:v>
                </c:pt>
                <c:pt idx="163">
                  <c:v>-0.10141204205954656</c:v>
                </c:pt>
                <c:pt idx="164">
                  <c:v>-8.7472440701838045E-2</c:v>
                </c:pt>
                <c:pt idx="165">
                  <c:v>-7.2243418303740009E-2</c:v>
                </c:pt>
                <c:pt idx="166">
                  <c:v>-5.6130711019551763E-2</c:v>
                </c:pt>
                <c:pt idx="167">
                  <c:v>-3.9540161378927699E-2</c:v>
                </c:pt>
                <c:pt idx="168">
                  <c:v>-2.2868576382892979E-2</c:v>
                </c:pt>
                <c:pt idx="169">
                  <c:v>-6.4952348722578778E-3</c:v>
                </c:pt>
                <c:pt idx="170">
                  <c:v>9.2257963026955922E-3</c:v>
                </c:pt>
                <c:pt idx="171">
                  <c:v>2.3972403771206165E-2</c:v>
                </c:pt>
                <c:pt idx="172">
                  <c:v>3.7460120977371891E-2</c:v>
                </c:pt>
                <c:pt idx="173">
                  <c:v>4.9446696307070021E-2</c:v>
                </c:pt>
                <c:pt idx="174">
                  <c:v>5.9735488041468804E-2</c:v>
                </c:pt>
                <c:pt idx="175">
                  <c:v>6.8177666923026389E-2</c:v>
                </c:pt>
                <c:pt idx="176">
                  <c:v>7.4673234901125027E-2</c:v>
                </c:pt>
                <c:pt idx="177">
                  <c:v>7.9170894857963275E-2</c:v>
                </c:pt>
                <c:pt idx="178">
                  <c:v>8.1666830285915468E-2</c:v>
                </c:pt>
                <c:pt idx="179">
                  <c:v>8.2202475551725981E-2</c:v>
                </c:pt>
                <c:pt idx="180">
                  <c:v>8.0861376175148422E-2</c:v>
                </c:pt>
                <c:pt idx="181">
                  <c:v>7.7765254186965671E-2</c:v>
                </c:pt>
                <c:pt idx="182">
                  <c:v>7.3069405915557994E-2</c:v>
                </c:pt>
                <c:pt idx="183">
                  <c:v>6.6957568369302944E-2</c:v>
                </c:pt>
                <c:pt idx="184">
                  <c:v>5.9636395704613598E-2</c:v>
                </c:pt>
                <c:pt idx="185">
                  <c:v>5.1329689147008355E-2</c:v>
                </c:pt>
                <c:pt idx="186">
                  <c:v>4.2272522290997101E-2</c:v>
                </c:pt>
                <c:pt idx="187">
                  <c:v>3.2705399138098237E-2</c:v>
                </c:pt>
                <c:pt idx="188">
                  <c:v>2.2868574796176561E-2</c:v>
                </c:pt>
                <c:pt idx="189">
                  <c:v>1.2996658764875208E-2</c:v>
                </c:pt>
                <c:pt idx="190">
                  <c:v>3.3136085212662095E-3</c:v>
                </c:pt>
                <c:pt idx="191">
                  <c:v>-5.9717929202487757E-3</c:v>
                </c:pt>
                <c:pt idx="192">
                  <c:v>-1.4669897263984138E-2</c:v>
                </c:pt>
                <c:pt idx="193">
                  <c:v>-2.2613527265922626E-2</c:v>
                </c:pt>
                <c:pt idx="194">
                  <c:v>-2.9660644461937551E-2</c:v>
                </c:pt>
                <c:pt idx="195">
                  <c:v>-3.5696320841067754E-2</c:v>
                </c:pt>
                <c:pt idx="196">
                  <c:v>-4.0634004022647316E-2</c:v>
                </c:pt>
                <c:pt idx="197">
                  <c:v>-4.4416081910633377E-2</c:v>
                </c:pt>
                <c:pt idx="198">
                  <c:v>-4.7013768277992973E-2</c:v>
                </c:pt>
                <c:pt idx="199">
                  <c:v>-4.8426344975614495E-2</c:v>
                </c:pt>
                <c:pt idx="200">
                  <c:v>-4.8679809203655479E-2</c:v>
                </c:pt>
                <c:pt idx="201">
                  <c:v>-4.7824985314697685E-2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CA-44D6-9D8F-8A6F429D9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69016"/>
        <c:axId val="431669344"/>
      </c:scatterChart>
      <c:valAx>
        <c:axId val="43166901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Time, </a:t>
                </a:r>
                <a:r>
                  <a:rPr lang="it-IT" sz="1800" i="1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t</a:t>
                </a: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 (s)</a:t>
                </a:r>
              </a:p>
            </c:rich>
          </c:tx>
          <c:layout>
            <c:manualLayout>
              <c:xMode val="edge"/>
              <c:yMode val="edge"/>
              <c:x val="0.47966406329026318"/>
              <c:y val="0.91880778588807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431669344"/>
        <c:crosses val="autoZero"/>
        <c:crossBetween val="midCat"/>
      </c:valAx>
      <c:valAx>
        <c:axId val="4316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Variable </a:t>
                </a:r>
                <a:r>
                  <a:rPr lang="it-IT" sz="1800" i="1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x</a:t>
                </a: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, (U)</a:t>
                </a:r>
              </a:p>
            </c:rich>
          </c:tx>
          <c:layout>
            <c:manualLayout>
              <c:xMode val="edge"/>
              <c:yMode val="edge"/>
              <c:x val="1.4874915483434753E-2"/>
              <c:y val="0.2843774546429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43166901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821863037911338E-2"/>
          <c:y val="3.9379466252849778E-2"/>
          <c:w val="0.87313283608311643"/>
          <c:h val="0.786005900722263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non.smorz.!$B$7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non.smorz.!$A$8:$A$209</c:f>
              <c:numCache>
                <c:formatCode>General</c:formatCode>
                <c:ptCount val="202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  <c:pt idx="15">
                  <c:v>0.37500000000000006</c:v>
                </c:pt>
                <c:pt idx="16">
                  <c:v>0.40000000000000008</c:v>
                </c:pt>
                <c:pt idx="17">
                  <c:v>0.4250000000000001</c:v>
                </c:pt>
                <c:pt idx="18">
                  <c:v>0.45000000000000012</c:v>
                </c:pt>
                <c:pt idx="19">
                  <c:v>0.47500000000000014</c:v>
                </c:pt>
                <c:pt idx="20">
                  <c:v>0.50000000000000011</c:v>
                </c:pt>
                <c:pt idx="21">
                  <c:v>0.52500000000000013</c:v>
                </c:pt>
                <c:pt idx="22">
                  <c:v>0.55000000000000016</c:v>
                </c:pt>
                <c:pt idx="23">
                  <c:v>0.57500000000000018</c:v>
                </c:pt>
                <c:pt idx="24">
                  <c:v>0.6000000000000002</c:v>
                </c:pt>
                <c:pt idx="25">
                  <c:v>0.62500000000000022</c:v>
                </c:pt>
                <c:pt idx="26">
                  <c:v>0.65000000000000024</c:v>
                </c:pt>
                <c:pt idx="27">
                  <c:v>0.67500000000000027</c:v>
                </c:pt>
                <c:pt idx="28">
                  <c:v>0.70000000000000029</c:v>
                </c:pt>
                <c:pt idx="29">
                  <c:v>0.72500000000000031</c:v>
                </c:pt>
                <c:pt idx="30">
                  <c:v>0.75000000000000033</c:v>
                </c:pt>
                <c:pt idx="31">
                  <c:v>0.77500000000000036</c:v>
                </c:pt>
                <c:pt idx="32">
                  <c:v>0.80000000000000038</c:v>
                </c:pt>
                <c:pt idx="33">
                  <c:v>0.8250000000000004</c:v>
                </c:pt>
                <c:pt idx="34">
                  <c:v>0.85000000000000042</c:v>
                </c:pt>
                <c:pt idx="35">
                  <c:v>0.87500000000000044</c:v>
                </c:pt>
                <c:pt idx="36">
                  <c:v>0.90000000000000047</c:v>
                </c:pt>
                <c:pt idx="37">
                  <c:v>0.92500000000000049</c:v>
                </c:pt>
                <c:pt idx="38">
                  <c:v>0.95000000000000051</c:v>
                </c:pt>
                <c:pt idx="39">
                  <c:v>0.97500000000000053</c:v>
                </c:pt>
                <c:pt idx="40">
                  <c:v>1.0000000000000004</c:v>
                </c:pt>
                <c:pt idx="41">
                  <c:v>1.0250000000000004</c:v>
                </c:pt>
                <c:pt idx="42">
                  <c:v>1.0500000000000003</c:v>
                </c:pt>
                <c:pt idx="43">
                  <c:v>1.0750000000000002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1.1749999999999998</c:v>
                </c:pt>
                <c:pt idx="48">
                  <c:v>1.1999999999999997</c:v>
                </c:pt>
                <c:pt idx="49">
                  <c:v>1.2249999999999996</c:v>
                </c:pt>
                <c:pt idx="50">
                  <c:v>1.2499999999999996</c:v>
                </c:pt>
                <c:pt idx="51">
                  <c:v>1.2749999999999995</c:v>
                </c:pt>
                <c:pt idx="52">
                  <c:v>1.2999999999999994</c:v>
                </c:pt>
                <c:pt idx="53">
                  <c:v>1.3249999999999993</c:v>
                </c:pt>
                <c:pt idx="54">
                  <c:v>1.3499999999999992</c:v>
                </c:pt>
                <c:pt idx="55">
                  <c:v>1.3749999999999991</c:v>
                </c:pt>
                <c:pt idx="56">
                  <c:v>1.399999999999999</c:v>
                </c:pt>
                <c:pt idx="57">
                  <c:v>1.4249999999999989</c:v>
                </c:pt>
                <c:pt idx="58">
                  <c:v>1.4499999999999988</c:v>
                </c:pt>
                <c:pt idx="59">
                  <c:v>1.4749999999999988</c:v>
                </c:pt>
                <c:pt idx="60">
                  <c:v>1.4999999999999987</c:v>
                </c:pt>
                <c:pt idx="61">
                  <c:v>1.5249999999999986</c:v>
                </c:pt>
                <c:pt idx="62">
                  <c:v>1.5499999999999985</c:v>
                </c:pt>
                <c:pt idx="63">
                  <c:v>1.5749999999999984</c:v>
                </c:pt>
                <c:pt idx="64">
                  <c:v>1.5999999999999983</c:v>
                </c:pt>
                <c:pt idx="65">
                  <c:v>1.6249999999999982</c:v>
                </c:pt>
                <c:pt idx="66">
                  <c:v>1.6499999999999981</c:v>
                </c:pt>
                <c:pt idx="67">
                  <c:v>1.674999999999998</c:v>
                </c:pt>
                <c:pt idx="68">
                  <c:v>1.699999999999998</c:v>
                </c:pt>
                <c:pt idx="69">
                  <c:v>1.7249999999999979</c:v>
                </c:pt>
                <c:pt idx="70">
                  <c:v>1.7499999999999978</c:v>
                </c:pt>
                <c:pt idx="71">
                  <c:v>1.7749999999999977</c:v>
                </c:pt>
                <c:pt idx="72">
                  <c:v>1.7999999999999976</c:v>
                </c:pt>
                <c:pt idx="73">
                  <c:v>1.8249999999999975</c:v>
                </c:pt>
                <c:pt idx="74">
                  <c:v>1.8499999999999974</c:v>
                </c:pt>
                <c:pt idx="75">
                  <c:v>1.8749999999999973</c:v>
                </c:pt>
                <c:pt idx="76">
                  <c:v>1.8999999999999972</c:v>
                </c:pt>
                <c:pt idx="77">
                  <c:v>1.9249999999999972</c:v>
                </c:pt>
                <c:pt idx="78">
                  <c:v>1.9499999999999971</c:v>
                </c:pt>
                <c:pt idx="79">
                  <c:v>1.974999999999997</c:v>
                </c:pt>
                <c:pt idx="80">
                  <c:v>1.9999999999999969</c:v>
                </c:pt>
                <c:pt idx="81">
                  <c:v>2.0249999999999968</c:v>
                </c:pt>
                <c:pt idx="82">
                  <c:v>2.0499999999999967</c:v>
                </c:pt>
                <c:pt idx="83">
                  <c:v>2.0749999999999966</c:v>
                </c:pt>
                <c:pt idx="84">
                  <c:v>2.0999999999999965</c:v>
                </c:pt>
                <c:pt idx="85">
                  <c:v>2.1249999999999964</c:v>
                </c:pt>
                <c:pt idx="86">
                  <c:v>2.1499999999999964</c:v>
                </c:pt>
                <c:pt idx="87">
                  <c:v>2.1749999999999963</c:v>
                </c:pt>
                <c:pt idx="88">
                  <c:v>2.1999999999999962</c:v>
                </c:pt>
                <c:pt idx="89">
                  <c:v>2.2249999999999961</c:v>
                </c:pt>
                <c:pt idx="90">
                  <c:v>2.249999999999996</c:v>
                </c:pt>
                <c:pt idx="91">
                  <c:v>2.2749999999999959</c:v>
                </c:pt>
                <c:pt idx="92">
                  <c:v>2.2999999999999958</c:v>
                </c:pt>
                <c:pt idx="93">
                  <c:v>2.3249999999999957</c:v>
                </c:pt>
                <c:pt idx="94">
                  <c:v>2.3499999999999956</c:v>
                </c:pt>
                <c:pt idx="95">
                  <c:v>2.3749999999999956</c:v>
                </c:pt>
                <c:pt idx="96">
                  <c:v>2.3999999999999955</c:v>
                </c:pt>
                <c:pt idx="97">
                  <c:v>2.4249999999999954</c:v>
                </c:pt>
                <c:pt idx="98">
                  <c:v>2.4499999999999953</c:v>
                </c:pt>
                <c:pt idx="99">
                  <c:v>2.4749999999999952</c:v>
                </c:pt>
                <c:pt idx="100">
                  <c:v>2.4999999999999951</c:v>
                </c:pt>
                <c:pt idx="101">
                  <c:v>2.524999999999995</c:v>
                </c:pt>
                <c:pt idx="102">
                  <c:v>2.5499999999999949</c:v>
                </c:pt>
                <c:pt idx="103">
                  <c:v>2.5749999999999948</c:v>
                </c:pt>
                <c:pt idx="104">
                  <c:v>2.5999999999999948</c:v>
                </c:pt>
                <c:pt idx="105">
                  <c:v>2.6249999999999947</c:v>
                </c:pt>
                <c:pt idx="106">
                  <c:v>2.6499999999999946</c:v>
                </c:pt>
                <c:pt idx="107">
                  <c:v>2.6749999999999945</c:v>
                </c:pt>
                <c:pt idx="108">
                  <c:v>2.6999999999999944</c:v>
                </c:pt>
                <c:pt idx="109">
                  <c:v>2.7249999999999943</c:v>
                </c:pt>
                <c:pt idx="110">
                  <c:v>2.7499999999999942</c:v>
                </c:pt>
                <c:pt idx="111">
                  <c:v>2.7749999999999941</c:v>
                </c:pt>
                <c:pt idx="112">
                  <c:v>2.799999999999994</c:v>
                </c:pt>
                <c:pt idx="113">
                  <c:v>2.824999999999994</c:v>
                </c:pt>
                <c:pt idx="114">
                  <c:v>2.8499999999999939</c:v>
                </c:pt>
                <c:pt idx="115">
                  <c:v>2.8749999999999938</c:v>
                </c:pt>
                <c:pt idx="116">
                  <c:v>2.8999999999999937</c:v>
                </c:pt>
                <c:pt idx="117">
                  <c:v>2.9249999999999936</c:v>
                </c:pt>
                <c:pt idx="118">
                  <c:v>2.9499999999999935</c:v>
                </c:pt>
                <c:pt idx="119">
                  <c:v>2.9749999999999934</c:v>
                </c:pt>
                <c:pt idx="120">
                  <c:v>2.9999999999999933</c:v>
                </c:pt>
                <c:pt idx="121">
                  <c:v>3.0249999999999932</c:v>
                </c:pt>
                <c:pt idx="122">
                  <c:v>3.0499999999999932</c:v>
                </c:pt>
                <c:pt idx="123">
                  <c:v>3.0749999999999931</c:v>
                </c:pt>
                <c:pt idx="124">
                  <c:v>3.099999999999993</c:v>
                </c:pt>
                <c:pt idx="125">
                  <c:v>3.1249999999999929</c:v>
                </c:pt>
                <c:pt idx="126">
                  <c:v>3.1499999999999928</c:v>
                </c:pt>
                <c:pt idx="127">
                  <c:v>3.1749999999999927</c:v>
                </c:pt>
                <c:pt idx="128">
                  <c:v>3.1999999999999926</c:v>
                </c:pt>
                <c:pt idx="129">
                  <c:v>3.2249999999999925</c:v>
                </c:pt>
                <c:pt idx="130">
                  <c:v>3.2499999999999925</c:v>
                </c:pt>
                <c:pt idx="131">
                  <c:v>3.2749999999999924</c:v>
                </c:pt>
                <c:pt idx="132">
                  <c:v>3.2999999999999923</c:v>
                </c:pt>
                <c:pt idx="133">
                  <c:v>3.3249999999999922</c:v>
                </c:pt>
                <c:pt idx="134">
                  <c:v>3.3499999999999921</c:v>
                </c:pt>
                <c:pt idx="135">
                  <c:v>3.374999999999992</c:v>
                </c:pt>
                <c:pt idx="136">
                  <c:v>3.3999999999999919</c:v>
                </c:pt>
                <c:pt idx="137">
                  <c:v>3.4249999999999918</c:v>
                </c:pt>
                <c:pt idx="138">
                  <c:v>3.4499999999999917</c:v>
                </c:pt>
                <c:pt idx="139">
                  <c:v>3.4749999999999917</c:v>
                </c:pt>
                <c:pt idx="140">
                  <c:v>3.4999999999999916</c:v>
                </c:pt>
                <c:pt idx="141">
                  <c:v>3.5249999999999915</c:v>
                </c:pt>
                <c:pt idx="142">
                  <c:v>3.5499999999999914</c:v>
                </c:pt>
                <c:pt idx="143">
                  <c:v>3.5749999999999913</c:v>
                </c:pt>
                <c:pt idx="144">
                  <c:v>3.5999999999999912</c:v>
                </c:pt>
                <c:pt idx="145">
                  <c:v>3.6249999999999911</c:v>
                </c:pt>
                <c:pt idx="146">
                  <c:v>3.649999999999991</c:v>
                </c:pt>
                <c:pt idx="147">
                  <c:v>3.6749999999999909</c:v>
                </c:pt>
                <c:pt idx="148">
                  <c:v>3.6999999999999909</c:v>
                </c:pt>
                <c:pt idx="149">
                  <c:v>3.7249999999999908</c:v>
                </c:pt>
                <c:pt idx="150">
                  <c:v>3.7499999999999907</c:v>
                </c:pt>
                <c:pt idx="151">
                  <c:v>3.7749999999999906</c:v>
                </c:pt>
                <c:pt idx="152">
                  <c:v>3.7999999999999905</c:v>
                </c:pt>
                <c:pt idx="153">
                  <c:v>3.8249999999999904</c:v>
                </c:pt>
                <c:pt idx="154">
                  <c:v>3.8499999999999903</c:v>
                </c:pt>
                <c:pt idx="155">
                  <c:v>3.8749999999999902</c:v>
                </c:pt>
                <c:pt idx="156">
                  <c:v>3.8999999999999901</c:v>
                </c:pt>
                <c:pt idx="157">
                  <c:v>3.9249999999999901</c:v>
                </c:pt>
                <c:pt idx="158">
                  <c:v>3.94999999999999</c:v>
                </c:pt>
                <c:pt idx="159">
                  <c:v>3.9749999999999899</c:v>
                </c:pt>
                <c:pt idx="160">
                  <c:v>3.9999999999999898</c:v>
                </c:pt>
                <c:pt idx="161">
                  <c:v>4.0249999999999897</c:v>
                </c:pt>
                <c:pt idx="162">
                  <c:v>4.0499999999999901</c:v>
                </c:pt>
                <c:pt idx="163">
                  <c:v>4.0749999999999904</c:v>
                </c:pt>
                <c:pt idx="164">
                  <c:v>4.0999999999999908</c:v>
                </c:pt>
                <c:pt idx="165">
                  <c:v>4.1249999999999911</c:v>
                </c:pt>
                <c:pt idx="166">
                  <c:v>4.1499999999999915</c:v>
                </c:pt>
                <c:pt idx="167">
                  <c:v>4.1749999999999918</c:v>
                </c:pt>
                <c:pt idx="168">
                  <c:v>4.1999999999999922</c:v>
                </c:pt>
                <c:pt idx="169">
                  <c:v>4.2249999999999925</c:v>
                </c:pt>
                <c:pt idx="170">
                  <c:v>4.2499999999999929</c:v>
                </c:pt>
                <c:pt idx="171">
                  <c:v>4.2749999999999932</c:v>
                </c:pt>
                <c:pt idx="172">
                  <c:v>4.2999999999999936</c:v>
                </c:pt>
                <c:pt idx="173">
                  <c:v>4.324999999999994</c:v>
                </c:pt>
                <c:pt idx="174">
                  <c:v>4.3499999999999943</c:v>
                </c:pt>
                <c:pt idx="175">
                  <c:v>4.3749999999999947</c:v>
                </c:pt>
                <c:pt idx="176">
                  <c:v>4.399999999999995</c:v>
                </c:pt>
                <c:pt idx="177">
                  <c:v>4.4249999999999954</c:v>
                </c:pt>
                <c:pt idx="178">
                  <c:v>4.4499999999999957</c:v>
                </c:pt>
                <c:pt idx="179">
                  <c:v>4.4749999999999961</c:v>
                </c:pt>
                <c:pt idx="180">
                  <c:v>4.4999999999999964</c:v>
                </c:pt>
                <c:pt idx="181">
                  <c:v>4.5249999999999968</c:v>
                </c:pt>
                <c:pt idx="182">
                  <c:v>4.5499999999999972</c:v>
                </c:pt>
                <c:pt idx="183">
                  <c:v>4.5749999999999975</c:v>
                </c:pt>
                <c:pt idx="184">
                  <c:v>4.5999999999999979</c:v>
                </c:pt>
                <c:pt idx="185">
                  <c:v>4.6249999999999982</c:v>
                </c:pt>
                <c:pt idx="186">
                  <c:v>4.6499999999999986</c:v>
                </c:pt>
                <c:pt idx="187">
                  <c:v>4.6749999999999989</c:v>
                </c:pt>
                <c:pt idx="188">
                  <c:v>4.6999999999999993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4.8000000000000007</c:v>
                </c:pt>
                <c:pt idx="193">
                  <c:v>4.8250000000000011</c:v>
                </c:pt>
                <c:pt idx="194">
                  <c:v>4.8500000000000014</c:v>
                </c:pt>
                <c:pt idx="195">
                  <c:v>4.8750000000000018</c:v>
                </c:pt>
                <c:pt idx="196">
                  <c:v>4.9000000000000021</c:v>
                </c:pt>
                <c:pt idx="197">
                  <c:v>4.9250000000000025</c:v>
                </c:pt>
                <c:pt idx="198">
                  <c:v>4.9500000000000028</c:v>
                </c:pt>
                <c:pt idx="199">
                  <c:v>4.9750000000000032</c:v>
                </c:pt>
                <c:pt idx="200">
                  <c:v>5.0000000000000036</c:v>
                </c:pt>
                <c:pt idx="201">
                  <c:v>5.0250000000000039</c:v>
                </c:pt>
              </c:numCache>
            </c:numRef>
          </c:xVal>
          <c:yVal>
            <c:numRef>
              <c:f>non.smorz.!$B$8:$B$209</c:f>
              <c:numCache>
                <c:formatCode>0.000</c:formatCode>
                <c:ptCount val="202"/>
                <c:pt idx="0">
                  <c:v>-1.9999999999999984</c:v>
                </c:pt>
                <c:pt idx="1">
                  <c:v>-0.93147522855686438</c:v>
                </c:pt>
                <c:pt idx="2">
                  <c:v>0.15796846837815881</c:v>
                </c:pt>
                <c:pt idx="3">
                  <c:v>1.2438645340731653</c:v>
                </c:pt>
                <c:pt idx="4">
                  <c:v>2.3018260839456626</c:v>
                </c:pt>
                <c:pt idx="5">
                  <c:v>3.3080935824152848</c:v>
                </c:pt>
                <c:pt idx="6">
                  <c:v>4.2400684308504193</c:v>
                </c:pt>
                <c:pt idx="7">
                  <c:v>5.0768204833737753</c:v>
                </c:pt>
                <c:pt idx="8">
                  <c:v>5.7995580928160777</c:v>
                </c:pt>
                <c:pt idx="9">
                  <c:v>6.3920501305990909</c:v>
                </c:pt>
                <c:pt idx="10">
                  <c:v>6.8409905028912643</c:v>
                </c:pt>
                <c:pt idx="11">
                  <c:v>7.1362969767889366</c:v>
                </c:pt>
                <c:pt idx="12">
                  <c:v>7.2713376055313592</c:v>
                </c:pt>
                <c:pt idx="13">
                  <c:v>7.2430796677273053</c:v>
                </c:pt>
                <c:pt idx="14">
                  <c:v>7.0521577757393619</c:v>
                </c:pt>
                <c:pt idx="15">
                  <c:v>6.7028596236584113</c:v>
                </c:pt>
                <c:pt idx="16">
                  <c:v>6.2030296949380634</c:v>
                </c:pt>
                <c:pt idx="17">
                  <c:v>5.5638930922079943</c:v>
                </c:pt>
                <c:pt idx="18">
                  <c:v>4.7998034456687675</c:v>
                </c:pt>
                <c:pt idx="19">
                  <c:v>3.9279205615021193</c:v>
                </c:pt>
                <c:pt idx="20">
                  <c:v>2.9678250496184702</c:v>
                </c:pt>
                <c:pt idx="21">
                  <c:v>1.9410785853716168</c:v>
                </c:pt>
                <c:pt idx="22">
                  <c:v>0.8707396808145057</c:v>
                </c:pt>
                <c:pt idx="23">
                  <c:v>-0.21915415977027783</c:v>
                </c:pt>
                <c:pt idx="24">
                  <c:v>-1.3041262703949017</c:v>
                </c:pt>
                <c:pt idx="25">
                  <c:v>-2.3598105165158203</c:v>
                </c:pt>
                <c:pt idx="26">
                  <c:v>-3.3624985058853585</c:v>
                </c:pt>
                <c:pt idx="27">
                  <c:v>-4.2896720279293312</c:v>
                </c:pt>
                <c:pt idx="28">
                  <c:v>-5.1205087642101423</c:v>
                </c:pt>
                <c:pt idx="29">
                  <c:v>-5.8363499128086556</c:v>
                </c:pt>
                <c:pt idx="30">
                  <c:v>-6.4211192247893107</c:v>
                </c:pt>
                <c:pt idx="31">
                  <c:v>-6.8616840420928584</c:v>
                </c:pt>
                <c:pt idx="32">
                  <c:v>-7.1481502287240621</c:v>
                </c:pt>
                <c:pt idx="33">
                  <c:v>-7.2740843717156469</c:v>
                </c:pt>
                <c:pt idx="34">
                  <c:v>-7.2366582617139352</c:v>
                </c:pt>
                <c:pt idx="35">
                  <c:v>-7.0367124084636643</c:v>
                </c:pt>
                <c:pt idx="36">
                  <c:v>-6.6787371647711611</c:v>
                </c:pt>
                <c:pt idx="37">
                  <c:v>-6.1707718828609357</c:v>
                </c:pt>
                <c:pt idx="38">
                  <c:v>-5.5242243678565224</c:v>
                </c:pt>
                <c:pt idx="39">
                  <c:v>-4.7536146830711896</c:v>
                </c:pt>
                <c:pt idx="40">
                  <c:v>-3.8762490606893207</c:v>
                </c:pt>
                <c:pt idx="41">
                  <c:v>-2.9118312411015586</c:v>
                </c:pt>
                <c:pt idx="42">
                  <c:v>-1.8820199693743938</c:v>
                </c:pt>
                <c:pt idx="43">
                  <c:v>-0.80994258652944751</c:v>
                </c:pt>
                <c:pt idx="44">
                  <c:v>0.28032436067628358</c:v>
                </c:pt>
                <c:pt idx="45">
                  <c:v>1.3642958270846348</c:v>
                </c:pt>
                <c:pt idx="46">
                  <c:v>2.417628150463901</c:v>
                </c:pt>
                <c:pt idx="47">
                  <c:v>3.4166657576807373</c:v>
                </c:pt>
                <c:pt idx="48">
                  <c:v>4.3389724178743458</c:v>
                </c:pt>
                <c:pt idx="49">
                  <c:v>5.1638351118319648</c:v>
                </c:pt>
                <c:pt idx="50">
                  <c:v>5.8727292017457673</c:v>
                </c:pt>
                <c:pt idx="51">
                  <c:v>6.4497344546412751</c:v>
                </c:pt>
                <c:pt idx="52">
                  <c:v>6.8818925764879797</c:v>
                </c:pt>
                <c:pt idx="53">
                  <c:v>7.159498227546842</c:v>
                </c:pt>
                <c:pt idx="54">
                  <c:v>7.2763169833773622</c:v>
                </c:pt>
                <c:pt idx="55">
                  <c:v>7.2297253465698885</c:v>
                </c:pt>
                <c:pt idx="56">
                  <c:v>7.0207696648415165</c:v>
                </c:pt>
                <c:pt idx="57">
                  <c:v>6.6541426323221531</c:v>
                </c:pt>
                <c:pt idx="58">
                  <c:v>6.1380779017612088</c:v>
                </c:pt>
                <c:pt idx="59">
                  <c:v>5.484165174437531</c:v>
                </c:pt>
                <c:pt idx="60">
                  <c:v>4.7070899204546288</c:v>
                </c:pt>
                <c:pt idx="61">
                  <c:v>3.8243035747421263</c:v>
                </c:pt>
                <c:pt idx="62">
                  <c:v>2.8556316154502839</c:v>
                </c:pt>
                <c:pt idx="63">
                  <c:v>1.8228283264519505</c:v>
                </c:pt>
                <c:pt idx="64">
                  <c:v>0.74908824302626242</c:v>
                </c:pt>
                <c:pt idx="65">
                  <c:v>-0.34147474739929645</c:v>
                </c:pt>
                <c:pt idx="66">
                  <c:v>-1.4243689511740949</c:v>
                </c:pt>
                <c:pt idx="67">
                  <c:v>-2.475274899062736</c:v>
                </c:pt>
                <c:pt idx="68">
                  <c:v>-3.4705915090944335</c:v>
                </c:pt>
                <c:pt idx="69">
                  <c:v>-4.3879661159831631</c:v>
                </c:pt>
                <c:pt idx="70">
                  <c:v>-5.2067964638005257</c:v>
                </c:pt>
                <c:pt idx="71">
                  <c:v>-5.9086933882280466</c:v>
                </c:pt>
                <c:pt idx="72">
                  <c:v>-6.4778937975430662</c:v>
                </c:pt>
                <c:pt idx="73">
                  <c:v>-6.901614677675644</c:v>
                </c:pt>
                <c:pt idx="74">
                  <c:v>-7.1703401711460337</c:v>
                </c:pt>
                <c:pt idx="75">
                  <c:v>-7.2780352827086903</c:v>
                </c:pt>
                <c:pt idx="76">
                  <c:v>-7.2222814123348034</c:v>
                </c:pt>
                <c:pt idx="77">
                  <c:v>-7.0043306717547695</c:v>
                </c:pt>
                <c:pt idx="78">
                  <c:v>-6.6290777647281089</c:v>
                </c:pt>
                <c:pt idx="79">
                  <c:v>-6.1049500625493724</c:v>
                </c:pt>
                <c:pt idx="80">
                  <c:v>-5.4437183434572232</c:v>
                </c:pt>
                <c:pt idx="81">
                  <c:v>-4.6602324463314835</c:v>
                </c:pt>
                <c:pt idx="82">
                  <c:v>-3.772087775326221</c:v>
                </c:pt>
                <c:pt idx="83">
                  <c:v>-2.7992301450259029</c:v>
                </c:pt>
                <c:pt idx="84">
                  <c:v>-1.7635078404504814</c:v>
                </c:pt>
                <c:pt idx="85">
                  <c:v>-0.6881809516759313</c:v>
                </c:pt>
                <c:pt idx="86">
                  <c:v>0.40260099764310275</c:v>
                </c:pt>
                <c:pt idx="87">
                  <c:v>1.4843413965112833</c:v>
                </c:pt>
                <c:pt idx="88">
                  <c:v>2.5327466876639479</c:v>
                </c:pt>
                <c:pt idx="89">
                  <c:v>3.5242719484894987</c:v>
                </c:pt>
                <c:pt idx="90">
                  <c:v>4.4366496592314411</c:v>
                </c:pt>
                <c:pt idx="91">
                  <c:v>5.2493897834761629</c:v>
                </c:pt>
                <c:pt idx="92">
                  <c:v>5.9442399301968676</c:v>
                </c:pt>
                <c:pt idx="93">
                  <c:v>6.5055952631062413</c:v>
                </c:pt>
                <c:pt idx="94">
                  <c:v>6.9208489516374483</c:v>
                </c:pt>
                <c:pt idx="95">
                  <c:v>7.1806752931799238</c:v>
                </c:pt>
                <c:pt idx="96">
                  <c:v>7.2792391482549812</c:v>
                </c:pt>
                <c:pt idx="97">
                  <c:v>7.2143269851687082</c:v>
                </c:pt>
                <c:pt idx="98">
                  <c:v>6.987396591161712</c:v>
                </c:pt>
                <c:pt idx="99">
                  <c:v>6.6035443336504924</c:v>
                </c:pt>
                <c:pt idx="100">
                  <c:v>6.0713907068023936</c:v>
                </c:pt>
                <c:pt idx="101">
                  <c:v>5.4028867338212887</c:v>
                </c:pt>
                <c:pt idx="102">
                  <c:v>4.6130455727312825</c:v>
                </c:pt>
                <c:pt idx="103">
                  <c:v>3.7196053532139399</c:v>
                </c:pt>
                <c:pt idx="104">
                  <c:v>2.7426308164568058</c:v>
                </c:pt>
                <c:pt idx="105">
                  <c:v>1.7040627043233296</c:v>
                </c:pt>
                <c:pt idx="106">
                  <c:v>0.62722501759201943</c:v>
                </c:pt>
                <c:pt idx="107">
                  <c:v>-0.46369879081747251</c:v>
                </c:pt>
                <c:pt idx="108">
                  <c:v>-1.5442089240604029</c:v>
                </c:pt>
                <c:pt idx="109">
                  <c:v>-2.5900394539857965</c:v>
                </c:pt>
                <c:pt idx="110">
                  <c:v>-3.5777032815683758</c:v>
                </c:pt>
                <c:pt idx="111">
                  <c:v>-4.4850196065175147</c:v>
                </c:pt>
                <c:pt idx="112">
                  <c:v>-5.2916120602328167</c:v>
                </c:pt>
                <c:pt idx="113">
                  <c:v>-5.9793663151139569</c:v>
                </c:pt>
                <c:pt idx="114">
                  <c:v>-6.5328368933065306</c:v>
                </c:pt>
                <c:pt idx="115">
                  <c:v>-6.9395940388361179</c:v>
                </c:pt>
                <c:pt idx="116">
                  <c:v>-7.1905028631304875</c:v>
                </c:pt>
                <c:pt idx="117">
                  <c:v>-7.2799284949233378</c:v>
                </c:pt>
                <c:pt idx="118">
                  <c:v>-7.2058626273148336</c:v>
                </c:pt>
                <c:pt idx="119">
                  <c:v>-6.9699686200149351</c:v>
                </c:pt>
                <c:pt idx="120">
                  <c:v>-6.5775441438702851</c:v>
                </c:pt>
                <c:pt idx="121">
                  <c:v>-6.0374022065981467</c:v>
                </c:pt>
                <c:pt idx="122">
                  <c:v>-5.3616732316327278</c:v>
                </c:pt>
                <c:pt idx="123">
                  <c:v>-4.5655326349665035</c:v>
                </c:pt>
                <c:pt idx="124">
                  <c:v>-3.6668600180233524</c:v>
                </c:pt>
                <c:pt idx="125">
                  <c:v>-2.6858376303565961</c:v>
                </c:pt>
                <c:pt idx="126">
                  <c:v>-1.6444971198344531</c:v>
                </c:pt>
                <c:pt idx="127">
                  <c:v>-0.56622474932631617</c:v>
                </c:pt>
                <c:pt idx="128">
                  <c:v>0.52476380834353065</c:v>
                </c:pt>
                <c:pt idx="129">
                  <c:v>1.6039673022015475</c:v>
                </c:pt>
                <c:pt idx="130">
                  <c:v>2.6471491484003966</c:v>
                </c:pt>
                <c:pt idx="131">
                  <c:v>3.6308817316410975</c:v>
                </c:pt>
                <c:pt idx="132">
                  <c:v>4.5330725389056381</c:v>
                </c:pt>
                <c:pt idx="133">
                  <c:v>5.3334603096708619</c:v>
                </c:pt>
                <c:pt idx="134">
                  <c:v>6.014070060139038</c:v>
                </c:pt>
                <c:pt idx="135">
                  <c:v>6.5596167626222215</c:v>
                </c:pt>
                <c:pt idx="136">
                  <c:v>6.957848614311561</c:v>
                </c:pt>
                <c:pt idx="137">
                  <c:v>7.1998221863550338</c:v>
                </c:pt>
                <c:pt idx="138">
                  <c:v>7.2801032739886331</c:v>
                </c:pt>
                <c:pt idx="139">
                  <c:v>7.1968889370598683</c:v>
                </c:pt>
                <c:pt idx="140">
                  <c:v>6.9520479901767063</c:v>
                </c:pt>
                <c:pt idx="141">
                  <c:v>6.5510790331603861</c:v>
                </c:pt>
                <c:pt idx="142">
                  <c:v>6.0029869643477216</c:v>
                </c:pt>
                <c:pt idx="143">
                  <c:v>5.320080749987862</c:v>
                </c:pt>
                <c:pt idx="144">
                  <c:v>4.5176969913968703</c:v>
                </c:pt>
                <c:pt idx="145">
                  <c:v>3.6138554979559969</c:v>
                </c:pt>
                <c:pt idx="146">
                  <c:v>2.6288546010412666</c:v>
                </c:pt>
                <c:pt idx="147">
                  <c:v>1.5848152972614251</c:v>
                </c:pt>
                <c:pt idx="148">
                  <c:v>0.50518445856422811</c:v>
                </c:pt>
                <c:pt idx="149">
                  <c:v>-0.58579173395919515</c:v>
                </c:pt>
                <c:pt idx="150">
                  <c:v>-1.6636123070298874</c:v>
                </c:pt>
                <c:pt idx="151">
                  <c:v>-2.7040717342199687</c:v>
                </c:pt>
                <c:pt idx="152">
                  <c:v>-3.6838035398922089</c:v>
                </c:pt>
                <c:pt idx="153">
                  <c:v>-4.5808050598676164</c:v>
                </c:pt>
                <c:pt idx="154">
                  <c:v>-5.3749315738281114</c:v>
                </c:pt>
                <c:pt idx="155">
                  <c:v>-6.0483487123053434</c:v>
                </c:pt>
                <c:pt idx="156">
                  <c:v>-6.5859329781702991</c:v>
                </c:pt>
                <c:pt idx="157">
                  <c:v>-6.9756113877745873</c:v>
                </c:pt>
                <c:pt idx="158">
                  <c:v>-7.2086326041353095</c:v>
                </c:pt>
                <c:pt idx="159">
                  <c:v>-7.2797634730969474</c:v>
                </c:pt>
                <c:pt idx="160">
                  <c:v>-7.1874065486916816</c:v>
                </c:pt>
                <c:pt idx="161">
                  <c:v>-6.9336359683319513</c:v>
                </c:pt>
                <c:pt idx="162">
                  <c:v>-6.5241508721557233</c:v>
                </c:pt>
                <c:pt idx="163">
                  <c:v>-5.9681474126256369</c:v>
                </c:pt>
                <c:pt idx="164">
                  <c:v>-5.278112228770409</c:v>
                </c:pt>
                <c:pt idx="165">
                  <c:v>-4.4695420231918463</c:v>
                </c:pt>
                <c:pt idx="166">
                  <c:v>-3.5605955395333138</c:v>
                </c:pt>
                <c:pt idx="167">
                  <c:v>-2.5716857562454356</c:v>
                </c:pt>
                <c:pt idx="168">
                  <c:v>-1.5250214550978667</c:v>
                </c:pt>
                <c:pt idx="169">
                  <c:v>-0.44410845982003511</c:v>
                </c:pt>
                <c:pt idx="170">
                  <c:v>0.64677825402426936</c:v>
                </c:pt>
                <c:pt idx="171">
                  <c:v>1.7231397226543166</c:v>
                </c:pt>
                <c:pt idx="172">
                  <c:v>2.7608031879823201</c:v>
                </c:pt>
                <c:pt idx="173">
                  <c:v>3.736464965646713</c:v>
                </c:pt>
                <c:pt idx="174">
                  <c:v>4.6282137955231457</c:v>
                </c:pt>
                <c:pt idx="175">
                  <c:v>5.4160229213890068</c:v>
                </c:pt>
                <c:pt idx="176">
                  <c:v>6.0821998486930564</c:v>
                </c:pt>
                <c:pt idx="177">
                  <c:v>6.6117836798402925</c:v>
                </c:pt>
                <c:pt idx="178">
                  <c:v>6.9928811036981537</c:v>
                </c:pt>
                <c:pt idx="179">
                  <c:v>7.2169334937240972</c:v>
                </c:pt>
                <c:pt idx="180">
                  <c:v>7.2789091162664414</c:v>
                </c:pt>
                <c:pt idx="181">
                  <c:v>7.1774161324544066</c:v>
                </c:pt>
                <c:pt idx="182">
                  <c:v>6.9147338558985307</c:v>
                </c:pt>
                <c:pt idx="183">
                  <c:v>6.4967615642208774</c:v>
                </c:pt>
                <c:pt idx="184">
                  <c:v>5.9328860139977406</c:v>
                </c:pt>
                <c:pt idx="185">
                  <c:v>5.2357706344435817</c:v>
                </c:pt>
                <c:pt idx="186">
                  <c:v>4.4210711340916058</c:v>
                </c:pt>
                <c:pt idx="187">
                  <c:v>3.5070839073318139</c:v>
                </c:pt>
                <c:pt idx="188">
                  <c:v>2.5143351368376901</c:v>
                </c:pt>
                <c:pt idx="189">
                  <c:v>1.4651198197551734</c:v>
                </c:pt>
                <c:pt idx="190">
                  <c:v>0.38300107013192786</c:v>
                </c:pt>
                <c:pt idx="191">
                  <c:v>-0.70771905782511124</c:v>
                </c:pt>
                <c:pt idx="192">
                  <c:v>-1.782545341495104</c:v>
                </c:pt>
                <c:pt idx="193">
                  <c:v>-2.8173394997348042</c:v>
                </c:pt>
                <c:pt idx="194">
                  <c:v>-3.7888622866339894</c:v>
                </c:pt>
                <c:pt idx="195">
                  <c:v>-4.6752953948777609</c:v>
                </c:pt>
                <c:pt idx="196">
                  <c:v>-5.4567314478913644</c:v>
                </c:pt>
                <c:pt idx="197">
                  <c:v>-6.1156210766002888</c:v>
                </c:pt>
                <c:pt idx="198">
                  <c:v>-6.6371670404254948</c:v>
                </c:pt>
                <c:pt idx="199">
                  <c:v>-7.009656541405862</c:v>
                </c:pt>
                <c:pt idx="200">
                  <c:v>-7.2247242683890942</c:v>
                </c:pt>
                <c:pt idx="201">
                  <c:v>-7.2775402638856663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4B-4A42-A8FF-CF3143A3A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69016"/>
        <c:axId val="431669344"/>
      </c:scatterChart>
      <c:valAx>
        <c:axId val="43166901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Time, </a:t>
                </a:r>
                <a:r>
                  <a:rPr lang="it-IT" sz="1800" i="1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t</a:t>
                </a: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 (s)</a:t>
                </a:r>
              </a:p>
            </c:rich>
          </c:tx>
          <c:layout>
            <c:manualLayout>
              <c:xMode val="edge"/>
              <c:yMode val="edge"/>
              <c:x val="0.47966406329026318"/>
              <c:y val="0.91880778588807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431669344"/>
        <c:crosses val="autoZero"/>
        <c:crossBetween val="midCat"/>
      </c:valAx>
      <c:valAx>
        <c:axId val="4316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Variable </a:t>
                </a:r>
                <a:r>
                  <a:rPr lang="it-IT" sz="1800" i="1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x</a:t>
                </a:r>
                <a:r>
                  <a:rPr lang="it-IT" sz="1800">
                    <a:solidFill>
                      <a:sysClr val="windowText" lastClr="000000"/>
                    </a:solidFill>
                    <a:latin typeface="Book Antiqua" panose="02040602050305030304" pitchFamily="18" charset="0"/>
                  </a:rPr>
                  <a:t>, (U)</a:t>
                </a:r>
              </a:p>
            </c:rich>
          </c:tx>
          <c:layout>
            <c:manualLayout>
              <c:xMode val="edge"/>
              <c:yMode val="edge"/>
              <c:x val="1.4874915483434753E-2"/>
              <c:y val="0.2843774546429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it-IT"/>
          </a:p>
        </c:txPr>
        <c:crossAx val="43166901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5</xdr:row>
      <xdr:rowOff>180975</xdr:rowOff>
    </xdr:from>
    <xdr:to>
      <xdr:col>16</xdr:col>
      <xdr:colOff>342900</xdr:colOff>
      <xdr:row>27</xdr:row>
      <xdr:rowOff>161925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5</xdr:row>
      <xdr:rowOff>180975</xdr:rowOff>
    </xdr:from>
    <xdr:to>
      <xdr:col>16</xdr:col>
      <xdr:colOff>342900</xdr:colOff>
      <xdr:row>27</xdr:row>
      <xdr:rowOff>161925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5</xdr:row>
      <xdr:rowOff>180975</xdr:rowOff>
    </xdr:from>
    <xdr:to>
      <xdr:col>16</xdr:col>
      <xdr:colOff>342900</xdr:colOff>
      <xdr:row>27</xdr:row>
      <xdr:rowOff>161925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5</xdr:row>
      <xdr:rowOff>180975</xdr:rowOff>
    </xdr:from>
    <xdr:to>
      <xdr:col>16</xdr:col>
      <xdr:colOff>342900</xdr:colOff>
      <xdr:row>27</xdr:row>
      <xdr:rowOff>161925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5</xdr:row>
      <xdr:rowOff>180975</xdr:rowOff>
    </xdr:from>
    <xdr:to>
      <xdr:col>16</xdr:col>
      <xdr:colOff>342900</xdr:colOff>
      <xdr:row>27</xdr:row>
      <xdr:rowOff>161925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5</xdr:row>
      <xdr:rowOff>180975</xdr:rowOff>
    </xdr:from>
    <xdr:to>
      <xdr:col>16</xdr:col>
      <xdr:colOff>342900</xdr:colOff>
      <xdr:row>27</xdr:row>
      <xdr:rowOff>161925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5</xdr:row>
      <xdr:rowOff>180975</xdr:rowOff>
    </xdr:from>
    <xdr:to>
      <xdr:col>16</xdr:col>
      <xdr:colOff>342900</xdr:colOff>
      <xdr:row>27</xdr:row>
      <xdr:rowOff>161925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9"/>
  <sheetViews>
    <sheetView workbookViewId="0">
      <selection sqref="A1:XFD1048576"/>
    </sheetView>
  </sheetViews>
  <sheetFormatPr defaultRowHeight="18.75" x14ac:dyDescent="0.3"/>
  <cols>
    <col min="1" max="9" width="10.7109375" style="1" customWidth="1"/>
    <col min="10" max="16384" width="9.140625" style="1"/>
  </cols>
  <sheetData>
    <row r="2" spans="1:9" x14ac:dyDescent="0.3">
      <c r="A2" s="5" t="s">
        <v>4</v>
      </c>
      <c r="B2" s="5" t="s">
        <v>4</v>
      </c>
      <c r="C2" s="4" t="s">
        <v>4</v>
      </c>
      <c r="D2" s="4" t="s">
        <v>4</v>
      </c>
      <c r="E2" s="7" t="s">
        <v>8</v>
      </c>
      <c r="F2" s="4" t="s">
        <v>4</v>
      </c>
      <c r="H2" s="4" t="s">
        <v>11</v>
      </c>
      <c r="I2" s="4" t="s">
        <v>11</v>
      </c>
    </row>
    <row r="3" spans="1:9" ht="21.75" x14ac:dyDescent="0.4">
      <c r="A3" s="6" t="s">
        <v>14</v>
      </c>
      <c r="B3" s="6" t="s">
        <v>15</v>
      </c>
      <c r="C3" s="1" t="s">
        <v>5</v>
      </c>
      <c r="D3" s="1" t="s">
        <v>13</v>
      </c>
      <c r="E3" s="2" t="s">
        <v>7</v>
      </c>
      <c r="F3" s="4" t="s">
        <v>6</v>
      </c>
      <c r="H3" s="4" t="s">
        <v>9</v>
      </c>
      <c r="I3" s="4" t="s">
        <v>12</v>
      </c>
    </row>
    <row r="4" spans="1:9" x14ac:dyDescent="0.3">
      <c r="A4" s="5">
        <v>2</v>
      </c>
      <c r="B4" s="5">
        <v>0.6</v>
      </c>
      <c r="C4" s="4">
        <v>0</v>
      </c>
      <c r="D4" s="4">
        <f>5*MAX(A4,B4)</f>
        <v>10</v>
      </c>
      <c r="E4" s="4">
        <v>200</v>
      </c>
      <c r="F4" s="4">
        <f>(t_STOP-t_START)/N_points</f>
        <v>0.05</v>
      </c>
      <c r="H4" s="4">
        <v>10</v>
      </c>
      <c r="I4" s="4">
        <v>-14</v>
      </c>
    </row>
    <row r="6" spans="1:9" x14ac:dyDescent="0.3">
      <c r="A6" s="4" t="s">
        <v>4</v>
      </c>
      <c r="B6" s="4" t="s">
        <v>11</v>
      </c>
    </row>
    <row r="7" spans="1:9" x14ac:dyDescent="0.3">
      <c r="A7" s="2" t="s">
        <v>0</v>
      </c>
      <c r="B7" s="2" t="s">
        <v>1</v>
      </c>
    </row>
    <row r="8" spans="1:9" x14ac:dyDescent="0.3">
      <c r="A8" s="1">
        <f>C4</f>
        <v>0</v>
      </c>
      <c r="B8" s="8">
        <f>$H$4*EXP(-A8/$A$4)+$I$4*EXP(-A8/$B$4)</f>
        <v>-4</v>
      </c>
    </row>
    <row r="9" spans="1:9" x14ac:dyDescent="0.3">
      <c r="A9" s="1">
        <f>A8+$F$4</f>
        <v>0.05</v>
      </c>
      <c r="B9" s="8">
        <f t="shared" ref="B9:B72" si="0">$H$4*EXP(-A9/$A$4)+$I$4*EXP(-A9/$B$4)</f>
        <v>-3.1275226845271984</v>
      </c>
    </row>
    <row r="10" spans="1:9" x14ac:dyDescent="0.3">
      <c r="A10" s="1">
        <f t="shared" ref="A10:A73" si="1">A9+$F$4</f>
        <v>0.1</v>
      </c>
      <c r="B10" s="8">
        <f t="shared" si="0"/>
        <v>-2.3384499034614556</v>
      </c>
    </row>
    <row r="11" spans="1:9" x14ac:dyDescent="0.3">
      <c r="A11" s="1">
        <f t="shared" si="1"/>
        <v>0.15000000000000002</v>
      </c>
      <c r="B11" s="8">
        <f t="shared" si="0"/>
        <v>-1.6257760997141411</v>
      </c>
    </row>
    <row r="12" spans="1:9" x14ac:dyDescent="0.3">
      <c r="A12" s="1">
        <f t="shared" si="1"/>
        <v>0.2</v>
      </c>
      <c r="B12" s="8">
        <f t="shared" si="0"/>
        <v>-0.98306416767345439</v>
      </c>
    </row>
    <row r="13" spans="1:9" x14ac:dyDescent="0.3">
      <c r="A13" s="1">
        <f t="shared" si="1"/>
        <v>0.25</v>
      </c>
      <c r="B13" s="8">
        <f t="shared" si="0"/>
        <v>-0.40439979696025929</v>
      </c>
    </row>
    <row r="14" spans="1:9" x14ac:dyDescent="0.3">
      <c r="A14" s="1">
        <f t="shared" si="1"/>
        <v>0.3</v>
      </c>
      <c r="B14" s="8">
        <f t="shared" si="0"/>
        <v>0.1156505282737097</v>
      </c>
    </row>
    <row r="15" spans="1:9" x14ac:dyDescent="0.3">
      <c r="A15" s="1">
        <f t="shared" si="1"/>
        <v>0.35</v>
      </c>
      <c r="B15" s="8">
        <f t="shared" si="0"/>
        <v>0.58207816691141367</v>
      </c>
    </row>
    <row r="16" spans="1:9" x14ac:dyDescent="0.3">
      <c r="A16" s="1">
        <f t="shared" si="1"/>
        <v>0.39999999999999997</v>
      </c>
      <c r="B16" s="8">
        <f t="shared" si="0"/>
        <v>0.99946786432353107</v>
      </c>
    </row>
    <row r="17" spans="1:2" x14ac:dyDescent="0.3">
      <c r="A17" s="1">
        <f t="shared" si="1"/>
        <v>0.44999999999999996</v>
      </c>
      <c r="B17" s="8">
        <f t="shared" si="0"/>
        <v>1.3720304492195652</v>
      </c>
    </row>
    <row r="18" spans="1:2" x14ac:dyDescent="0.3">
      <c r="A18" s="1">
        <f t="shared" si="1"/>
        <v>0.49999999999999994</v>
      </c>
      <c r="B18" s="8">
        <f t="shared" si="0"/>
        <v>1.7036329116149531</v>
      </c>
    </row>
    <row r="19" spans="1:2" x14ac:dyDescent="0.3">
      <c r="A19" s="1">
        <f t="shared" si="1"/>
        <v>0.54999999999999993</v>
      </c>
      <c r="B19" s="8">
        <f t="shared" si="0"/>
        <v>1.9978260714218212</v>
      </c>
    </row>
    <row r="20" spans="1:2" x14ac:dyDescent="0.3">
      <c r="A20" s="1">
        <f t="shared" si="1"/>
        <v>0.6</v>
      </c>
      <c r="B20" s="8">
        <f t="shared" si="0"/>
        <v>2.2578700304169859</v>
      </c>
    </row>
    <row r="21" spans="1:2" x14ac:dyDescent="0.3">
      <c r="A21" s="1">
        <f t="shared" si="1"/>
        <v>0.65</v>
      </c>
      <c r="B21" s="8">
        <f t="shared" si="0"/>
        <v>2.4867575849263321</v>
      </c>
    </row>
    <row r="22" spans="1:2" x14ac:dyDescent="0.3">
      <c r="A22" s="1">
        <f t="shared" si="1"/>
        <v>0.70000000000000007</v>
      </c>
      <c r="B22" s="8">
        <f t="shared" si="0"/>
        <v>2.687235762382767</v>
      </c>
    </row>
    <row r="23" spans="1:2" x14ac:dyDescent="0.3">
      <c r="A23" s="1">
        <f t="shared" si="1"/>
        <v>0.75000000000000011</v>
      </c>
      <c r="B23" s="8">
        <f t="shared" si="0"/>
        <v>2.8618256318670614</v>
      </c>
    </row>
    <row r="24" spans="1:2" x14ac:dyDescent="0.3">
      <c r="A24" s="1">
        <f t="shared" si="1"/>
        <v>0.80000000000000016</v>
      </c>
      <c r="B24" s="8">
        <f t="shared" si="0"/>
        <v>3.0128405267362188</v>
      </c>
    </row>
    <row r="25" spans="1:2" x14ac:dyDescent="0.3">
      <c r="A25" s="1">
        <f t="shared" si="1"/>
        <v>0.8500000000000002</v>
      </c>
      <c r="B25" s="8">
        <f t="shared" si="0"/>
        <v>3.1424028063993905</v>
      </c>
    </row>
    <row r="26" spans="1:2" x14ac:dyDescent="0.3">
      <c r="A26" s="1">
        <f t="shared" si="1"/>
        <v>0.90000000000000024</v>
      </c>
      <c r="B26" s="8">
        <f t="shared" si="0"/>
        <v>3.2524592741397158</v>
      </c>
    </row>
    <row r="27" spans="1:2" x14ac:dyDescent="0.3">
      <c r="A27" s="1">
        <f t="shared" si="1"/>
        <v>0.95000000000000029</v>
      </c>
      <c r="B27" s="8">
        <f t="shared" si="0"/>
        <v>3.344795358531472</v>
      </c>
    </row>
    <row r="28" spans="1:2" x14ac:dyDescent="0.3">
      <c r="A28" s="1">
        <f t="shared" si="1"/>
        <v>1.0000000000000002</v>
      </c>
      <c r="B28" s="8">
        <f t="shared" si="0"/>
        <v>3.4210481574004685</v>
      </c>
    </row>
    <row r="29" spans="1:2" x14ac:dyDescent="0.3">
      <c r="A29" s="1">
        <f t="shared" si="1"/>
        <v>1.0500000000000003</v>
      </c>
      <c r="B29" s="8">
        <f t="shared" si="0"/>
        <v>3.4827184353619192</v>
      </c>
    </row>
    <row r="30" spans="1:2" x14ac:dyDescent="0.3">
      <c r="A30" s="1">
        <f t="shared" si="1"/>
        <v>1.1000000000000003</v>
      </c>
      <c r="B30" s="8">
        <f t="shared" si="0"/>
        <v>3.5311816586891531</v>
      </c>
    </row>
    <row r="31" spans="1:2" x14ac:dyDescent="0.3">
      <c r="A31" s="1">
        <f t="shared" si="1"/>
        <v>1.1500000000000004</v>
      </c>
      <c r="B31" s="8">
        <f t="shared" si="0"/>
        <v>3.5676981445678813</v>
      </c>
    </row>
    <row r="32" spans="1:2" x14ac:dyDescent="0.3">
      <c r="A32" s="1">
        <f t="shared" si="1"/>
        <v>1.2000000000000004</v>
      </c>
      <c r="B32" s="8">
        <f t="shared" si="0"/>
        <v>3.5934223956276865</v>
      </c>
    </row>
    <row r="33" spans="1:2" x14ac:dyDescent="0.3">
      <c r="A33" s="1">
        <f t="shared" si="1"/>
        <v>1.2500000000000004</v>
      </c>
      <c r="B33" s="8">
        <f t="shared" si="0"/>
        <v>3.6094116849721818</v>
      </c>
    </row>
    <row r="34" spans="1:2" x14ac:dyDescent="0.3">
      <c r="A34" s="1">
        <f t="shared" si="1"/>
        <v>1.3000000000000005</v>
      </c>
      <c r="B34" s="8">
        <f t="shared" si="0"/>
        <v>3.6166339517125321</v>
      </c>
    </row>
    <row r="35" spans="1:2" x14ac:dyDescent="0.3">
      <c r="A35" s="1">
        <f t="shared" si="1"/>
        <v>1.3500000000000005</v>
      </c>
      <c r="B35" s="8">
        <f t="shared" si="0"/>
        <v>3.6159750622093911</v>
      </c>
    </row>
    <row r="36" spans="1:2" x14ac:dyDescent="0.3">
      <c r="A36" s="1">
        <f t="shared" si="1"/>
        <v>1.4000000000000006</v>
      </c>
      <c r="B36" s="8">
        <f t="shared" si="0"/>
        <v>3.6082454878124239</v>
      </c>
    </row>
    <row r="37" spans="1:2" x14ac:dyDescent="0.3">
      <c r="A37" s="1">
        <f t="shared" si="1"/>
        <v>1.4500000000000006</v>
      </c>
      <c r="B37" s="8">
        <f t="shared" si="0"/>
        <v>3.5941864458239827</v>
      </c>
    </row>
    <row r="38" spans="1:2" x14ac:dyDescent="0.3">
      <c r="A38" s="1">
        <f t="shared" si="1"/>
        <v>1.5000000000000007</v>
      </c>
      <c r="B38" s="8">
        <f t="shared" si="0"/>
        <v>3.574475546675564</v>
      </c>
    </row>
    <row r="39" spans="1:2" x14ac:dyDescent="0.3">
      <c r="A39" s="1">
        <f t="shared" si="1"/>
        <v>1.5500000000000007</v>
      </c>
      <c r="B39" s="8">
        <f t="shared" si="0"/>
        <v>3.5497319868668256</v>
      </c>
    </row>
    <row r="40" spans="1:2" x14ac:dyDescent="0.3">
      <c r="A40" s="1">
        <f t="shared" si="1"/>
        <v>1.6000000000000008</v>
      </c>
      <c r="B40" s="8">
        <f t="shared" si="0"/>
        <v>3.5205213240529938</v>
      </c>
    </row>
    <row r="41" spans="1:2" x14ac:dyDescent="0.3">
      <c r="A41" s="1">
        <f t="shared" si="1"/>
        <v>1.6500000000000008</v>
      </c>
      <c r="B41" s="8">
        <f t="shared" si="0"/>
        <v>3.4873598677555862</v>
      </c>
    </row>
    <row r="42" spans="1:2" x14ac:dyDescent="0.3">
      <c r="A42" s="1">
        <f t="shared" si="1"/>
        <v>1.7000000000000008</v>
      </c>
      <c r="B42" s="8">
        <f t="shared" si="0"/>
        <v>3.4507187164932471</v>
      </c>
    </row>
    <row r="43" spans="1:2" x14ac:dyDescent="0.3">
      <c r="A43" s="1">
        <f t="shared" si="1"/>
        <v>1.7500000000000009</v>
      </c>
      <c r="B43" s="8">
        <f t="shared" si="0"/>
        <v>3.4110274696655809</v>
      </c>
    </row>
    <row r="44" spans="1:2" x14ac:dyDescent="0.3">
      <c r="A44" s="1">
        <f t="shared" si="1"/>
        <v>1.8000000000000009</v>
      </c>
      <c r="B44" s="8">
        <f t="shared" si="0"/>
        <v>3.3686776402558953</v>
      </c>
    </row>
    <row r="45" spans="1:2" x14ac:dyDescent="0.3">
      <c r="A45" s="1">
        <f t="shared" si="1"/>
        <v>1.850000000000001</v>
      </c>
      <c r="B45" s="8">
        <f t="shared" si="0"/>
        <v>3.3240257923332273</v>
      </c>
    </row>
    <row r="46" spans="1:2" x14ac:dyDescent="0.3">
      <c r="A46" s="1">
        <f t="shared" si="1"/>
        <v>1.900000000000001</v>
      </c>
      <c r="B46" s="8">
        <f t="shared" si="0"/>
        <v>3.2773964254151418</v>
      </c>
    </row>
    <row r="47" spans="1:2" x14ac:dyDescent="0.3">
      <c r="A47" s="1">
        <f t="shared" si="1"/>
        <v>1.9500000000000011</v>
      </c>
      <c r="B47" s="8">
        <f t="shared" si="0"/>
        <v>3.2290846259874599</v>
      </c>
    </row>
    <row r="48" spans="1:2" x14ac:dyDescent="0.3">
      <c r="A48" s="1">
        <f t="shared" si="1"/>
        <v>2.0000000000000009</v>
      </c>
      <c r="B48" s="8">
        <f t="shared" si="0"/>
        <v>3.179358504852889</v>
      </c>
    </row>
    <row r="49" spans="1:2" x14ac:dyDescent="0.3">
      <c r="A49" s="1">
        <f t="shared" si="1"/>
        <v>2.0500000000000007</v>
      </c>
      <c r="B49" s="8">
        <f t="shared" si="0"/>
        <v>3.1284614374862301</v>
      </c>
    </row>
    <row r="50" spans="1:2" x14ac:dyDescent="0.3">
      <c r="A50" s="1">
        <f t="shared" si="1"/>
        <v>2.1000000000000005</v>
      </c>
      <c r="B50" s="8">
        <f t="shared" si="0"/>
        <v>3.0766141231990942</v>
      </c>
    </row>
    <row r="51" spans="1:2" x14ac:dyDescent="0.3">
      <c r="A51" s="1">
        <f t="shared" si="1"/>
        <v>2.1500000000000004</v>
      </c>
      <c r="B51" s="8">
        <f t="shared" si="0"/>
        <v>3.0240164776521969</v>
      </c>
    </row>
    <row r="52" spans="1:2" x14ac:dyDescent="0.3">
      <c r="A52" s="1">
        <f t="shared" si="1"/>
        <v>2.2000000000000002</v>
      </c>
      <c r="B52" s="8">
        <f t="shared" si="0"/>
        <v>2.9708493720896918</v>
      </c>
    </row>
    <row r="53" spans="1:2" x14ac:dyDescent="0.3">
      <c r="A53" s="1">
        <f t="shared" si="1"/>
        <v>2.25</v>
      </c>
      <c r="B53" s="8">
        <f t="shared" si="0"/>
        <v>2.9172762315993701</v>
      </c>
    </row>
    <row r="54" spans="1:2" x14ac:dyDescent="0.3">
      <c r="A54" s="1">
        <f t="shared" si="1"/>
        <v>2.2999999999999998</v>
      </c>
      <c r="B54" s="8">
        <f t="shared" si="0"/>
        <v>2.8634445037176293</v>
      </c>
    </row>
    <row r="55" spans="1:2" x14ac:dyDescent="0.3">
      <c r="A55" s="1">
        <f t="shared" si="1"/>
        <v>2.3499999999999996</v>
      </c>
      <c r="B55" s="8">
        <f t="shared" si="0"/>
        <v>2.8094870077919274</v>
      </c>
    </row>
    <row r="56" spans="1:2" x14ac:dyDescent="0.3">
      <c r="A56" s="1">
        <f t="shared" si="1"/>
        <v>2.3999999999999995</v>
      </c>
      <c r="B56" s="8">
        <f t="shared" si="0"/>
        <v>2.7555231746797433</v>
      </c>
    </row>
    <row r="57" spans="1:2" x14ac:dyDescent="0.3">
      <c r="A57" s="1">
        <f t="shared" si="1"/>
        <v>2.4499999999999993</v>
      </c>
      <c r="B57" s="8">
        <f t="shared" si="0"/>
        <v>2.7016601855960642</v>
      </c>
    </row>
    <row r="58" spans="1:2" x14ac:dyDescent="0.3">
      <c r="A58" s="1">
        <f t="shared" si="1"/>
        <v>2.4999999999999991</v>
      </c>
      <c r="B58" s="8">
        <f t="shared" si="0"/>
        <v>2.6479940182157713</v>
      </c>
    </row>
    <row r="59" spans="1:2" x14ac:dyDescent="0.3">
      <c r="A59" s="1">
        <f t="shared" si="1"/>
        <v>2.5499999999999989</v>
      </c>
      <c r="B59" s="8">
        <f t="shared" si="0"/>
        <v>2.5946104074880849</v>
      </c>
    </row>
    <row r="60" spans="1:2" x14ac:dyDescent="0.3">
      <c r="A60" s="1">
        <f t="shared" si="1"/>
        <v>2.5999999999999988</v>
      </c>
      <c r="B60" s="8">
        <f t="shared" si="0"/>
        <v>2.5415857280229539</v>
      </c>
    </row>
    <row r="61" spans="1:2" x14ac:dyDescent="0.3">
      <c r="A61" s="1">
        <f t="shared" si="1"/>
        <v>2.6499999999999986</v>
      </c>
      <c r="B61" s="8">
        <f t="shared" si="0"/>
        <v>2.488987804359807</v>
      </c>
    </row>
    <row r="62" spans="1:2" x14ac:dyDescent="0.3">
      <c r="A62" s="1">
        <f t="shared" si="1"/>
        <v>2.6999999999999984</v>
      </c>
      <c r="B62" s="8">
        <f t="shared" si="0"/>
        <v>2.4368766549235246</v>
      </c>
    </row>
    <row r="63" spans="1:2" x14ac:dyDescent="0.3">
      <c r="A63" s="1">
        <f t="shared" si="1"/>
        <v>2.7499999999999982</v>
      </c>
      <c r="B63" s="8">
        <f t="shared" si="0"/>
        <v>2.3853051750074181</v>
      </c>
    </row>
    <row r="64" spans="1:2" x14ac:dyDescent="0.3">
      <c r="A64" s="1">
        <f t="shared" si="1"/>
        <v>2.799999999999998</v>
      </c>
      <c r="B64" s="8">
        <f t="shared" si="0"/>
        <v>2.3343197636951336</v>
      </c>
    </row>
    <row r="65" spans="1:2" x14ac:dyDescent="0.3">
      <c r="A65" s="1">
        <f t="shared" si="1"/>
        <v>2.8499999999999979</v>
      </c>
      <c r="B65" s="8">
        <f t="shared" si="0"/>
        <v>2.2839608992397351</v>
      </c>
    </row>
    <row r="66" spans="1:2" x14ac:dyDescent="0.3">
      <c r="A66" s="1">
        <f t="shared" si="1"/>
        <v>2.8999999999999977</v>
      </c>
      <c r="B66" s="8">
        <f t="shared" si="0"/>
        <v>2.2342636670560885</v>
      </c>
    </row>
    <row r="67" spans="1:2" x14ac:dyDescent="0.3">
      <c r="A67" s="1">
        <f t="shared" si="1"/>
        <v>2.9499999999999975</v>
      </c>
      <c r="B67" s="8">
        <f t="shared" si="0"/>
        <v>2.1852582441495114</v>
      </c>
    </row>
    <row r="68" spans="1:2" x14ac:dyDescent="0.3">
      <c r="A68" s="1">
        <f t="shared" si="1"/>
        <v>2.9999999999999973</v>
      </c>
      <c r="B68" s="8">
        <f t="shared" si="0"/>
        <v>2.1369703434971044</v>
      </c>
    </row>
    <row r="69" spans="1:2" x14ac:dyDescent="0.3">
      <c r="A69" s="1">
        <f t="shared" si="1"/>
        <v>3.0499999999999972</v>
      </c>
      <c r="B69" s="8">
        <f t="shared" si="0"/>
        <v>2.0894216216162538</v>
      </c>
    </row>
    <row r="70" spans="1:2" x14ac:dyDescent="0.3">
      <c r="A70" s="1">
        <f t="shared" si="1"/>
        <v>3.099999999999997</v>
      </c>
      <c r="B70" s="8">
        <f t="shared" si="0"/>
        <v>2.0426300522953298</v>
      </c>
    </row>
    <row r="71" spans="1:2" x14ac:dyDescent="0.3">
      <c r="A71" s="1">
        <f t="shared" si="1"/>
        <v>3.1499999999999968</v>
      </c>
      <c r="B71" s="8">
        <f t="shared" si="0"/>
        <v>1.9966102692229899</v>
      </c>
    </row>
    <row r="72" spans="1:2" x14ac:dyDescent="0.3">
      <c r="A72" s="1">
        <f t="shared" si="1"/>
        <v>3.1999999999999966</v>
      </c>
      <c r="B72" s="8">
        <f t="shared" si="0"/>
        <v>1.9513738800329168</v>
      </c>
    </row>
    <row r="73" spans="1:2" x14ac:dyDescent="0.3">
      <c r="A73" s="1">
        <f t="shared" si="1"/>
        <v>3.2499999999999964</v>
      </c>
      <c r="B73" s="8">
        <f t="shared" ref="B73:B136" si="2">$H$4*EXP(-A73/$A$4)+$I$4*EXP(-A73/$B$4)</f>
        <v>1.9069297540788634</v>
      </c>
    </row>
    <row r="74" spans="1:2" x14ac:dyDescent="0.3">
      <c r="A74" s="1">
        <f t="shared" ref="A74:A137" si="3">A73+$F$4</f>
        <v>3.2999999999999963</v>
      </c>
      <c r="B74" s="8">
        <f t="shared" si="2"/>
        <v>1.8632842860690473</v>
      </c>
    </row>
    <row r="75" spans="1:2" x14ac:dyDescent="0.3">
      <c r="A75" s="1">
        <f t="shared" si="3"/>
        <v>3.3499999999999961</v>
      </c>
      <c r="B75" s="8">
        <f t="shared" si="2"/>
        <v>1.8204416375180161</v>
      </c>
    </row>
    <row r="76" spans="1:2" x14ac:dyDescent="0.3">
      <c r="A76" s="1">
        <f t="shared" si="3"/>
        <v>3.3999999999999959</v>
      </c>
      <c r="B76" s="8">
        <f t="shared" si="2"/>
        <v>1.7784039578168434</v>
      </c>
    </row>
    <row r="77" spans="1:2" x14ac:dyDescent="0.3">
      <c r="A77" s="1">
        <f t="shared" si="3"/>
        <v>3.4499999999999957</v>
      </c>
      <c r="B77" s="8">
        <f t="shared" si="2"/>
        <v>1.7371715865778523</v>
      </c>
    </row>
    <row r="78" spans="1:2" x14ac:dyDescent="0.3">
      <c r="A78" s="1">
        <f t="shared" si="3"/>
        <v>3.4999999999999956</v>
      </c>
      <c r="B78" s="8">
        <f t="shared" si="2"/>
        <v>1.6967432387770001</v>
      </c>
    </row>
    <row r="79" spans="1:2" x14ac:dyDescent="0.3">
      <c r="A79" s="1">
        <f t="shared" si="3"/>
        <v>3.5499999999999954</v>
      </c>
      <c r="B79" s="8">
        <f t="shared" si="2"/>
        <v>1.6571161740946092</v>
      </c>
    </row>
    <row r="80" spans="1:2" x14ac:dyDescent="0.3">
      <c r="A80" s="1">
        <f t="shared" si="3"/>
        <v>3.5999999999999952</v>
      </c>
      <c r="B80" s="8">
        <f t="shared" si="2"/>
        <v>1.6182863517425401</v>
      </c>
    </row>
    <row r="81" spans="1:2" x14ac:dyDescent="0.3">
      <c r="A81" s="1">
        <f t="shared" si="3"/>
        <v>3.649999999999995</v>
      </c>
      <c r="B81" s="8">
        <f t="shared" si="2"/>
        <v>1.580248571962281</v>
      </c>
    </row>
    <row r="82" spans="1:2" x14ac:dyDescent="0.3">
      <c r="A82" s="1">
        <f t="shared" si="3"/>
        <v>3.6999999999999948</v>
      </c>
      <c r="B82" s="8">
        <f t="shared" si="2"/>
        <v>1.5429966052831474</v>
      </c>
    </row>
    <row r="83" spans="1:2" x14ac:dyDescent="0.3">
      <c r="A83" s="1">
        <f t="shared" si="3"/>
        <v>3.7499999999999947</v>
      </c>
      <c r="B83" s="8">
        <f t="shared" si="2"/>
        <v>1.5065233105421005</v>
      </c>
    </row>
    <row r="84" spans="1:2" x14ac:dyDescent="0.3">
      <c r="A84" s="1">
        <f t="shared" si="3"/>
        <v>3.7999999999999945</v>
      </c>
      <c r="B84" s="8">
        <f t="shared" si="2"/>
        <v>1.4708207425860729</v>
      </c>
    </row>
    <row r="85" spans="1:2" x14ac:dyDescent="0.3">
      <c r="A85" s="1">
        <f t="shared" si="3"/>
        <v>3.8499999999999943</v>
      </c>
      <c r="B85" s="8">
        <f t="shared" si="2"/>
        <v>1.4358802505034902</v>
      </c>
    </row>
    <row r="86" spans="1:2" x14ac:dyDescent="0.3">
      <c r="A86" s="1">
        <f t="shared" si="3"/>
        <v>3.8999999999999941</v>
      </c>
      <c r="B86" s="8">
        <f t="shared" si="2"/>
        <v>1.4016925671634535</v>
      </c>
    </row>
    <row r="87" spans="1:2" x14ac:dyDescent="0.3">
      <c r="A87" s="1">
        <f t="shared" si="3"/>
        <v>3.949999999999994</v>
      </c>
      <c r="B87" s="8">
        <f t="shared" si="2"/>
        <v>1.3682478907782829</v>
      </c>
    </row>
    <row r="88" spans="1:2" x14ac:dyDescent="0.3">
      <c r="A88" s="1">
        <f t="shared" si="3"/>
        <v>3.9999999999999938</v>
      </c>
      <c r="B88" s="8">
        <f t="shared" si="2"/>
        <v>1.3355359591473737</v>
      </c>
    </row>
    <row r="89" spans="1:2" x14ac:dyDescent="0.3">
      <c r="A89" s="1">
        <f t="shared" si="3"/>
        <v>4.0499999999999936</v>
      </c>
      <c r="B89" s="8">
        <f t="shared" si="2"/>
        <v>1.3035461171872298</v>
      </c>
    </row>
    <row r="90" spans="1:2" x14ac:dyDescent="0.3">
      <c r="A90" s="1">
        <f t="shared" si="3"/>
        <v>4.0999999999999934</v>
      </c>
      <c r="B90" s="8">
        <f t="shared" si="2"/>
        <v>1.2722673783036753</v>
      </c>
    </row>
    <row r="91" spans="1:2" x14ac:dyDescent="0.3">
      <c r="A91" s="1">
        <f t="shared" si="3"/>
        <v>4.1499999999999932</v>
      </c>
      <c r="B91" s="8">
        <f t="shared" si="2"/>
        <v>1.241688480117324</v>
      </c>
    </row>
    <row r="92" spans="1:2" x14ac:dyDescent="0.3">
      <c r="A92" s="1">
        <f t="shared" si="3"/>
        <v>4.1999999999999931</v>
      </c>
      <c r="B92" s="8">
        <f t="shared" si="2"/>
        <v>1.21179793501206</v>
      </c>
    </row>
    <row r="93" spans="1:2" x14ac:dyDescent="0.3">
      <c r="A93" s="1">
        <f t="shared" si="3"/>
        <v>4.2499999999999929</v>
      </c>
      <c r="B93" s="8">
        <f t="shared" si="2"/>
        <v>1.1825840759382651</v>
      </c>
    </row>
    <row r="94" spans="1:2" x14ac:dyDescent="0.3">
      <c r="A94" s="1">
        <f t="shared" si="3"/>
        <v>4.2999999999999927</v>
      </c>
      <c r="B94" s="8">
        <f t="shared" si="2"/>
        <v>1.1540350978675846</v>
      </c>
    </row>
    <row r="95" spans="1:2" x14ac:dyDescent="0.3">
      <c r="A95" s="1">
        <f t="shared" si="3"/>
        <v>4.3499999999999925</v>
      </c>
      <c r="B95" s="8">
        <f t="shared" si="2"/>
        <v>1.1261390952638459</v>
      </c>
    </row>
    <row r="96" spans="1:2" x14ac:dyDescent="0.3">
      <c r="A96" s="1">
        <f t="shared" si="3"/>
        <v>4.3999999999999924</v>
      </c>
      <c r="B96" s="8">
        <f t="shared" si="2"/>
        <v>1.0988840959051995</v>
      </c>
    </row>
    <row r="97" spans="1:2" x14ac:dyDescent="0.3">
      <c r="A97" s="1">
        <f t="shared" si="3"/>
        <v>4.4499999999999922</v>
      </c>
      <c r="B97" s="8">
        <f t="shared" si="2"/>
        <v>1.0722580913653288</v>
      </c>
    </row>
    <row r="98" spans="1:2" x14ac:dyDescent="0.3">
      <c r="A98" s="1">
        <f t="shared" si="3"/>
        <v>4.499999999999992</v>
      </c>
      <c r="B98" s="8">
        <f t="shared" si="2"/>
        <v>1.0462490644365778</v>
      </c>
    </row>
    <row r="99" spans="1:2" x14ac:dyDescent="0.3">
      <c r="A99" s="1">
        <f t="shared" si="3"/>
        <v>4.5499999999999918</v>
      </c>
      <c r="B99" s="8">
        <f t="shared" si="2"/>
        <v>1.0208450137548419</v>
      </c>
    </row>
    <row r="100" spans="1:2" x14ac:dyDescent="0.3">
      <c r="A100" s="1">
        <f t="shared" si="3"/>
        <v>4.5999999999999917</v>
      </c>
      <c r="B100" s="8">
        <f t="shared" si="2"/>
        <v>0.99603397586490261</v>
      </c>
    </row>
    <row r="101" spans="1:2" x14ac:dyDescent="0.3">
      <c r="A101" s="1">
        <f t="shared" si="3"/>
        <v>4.6499999999999915</v>
      </c>
      <c r="B101" s="8">
        <f t="shared" si="2"/>
        <v>0.97180404494544503</v>
      </c>
    </row>
    <row r="102" spans="1:2" x14ac:dyDescent="0.3">
      <c r="A102" s="1">
        <f t="shared" si="3"/>
        <v>4.6999999999999913</v>
      </c>
      <c r="B102" s="8">
        <f t="shared" si="2"/>
        <v>0.94814339039510154</v>
      </c>
    </row>
    <row r="103" spans="1:2" x14ac:dyDescent="0.3">
      <c r="A103" s="1">
        <f t="shared" si="3"/>
        <v>4.7499999999999911</v>
      </c>
      <c r="B103" s="8">
        <f t="shared" si="2"/>
        <v>0.92504027246441511</v>
      </c>
    </row>
    <row r="104" spans="1:2" x14ac:dyDescent="0.3">
      <c r="A104" s="1">
        <f t="shared" si="3"/>
        <v>4.7999999999999909</v>
      </c>
      <c r="B104" s="8">
        <f t="shared" si="2"/>
        <v>0.90248305610349389</v>
      </c>
    </row>
    <row r="105" spans="1:2" x14ac:dyDescent="0.3">
      <c r="A105" s="1">
        <f t="shared" si="3"/>
        <v>4.8499999999999908</v>
      </c>
      <c r="B105" s="8">
        <f t="shared" si="2"/>
        <v>0.88046022318121686</v>
      </c>
    </row>
    <row r="106" spans="1:2" x14ac:dyDescent="0.3">
      <c r="A106" s="1">
        <f t="shared" si="3"/>
        <v>4.8999999999999906</v>
      </c>
      <c r="B106" s="8">
        <f t="shared" si="2"/>
        <v>0.85896038321906343</v>
      </c>
    </row>
    <row r="107" spans="1:2" x14ac:dyDescent="0.3">
      <c r="A107" s="1">
        <f t="shared" si="3"/>
        <v>4.9499999999999904</v>
      </c>
      <c r="B107" s="8">
        <f t="shared" si="2"/>
        <v>0.83797228277088431</v>
      </c>
    </row>
    <row r="108" spans="1:2" x14ac:dyDescent="0.3">
      <c r="A108" s="1">
        <f t="shared" si="3"/>
        <v>4.9999999999999902</v>
      </c>
      <c r="B108" s="8">
        <f t="shared" si="2"/>
        <v>0.81748481356911873</v>
      </c>
    </row>
    <row r="109" spans="1:2" x14ac:dyDescent="0.3">
      <c r="A109" s="1">
        <f t="shared" si="3"/>
        <v>5.0499999999999901</v>
      </c>
      <c r="B109" s="8">
        <f t="shared" si="2"/>
        <v>0.79748701954802925</v>
      </c>
    </row>
    <row r="110" spans="1:2" x14ac:dyDescent="0.3">
      <c r="A110" s="1">
        <f t="shared" si="3"/>
        <v>5.0999999999999899</v>
      </c>
      <c r="B110" s="8">
        <f t="shared" si="2"/>
        <v>0.77796810284538631</v>
      </c>
    </row>
    <row r="111" spans="1:2" x14ac:dyDescent="0.3">
      <c r="A111" s="1">
        <f t="shared" si="3"/>
        <v>5.1499999999999897</v>
      </c>
      <c r="B111" s="8">
        <f t="shared" si="2"/>
        <v>0.75891742887563951</v>
      </c>
    </row>
    <row r="112" spans="1:2" x14ac:dyDescent="0.3">
      <c r="A112" s="1">
        <f t="shared" si="3"/>
        <v>5.1999999999999895</v>
      </c>
      <c r="B112" s="8">
        <f t="shared" si="2"/>
        <v>0.74032453055989134</v>
      </c>
    </row>
    <row r="113" spans="1:2" x14ac:dyDescent="0.3">
      <c r="A113" s="1">
        <f t="shared" si="3"/>
        <v>5.2499999999999893</v>
      </c>
      <c r="B113" s="8">
        <f t="shared" si="2"/>
        <v>0.722179111790898</v>
      </c>
    </row>
    <row r="114" spans="1:2" x14ac:dyDescent="0.3">
      <c r="A114" s="1">
        <f t="shared" si="3"/>
        <v>5.2999999999999892</v>
      </c>
      <c r="B114" s="8">
        <f t="shared" si="2"/>
        <v>0.70447105020479461</v>
      </c>
    </row>
    <row r="115" spans="1:2" x14ac:dyDescent="0.3">
      <c r="A115" s="1">
        <f t="shared" si="3"/>
        <v>5.349999999999989</v>
      </c>
      <c r="B115" s="8">
        <f t="shared" si="2"/>
        <v>0.68719039932525539</v>
      </c>
    </row>
    <row r="116" spans="1:2" x14ac:dyDescent="0.3">
      <c r="A116" s="1">
        <f t="shared" si="3"/>
        <v>5.3999999999999888</v>
      </c>
      <c r="B116" s="8">
        <f t="shared" si="2"/>
        <v>0.67032739014028797</v>
      </c>
    </row>
    <row r="117" spans="1:2" x14ac:dyDescent="0.3">
      <c r="A117" s="1">
        <f t="shared" si="3"/>
        <v>5.4499999999999886</v>
      </c>
      <c r="B117" s="8">
        <f t="shared" si="2"/>
        <v>0.65387243216680069</v>
      </c>
    </row>
    <row r="118" spans="1:2" x14ac:dyDescent="0.3">
      <c r="A118" s="1">
        <f t="shared" si="3"/>
        <v>5.4999999999999885</v>
      </c>
      <c r="B118" s="8">
        <f t="shared" si="2"/>
        <v>0.63781611405343552</v>
      </c>
    </row>
    <row r="119" spans="1:2" x14ac:dyDescent="0.3">
      <c r="A119" s="1">
        <f t="shared" si="3"/>
        <v>5.5499999999999883</v>
      </c>
      <c r="B119" s="8">
        <f t="shared" si="2"/>
        <v>0.6221492037678783</v>
      </c>
    </row>
    <row r="120" spans="1:2" x14ac:dyDescent="0.3">
      <c r="A120" s="1">
        <f t="shared" si="3"/>
        <v>5.5999999999999881</v>
      </c>
      <c r="B120" s="8">
        <f t="shared" si="2"/>
        <v>0.60686264841094495</v>
      </c>
    </row>
    <row r="121" spans="1:2" x14ac:dyDescent="0.3">
      <c r="A121" s="1">
        <f t="shared" si="3"/>
        <v>5.6499999999999879</v>
      </c>
      <c r="B121" s="8">
        <f t="shared" si="2"/>
        <v>0.59194757369612472</v>
      </c>
    </row>
    <row r="122" spans="1:2" x14ac:dyDescent="0.3">
      <c r="A122" s="1">
        <f t="shared" si="3"/>
        <v>5.6999999999999877</v>
      </c>
      <c r="B122" s="8">
        <f t="shared" si="2"/>
        <v>0.57739528312996036</v>
      </c>
    </row>
    <row r="123" spans="1:2" x14ac:dyDescent="0.3">
      <c r="A123" s="1">
        <f t="shared" si="3"/>
        <v>5.7499999999999876</v>
      </c>
      <c r="B123" s="8">
        <f t="shared" si="2"/>
        <v>0.56319725692559541</v>
      </c>
    </row>
    <row r="124" spans="1:2" x14ac:dyDescent="0.3">
      <c r="A124" s="1">
        <f t="shared" si="3"/>
        <v>5.7999999999999874</v>
      </c>
      <c r="B124" s="8">
        <f t="shared" si="2"/>
        <v>0.54934515067903189</v>
      </c>
    </row>
    <row r="125" spans="1:2" x14ac:dyDescent="0.3">
      <c r="A125" s="1">
        <f t="shared" si="3"/>
        <v>5.8499999999999872</v>
      </c>
      <c r="B125" s="8">
        <f t="shared" si="2"/>
        <v>0.53583079383507248</v>
      </c>
    </row>
    <row r="126" spans="1:2" x14ac:dyDescent="0.3">
      <c r="A126" s="1">
        <f t="shared" si="3"/>
        <v>5.899999999999987</v>
      </c>
      <c r="B126" s="8">
        <f t="shared" si="2"/>
        <v>0.52264618796757145</v>
      </c>
    </row>
    <row r="127" spans="1:2" x14ac:dyDescent="0.3">
      <c r="A127" s="1">
        <f t="shared" si="3"/>
        <v>5.9499999999999869</v>
      </c>
      <c r="B127" s="8">
        <f t="shared" si="2"/>
        <v>0.50978350489645174</v>
      </c>
    </row>
    <row r="128" spans="1:2" x14ac:dyDescent="0.3">
      <c r="A128" s="1">
        <f t="shared" si="3"/>
        <v>5.9999999999999867</v>
      </c>
      <c r="B128" s="8">
        <f t="shared" si="2"/>
        <v>0.49723508466196797</v>
      </c>
    </row>
    <row r="129" spans="1:2" x14ac:dyDescent="0.3">
      <c r="A129" s="1">
        <f t="shared" si="3"/>
        <v>6.0499999999999865</v>
      </c>
      <c r="B129" s="8">
        <f t="shared" si="2"/>
        <v>0.48499343337486739</v>
      </c>
    </row>
    <row r="130" spans="1:2" x14ac:dyDescent="0.3">
      <c r="A130" s="1">
        <f t="shared" si="3"/>
        <v>6.0999999999999863</v>
      </c>
      <c r="B130" s="8">
        <f t="shared" si="2"/>
        <v>0.47305122095943886</v>
      </c>
    </row>
    <row r="131" spans="1:2" x14ac:dyDescent="0.3">
      <c r="A131" s="1">
        <f t="shared" si="3"/>
        <v>6.1499999999999861</v>
      </c>
      <c r="B131" s="8">
        <f t="shared" si="2"/>
        <v>0.46140127880489851</v>
      </c>
    </row>
    <row r="132" spans="1:2" x14ac:dyDescent="0.3">
      <c r="A132" s="1">
        <f t="shared" si="3"/>
        <v>6.199999999999986</v>
      </c>
      <c r="B132" s="8">
        <f t="shared" si="2"/>
        <v>0.45003659733916379</v>
      </c>
    </row>
    <row r="133" spans="1:2" x14ac:dyDescent="0.3">
      <c r="A133" s="1">
        <f t="shared" si="3"/>
        <v>6.2499999999999858</v>
      </c>
      <c r="B133" s="8">
        <f t="shared" si="2"/>
        <v>0.43895032353776986</v>
      </c>
    </row>
    <row r="134" spans="1:2" x14ac:dyDescent="0.3">
      <c r="A134" s="1">
        <f t="shared" si="3"/>
        <v>6.2999999999999856</v>
      </c>
      <c r="B134" s="8">
        <f t="shared" si="2"/>
        <v>0.4281357583795084</v>
      </c>
    </row>
    <row r="135" spans="1:2" x14ac:dyDescent="0.3">
      <c r="A135" s="1">
        <f t="shared" si="3"/>
        <v>6.3499999999999854</v>
      </c>
      <c r="B135" s="8">
        <f t="shared" si="2"/>
        <v>0.4175863542592807</v>
      </c>
    </row>
    <row r="136" spans="1:2" x14ac:dyDescent="0.3">
      <c r="A136" s="1">
        <f t="shared" si="3"/>
        <v>6.3999999999999853</v>
      </c>
      <c r="B136" s="8">
        <f t="shared" si="2"/>
        <v>0.40729571236766404</v>
      </c>
    </row>
    <row r="137" spans="1:2" x14ac:dyDescent="0.3">
      <c r="A137" s="1">
        <f t="shared" si="3"/>
        <v>6.4499999999999851</v>
      </c>
      <c r="B137" s="8">
        <f t="shared" ref="B137:B200" si="4">$H$4*EXP(-A137/$A$4)+$I$4*EXP(-A137/$B$4)</f>
        <v>0.39725758004578382</v>
      </c>
    </row>
    <row r="138" spans="1:2" x14ac:dyDescent="0.3">
      <c r="A138" s="1">
        <f t="shared" ref="A138:A201" si="5">A137+$F$4</f>
        <v>6.4999999999999849</v>
      </c>
      <c r="B138" s="8">
        <f t="shared" si="4"/>
        <v>0.3874658481232473</v>
      </c>
    </row>
    <row r="139" spans="1:2" x14ac:dyDescent="0.3">
      <c r="A139" s="1">
        <f t="shared" si="5"/>
        <v>6.5499999999999847</v>
      </c>
      <c r="B139" s="8">
        <f t="shared" si="4"/>
        <v>0.37791454824613435</v>
      </c>
    </row>
    <row r="140" spans="1:2" x14ac:dyDescent="0.3">
      <c r="A140" s="1">
        <f t="shared" si="5"/>
        <v>6.5999999999999845</v>
      </c>
      <c r="B140" s="8">
        <f t="shared" si="4"/>
        <v>0.36859785020133945</v>
      </c>
    </row>
    <row r="141" spans="1:2" x14ac:dyDescent="0.3">
      <c r="A141" s="1">
        <f t="shared" si="5"/>
        <v>6.6499999999999844</v>
      </c>
      <c r="B141" s="8">
        <f t="shared" si="4"/>
        <v>0.35951005924292312</v>
      </c>
    </row>
    <row r="142" spans="1:2" x14ac:dyDescent="0.3">
      <c r="A142" s="1">
        <f t="shared" si="5"/>
        <v>6.6999999999999842</v>
      </c>
      <c r="B142" s="8">
        <f t="shared" si="4"/>
        <v>0.35064561342554357</v>
      </c>
    </row>
    <row r="143" spans="1:2" x14ac:dyDescent="0.3">
      <c r="A143" s="1">
        <f t="shared" si="5"/>
        <v>6.749999999999984</v>
      </c>
      <c r="B143" s="8">
        <f t="shared" si="4"/>
        <v>0.34199908094950615</v>
      </c>
    </row>
    <row r="144" spans="1:2" x14ac:dyDescent="0.3">
      <c r="A144" s="1">
        <f t="shared" si="5"/>
        <v>6.7999999999999838</v>
      </c>
      <c r="B144" s="8">
        <f t="shared" si="4"/>
        <v>0.33356515752147886</v>
      </c>
    </row>
    <row r="145" spans="1:2" x14ac:dyDescent="0.3">
      <c r="A145" s="1">
        <f t="shared" si="5"/>
        <v>6.8499999999999837</v>
      </c>
      <c r="B145" s="8">
        <f t="shared" si="4"/>
        <v>0.32533866373447562</v>
      </c>
    </row>
    <row r="146" spans="1:2" x14ac:dyDescent="0.3">
      <c r="A146" s="1">
        <f t="shared" si="5"/>
        <v>6.8999999999999835</v>
      </c>
      <c r="B146" s="8">
        <f t="shared" si="4"/>
        <v>0.31731454247030122</v>
      </c>
    </row>
    <row r="147" spans="1:2" x14ac:dyDescent="0.3">
      <c r="A147" s="1">
        <f t="shared" si="5"/>
        <v>6.9499999999999833</v>
      </c>
      <c r="B147" s="8">
        <f t="shared" si="4"/>
        <v>0.30948785632728015</v>
      </c>
    </row>
    <row r="148" spans="1:2" x14ac:dyDescent="0.3">
      <c r="A148" s="1">
        <f t="shared" si="5"/>
        <v>6.9999999999999831</v>
      </c>
      <c r="B148" s="8">
        <f t="shared" si="4"/>
        <v>0.30185378507575011</v>
      </c>
    </row>
    <row r="149" spans="1:2" x14ac:dyDescent="0.3">
      <c r="A149" s="1">
        <f t="shared" si="5"/>
        <v>7.0499999999999829</v>
      </c>
      <c r="B149" s="8">
        <f t="shared" si="4"/>
        <v>0.29440762314349461</v>
      </c>
    </row>
    <row r="150" spans="1:2" x14ac:dyDescent="0.3">
      <c r="A150" s="1">
        <f t="shared" si="5"/>
        <v>7.0999999999999828</v>
      </c>
      <c r="B150" s="8">
        <f t="shared" si="4"/>
        <v>0.28714477713300229</v>
      </c>
    </row>
    <row r="151" spans="1:2" x14ac:dyDescent="0.3">
      <c r="A151" s="1">
        <f t="shared" si="5"/>
        <v>7.1499999999999826</v>
      </c>
      <c r="B151" s="8">
        <f t="shared" si="4"/>
        <v>0.28006076337218927</v>
      </c>
    </row>
    <row r="152" spans="1:2" x14ac:dyDescent="0.3">
      <c r="A152" s="1">
        <f t="shared" si="5"/>
        <v>7.1999999999999824</v>
      </c>
      <c r="B152" s="8">
        <f t="shared" si="4"/>
        <v>0.27315120549998145</v>
      </c>
    </row>
    <row r="153" spans="1:2" x14ac:dyDescent="0.3">
      <c r="A153" s="1">
        <f t="shared" si="5"/>
        <v>7.2499999999999822</v>
      </c>
      <c r="B153" s="8">
        <f t="shared" si="4"/>
        <v>0.26641183208794555</v>
      </c>
    </row>
    <row r="154" spans="1:2" x14ac:dyDescent="0.3">
      <c r="A154" s="1">
        <f t="shared" si="5"/>
        <v>7.2999999999999821</v>
      </c>
      <c r="B154" s="8">
        <f t="shared" si="4"/>
        <v>0.25983847429896262</v>
      </c>
    </row>
    <row r="155" spans="1:2" x14ac:dyDescent="0.3">
      <c r="A155" s="1">
        <f t="shared" si="5"/>
        <v>7.3499999999999819</v>
      </c>
      <c r="B155" s="8">
        <f t="shared" si="4"/>
        <v>0.25342706358376188</v>
      </c>
    </row>
    <row r="156" spans="1:2" x14ac:dyDescent="0.3">
      <c r="A156" s="1">
        <f t="shared" si="5"/>
        <v>7.3999999999999817</v>
      </c>
      <c r="B156" s="8">
        <f t="shared" si="4"/>
        <v>0.24717362941597654</v>
      </c>
    </row>
    <row r="157" spans="1:2" x14ac:dyDescent="0.3">
      <c r="A157" s="1">
        <f t="shared" si="5"/>
        <v>7.4499999999999815</v>
      </c>
      <c r="B157" s="8">
        <f t="shared" si="4"/>
        <v>0.24107429706623634</v>
      </c>
    </row>
    <row r="158" spans="1:2" x14ac:dyDescent="0.3">
      <c r="A158" s="1">
        <f t="shared" si="5"/>
        <v>7.4999999999999813</v>
      </c>
      <c r="B158" s="8">
        <f t="shared" si="4"/>
        <v>0.23512528541568417</v>
      </c>
    </row>
    <row r="159" spans="1:2" x14ac:dyDescent="0.3">
      <c r="A159" s="1">
        <f t="shared" si="5"/>
        <v>7.5499999999999812</v>
      </c>
      <c r="B159" s="8">
        <f t="shared" si="4"/>
        <v>0.22932290480918421</v>
      </c>
    </row>
    <row r="160" spans="1:2" x14ac:dyDescent="0.3">
      <c r="A160" s="1">
        <f t="shared" si="5"/>
        <v>7.599999999999981</v>
      </c>
      <c r="B160" s="8">
        <f t="shared" si="4"/>
        <v>0.22366355494838572</v>
      </c>
    </row>
    <row r="161" spans="1:2" x14ac:dyDescent="0.3">
      <c r="A161" s="1">
        <f t="shared" si="5"/>
        <v>7.6499999999999808</v>
      </c>
      <c r="B161" s="8">
        <f t="shared" si="4"/>
        <v>0.21814372282470867</v>
      </c>
    </row>
    <row r="162" spans="1:2" x14ac:dyDescent="0.3">
      <c r="A162" s="1">
        <f t="shared" si="5"/>
        <v>7.6999999999999806</v>
      </c>
      <c r="B162" s="8">
        <f t="shared" si="4"/>
        <v>0.21275998069223356</v>
      </c>
    </row>
    <row r="163" spans="1:2" x14ac:dyDescent="0.3">
      <c r="A163" s="1">
        <f t="shared" si="5"/>
        <v>7.7499999999999805</v>
      </c>
      <c r="B163" s="8">
        <f t="shared" si="4"/>
        <v>0.20750898408039964</v>
      </c>
    </row>
    <row r="164" spans="1:2" x14ac:dyDescent="0.3">
      <c r="A164" s="1">
        <f t="shared" si="5"/>
        <v>7.7999999999999803</v>
      </c>
      <c r="B164" s="8">
        <f t="shared" si="4"/>
        <v>0.20238746984634814</v>
      </c>
    </row>
    <row r="165" spans="1:2" x14ac:dyDescent="0.3">
      <c r="A165" s="1">
        <f t="shared" si="5"/>
        <v>7.8499999999999801</v>
      </c>
      <c r="B165" s="8">
        <f t="shared" si="4"/>
        <v>0.19739225426668416</v>
      </c>
    </row>
    <row r="166" spans="1:2" x14ac:dyDescent="0.3">
      <c r="A166" s="1">
        <f t="shared" si="5"/>
        <v>7.8999999999999799</v>
      </c>
      <c r="B166" s="8">
        <f t="shared" si="4"/>
        <v>0.19252023116837777</v>
      </c>
    </row>
    <row r="167" spans="1:2" x14ac:dyDescent="0.3">
      <c r="A167" s="1">
        <f t="shared" si="5"/>
        <v>7.9499999999999797</v>
      </c>
      <c r="B167" s="8">
        <f t="shared" si="4"/>
        <v>0.18776837009847575</v>
      </c>
    </row>
    <row r="168" spans="1:2" x14ac:dyDescent="0.3">
      <c r="A168" s="1">
        <f t="shared" si="5"/>
        <v>7.9999999999999796</v>
      </c>
      <c r="B168" s="8">
        <f t="shared" si="4"/>
        <v>0.18313371453225127</v>
      </c>
    </row>
    <row r="169" spans="1:2" x14ac:dyDescent="0.3">
      <c r="A169" s="1">
        <f t="shared" si="5"/>
        <v>8.0499999999999794</v>
      </c>
      <c r="B169" s="8">
        <f t="shared" si="4"/>
        <v>0.17861338011938419</v>
      </c>
    </row>
    <row r="170" spans="1:2" x14ac:dyDescent="0.3">
      <c r="A170" s="1">
        <f t="shared" si="5"/>
        <v>8.0999999999999801</v>
      </c>
      <c r="B170" s="8">
        <f t="shared" si="4"/>
        <v>0.17420455296772747</v>
      </c>
    </row>
    <row r="171" spans="1:2" x14ac:dyDescent="0.3">
      <c r="A171" s="1">
        <f t="shared" si="5"/>
        <v>8.1499999999999808</v>
      </c>
      <c r="B171" s="8">
        <f t="shared" si="4"/>
        <v>0.16990448796419075</v>
      </c>
    </row>
    <row r="172" spans="1:2" x14ac:dyDescent="0.3">
      <c r="A172" s="1">
        <f t="shared" si="5"/>
        <v>8.1999999999999815</v>
      </c>
      <c r="B172" s="8">
        <f t="shared" si="4"/>
        <v>0.16571050713224325</v>
      </c>
    </row>
    <row r="173" spans="1:2" x14ac:dyDescent="0.3">
      <c r="A173" s="1">
        <f t="shared" si="5"/>
        <v>8.2499999999999822</v>
      </c>
      <c r="B173" s="8">
        <f t="shared" si="4"/>
        <v>0.16161999802551971</v>
      </c>
    </row>
    <row r="174" spans="1:2" x14ac:dyDescent="0.3">
      <c r="A174" s="1">
        <f t="shared" si="5"/>
        <v>8.2999999999999829</v>
      </c>
      <c r="B174" s="8">
        <f t="shared" si="4"/>
        <v>0.15763041215699353</v>
      </c>
    </row>
    <row r="175" spans="1:2" x14ac:dyDescent="0.3">
      <c r="A175" s="1">
        <f t="shared" si="5"/>
        <v>8.3499999999999837</v>
      </c>
      <c r="B175" s="8">
        <f t="shared" si="4"/>
        <v>0.15373926346316633</v>
      </c>
    </row>
    <row r="176" spans="1:2" x14ac:dyDescent="0.3">
      <c r="A176" s="1">
        <f t="shared" si="5"/>
        <v>8.3999999999999844</v>
      </c>
      <c r="B176" s="8">
        <f t="shared" si="4"/>
        <v>0.1499441268027108</v>
      </c>
    </row>
    <row r="177" spans="1:2" x14ac:dyDescent="0.3">
      <c r="A177" s="1">
        <f t="shared" si="5"/>
        <v>8.4499999999999851</v>
      </c>
      <c r="B177" s="8">
        <f t="shared" si="4"/>
        <v>0.14624263648899263</v>
      </c>
    </row>
    <row r="178" spans="1:2" x14ac:dyDescent="0.3">
      <c r="A178" s="1">
        <f t="shared" si="5"/>
        <v>8.4999999999999858</v>
      </c>
      <c r="B178" s="8">
        <f t="shared" si="4"/>
        <v>0.14263248485589136</v>
      </c>
    </row>
    <row r="179" spans="1:2" x14ac:dyDescent="0.3">
      <c r="A179" s="1">
        <f t="shared" si="5"/>
        <v>8.5499999999999865</v>
      </c>
      <c r="B179" s="8">
        <f t="shared" si="4"/>
        <v>0.13911142085633102</v>
      </c>
    </row>
    <row r="180" spans="1:2" x14ac:dyDescent="0.3">
      <c r="A180" s="1">
        <f t="shared" si="5"/>
        <v>8.5999999999999872</v>
      </c>
      <c r="B180" s="8">
        <f t="shared" si="4"/>
        <v>0.13567724869292991</v>
      </c>
    </row>
    <row r="181" spans="1:2" x14ac:dyDescent="0.3">
      <c r="A181" s="1">
        <f t="shared" si="5"/>
        <v>8.6499999999999879</v>
      </c>
      <c r="B181" s="8">
        <f t="shared" si="4"/>
        <v>0.13232782648017474</v>
      </c>
    </row>
    <row r="182" spans="1:2" x14ac:dyDescent="0.3">
      <c r="A182" s="1">
        <f t="shared" si="5"/>
        <v>8.6999999999999886</v>
      </c>
      <c r="B182" s="8">
        <f t="shared" si="4"/>
        <v>0.12906106493752348</v>
      </c>
    </row>
    <row r="183" spans="1:2" x14ac:dyDescent="0.3">
      <c r="A183" s="1">
        <f t="shared" si="5"/>
        <v>8.7499999999999893</v>
      </c>
      <c r="B183" s="8">
        <f t="shared" si="4"/>
        <v>0.12587492611284098</v>
      </c>
    </row>
    <row r="184" spans="1:2" x14ac:dyDescent="0.3">
      <c r="A184" s="1">
        <f t="shared" si="5"/>
        <v>8.7999999999999901</v>
      </c>
      <c r="B184" s="8">
        <f t="shared" si="4"/>
        <v>0.12276742213557404</v>
      </c>
    </row>
    <row r="185" spans="1:2" x14ac:dyDescent="0.3">
      <c r="A185" s="1">
        <f t="shared" si="5"/>
        <v>8.8499999999999908</v>
      </c>
      <c r="B185" s="8">
        <f t="shared" si="4"/>
        <v>0.11973661399907308</v>
      </c>
    </row>
    <row r="186" spans="1:2" x14ac:dyDescent="0.3">
      <c r="A186" s="1">
        <f t="shared" si="5"/>
        <v>8.8999999999999915</v>
      </c>
      <c r="B186" s="8">
        <f t="shared" si="4"/>
        <v>0.11678061037147192</v>
      </c>
    </row>
    <row r="187" spans="1:2" x14ac:dyDescent="0.3">
      <c r="A187" s="1">
        <f t="shared" si="5"/>
        <v>8.9499999999999922</v>
      </c>
      <c r="B187" s="8">
        <f t="shared" si="4"/>
        <v>0.11389756643454142</v>
      </c>
    </row>
    <row r="188" spans="1:2" x14ac:dyDescent="0.3">
      <c r="A188" s="1">
        <f t="shared" si="5"/>
        <v>8.9999999999999929</v>
      </c>
      <c r="B188" s="8">
        <f t="shared" si="4"/>
        <v>0.11108568274993644</v>
      </c>
    </row>
    <row r="189" spans="1:2" x14ac:dyDescent="0.3">
      <c r="A189" s="1">
        <f t="shared" si="5"/>
        <v>9.0499999999999936</v>
      </c>
      <c r="B189" s="8">
        <f t="shared" si="4"/>
        <v>0.10834320415226231</v>
      </c>
    </row>
    <row r="190" spans="1:2" x14ac:dyDescent="0.3">
      <c r="A190" s="1">
        <f t="shared" si="5"/>
        <v>9.0999999999999943</v>
      </c>
      <c r="B190" s="8">
        <f t="shared" si="4"/>
        <v>0.10566841866839215</v>
      </c>
    </row>
    <row r="191" spans="1:2" x14ac:dyDescent="0.3">
      <c r="A191" s="1">
        <f t="shared" si="5"/>
        <v>9.149999999999995</v>
      </c>
      <c r="B191" s="8">
        <f t="shared" si="4"/>
        <v>0.10305965646247318</v>
      </c>
    </row>
    <row r="192" spans="1:2" x14ac:dyDescent="0.3">
      <c r="A192" s="1">
        <f t="shared" si="5"/>
        <v>9.1999999999999957</v>
      </c>
      <c r="B192" s="8">
        <f t="shared" si="4"/>
        <v>0.10051528880606739</v>
      </c>
    </row>
    <row r="193" spans="1:2" x14ac:dyDescent="0.3">
      <c r="A193" s="1">
        <f t="shared" si="5"/>
        <v>9.2499999999999964</v>
      </c>
      <c r="B193" s="8">
        <f t="shared" si="4"/>
        <v>9.8033727072878787E-2</v>
      </c>
    </row>
    <row r="194" spans="1:2" x14ac:dyDescent="0.3">
      <c r="A194" s="1">
        <f t="shared" si="5"/>
        <v>9.2999999999999972</v>
      </c>
      <c r="B194" s="8">
        <f t="shared" si="4"/>
        <v>9.5613421757527559E-2</v>
      </c>
    </row>
    <row r="195" spans="1:2" x14ac:dyDescent="0.3">
      <c r="A195" s="1">
        <f t="shared" si="5"/>
        <v>9.3499999999999979</v>
      </c>
      <c r="B195" s="8">
        <f t="shared" si="4"/>
        <v>9.3252861517839181E-2</v>
      </c>
    </row>
    <row r="196" spans="1:2" x14ac:dyDescent="0.3">
      <c r="A196" s="1">
        <f t="shared" si="5"/>
        <v>9.3999999999999986</v>
      </c>
      <c r="B196" s="8">
        <f t="shared" si="4"/>
        <v>9.0950572240124872E-2</v>
      </c>
    </row>
    <row r="197" spans="1:2" x14ac:dyDescent="0.3">
      <c r="A197" s="1">
        <f t="shared" si="5"/>
        <v>9.4499999999999993</v>
      </c>
      <c r="B197" s="8">
        <f t="shared" si="4"/>
        <v>8.870511612693803E-2</v>
      </c>
    </row>
    <row r="198" spans="1:2" x14ac:dyDescent="0.3">
      <c r="A198" s="1">
        <f t="shared" si="5"/>
        <v>9.5</v>
      </c>
      <c r="B198" s="8">
        <f t="shared" si="4"/>
        <v>8.6515090806799783E-2</v>
      </c>
    </row>
    <row r="199" spans="1:2" x14ac:dyDescent="0.3">
      <c r="A199" s="1">
        <f t="shared" si="5"/>
        <v>9.5500000000000007</v>
      </c>
      <c r="B199" s="8">
        <f t="shared" si="4"/>
        <v>8.4379128465395678E-2</v>
      </c>
    </row>
    <row r="200" spans="1:2" x14ac:dyDescent="0.3">
      <c r="A200" s="1">
        <f t="shared" si="5"/>
        <v>9.6000000000000014</v>
      </c>
      <c r="B200" s="8">
        <f t="shared" si="4"/>
        <v>8.2295894997754152E-2</v>
      </c>
    </row>
    <row r="201" spans="1:2" x14ac:dyDescent="0.3">
      <c r="A201" s="1">
        <f t="shared" si="5"/>
        <v>9.6500000000000021</v>
      </c>
      <c r="B201" s="8">
        <f t="shared" ref="B201:B209" si="6">$H$4*EXP(-A201/$A$4)+$I$4*EXP(-A201/$B$4)</f>
        <v>8.026408918092616E-2</v>
      </c>
    </row>
    <row r="202" spans="1:2" x14ac:dyDescent="0.3">
      <c r="A202" s="1">
        <f t="shared" ref="A202:A209" si="7">A201+$F$4</f>
        <v>9.7000000000000028</v>
      </c>
      <c r="B202" s="8">
        <f t="shared" si="6"/>
        <v>7.8282441866694294E-2</v>
      </c>
    </row>
    <row r="203" spans="1:2" x14ac:dyDescent="0.3">
      <c r="A203" s="1">
        <f t="shared" si="7"/>
        <v>9.7500000000000036</v>
      </c>
      <c r="B203" s="8">
        <f t="shared" si="6"/>
        <v>7.6349715193848755E-2</v>
      </c>
    </row>
    <row r="204" spans="1:2" x14ac:dyDescent="0.3">
      <c r="A204" s="1">
        <f t="shared" si="7"/>
        <v>9.8000000000000043</v>
      </c>
      <c r="B204" s="8">
        <f t="shared" si="6"/>
        <v>7.4464701819576068E-2</v>
      </c>
    </row>
    <row r="205" spans="1:2" x14ac:dyDescent="0.3">
      <c r="A205" s="1">
        <f t="shared" si="7"/>
        <v>9.850000000000005</v>
      </c>
      <c r="B205" s="8">
        <f t="shared" si="6"/>
        <v>7.2626224169515682E-2</v>
      </c>
    </row>
    <row r="206" spans="1:2" x14ac:dyDescent="0.3">
      <c r="A206" s="1">
        <f t="shared" si="7"/>
        <v>9.9000000000000057</v>
      </c>
      <c r="B206" s="8">
        <f t="shared" si="6"/>
        <v>7.083313370604831E-2</v>
      </c>
    </row>
    <row r="207" spans="1:2" x14ac:dyDescent="0.3">
      <c r="A207" s="1">
        <f t="shared" si="7"/>
        <v>9.9500000000000064</v>
      </c>
      <c r="B207" s="8">
        <f t="shared" si="6"/>
        <v>6.9084310214388267E-2</v>
      </c>
    </row>
    <row r="208" spans="1:2" x14ac:dyDescent="0.3">
      <c r="A208" s="1">
        <f t="shared" si="7"/>
        <v>10.000000000000007</v>
      </c>
      <c r="B208" s="8">
        <f t="shared" si="6"/>
        <v>6.7378661106061721E-2</v>
      </c>
    </row>
    <row r="209" spans="1:2" x14ac:dyDescent="0.3">
      <c r="A209" s="1">
        <f t="shared" si="7"/>
        <v>10.050000000000008</v>
      </c>
      <c r="B209" s="8">
        <f t="shared" si="6"/>
        <v>6.5715120739360269E-2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9"/>
  <sheetViews>
    <sheetView workbookViewId="0">
      <selection activeCell="H5" sqref="H5"/>
    </sheetView>
  </sheetViews>
  <sheetFormatPr defaultRowHeight="18.75" x14ac:dyDescent="0.3"/>
  <cols>
    <col min="1" max="9" width="10.7109375" style="1" customWidth="1"/>
    <col min="10" max="16384" width="9.140625" style="1"/>
  </cols>
  <sheetData>
    <row r="2" spans="1:9" x14ac:dyDescent="0.3">
      <c r="A2" s="5" t="s">
        <v>4</v>
      </c>
      <c r="B2" s="5" t="s">
        <v>4</v>
      </c>
      <c r="C2" s="4" t="s">
        <v>4</v>
      </c>
      <c r="D2" s="4" t="s">
        <v>4</v>
      </c>
      <c r="E2" s="7" t="s">
        <v>8</v>
      </c>
      <c r="F2" s="4" t="s">
        <v>4</v>
      </c>
      <c r="H2" s="4" t="s">
        <v>11</v>
      </c>
      <c r="I2" s="4" t="s">
        <v>11</v>
      </c>
    </row>
    <row r="3" spans="1:9" ht="21.75" x14ac:dyDescent="0.4">
      <c r="A3" s="6" t="s">
        <v>14</v>
      </c>
      <c r="B3" s="6" t="s">
        <v>15</v>
      </c>
      <c r="C3" s="1" t="s">
        <v>5</v>
      </c>
      <c r="D3" s="1" t="s">
        <v>13</v>
      </c>
      <c r="E3" s="2" t="s">
        <v>7</v>
      </c>
      <c r="F3" s="4" t="s">
        <v>6</v>
      </c>
      <c r="H3" s="4" t="s">
        <v>9</v>
      </c>
      <c r="I3" s="4" t="s">
        <v>12</v>
      </c>
    </row>
    <row r="4" spans="1:9" x14ac:dyDescent="0.3">
      <c r="A4" s="5">
        <v>2</v>
      </c>
      <c r="B4" s="5">
        <v>0.6</v>
      </c>
      <c r="C4" s="4">
        <v>0</v>
      </c>
      <c r="D4" s="4">
        <f>5*MAX(A4,B4)</f>
        <v>10</v>
      </c>
      <c r="E4" s="4">
        <v>200</v>
      </c>
      <c r="F4" s="4">
        <f>(t_STOP-t_START)/N_points</f>
        <v>0.05</v>
      </c>
      <c r="H4" s="4">
        <v>-14</v>
      </c>
      <c r="I4" s="4">
        <v>10</v>
      </c>
    </row>
    <row r="6" spans="1:9" x14ac:dyDescent="0.3">
      <c r="A6" s="4" t="s">
        <v>4</v>
      </c>
      <c r="B6" s="4" t="s">
        <v>11</v>
      </c>
    </row>
    <row r="7" spans="1:9" x14ac:dyDescent="0.3">
      <c r="A7" s="2" t="s">
        <v>0</v>
      </c>
      <c r="B7" s="2" t="s">
        <v>1</v>
      </c>
    </row>
    <row r="8" spans="1:9" x14ac:dyDescent="0.3">
      <c r="A8" s="1">
        <f>C4</f>
        <v>0</v>
      </c>
      <c r="B8" s="8">
        <f>$H$4*EXP(-A8/$A$4)+$I$4*EXP(-A8/$B$4)</f>
        <v>-4</v>
      </c>
    </row>
    <row r="9" spans="1:9" x14ac:dyDescent="0.3">
      <c r="A9" s="1">
        <f>A8+$F$4</f>
        <v>0.05</v>
      </c>
      <c r="B9" s="8">
        <f t="shared" ref="B9:B72" si="0">$H$4*EXP(-A9/$A$4)+$I$4*EXP(-A9/$B$4)</f>
        <v>-4.453894622103423</v>
      </c>
    </row>
    <row r="10" spans="1:9" x14ac:dyDescent="0.3">
      <c r="A10" s="1">
        <f t="shared" ref="A10:A73" si="1">A9+$F$4</f>
        <v>0.1</v>
      </c>
      <c r="B10" s="8">
        <f t="shared" si="0"/>
        <v>-4.8523946941038556</v>
      </c>
    </row>
    <row r="11" spans="1:9" x14ac:dyDescent="0.3">
      <c r="A11" s="1">
        <f t="shared" si="1"/>
        <v>0.15000000000000002</v>
      </c>
      <c r="B11" s="8">
        <f t="shared" si="0"/>
        <v>-5.2004009778856908</v>
      </c>
    </row>
    <row r="12" spans="1:9" x14ac:dyDescent="0.3">
      <c r="A12" s="1">
        <f t="shared" si="1"/>
        <v>0.2</v>
      </c>
      <c r="B12" s="8">
        <f t="shared" si="0"/>
        <v>-5.5024107467655412</v>
      </c>
    </row>
    <row r="13" spans="1:9" x14ac:dyDescent="0.3">
      <c r="A13" s="1">
        <f t="shared" si="1"/>
        <v>0.25</v>
      </c>
      <c r="B13" s="8">
        <f t="shared" si="0"/>
        <v>-5.7625503341798989</v>
      </c>
    </row>
    <row r="14" spans="1:9" x14ac:dyDescent="0.3">
      <c r="A14" s="1">
        <f t="shared" si="1"/>
        <v>0.3</v>
      </c>
      <c r="B14" s="8">
        <f t="shared" si="0"/>
        <v>-5.9846050728244755</v>
      </c>
    </row>
    <row r="15" spans="1:9" x14ac:dyDescent="0.3">
      <c r="A15" s="1">
        <f t="shared" si="1"/>
        <v>0.35</v>
      </c>
      <c r="B15" s="8">
        <f t="shared" si="0"/>
        <v>-6.1720468330684328</v>
      </c>
    </row>
    <row r="16" spans="1:9" x14ac:dyDescent="0.3">
      <c r="A16" s="1">
        <f t="shared" si="1"/>
        <v>0.39999999999999997</v>
      </c>
      <c r="B16" s="8">
        <f t="shared" si="0"/>
        <v>-6.3280593527658251</v>
      </c>
    </row>
    <row r="17" spans="1:2" x14ac:dyDescent="0.3">
      <c r="A17" s="1">
        <f t="shared" si="1"/>
        <v>0.44999999999999996</v>
      </c>
      <c r="B17" s="8">
        <f t="shared" si="0"/>
        <v>-6.4555615352211317</v>
      </c>
    </row>
    <row r="18" spans="1:2" x14ac:dyDescent="0.3">
      <c r="A18" s="1">
        <f t="shared" si="1"/>
        <v>0.49999999999999994</v>
      </c>
      <c r="B18" s="8">
        <f t="shared" si="0"/>
        <v>-6.5572288779288863</v>
      </c>
    </row>
    <row r="19" spans="1:2" x14ac:dyDescent="0.3">
      <c r="A19" s="1">
        <f t="shared" si="1"/>
        <v>0.54999999999999993</v>
      </c>
      <c r="B19" s="8">
        <f t="shared" si="0"/>
        <v>-6.6355131817010857</v>
      </c>
    </row>
    <row r="20" spans="1:2" x14ac:dyDescent="0.3">
      <c r="A20" s="1">
        <f t="shared" si="1"/>
        <v>0.6</v>
      </c>
      <c r="B20" s="8">
        <f t="shared" si="0"/>
        <v>-6.6926606778296263</v>
      </c>
    </row>
    <row r="21" spans="1:2" x14ac:dyDescent="0.3">
      <c r="A21" s="1">
        <f t="shared" si="1"/>
        <v>0.65</v>
      </c>
      <c r="B21" s="8">
        <f t="shared" si="0"/>
        <v>-6.7307286999215892</v>
      </c>
    </row>
    <row r="22" spans="1:2" x14ac:dyDescent="0.3">
      <c r="A22" s="1">
        <f t="shared" si="1"/>
        <v>0.70000000000000007</v>
      </c>
      <c r="B22" s="8">
        <f t="shared" si="0"/>
        <v>-6.7516010169160117</v>
      </c>
    </row>
    <row r="23" spans="1:2" x14ac:dyDescent="0.3">
      <c r="A23" s="1">
        <f t="shared" si="1"/>
        <v>0.75000000000000011</v>
      </c>
      <c r="B23" s="8">
        <f t="shared" si="0"/>
        <v>-6.7570019344717087</v>
      </c>
    </row>
    <row r="24" spans="1:2" x14ac:dyDescent="0.3">
      <c r="A24" s="1">
        <f t="shared" si="1"/>
        <v>0.80000000000000016</v>
      </c>
      <c r="B24" s="8">
        <f t="shared" si="0"/>
        <v>-6.7485092633416812</v>
      </c>
    </row>
    <row r="25" spans="1:2" x14ac:dyDescent="0.3">
      <c r="A25" s="1">
        <f t="shared" si="1"/>
        <v>0.8500000000000002</v>
      </c>
      <c r="B25" s="8">
        <f t="shared" si="0"/>
        <v>-6.7275662454613743</v>
      </c>
    </row>
    <row r="26" spans="1:2" x14ac:dyDescent="0.3">
      <c r="A26" s="1">
        <f t="shared" si="1"/>
        <v>0.90000000000000024</v>
      </c>
      <c r="B26" s="8">
        <f t="shared" si="0"/>
        <v>-6.6954925212205278</v>
      </c>
    </row>
    <row r="27" spans="1:2" x14ac:dyDescent="0.3">
      <c r="A27" s="1">
        <f t="shared" si="1"/>
        <v>0.95000000000000029</v>
      </c>
      <c r="B27" s="8">
        <f t="shared" si="0"/>
        <v>-6.6534942147111886</v>
      </c>
    </row>
    <row r="28" spans="1:2" x14ac:dyDescent="0.3">
      <c r="A28" s="1">
        <f t="shared" si="1"/>
        <v>1.0000000000000002</v>
      </c>
      <c r="B28" s="8">
        <f t="shared" si="0"/>
        <v>-6.6026732076012493</v>
      </c>
    </row>
    <row r="29" spans="1:2" x14ac:dyDescent="0.3">
      <c r="A29" s="1">
        <f t="shared" si="1"/>
        <v>1.0500000000000003</v>
      </c>
      <c r="B29" s="8">
        <f t="shared" si="0"/>
        <v>-6.5440356666309585</v>
      </c>
    </row>
    <row r="30" spans="1:2" x14ac:dyDescent="0.3">
      <c r="A30" s="1">
        <f t="shared" si="1"/>
        <v>1.1000000000000003</v>
      </c>
      <c r="B30" s="8">
        <f t="shared" si="0"/>
        <v>-6.4784998845298745</v>
      </c>
    </row>
    <row r="31" spans="1:2" x14ac:dyDescent="0.3">
      <c r="A31" s="1">
        <f t="shared" si="1"/>
        <v>1.1500000000000004</v>
      </c>
      <c r="B31" s="8">
        <f t="shared" si="0"/>
        <v>-6.4069034893676111</v>
      </c>
    </row>
    <row r="32" spans="1:2" x14ac:dyDescent="0.3">
      <c r="A32" s="1">
        <f t="shared" si="1"/>
        <v>1.2000000000000004</v>
      </c>
      <c r="B32" s="8">
        <f t="shared" si="0"/>
        <v>-6.3300100729502429</v>
      </c>
    </row>
    <row r="33" spans="1:2" x14ac:dyDescent="0.3">
      <c r="A33" s="1">
        <f t="shared" si="1"/>
        <v>1.2500000000000004</v>
      </c>
      <c r="B33" s="8">
        <f t="shared" si="0"/>
        <v>-6.2485152848246335</v>
      </c>
    </row>
    <row r="34" spans="1:2" x14ac:dyDescent="0.3">
      <c r="A34" s="1">
        <f t="shared" si="1"/>
        <v>1.3000000000000005</v>
      </c>
      <c r="B34" s="8">
        <f t="shared" si="0"/>
        <v>-6.163052434727347</v>
      </c>
    </row>
    <row r="35" spans="1:2" x14ac:dyDescent="0.3">
      <c r="A35" s="1">
        <f t="shared" si="1"/>
        <v>1.3500000000000005</v>
      </c>
      <c r="B35" s="8">
        <f t="shared" si="0"/>
        <v>-6.0741976428870439</v>
      </c>
    </row>
    <row r="36" spans="1:2" x14ac:dyDescent="0.3">
      <c r="A36" s="1">
        <f t="shared" si="1"/>
        <v>1.4000000000000006</v>
      </c>
      <c r="B36" s="8">
        <f t="shared" si="0"/>
        <v>-5.9824745744356811</v>
      </c>
    </row>
    <row r="37" spans="1:2" x14ac:dyDescent="0.3">
      <c r="A37" s="1">
        <f t="shared" si="1"/>
        <v>1.4500000000000006</v>
      </c>
      <c r="B37" s="8">
        <f t="shared" si="0"/>
        <v>-5.8883587912824717</v>
      </c>
    </row>
    <row r="38" spans="1:2" x14ac:dyDescent="0.3">
      <c r="A38" s="1">
        <f t="shared" si="1"/>
        <v>1.5000000000000007</v>
      </c>
      <c r="B38" s="8">
        <f t="shared" si="0"/>
        <v>-5.7922817521352172</v>
      </c>
    </row>
    <row r="39" spans="1:2" x14ac:dyDescent="0.3">
      <c r="A39" s="1">
        <f t="shared" si="1"/>
        <v>1.5500000000000007</v>
      </c>
      <c r="B39" s="8">
        <f t="shared" si="0"/>
        <v>-5.6946344888977825</v>
      </c>
    </row>
    <row r="40" spans="1:2" x14ac:dyDescent="0.3">
      <c r="A40" s="1">
        <f t="shared" si="1"/>
        <v>1.6000000000000008</v>
      </c>
      <c r="B40" s="8">
        <f t="shared" si="0"/>
        <v>-5.5957709854130844</v>
      </c>
    </row>
    <row r="41" spans="1:2" x14ac:dyDescent="0.3">
      <c r="A41" s="1">
        <f t="shared" si="1"/>
        <v>1.6500000000000008</v>
      </c>
      <c r="B41" s="8">
        <f t="shared" si="0"/>
        <v>-5.4960112824422129</v>
      </c>
    </row>
    <row r="42" spans="1:2" x14ac:dyDescent="0.3">
      <c r="A42" s="1">
        <f t="shared" si="1"/>
        <v>1.7000000000000008</v>
      </c>
      <c r="B42" s="8">
        <f t="shared" si="0"/>
        <v>-5.3956443308578734</v>
      </c>
    </row>
    <row r="43" spans="1:2" x14ac:dyDescent="0.3">
      <c r="A43" s="1">
        <f t="shared" si="1"/>
        <v>1.7500000000000009</v>
      </c>
      <c r="B43" s="8">
        <f t="shared" si="0"/>
        <v>-5.2949306132708998</v>
      </c>
    </row>
    <row r="44" spans="1:2" x14ac:dyDescent="0.3">
      <c r="A44" s="1">
        <f t="shared" si="1"/>
        <v>1.8000000000000009</v>
      </c>
      <c r="B44" s="8">
        <f t="shared" si="0"/>
        <v>-5.1941045526897467</v>
      </c>
    </row>
    <row r="45" spans="1:2" x14ac:dyDescent="0.3">
      <c r="A45" s="1">
        <f t="shared" si="1"/>
        <v>1.850000000000001</v>
      </c>
      <c r="B45" s="8">
        <f t="shared" si="0"/>
        <v>-5.093376725323683</v>
      </c>
    </row>
    <row r="46" spans="1:2" x14ac:dyDescent="0.3">
      <c r="A46" s="1">
        <f t="shared" si="1"/>
        <v>1.900000000000001</v>
      </c>
      <c r="B46" s="8">
        <f t="shared" si="0"/>
        <v>-4.9929358932702508</v>
      </c>
    </row>
    <row r="47" spans="1:2" x14ac:dyDescent="0.3">
      <c r="A47" s="1">
        <f t="shared" si="1"/>
        <v>1.9500000000000011</v>
      </c>
      <c r="B47" s="8">
        <f t="shared" si="0"/>
        <v>-4.8929508715669749</v>
      </c>
    </row>
    <row r="48" spans="1:2" x14ac:dyDescent="0.3">
      <c r="A48" s="1">
        <f t="shared" si="1"/>
        <v>2.0000000000000009</v>
      </c>
      <c r="B48" s="8">
        <f t="shared" si="0"/>
        <v>-4.7935722429276666</v>
      </c>
    </row>
    <row r="49" spans="1:2" x14ac:dyDescent="0.3">
      <c r="A49" s="1">
        <f t="shared" si="1"/>
        <v>2.0500000000000007</v>
      </c>
      <c r="B49" s="8">
        <f t="shared" si="0"/>
        <v>-4.6949339324166885</v>
      </c>
    </row>
    <row r="50" spans="1:2" x14ac:dyDescent="0.3">
      <c r="A50" s="1">
        <f t="shared" si="1"/>
        <v>2.1000000000000005</v>
      </c>
      <c r="B50" s="8">
        <f t="shared" si="0"/>
        <v>-4.5971546533329892</v>
      </c>
    </row>
    <row r="51" spans="1:2" x14ac:dyDescent="0.3">
      <c r="A51" s="1">
        <f t="shared" si="1"/>
        <v>2.1500000000000004</v>
      </c>
      <c r="B51" s="8">
        <f t="shared" si="0"/>
        <v>-4.5003392346726674</v>
      </c>
    </row>
    <row r="52" spans="1:2" x14ac:dyDescent="0.3">
      <c r="A52" s="1">
        <f t="shared" si="1"/>
        <v>2.2000000000000002</v>
      </c>
      <c r="B52" s="8">
        <f t="shared" si="0"/>
        <v>-4.40457983970804</v>
      </c>
    </row>
    <row r="53" spans="1:2" x14ac:dyDescent="0.3">
      <c r="A53" s="1">
        <f t="shared" si="1"/>
        <v>2.25</v>
      </c>
      <c r="B53" s="8">
        <f t="shared" si="0"/>
        <v>-4.3099570844568049</v>
      </c>
    </row>
    <row r="54" spans="1:2" x14ac:dyDescent="0.3">
      <c r="A54" s="1">
        <f t="shared" si="1"/>
        <v>2.2999999999999998</v>
      </c>
      <c r="B54" s="8">
        <f t="shared" si="0"/>
        <v>-4.2165410641118148</v>
      </c>
    </row>
    <row r="55" spans="1:2" x14ac:dyDescent="0.3">
      <c r="A55" s="1">
        <f t="shared" si="1"/>
        <v>2.3499999999999996</v>
      </c>
      <c r="B55" s="8">
        <f t="shared" si="0"/>
        <v>-4.1243922948549416</v>
      </c>
    </row>
    <row r="56" spans="1:2" x14ac:dyDescent="0.3">
      <c r="A56" s="1">
        <f t="shared" si="1"/>
        <v>2.3999999999999995</v>
      </c>
      <c r="B56" s="8">
        <f t="shared" si="0"/>
        <v>-4.0335625778834885</v>
      </c>
    </row>
    <row r="57" spans="1:2" x14ac:dyDescent="0.3">
      <c r="A57" s="1">
        <f t="shared" si="1"/>
        <v>2.4499999999999993</v>
      </c>
      <c r="B57" s="8">
        <f t="shared" si="0"/>
        <v>-3.9440957919299859</v>
      </c>
    </row>
    <row r="58" spans="1:2" x14ac:dyDescent="0.3">
      <c r="A58" s="1">
        <f t="shared" si="1"/>
        <v>2.4999999999999991</v>
      </c>
      <c r="B58" s="8">
        <f t="shared" si="0"/>
        <v>-3.8560286200525695</v>
      </c>
    </row>
    <row r="59" spans="1:2" x14ac:dyDescent="0.3">
      <c r="A59" s="1">
        <f t="shared" si="1"/>
        <v>2.5499999999999989</v>
      </c>
      <c r="B59" s="8">
        <f t="shared" si="0"/>
        <v>-3.7693912160097112</v>
      </c>
    </row>
    <row r="60" spans="1:2" x14ac:dyDescent="0.3">
      <c r="A60" s="1">
        <f t="shared" si="1"/>
        <v>2.5999999999999988</v>
      </c>
      <c r="B60" s="8">
        <f t="shared" si="0"/>
        <v>-3.6842078151067685</v>
      </c>
    </row>
    <row r="61" spans="1:2" x14ac:dyDescent="0.3">
      <c r="A61" s="1">
        <f t="shared" si="1"/>
        <v>2.6499999999999986</v>
      </c>
      <c r="B61" s="8">
        <f t="shared" si="0"/>
        <v>-3.6004972940096454</v>
      </c>
    </row>
    <row r="62" spans="1:2" x14ac:dyDescent="0.3">
      <c r="A62" s="1">
        <f t="shared" si="1"/>
        <v>2.6999999999999984</v>
      </c>
      <c r="B62" s="8">
        <f t="shared" si="0"/>
        <v>-3.5182736836600608</v>
      </c>
    </row>
    <row r="63" spans="1:2" x14ac:dyDescent="0.3">
      <c r="A63" s="1">
        <f t="shared" si="1"/>
        <v>2.7499999999999982</v>
      </c>
      <c r="B63" s="8">
        <f t="shared" si="0"/>
        <v>-3.43754663909499</v>
      </c>
    </row>
    <row r="64" spans="1:2" x14ac:dyDescent="0.3">
      <c r="A64" s="1">
        <f t="shared" si="1"/>
        <v>2.799999999999998</v>
      </c>
      <c r="B64" s="8">
        <f t="shared" si="0"/>
        <v>-3.3583218696675412</v>
      </c>
    </row>
    <row r="65" spans="1:2" x14ac:dyDescent="0.3">
      <c r="A65" s="1">
        <f t="shared" si="1"/>
        <v>2.8499999999999979</v>
      </c>
      <c r="B65" s="8">
        <f t="shared" si="0"/>
        <v>-3.2806015328855866</v>
      </c>
    </row>
    <row r="66" spans="1:2" x14ac:dyDescent="0.3">
      <c r="A66" s="1">
        <f t="shared" si="1"/>
        <v>2.8999999999999977</v>
      </c>
      <c r="B66" s="8">
        <f t="shared" si="0"/>
        <v>-3.2043845948261063</v>
      </c>
    </row>
    <row r="67" spans="1:2" x14ac:dyDescent="0.3">
      <c r="A67" s="1">
        <f t="shared" si="1"/>
        <v>2.9499999999999975</v>
      </c>
      <c r="B67" s="8">
        <f t="shared" si="0"/>
        <v>-3.1296671598454635</v>
      </c>
    </row>
    <row r="68" spans="1:2" x14ac:dyDescent="0.3">
      <c r="A68" s="1">
        <f t="shared" si="1"/>
        <v>2.9999999999999973</v>
      </c>
      <c r="B68" s="8">
        <f t="shared" si="0"/>
        <v>-3.0564427720871667</v>
      </c>
    </row>
    <row r="69" spans="1:2" x14ac:dyDescent="0.3">
      <c r="A69" s="1">
        <f t="shared" si="1"/>
        <v>3.0499999999999972</v>
      </c>
      <c r="B69" s="8">
        <f t="shared" si="0"/>
        <v>-2.9847026910874943</v>
      </c>
    </row>
    <row r="70" spans="1:2" x14ac:dyDescent="0.3">
      <c r="A70" s="1">
        <f t="shared" si="1"/>
        <v>3.099999999999997</v>
      </c>
      <c r="B70" s="8">
        <f t="shared" si="0"/>
        <v>-2.9144361435943331</v>
      </c>
    </row>
    <row r="71" spans="1:2" x14ac:dyDescent="0.3">
      <c r="A71" s="1">
        <f t="shared" si="1"/>
        <v>3.1499999999999968</v>
      </c>
      <c r="B71" s="8">
        <f t="shared" si="0"/>
        <v>-2.8456305535443271</v>
      </c>
    </row>
    <row r="72" spans="1:2" x14ac:dyDescent="0.3">
      <c r="A72" s="1">
        <f t="shared" si="1"/>
        <v>3.1999999999999966</v>
      </c>
      <c r="B72" s="8">
        <f t="shared" si="0"/>
        <v>-2.7782717519868658</v>
      </c>
    </row>
    <row r="73" spans="1:2" x14ac:dyDescent="0.3">
      <c r="A73" s="1">
        <f t="shared" si="1"/>
        <v>3.2499999999999964</v>
      </c>
      <c r="B73" s="8">
        <f t="shared" ref="B73:B136" si="2">$H$4*EXP(-A73/$A$4)+$I$4*EXP(-A73/$B$4)</f>
        <v>-2.7123441685993783</v>
      </c>
    </row>
    <row r="74" spans="1:2" x14ac:dyDescent="0.3">
      <c r="A74" s="1">
        <f t="shared" ref="A74:A137" si="3">A73+$F$4</f>
        <v>3.2999999999999963</v>
      </c>
      <c r="B74" s="8">
        <f t="shared" si="2"/>
        <v>-2.6478310063059216</v>
      </c>
    </row>
    <row r="75" spans="1:2" x14ac:dyDescent="0.3">
      <c r="A75" s="1">
        <f t="shared" si="3"/>
        <v>3.3499999999999961</v>
      </c>
      <c r="B75" s="8">
        <f t="shared" si="2"/>
        <v>-2.584714400389148</v>
      </c>
    </row>
    <row r="76" spans="1:2" x14ac:dyDescent="0.3">
      <c r="A76" s="1">
        <f t="shared" si="3"/>
        <v>3.3999999999999959</v>
      </c>
      <c r="B76" s="8">
        <f t="shared" si="2"/>
        <v>-2.5229755633736426</v>
      </c>
    </row>
    <row r="77" spans="1:2" x14ac:dyDescent="0.3">
      <c r="A77" s="1">
        <f t="shared" si="3"/>
        <v>3.4499999999999957</v>
      </c>
      <c r="B77" s="8">
        <f t="shared" si="2"/>
        <v>-2.4625949168554864</v>
      </c>
    </row>
    <row r="78" spans="1:2" x14ac:dyDescent="0.3">
      <c r="A78" s="1">
        <f t="shared" si="3"/>
        <v>3.4999999999999956</v>
      </c>
      <c r="B78" s="8">
        <f t="shared" si="2"/>
        <v>-2.403552211358055</v>
      </c>
    </row>
    <row r="79" spans="1:2" x14ac:dyDescent="0.3">
      <c r="A79" s="1">
        <f t="shared" si="3"/>
        <v>3.5499999999999954</v>
      </c>
      <c r="B79" s="8">
        <f t="shared" si="2"/>
        <v>-2.3458266352068038</v>
      </c>
    </row>
    <row r="80" spans="1:2" x14ac:dyDescent="0.3">
      <c r="A80" s="1">
        <f t="shared" si="3"/>
        <v>3.5999999999999952</v>
      </c>
      <c r="B80" s="8">
        <f t="shared" si="2"/>
        <v>-2.2893969133355534</v>
      </c>
    </row>
    <row r="81" spans="1:2" x14ac:dyDescent="0.3">
      <c r="A81" s="1">
        <f t="shared" si="3"/>
        <v>3.649999999999995</v>
      </c>
      <c r="B81" s="8">
        <f t="shared" si="2"/>
        <v>-2.2342413968629584</v>
      </c>
    </row>
    <row r="82" spans="1:2" x14ac:dyDescent="0.3">
      <c r="A82" s="1">
        <f t="shared" si="3"/>
        <v>3.6999999999999948</v>
      </c>
      <c r="B82" s="8">
        <f t="shared" si="2"/>
        <v>-2.180338144209983</v>
      </c>
    </row>
    <row r="83" spans="1:2" x14ac:dyDescent="0.3">
      <c r="A83" s="1">
        <f t="shared" si="3"/>
        <v>3.7499999999999947</v>
      </c>
      <c r="B83" s="8">
        <f t="shared" si="2"/>
        <v>-2.127664994466727</v>
      </c>
    </row>
    <row r="84" spans="1:2" x14ac:dyDescent="0.3">
      <c r="A84" s="1">
        <f t="shared" si="3"/>
        <v>3.7999999999999945</v>
      </c>
      <c r="B84" s="8">
        <f t="shared" si="2"/>
        <v>-2.0761996336595523</v>
      </c>
    </row>
    <row r="85" spans="1:2" x14ac:dyDescent="0.3">
      <c r="A85" s="1">
        <f t="shared" si="3"/>
        <v>3.8499999999999943</v>
      </c>
      <c r="B85" s="8">
        <f t="shared" si="2"/>
        <v>-2.0259196545166263</v>
      </c>
    </row>
    <row r="86" spans="1:2" x14ac:dyDescent="0.3">
      <c r="A86" s="1">
        <f t="shared" si="3"/>
        <v>3.8999999999999941</v>
      </c>
      <c r="B86" s="8">
        <f t="shared" si="2"/>
        <v>-1.9768026102814198</v>
      </c>
    </row>
    <row r="87" spans="1:2" x14ac:dyDescent="0.3">
      <c r="A87" s="1">
        <f t="shared" si="3"/>
        <v>3.949999999999994</v>
      </c>
      <c r="B87" s="8">
        <f t="shared" si="2"/>
        <v>-1.9288260630790413</v>
      </c>
    </row>
    <row r="88" spans="1:2" x14ac:dyDescent="0.3">
      <c r="A88" s="1">
        <f t="shared" si="3"/>
        <v>3.9999999999999938</v>
      </c>
      <c r="B88" s="8">
        <f t="shared" si="2"/>
        <v>-1.8819676272991854</v>
      </c>
    </row>
    <row r="89" spans="1:2" x14ac:dyDescent="0.3">
      <c r="A89" s="1">
        <f t="shared" si="3"/>
        <v>4.0499999999999936</v>
      </c>
      <c r="B89" s="8">
        <f t="shared" si="2"/>
        <v>-1.836205008421717</v>
      </c>
    </row>
    <row r="90" spans="1:2" x14ac:dyDescent="0.3">
      <c r="A90" s="1">
        <f t="shared" si="3"/>
        <v>4.0999999999999934</v>
      </c>
      <c r="B90" s="8">
        <f t="shared" si="2"/>
        <v>-1.7915160376761428</v>
      </c>
    </row>
    <row r="91" spans="1:2" x14ac:dyDescent="0.3">
      <c r="A91" s="1">
        <f t="shared" si="3"/>
        <v>4.1499999999999932</v>
      </c>
      <c r="B91" s="8">
        <f t="shared" si="2"/>
        <v>-1.7478787028943013</v>
      </c>
    </row>
    <row r="92" spans="1:2" x14ac:dyDescent="0.3">
      <c r="A92" s="1">
        <f t="shared" si="3"/>
        <v>4.1999999999999931</v>
      </c>
      <c r="B92" s="8">
        <f t="shared" si="2"/>
        <v>-1.7052711758862076</v>
      </c>
    </row>
    <row r="93" spans="1:2" x14ac:dyDescent="0.3">
      <c r="A93" s="1">
        <f t="shared" si="3"/>
        <v>4.2499999999999929</v>
      </c>
      <c r="B93" s="8">
        <f t="shared" si="2"/>
        <v>-1.663671836641984</v>
      </c>
    </row>
    <row r="94" spans="1:2" x14ac:dyDescent="0.3">
      <c r="A94" s="1">
        <f t="shared" si="3"/>
        <v>4.2999999999999927</v>
      </c>
      <c r="B94" s="8">
        <f t="shared" si="2"/>
        <v>-1.6230592946379709</v>
      </c>
    </row>
    <row r="95" spans="1:2" x14ac:dyDescent="0.3">
      <c r="A95" s="1">
        <f t="shared" si="3"/>
        <v>4.3499999999999925</v>
      </c>
      <c r="B95" s="8">
        <f t="shared" si="2"/>
        <v>-1.5834124075022729</v>
      </c>
    </row>
    <row r="96" spans="1:2" x14ac:dyDescent="0.3">
      <c r="A96" s="1">
        <f t="shared" si="3"/>
        <v>4.3999999999999924</v>
      </c>
      <c r="B96" s="8">
        <f t="shared" si="2"/>
        <v>-1.5447102972740063</v>
      </c>
    </row>
    <row r="97" spans="1:2" x14ac:dyDescent="0.3">
      <c r="A97" s="1">
        <f t="shared" si="3"/>
        <v>4.4499999999999922</v>
      </c>
      <c r="B97" s="8">
        <f t="shared" si="2"/>
        <v>-1.5069323644712098</v>
      </c>
    </row>
    <row r="98" spans="1:2" x14ac:dyDescent="0.3">
      <c r="A98" s="1">
        <f t="shared" si="3"/>
        <v>4.499999999999992</v>
      </c>
      <c r="B98" s="8">
        <f t="shared" si="2"/>
        <v>-1.4700583001646281</v>
      </c>
    </row>
    <row r="99" spans="1:2" x14ac:dyDescent="0.3">
      <c r="A99" s="1">
        <f t="shared" si="3"/>
        <v>4.5499999999999918</v>
      </c>
      <c r="B99" s="8">
        <f t="shared" si="2"/>
        <v>-1.4340680962382826</v>
      </c>
    </row>
    <row r="100" spans="1:2" x14ac:dyDescent="0.3">
      <c r="A100" s="1">
        <f t="shared" si="3"/>
        <v>4.5999999999999917</v>
      </c>
      <c r="B100" s="8">
        <f t="shared" si="2"/>
        <v>-1.3989420540027302</v>
      </c>
    </row>
    <row r="101" spans="1:2" x14ac:dyDescent="0.3">
      <c r="A101" s="1">
        <f t="shared" si="3"/>
        <v>4.6499999999999915</v>
      </c>
      <c r="B101" s="8">
        <f t="shared" si="2"/>
        <v>-1.3646607913131497</v>
      </c>
    </row>
    <row r="102" spans="1:2" x14ac:dyDescent="0.3">
      <c r="A102" s="1">
        <f t="shared" si="3"/>
        <v>4.6999999999999913</v>
      </c>
      <c r="B102" s="8">
        <f t="shared" si="2"/>
        <v>-1.3312052483317014</v>
      </c>
    </row>
    <row r="103" spans="1:2" x14ac:dyDescent="0.3">
      <c r="A103" s="1">
        <f t="shared" si="3"/>
        <v>4.7499999999999911</v>
      </c>
      <c r="B103" s="8">
        <f t="shared" si="2"/>
        <v>-1.2985566920619918</v>
      </c>
    </row>
    <row r="104" spans="1:2" x14ac:dyDescent="0.3">
      <c r="A104" s="1">
        <f t="shared" si="3"/>
        <v>4.7999999999999909</v>
      </c>
      <c r="B104" s="8">
        <f t="shared" si="2"/>
        <v>-1.2666967197727557</v>
      </c>
    </row>
    <row r="105" spans="1:2" x14ac:dyDescent="0.3">
      <c r="A105" s="1">
        <f t="shared" si="3"/>
        <v>4.8499999999999908</v>
      </c>
      <c r="B105" s="8">
        <f t="shared" si="2"/>
        <v>-1.2356072614180422</v>
      </c>
    </row>
    <row r="106" spans="1:2" x14ac:dyDescent="0.3">
      <c r="A106" s="1">
        <f t="shared" si="3"/>
        <v>4.8999999999999906</v>
      </c>
      <c r="B106" s="8">
        <f t="shared" si="2"/>
        <v>-1.2052705811521602</v>
      </c>
    </row>
    <row r="107" spans="1:2" x14ac:dyDescent="0.3">
      <c r="A107" s="1">
        <f t="shared" si="3"/>
        <v>4.9499999999999904</v>
      </c>
      <c r="B107" s="8">
        <f t="shared" si="2"/>
        <v>-1.1756692780293341</v>
      </c>
    </row>
    <row r="108" spans="1:2" x14ac:dyDescent="0.3">
      <c r="A108" s="1">
        <f t="shared" si="3"/>
        <v>4.9999999999999902</v>
      </c>
      <c r="B108" s="8">
        <f t="shared" si="2"/>
        <v>-1.1467862859703937</v>
      </c>
    </row>
    <row r="109" spans="1:2" x14ac:dyDescent="0.3">
      <c r="A109" s="1">
        <f t="shared" si="3"/>
        <v>5.0499999999999901</v>
      </c>
      <c r="B109" s="8">
        <f t="shared" si="2"/>
        <v>-1.1186048730718217</v>
      </c>
    </row>
    <row r="110" spans="1:2" x14ac:dyDescent="0.3">
      <c r="A110" s="1">
        <f t="shared" si="3"/>
        <v>5.0999999999999899</v>
      </c>
      <c r="B110" s="8">
        <f t="shared" si="2"/>
        <v>-1.0911086403260433</v>
      </c>
    </row>
    <row r="111" spans="1:2" x14ac:dyDescent="0.3">
      <c r="A111" s="1">
        <f t="shared" si="3"/>
        <v>5.1499999999999897</v>
      </c>
      <c r="B111" s="8">
        <f t="shared" si="2"/>
        <v>-1.0642815198159303</v>
      </c>
    </row>
    <row r="112" spans="1:2" x14ac:dyDescent="0.3">
      <c r="A112" s="1">
        <f t="shared" si="3"/>
        <v>5.1999999999999895</v>
      </c>
      <c r="B112" s="8">
        <f t="shared" si="2"/>
        <v>-1.0381077724410717</v>
      </c>
    </row>
    <row r="113" spans="1:2" x14ac:dyDescent="0.3">
      <c r="A113" s="1">
        <f t="shared" si="3"/>
        <v>5.2499999999999893</v>
      </c>
      <c r="B113" s="8">
        <f t="shared" si="2"/>
        <v>-1.0125719852283683</v>
      </c>
    </row>
    <row r="114" spans="1:2" x14ac:dyDescent="0.3">
      <c r="A114" s="1">
        <f t="shared" si="3"/>
        <v>5.2999999999999892</v>
      </c>
      <c r="B114" s="8">
        <f t="shared" si="2"/>
        <v>-0.98765906827494443</v>
      </c>
    </row>
    <row r="115" spans="1:2" x14ac:dyDescent="0.3">
      <c r="A115" s="1">
        <f t="shared" si="3"/>
        <v>5.349999999999989</v>
      </c>
      <c r="B115" s="8">
        <f t="shared" si="2"/>
        <v>-0.96335425136715691</v>
      </c>
    </row>
    <row r="116" spans="1:2" x14ac:dyDescent="0.3">
      <c r="A116" s="1">
        <f t="shared" si="3"/>
        <v>5.3999999999999888</v>
      </c>
      <c r="B116" s="8">
        <f t="shared" si="2"/>
        <v>-0.93964308031563515</v>
      </c>
    </row>
    <row r="117" spans="1:2" x14ac:dyDescent="0.3">
      <c r="A117" s="1">
        <f t="shared" si="3"/>
        <v>5.4499999999999886</v>
      </c>
      <c r="B117" s="8">
        <f t="shared" si="2"/>
        <v>-0.91651141304274142</v>
      </c>
    </row>
    <row r="118" spans="1:2" x14ac:dyDescent="0.3">
      <c r="A118" s="1">
        <f t="shared" si="3"/>
        <v>5.4999999999999885</v>
      </c>
      <c r="B118" s="8">
        <f t="shared" si="2"/>
        <v>-0.89394541545559414</v>
      </c>
    </row>
    <row r="119" spans="1:2" x14ac:dyDescent="0.3">
      <c r="A119" s="1">
        <f t="shared" si="3"/>
        <v>5.5499999999999883</v>
      </c>
      <c r="B119" s="8">
        <f t="shared" si="2"/>
        <v>-0.87193155713481918</v>
      </c>
    </row>
    <row r="120" spans="1:2" x14ac:dyDescent="0.3">
      <c r="A120" s="1">
        <f t="shared" si="3"/>
        <v>5.5999999999999881</v>
      </c>
      <c r="B120" s="8">
        <f t="shared" si="2"/>
        <v>-0.85045660686645774</v>
      </c>
    </row>
    <row r="121" spans="1:2" x14ac:dyDescent="0.3">
      <c r="A121" s="1">
        <f t="shared" si="3"/>
        <v>5.6499999999999879</v>
      </c>
      <c r="B121" s="8">
        <f t="shared" si="2"/>
        <v>-0.82950762804195721</v>
      </c>
    </row>
    <row r="122" spans="1:2" x14ac:dyDescent="0.3">
      <c r="A122" s="1">
        <f t="shared" si="3"/>
        <v>5.6999999999999877</v>
      </c>
      <c r="B122" s="8">
        <f t="shared" si="2"/>
        <v>-0.80907197394886643</v>
      </c>
    </row>
    <row r="123" spans="1:2" x14ac:dyDescent="0.3">
      <c r="A123" s="1">
        <f t="shared" si="3"/>
        <v>5.7499999999999876</v>
      </c>
      <c r="B123" s="8">
        <f t="shared" si="2"/>
        <v>-0.78913728297275809</v>
      </c>
    </row>
    <row r="124" spans="1:2" x14ac:dyDescent="0.3">
      <c r="A124" s="1">
        <f t="shared" si="3"/>
        <v>5.7999999999999874</v>
      </c>
      <c r="B124" s="8">
        <f t="shared" si="2"/>
        <v>-0.76969147372896052</v>
      </c>
    </row>
    <row r="125" spans="1:2" x14ac:dyDescent="0.3">
      <c r="A125" s="1">
        <f t="shared" si="3"/>
        <v>5.8499999999999872</v>
      </c>
      <c r="B125" s="8">
        <f t="shared" si="2"/>
        <v>-0.75072274014091778</v>
      </c>
    </row>
    <row r="126" spans="1:2" x14ac:dyDescent="0.3">
      <c r="A126" s="1">
        <f t="shared" si="3"/>
        <v>5.899999999999987</v>
      </c>
      <c r="B126" s="8">
        <f t="shared" si="2"/>
        <v>-0.73221954648037546</v>
      </c>
    </row>
    <row r="127" spans="1:2" x14ac:dyDescent="0.3">
      <c r="A127" s="1">
        <f t="shared" si="3"/>
        <v>5.9499999999999869</v>
      </c>
      <c r="B127" s="8">
        <f t="shared" si="2"/>
        <v>-0.71417062238309803</v>
      </c>
    </row>
    <row r="128" spans="1:2" x14ac:dyDescent="0.3">
      <c r="A128" s="1">
        <f t="shared" si="3"/>
        <v>5.9999999999999867</v>
      </c>
      <c r="B128" s="8">
        <f t="shared" si="2"/>
        <v>-0.69656495785247496</v>
      </c>
    </row>
    <row r="129" spans="1:2" x14ac:dyDescent="0.3">
      <c r="A129" s="1">
        <f t="shared" si="3"/>
        <v>6.0499999999999865</v>
      </c>
      <c r="B129" s="8">
        <f t="shared" si="2"/>
        <v>-0.67939179826211871</v>
      </c>
    </row>
    <row r="130" spans="1:2" x14ac:dyDescent="0.3">
      <c r="A130" s="1">
        <f t="shared" si="3"/>
        <v>6.0999999999999863</v>
      </c>
      <c r="B130" s="8">
        <f t="shared" si="2"/>
        <v>-0.66264063936742479</v>
      </c>
    </row>
    <row r="131" spans="1:2" x14ac:dyDescent="0.3">
      <c r="A131" s="1">
        <f t="shared" si="3"/>
        <v>6.1499999999999861</v>
      </c>
      <c r="B131" s="8">
        <f t="shared" si="2"/>
        <v>-0.64630122233502185</v>
      </c>
    </row>
    <row r="132" spans="1:2" x14ac:dyDescent="0.3">
      <c r="A132" s="1">
        <f t="shared" si="3"/>
        <v>6.199999999999986</v>
      </c>
      <c r="B132" s="8">
        <f t="shared" si="2"/>
        <v>-0.63036352879808688</v>
      </c>
    </row>
    <row r="133" spans="1:2" x14ac:dyDescent="0.3">
      <c r="A133" s="1">
        <f t="shared" si="3"/>
        <v>6.2499999999999858</v>
      </c>
      <c r="B133" s="8">
        <f t="shared" si="2"/>
        <v>-0.61481777594463149</v>
      </c>
    </row>
    <row r="134" spans="1:2" x14ac:dyDescent="0.3">
      <c r="A134" s="1">
        <f t="shared" si="3"/>
        <v>6.2999999999999856</v>
      </c>
      <c r="B134" s="8">
        <f t="shared" si="2"/>
        <v>-0.59965441164506927</v>
      </c>
    </row>
    <row r="135" spans="1:2" x14ac:dyDescent="0.3">
      <c r="A135" s="1">
        <f t="shared" si="3"/>
        <v>6.3499999999999854</v>
      </c>
      <c r="B135" s="8">
        <f t="shared" si="2"/>
        <v>-0.58486410962465341</v>
      </c>
    </row>
    <row r="136" spans="1:2" x14ac:dyDescent="0.3">
      <c r="A136" s="1">
        <f t="shared" si="3"/>
        <v>6.3999999999999853</v>
      </c>
      <c r="B136" s="8">
        <f t="shared" si="2"/>
        <v>-0.57043776468570195</v>
      </c>
    </row>
    <row r="137" spans="1:2" x14ac:dyDescent="0.3">
      <c r="A137" s="1">
        <f t="shared" si="3"/>
        <v>6.4499999999999851</v>
      </c>
      <c r="B137" s="8">
        <f t="shared" ref="B137:B200" si="4">$H$4*EXP(-A137/$A$4)+$I$4*EXP(-A137/$B$4)</f>
        <v>-0.55636648798393651</v>
      </c>
    </row>
    <row r="138" spans="1:2" x14ac:dyDescent="0.3">
      <c r="A138" s="1">
        <f t="shared" ref="A138:A201" si="5">A137+$F$4</f>
        <v>6.4999999999999849</v>
      </c>
      <c r="B138" s="8">
        <f t="shared" si="4"/>
        <v>-0.54264160236270098</v>
      </c>
    </row>
    <row r="139" spans="1:2" x14ac:dyDescent="0.3">
      <c r="A139" s="1">
        <f t="shared" si="5"/>
        <v>6.5499999999999847</v>
      </c>
      <c r="B139" s="8">
        <f t="shared" si="4"/>
        <v>-0.52925463774832704</v>
      </c>
    </row>
    <row r="140" spans="1:2" x14ac:dyDescent="0.3">
      <c r="A140" s="1">
        <f t="shared" si="5"/>
        <v>6.5999999999999845</v>
      </c>
      <c r="B140" s="8">
        <f t="shared" si="4"/>
        <v>-0.5161973266094616</v>
      </c>
    </row>
    <row r="141" spans="1:2" x14ac:dyDescent="0.3">
      <c r="A141" s="1">
        <f t="shared" si="5"/>
        <v>6.6499999999999844</v>
      </c>
      <c r="B141" s="8">
        <f t="shared" si="4"/>
        <v>-0.50346159948275038</v>
      </c>
    </row>
    <row r="142" spans="1:2" x14ac:dyDescent="0.3">
      <c r="A142" s="1">
        <f t="shared" si="5"/>
        <v>6.6999999999999842</v>
      </c>
      <c r="B142" s="8">
        <f t="shared" si="4"/>
        <v>-0.49103958056689884</v>
      </c>
    </row>
    <row r="143" spans="1:2" x14ac:dyDescent="0.3">
      <c r="A143" s="1">
        <f t="shared" si="5"/>
        <v>6.749999999999984</v>
      </c>
      <c r="B143" s="8">
        <f t="shared" si="4"/>
        <v>-0.47892358338678764</v>
      </c>
    </row>
    <row r="144" spans="1:2" x14ac:dyDescent="0.3">
      <c r="A144" s="1">
        <f t="shared" si="5"/>
        <v>6.7999999999999838</v>
      </c>
      <c r="B144" s="8">
        <f t="shared" si="4"/>
        <v>-0.46710610652900841</v>
      </c>
    </row>
    <row r="145" spans="1:2" x14ac:dyDescent="0.3">
      <c r="A145" s="1">
        <f t="shared" si="5"/>
        <v>6.8499999999999837</v>
      </c>
      <c r="B145" s="8">
        <f t="shared" si="4"/>
        <v>-0.45557982944990788</v>
      </c>
    </row>
    <row r="146" spans="1:2" x14ac:dyDescent="0.3">
      <c r="A146" s="1">
        <f t="shared" si="5"/>
        <v>6.8999999999999835</v>
      </c>
      <c r="B146" s="8">
        <f t="shared" si="4"/>
        <v>-0.44433760835696851</v>
      </c>
    </row>
    <row r="147" spans="1:2" x14ac:dyDescent="0.3">
      <c r="A147" s="1">
        <f t="shared" si="5"/>
        <v>6.9499999999999833</v>
      </c>
      <c r="B147" s="8">
        <f t="shared" si="4"/>
        <v>-0.43337247216412911</v>
      </c>
    </row>
    <row r="148" spans="1:2" x14ac:dyDescent="0.3">
      <c r="A148" s="1">
        <f t="shared" si="5"/>
        <v>6.9999999999999831</v>
      </c>
      <c r="B148" s="8">
        <f t="shared" si="4"/>
        <v>-0.42267761852143582</v>
      </c>
    </row>
    <row r="149" spans="1:2" x14ac:dyDescent="0.3">
      <c r="A149" s="1">
        <f t="shared" si="5"/>
        <v>7.0499999999999829</v>
      </c>
      <c r="B149" s="8">
        <f t="shared" si="4"/>
        <v>-0.41224640991923356</v>
      </c>
    </row>
    <row r="150" spans="1:2" x14ac:dyDescent="0.3">
      <c r="A150" s="1">
        <f t="shared" si="5"/>
        <v>7.0999999999999828</v>
      </c>
      <c r="B150" s="8">
        <f t="shared" si="4"/>
        <v>-0.40207236986693085</v>
      </c>
    </row>
    <row r="151" spans="1:2" x14ac:dyDescent="0.3">
      <c r="A151" s="1">
        <f t="shared" si="5"/>
        <v>7.1499999999999826</v>
      </c>
      <c r="B151" s="8">
        <f t="shared" si="4"/>
        <v>-0.39214917914622932</v>
      </c>
    </row>
    <row r="152" spans="1:2" x14ac:dyDescent="0.3">
      <c r="A152" s="1">
        <f t="shared" si="5"/>
        <v>7.1999999999999824</v>
      </c>
      <c r="B152" s="8">
        <f t="shared" si="4"/>
        <v>-0.38247067213856595</v>
      </c>
    </row>
    <row r="153" spans="1:2" x14ac:dyDescent="0.3">
      <c r="A153" s="1">
        <f t="shared" si="5"/>
        <v>7.2499999999999822</v>
      </c>
      <c r="B153" s="8">
        <f t="shared" si="4"/>
        <v>-0.37303083322640029</v>
      </c>
    </row>
    <row r="154" spans="1:2" x14ac:dyDescent="0.3">
      <c r="A154" s="1">
        <f t="shared" si="5"/>
        <v>7.2999999999999821</v>
      </c>
      <c r="B154" s="8">
        <f t="shared" si="4"/>
        <v>-0.36382379326786862</v>
      </c>
    </row>
    <row r="155" spans="1:2" x14ac:dyDescent="0.3">
      <c r="A155" s="1">
        <f t="shared" si="5"/>
        <v>7.3499999999999819</v>
      </c>
      <c r="B155" s="8">
        <f t="shared" si="4"/>
        <v>-0.3548438261442311</v>
      </c>
    </row>
    <row r="156" spans="1:2" x14ac:dyDescent="0.3">
      <c r="A156" s="1">
        <f t="shared" si="5"/>
        <v>7.3999999999999817</v>
      </c>
      <c r="B156" s="8">
        <f t="shared" si="4"/>
        <v>-0.3460853453794549</v>
      </c>
    </row>
    <row r="157" spans="1:2" x14ac:dyDescent="0.3">
      <c r="A157" s="1">
        <f t="shared" si="5"/>
        <v>7.4499999999999815</v>
      </c>
      <c r="B157" s="8">
        <f t="shared" si="4"/>
        <v>-0.33754290083120031</v>
      </c>
    </row>
    <row r="158" spans="1:2" x14ac:dyDescent="0.3">
      <c r="A158" s="1">
        <f t="shared" si="5"/>
        <v>7.4999999999999813</v>
      </c>
      <c r="B158" s="8">
        <f t="shared" si="4"/>
        <v>-0.3292111754524098</v>
      </c>
    </row>
    <row r="159" spans="1:2" x14ac:dyDescent="0.3">
      <c r="A159" s="1">
        <f t="shared" si="5"/>
        <v>7.5499999999999812</v>
      </c>
      <c r="B159" s="8">
        <f t="shared" si="4"/>
        <v>-0.32108498212264575</v>
      </c>
    </row>
    <row r="160" spans="1:2" x14ac:dyDescent="0.3">
      <c r="A160" s="1">
        <f t="shared" si="5"/>
        <v>7.599999999999981</v>
      </c>
      <c r="B160" s="8">
        <f t="shared" si="4"/>
        <v>-0.31315926054826959</v>
      </c>
    </row>
    <row r="161" spans="1:2" x14ac:dyDescent="0.3">
      <c r="A161" s="1">
        <f t="shared" si="5"/>
        <v>7.6499999999999808</v>
      </c>
      <c r="B161" s="8">
        <f t="shared" si="4"/>
        <v>-0.30542907423051519</v>
      </c>
    </row>
    <row r="162" spans="1:2" x14ac:dyDescent="0.3">
      <c r="A162" s="1">
        <f t="shared" si="5"/>
        <v>7.6999999999999806</v>
      </c>
      <c r="B162" s="8">
        <f t="shared" si="4"/>
        <v>-0.29788960750046883</v>
      </c>
    </row>
    <row r="163" spans="1:2" x14ac:dyDescent="0.3">
      <c r="A163" s="1">
        <f t="shared" si="5"/>
        <v>7.7499999999999805</v>
      </c>
      <c r="B163" s="8">
        <f t="shared" si="4"/>
        <v>-0.2905361626199422</v>
      </c>
    </row>
    <row r="164" spans="1:2" x14ac:dyDescent="0.3">
      <c r="A164" s="1">
        <f t="shared" si="5"/>
        <v>7.7999999999999803</v>
      </c>
      <c r="B164" s="8">
        <f t="shared" si="4"/>
        <v>-0.28336415694719441</v>
      </c>
    </row>
    <row r="165" spans="1:2" x14ac:dyDescent="0.3">
      <c r="A165" s="1">
        <f t="shared" si="5"/>
        <v>7.8499999999999801</v>
      </c>
      <c r="B165" s="8">
        <f t="shared" si="4"/>
        <v>-0.2763691201664405</v>
      </c>
    </row>
    <row r="166" spans="1:2" x14ac:dyDescent="0.3">
      <c r="A166" s="1">
        <f t="shared" si="5"/>
        <v>7.8999999999999799</v>
      </c>
      <c r="B166" s="8">
        <f t="shared" si="4"/>
        <v>-0.26954669158006722</v>
      </c>
    </row>
    <row r="167" spans="1:2" x14ac:dyDescent="0.3">
      <c r="A167" s="1">
        <f t="shared" si="5"/>
        <v>7.9499999999999797</v>
      </c>
      <c r="B167" s="8">
        <f t="shared" si="4"/>
        <v>-0.26289261746246273</v>
      </c>
    </row>
    <row r="168" spans="1:2" x14ac:dyDescent="0.3">
      <c r="A168" s="1">
        <f t="shared" si="5"/>
        <v>7.9999999999999796</v>
      </c>
      <c r="B168" s="8">
        <f t="shared" si="4"/>
        <v>-0.25640274847435801</v>
      </c>
    </row>
    <row r="169" spans="1:2" x14ac:dyDescent="0.3">
      <c r="A169" s="1">
        <f t="shared" si="5"/>
        <v>8.0499999999999794</v>
      </c>
      <c r="B169" s="8">
        <f t="shared" si="4"/>
        <v>-0.25007303713657197</v>
      </c>
    </row>
    <row r="170" spans="1:2" x14ac:dyDescent="0.3">
      <c r="A170" s="1">
        <f t="shared" si="5"/>
        <v>8.0999999999999801</v>
      </c>
      <c r="B170" s="8">
        <f t="shared" si="4"/>
        <v>-0.24389953536204775</v>
      </c>
    </row>
    <row r="171" spans="1:2" x14ac:dyDescent="0.3">
      <c r="A171" s="1">
        <f t="shared" si="5"/>
        <v>8.1499999999999808</v>
      </c>
      <c r="B171" s="8">
        <f t="shared" si="4"/>
        <v>-0.23787839204506811</v>
      </c>
    </row>
    <row r="172" spans="1:2" x14ac:dyDescent="0.3">
      <c r="A172" s="1">
        <f t="shared" si="5"/>
        <v>8.1999999999999815</v>
      </c>
      <c r="B172" s="8">
        <f t="shared" si="4"/>
        <v>-0.23200585070653765</v>
      </c>
    </row>
    <row r="173" spans="1:2" x14ac:dyDescent="0.3">
      <c r="A173" s="1">
        <f t="shared" si="5"/>
        <v>8.2499999999999822</v>
      </c>
      <c r="B173" s="8">
        <f t="shared" si="4"/>
        <v>-0.22627824719422393</v>
      </c>
    </row>
    <row r="174" spans="1:2" x14ac:dyDescent="0.3">
      <c r="A174" s="1">
        <f t="shared" si="5"/>
        <v>8.2999999999999829</v>
      </c>
      <c r="B174" s="8">
        <f t="shared" si="4"/>
        <v>-0.22069200743685563</v>
      </c>
    </row>
    <row r="175" spans="1:2" x14ac:dyDescent="0.3">
      <c r="A175" s="1">
        <f t="shared" si="5"/>
        <v>8.3499999999999837</v>
      </c>
      <c r="B175" s="8">
        <f t="shared" si="4"/>
        <v>-0.21524364525098091</v>
      </c>
    </row>
    <row r="176" spans="1:2" x14ac:dyDescent="0.3">
      <c r="A176" s="1">
        <f t="shared" si="5"/>
        <v>8.3999999999999844</v>
      </c>
      <c r="B176" s="8">
        <f t="shared" si="4"/>
        <v>-0.20992976019949849</v>
      </c>
    </row>
    <row r="177" spans="1:2" x14ac:dyDescent="0.3">
      <c r="A177" s="1">
        <f t="shared" si="5"/>
        <v>8.4499999999999851</v>
      </c>
      <c r="B177" s="8">
        <f t="shared" si="4"/>
        <v>-0.20474703550078441</v>
      </c>
    </row>
    <row r="178" spans="1:2" x14ac:dyDescent="0.3">
      <c r="A178" s="1">
        <f t="shared" si="5"/>
        <v>8.4999999999999858</v>
      </c>
      <c r="B178" s="8">
        <f t="shared" si="4"/>
        <v>-0.19969223598734653</v>
      </c>
    </row>
    <row r="179" spans="1:2" x14ac:dyDescent="0.3">
      <c r="A179" s="1">
        <f t="shared" si="5"/>
        <v>8.5499999999999865</v>
      </c>
      <c r="B179" s="8">
        <f t="shared" si="4"/>
        <v>-0.1947622061129522</v>
      </c>
    </row>
    <row r="180" spans="1:2" x14ac:dyDescent="0.3">
      <c r="A180" s="1">
        <f t="shared" si="5"/>
        <v>8.5999999999999872</v>
      </c>
      <c r="B180" s="8">
        <f t="shared" si="4"/>
        <v>-0.18995386800718547</v>
      </c>
    </row>
    <row r="181" spans="1:2" x14ac:dyDescent="0.3">
      <c r="A181" s="1">
        <f t="shared" si="5"/>
        <v>8.6499999999999879</v>
      </c>
      <c r="B181" s="8">
        <f t="shared" si="4"/>
        <v>-0.18526421957640604</v>
      </c>
    </row>
    <row r="182" spans="1:2" x14ac:dyDescent="0.3">
      <c r="A182" s="1">
        <f t="shared" si="5"/>
        <v>8.6999999999999886</v>
      </c>
      <c r="B182" s="8">
        <f t="shared" si="4"/>
        <v>-0.18069033265009352</v>
      </c>
    </row>
    <row r="183" spans="1:2" x14ac:dyDescent="0.3">
      <c r="A183" s="1">
        <f t="shared" si="5"/>
        <v>8.7499999999999893</v>
      </c>
      <c r="B183" s="8">
        <f t="shared" si="4"/>
        <v>-0.17622935117157715</v>
      </c>
    </row>
    <row r="184" spans="1:2" x14ac:dyDescent="0.3">
      <c r="A184" s="1">
        <f t="shared" si="5"/>
        <v>8.7999999999999901</v>
      </c>
      <c r="B184" s="8">
        <f t="shared" si="4"/>
        <v>-0.17187848943216547</v>
      </c>
    </row>
    <row r="185" spans="1:2" x14ac:dyDescent="0.3">
      <c r="A185" s="1">
        <f t="shared" si="5"/>
        <v>8.8499999999999908</v>
      </c>
      <c r="B185" s="8">
        <f t="shared" si="4"/>
        <v>-0.16763503034770599</v>
      </c>
    </row>
    <row r="186" spans="1:2" x14ac:dyDescent="0.3">
      <c r="A186" s="1">
        <f t="shared" si="5"/>
        <v>8.8999999999999915</v>
      </c>
      <c r="B186" s="8">
        <f t="shared" si="4"/>
        <v>-0.16349632377662049</v>
      </c>
    </row>
    <row r="187" spans="1:2" x14ac:dyDescent="0.3">
      <c r="A187" s="1">
        <f t="shared" si="5"/>
        <v>8.9499999999999922</v>
      </c>
      <c r="B187" s="8">
        <f t="shared" si="4"/>
        <v>-0.15945978487847873</v>
      </c>
    </row>
    <row r="188" spans="1:2" x14ac:dyDescent="0.3">
      <c r="A188" s="1">
        <f t="shared" si="5"/>
        <v>8.9999999999999929</v>
      </c>
      <c r="B188" s="8">
        <f t="shared" si="4"/>
        <v>-0.15552289251218782</v>
      </c>
    </row>
    <row r="189" spans="1:2" x14ac:dyDescent="0.3">
      <c r="A189" s="1">
        <f t="shared" si="5"/>
        <v>9.0499999999999936</v>
      </c>
      <c r="B189" s="8">
        <f t="shared" si="4"/>
        <v>-0.15168318767289268</v>
      </c>
    </row>
    <row r="190" spans="1:2" x14ac:dyDescent="0.3">
      <c r="A190" s="1">
        <f t="shared" si="5"/>
        <v>9.0999999999999943</v>
      </c>
      <c r="B190" s="8">
        <f t="shared" si="4"/>
        <v>-0.14793827196669851</v>
      </c>
    </row>
    <row r="191" spans="1:2" x14ac:dyDescent="0.3">
      <c r="A191" s="1">
        <f t="shared" si="5"/>
        <v>9.149999999999995</v>
      </c>
      <c r="B191" s="8">
        <f t="shared" si="4"/>
        <v>-0.14428580612234324</v>
      </c>
    </row>
    <row r="192" spans="1:2" x14ac:dyDescent="0.3">
      <c r="A192" s="1">
        <f t="shared" si="5"/>
        <v>9.1999999999999957</v>
      </c>
      <c r="B192" s="8">
        <f t="shared" si="4"/>
        <v>-0.14072350853896429</v>
      </c>
    </row>
    <row r="193" spans="1:2" x14ac:dyDescent="0.3">
      <c r="A193" s="1">
        <f t="shared" si="5"/>
        <v>9.2499999999999964</v>
      </c>
      <c r="B193" s="8">
        <f t="shared" si="4"/>
        <v>-0.13724915386912037</v>
      </c>
    </row>
    <row r="194" spans="1:2" x14ac:dyDescent="0.3">
      <c r="A194" s="1">
        <f t="shared" si="5"/>
        <v>9.2999999999999972</v>
      </c>
      <c r="B194" s="8">
        <f t="shared" si="4"/>
        <v>-0.13386057163624671</v>
      </c>
    </row>
    <row r="195" spans="1:2" x14ac:dyDescent="0.3">
      <c r="A195" s="1">
        <f t="shared" si="5"/>
        <v>9.3499999999999979</v>
      </c>
      <c r="B195" s="8">
        <f t="shared" si="4"/>
        <v>-0.13055564488573657</v>
      </c>
    </row>
    <row r="196" spans="1:2" x14ac:dyDescent="0.3">
      <c r="A196" s="1">
        <f t="shared" si="5"/>
        <v>9.3999999999999986</v>
      </c>
      <c r="B196" s="8">
        <f t="shared" si="4"/>
        <v>-0.12733230886886054</v>
      </c>
    </row>
    <row r="197" spans="1:2" x14ac:dyDescent="0.3">
      <c r="A197" s="1">
        <f t="shared" si="5"/>
        <v>9.4499999999999993</v>
      </c>
      <c r="B197" s="8">
        <f t="shared" si="4"/>
        <v>-0.1241885497587495</v>
      </c>
    </row>
    <row r="198" spans="1:2" x14ac:dyDescent="0.3">
      <c r="A198" s="1">
        <f t="shared" si="5"/>
        <v>9.5</v>
      </c>
      <c r="B198" s="8">
        <f t="shared" si="4"/>
        <v>-0.12112240339768419</v>
      </c>
    </row>
    <row r="199" spans="1:2" x14ac:dyDescent="0.3">
      <c r="A199" s="1">
        <f t="shared" si="5"/>
        <v>9.5500000000000007</v>
      </c>
      <c r="B199" s="8">
        <f t="shared" si="4"/>
        <v>-0.11813195407495027</v>
      </c>
    </row>
    <row r="200" spans="1:2" x14ac:dyDescent="0.3">
      <c r="A200" s="1">
        <f t="shared" si="5"/>
        <v>9.6000000000000014</v>
      </c>
      <c r="B200" s="8">
        <f t="shared" si="4"/>
        <v>-0.11521533333453314</v>
      </c>
    </row>
    <row r="201" spans="1:2" x14ac:dyDescent="0.3">
      <c r="A201" s="1">
        <f t="shared" si="5"/>
        <v>9.6500000000000021</v>
      </c>
      <c r="B201" s="8">
        <f t="shared" ref="B201:B209" si="6">$H$4*EXP(-A201/$A$4)+$I$4*EXP(-A201/$B$4)</f>
        <v>-0.11237071881194254</v>
      </c>
    </row>
    <row r="202" spans="1:2" x14ac:dyDescent="0.3">
      <c r="A202" s="1">
        <f t="shared" ref="A202:A209" si="7">A201+$F$4</f>
        <v>9.7000000000000028</v>
      </c>
      <c r="B202" s="8">
        <f t="shared" si="6"/>
        <v>-0.10959633309947256</v>
      </c>
    </row>
    <row r="203" spans="1:2" x14ac:dyDescent="0.3">
      <c r="A203" s="1">
        <f t="shared" si="7"/>
        <v>9.7500000000000036</v>
      </c>
      <c r="B203" s="8">
        <f t="shared" si="6"/>
        <v>-0.10689044263921733</v>
      </c>
    </row>
    <row r="204" spans="1:2" x14ac:dyDescent="0.3">
      <c r="A204" s="1">
        <f t="shared" si="7"/>
        <v>9.8000000000000043</v>
      </c>
      <c r="B204" s="8">
        <f t="shared" si="6"/>
        <v>-0.10425135664317828</v>
      </c>
    </row>
    <row r="205" spans="1:2" x14ac:dyDescent="0.3">
      <c r="A205" s="1">
        <f t="shared" si="7"/>
        <v>9.850000000000005</v>
      </c>
      <c r="B205" s="8">
        <f t="shared" si="6"/>
        <v>-0.10167742603981318</v>
      </c>
    </row>
    <row r="206" spans="1:2" x14ac:dyDescent="0.3">
      <c r="A206" s="1">
        <f t="shared" si="7"/>
        <v>9.9000000000000057</v>
      </c>
      <c r="B206" s="8">
        <f t="shared" si="6"/>
        <v>-9.9167042446391768E-2</v>
      </c>
    </row>
    <row r="207" spans="1:2" x14ac:dyDescent="0.3">
      <c r="A207" s="1">
        <f t="shared" si="7"/>
        <v>9.9500000000000064</v>
      </c>
      <c r="B207" s="8">
        <f t="shared" si="6"/>
        <v>-9.6718637166536808E-2</v>
      </c>
    </row>
    <row r="208" spans="1:2" x14ac:dyDescent="0.3">
      <c r="A208" s="1">
        <f t="shared" si="7"/>
        <v>10.000000000000007</v>
      </c>
      <c r="B208" s="8">
        <f t="shared" si="6"/>
        <v>-9.4330680212344267E-2</v>
      </c>
    </row>
    <row r="209" spans="1:2" x14ac:dyDescent="0.3">
      <c r="A209" s="1">
        <f t="shared" si="7"/>
        <v>10.050000000000008</v>
      </c>
      <c r="B209" s="8">
        <f t="shared" si="6"/>
        <v>-9.2001679350488808E-2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9"/>
  <sheetViews>
    <sheetView workbookViewId="0">
      <selection activeCell="H4" sqref="H4"/>
    </sheetView>
  </sheetViews>
  <sheetFormatPr defaultRowHeight="18.75" x14ac:dyDescent="0.3"/>
  <cols>
    <col min="1" max="9" width="10.7109375" style="1" customWidth="1"/>
    <col min="10" max="16384" width="9.140625" style="1"/>
  </cols>
  <sheetData>
    <row r="2" spans="1:9" x14ac:dyDescent="0.3">
      <c r="A2" s="5" t="s">
        <v>4</v>
      </c>
      <c r="B2" s="5" t="s">
        <v>4</v>
      </c>
      <c r="C2" s="4" t="s">
        <v>4</v>
      </c>
      <c r="D2" s="4" t="s">
        <v>4</v>
      </c>
      <c r="E2" s="7" t="s">
        <v>8</v>
      </c>
      <c r="F2" s="4" t="s">
        <v>4</v>
      </c>
      <c r="H2" s="4" t="s">
        <v>11</v>
      </c>
      <c r="I2" s="4" t="s">
        <v>11</v>
      </c>
    </row>
    <row r="3" spans="1:9" ht="21.75" x14ac:dyDescent="0.4">
      <c r="A3" s="6" t="s">
        <v>14</v>
      </c>
      <c r="B3" s="6" t="s">
        <v>15</v>
      </c>
      <c r="C3" s="1" t="s">
        <v>5</v>
      </c>
      <c r="D3" s="1" t="s">
        <v>13</v>
      </c>
      <c r="E3" s="2" t="s">
        <v>7</v>
      </c>
      <c r="F3" s="4" t="s">
        <v>6</v>
      </c>
      <c r="H3" s="4" t="s">
        <v>9</v>
      </c>
      <c r="I3" s="4" t="s">
        <v>12</v>
      </c>
    </row>
    <row r="4" spans="1:9" x14ac:dyDescent="0.3">
      <c r="A4" s="5">
        <v>2</v>
      </c>
      <c r="B4" s="5">
        <v>0.1</v>
      </c>
      <c r="C4" s="4">
        <v>0</v>
      </c>
      <c r="D4" s="4">
        <f>5*MAX(A4,B4)</f>
        <v>10</v>
      </c>
      <c r="E4" s="4">
        <v>200</v>
      </c>
      <c r="F4" s="4">
        <f>(t_STOP-t_START)/N_points</f>
        <v>0.05</v>
      </c>
      <c r="H4" s="4">
        <v>-5</v>
      </c>
      <c r="I4" s="4">
        <v>-10</v>
      </c>
    </row>
    <row r="6" spans="1:9" x14ac:dyDescent="0.3">
      <c r="A6" s="4" t="s">
        <v>4</v>
      </c>
      <c r="B6" s="4" t="s">
        <v>11</v>
      </c>
    </row>
    <row r="7" spans="1:9" x14ac:dyDescent="0.3">
      <c r="A7" s="2" t="s">
        <v>0</v>
      </c>
      <c r="B7" s="2" t="s">
        <v>1</v>
      </c>
    </row>
    <row r="8" spans="1:9" x14ac:dyDescent="0.3">
      <c r="A8" s="1">
        <f>C4</f>
        <v>0</v>
      </c>
      <c r="B8" s="8">
        <f>$H$4*EXP(-A8/$A$4)+$I$4*EXP(-A8/$B$4)</f>
        <v>-15</v>
      </c>
    </row>
    <row r="9" spans="1:9" x14ac:dyDescent="0.3">
      <c r="A9" s="1">
        <f>A8+$F$4</f>
        <v>0.05</v>
      </c>
      <c r="B9" s="8">
        <f t="shared" ref="B9:B72" si="0">$H$4*EXP(-A9/$A$4)+$I$4*EXP(-A9/$B$4)</f>
        <v>-10.941856157267997</v>
      </c>
    </row>
    <row r="10" spans="1:9" x14ac:dyDescent="0.3">
      <c r="A10" s="1">
        <f t="shared" ref="A10:A73" si="1">A9+$F$4</f>
        <v>0.1</v>
      </c>
      <c r="B10" s="8">
        <f t="shared" si="0"/>
        <v>-8.4349415342179945</v>
      </c>
    </row>
    <row r="11" spans="1:9" x14ac:dyDescent="0.3">
      <c r="A11" s="1">
        <f t="shared" si="1"/>
        <v>0.15000000000000002</v>
      </c>
      <c r="B11" s="8">
        <f t="shared" si="0"/>
        <v>-6.8700190331270621</v>
      </c>
    </row>
    <row r="12" spans="1:9" x14ac:dyDescent="0.3">
      <c r="A12" s="1">
        <f t="shared" si="1"/>
        <v>0.2</v>
      </c>
      <c r="B12" s="8">
        <f t="shared" si="0"/>
        <v>-5.8775399225459246</v>
      </c>
    </row>
    <row r="13" spans="1:9" x14ac:dyDescent="0.3">
      <c r="A13" s="1">
        <f t="shared" si="1"/>
        <v>0.25</v>
      </c>
      <c r="B13" s="8">
        <f t="shared" si="0"/>
        <v>-5.2333344991619652</v>
      </c>
    </row>
    <row r="14" spans="1:9" x14ac:dyDescent="0.3">
      <c r="A14" s="1">
        <f t="shared" si="1"/>
        <v>0.3</v>
      </c>
      <c r="B14" s="8">
        <f t="shared" si="0"/>
        <v>-4.8014105658039288</v>
      </c>
    </row>
    <row r="15" spans="1:9" x14ac:dyDescent="0.3">
      <c r="A15" s="1">
        <f t="shared" si="1"/>
        <v>0.35</v>
      </c>
      <c r="B15" s="8">
        <f t="shared" si="0"/>
        <v>-4.4992589380692216</v>
      </c>
    </row>
    <row r="16" spans="1:9" x14ac:dyDescent="0.3">
      <c r="A16" s="1">
        <f t="shared" si="1"/>
        <v>0.39999999999999997</v>
      </c>
      <c r="B16" s="8">
        <f t="shared" si="0"/>
        <v>-4.2768101542772516</v>
      </c>
    </row>
    <row r="17" spans="1:2" x14ac:dyDescent="0.3">
      <c r="A17" s="1">
        <f t="shared" si="1"/>
        <v>0.44999999999999996</v>
      </c>
      <c r="B17" s="8">
        <f t="shared" si="0"/>
        <v>-4.1036710591793089</v>
      </c>
    </row>
    <row r="18" spans="1:2" x14ac:dyDescent="0.3">
      <c r="A18" s="1">
        <f t="shared" si="1"/>
        <v>0.49999999999999994</v>
      </c>
      <c r="B18" s="8">
        <f t="shared" si="0"/>
        <v>-3.961383385347879</v>
      </c>
    </row>
    <row r="19" spans="1:2" x14ac:dyDescent="0.3">
      <c r="A19" s="1">
        <f t="shared" si="1"/>
        <v>0.54999999999999993</v>
      </c>
      <c r="B19" s="8">
        <f t="shared" si="0"/>
        <v>-3.838728330509483</v>
      </c>
    </row>
    <row r="20" spans="1:2" x14ac:dyDescent="0.3">
      <c r="A20" s="1">
        <f t="shared" si="1"/>
        <v>0.6</v>
      </c>
      <c r="B20" s="8">
        <f t="shared" si="0"/>
        <v>-3.7288786251752528</v>
      </c>
    </row>
    <row r="21" spans="1:2" x14ac:dyDescent="0.3">
      <c r="A21" s="1">
        <f t="shared" si="1"/>
        <v>0.65</v>
      </c>
      <c r="B21" s="8">
        <f t="shared" si="0"/>
        <v>-3.627671160140137</v>
      </c>
    </row>
    <row r="22" spans="1:2" x14ac:dyDescent="0.3">
      <c r="A22" s="1">
        <f t="shared" si="1"/>
        <v>0.70000000000000007</v>
      </c>
      <c r="B22" s="8">
        <f t="shared" si="0"/>
        <v>-3.5325592682491123</v>
      </c>
    </row>
    <row r="23" spans="1:2" x14ac:dyDescent="0.3">
      <c r="A23" s="1">
        <f t="shared" si="1"/>
        <v>0.75000000000000011</v>
      </c>
      <c r="B23" s="8">
        <f t="shared" si="0"/>
        <v>-3.4419772376563391</v>
      </c>
    </row>
    <row r="24" spans="1:2" x14ac:dyDescent="0.3">
      <c r="A24" s="1">
        <f t="shared" si="1"/>
        <v>0.80000000000000016</v>
      </c>
      <c r="B24" s="8">
        <f t="shared" si="0"/>
        <v>-3.3549548564572209</v>
      </c>
    </row>
    <row r="25" spans="1:2" x14ac:dyDescent="0.3">
      <c r="A25" s="1">
        <f t="shared" si="1"/>
        <v>0.8500000000000002</v>
      </c>
      <c r="B25" s="8">
        <f t="shared" si="0"/>
        <v>-3.2708836093393421</v>
      </c>
    </row>
    <row r="26" spans="1:2" x14ac:dyDescent="0.3">
      <c r="A26" s="1">
        <f t="shared" si="1"/>
        <v>0.90000000000000024</v>
      </c>
      <c r="B26" s="8">
        <f t="shared" si="0"/>
        <v>-3.1893748561497328</v>
      </c>
    </row>
    <row r="27" spans="1:2" x14ac:dyDescent="0.3">
      <c r="A27" s="1">
        <f t="shared" si="1"/>
        <v>0.95000000000000029</v>
      </c>
      <c r="B27" s="8">
        <f t="shared" si="0"/>
        <v>-3.110173800623977</v>
      </c>
    </row>
    <row r="28" spans="1:2" x14ac:dyDescent="0.3">
      <c r="A28" s="1">
        <f t="shared" si="1"/>
        <v>1.0000000000000002</v>
      </c>
      <c r="B28" s="8">
        <f t="shared" si="0"/>
        <v>-3.0331072978607914</v>
      </c>
    </row>
    <row r="29" spans="1:2" x14ac:dyDescent="0.3">
      <c r="A29" s="1">
        <f t="shared" si="1"/>
        <v>1.0500000000000003</v>
      </c>
      <c r="B29" s="8">
        <f t="shared" si="0"/>
        <v>-2.9580521863275724</v>
      </c>
    </row>
    <row r="30" spans="1:2" x14ac:dyDescent="0.3">
      <c r="A30" s="1">
        <f t="shared" si="1"/>
        <v>1.1000000000000003</v>
      </c>
      <c r="B30" s="8">
        <f t="shared" si="0"/>
        <v>-2.8849160689103357</v>
      </c>
    </row>
    <row r="31" spans="1:2" x14ac:dyDescent="0.3">
      <c r="A31" s="1">
        <f t="shared" si="1"/>
        <v>1.1500000000000004</v>
      </c>
      <c r="B31" s="8">
        <f t="shared" si="0"/>
        <v>-2.813625644970764</v>
      </c>
    </row>
    <row r="32" spans="1:2" x14ac:dyDescent="0.3">
      <c r="A32" s="1">
        <f t="shared" si="1"/>
        <v>1.2000000000000004</v>
      </c>
      <c r="B32" s="8">
        <f t="shared" si="0"/>
        <v>-2.7441196225936646</v>
      </c>
    </row>
    <row r="33" spans="1:2" x14ac:dyDescent="0.3">
      <c r="A33" s="1">
        <f t="shared" si="1"/>
        <v>1.2500000000000004</v>
      </c>
      <c r="B33" s="8">
        <f t="shared" si="0"/>
        <v>-2.6763444091266719</v>
      </c>
    </row>
    <row r="34" spans="1:2" x14ac:dyDescent="0.3">
      <c r="A34" s="1">
        <f t="shared" si="1"/>
        <v>1.3000000000000005</v>
      </c>
      <c r="B34" s="8">
        <f t="shared" si="0"/>
        <v>-2.6102514870991493</v>
      </c>
    </row>
    <row r="35" spans="1:2" x14ac:dyDescent="0.3">
      <c r="A35" s="1">
        <f t="shared" si="1"/>
        <v>1.3500000000000005</v>
      </c>
      <c r="B35" s="8">
        <f t="shared" si="0"/>
        <v>-2.5457958126286093</v>
      </c>
    </row>
    <row r="36" spans="1:2" x14ac:dyDescent="0.3">
      <c r="A36" s="1">
        <f t="shared" si="1"/>
        <v>1.4000000000000006</v>
      </c>
      <c r="B36" s="8">
        <f t="shared" si="0"/>
        <v>-2.4829348342442379</v>
      </c>
    </row>
    <row r="37" spans="1:2" x14ac:dyDescent="0.3">
      <c r="A37" s="1">
        <f t="shared" si="1"/>
        <v>1.4500000000000006</v>
      </c>
      <c r="B37" s="8">
        <f t="shared" si="0"/>
        <v>-2.421627888253437</v>
      </c>
    </row>
    <row r="38" spans="1:2" x14ac:dyDescent="0.3">
      <c r="A38" s="1">
        <f t="shared" si="1"/>
        <v>1.5000000000000007</v>
      </c>
      <c r="B38" s="8">
        <f t="shared" si="0"/>
        <v>-2.3618358227282776</v>
      </c>
    </row>
    <row r="39" spans="1:2" x14ac:dyDescent="0.3">
      <c r="A39" s="1">
        <f t="shared" si="1"/>
        <v>1.5500000000000007</v>
      </c>
      <c r="B39" s="8">
        <f t="shared" si="0"/>
        <v>-2.3035207603861911</v>
      </c>
    </row>
    <row r="40" spans="1:2" x14ac:dyDescent="0.3">
      <c r="A40" s="1">
        <f t="shared" si="1"/>
        <v>1.6000000000000008</v>
      </c>
      <c r="B40" s="8">
        <f t="shared" si="0"/>
        <v>-2.2466459459378543</v>
      </c>
    </row>
    <row r="41" spans="1:2" x14ac:dyDescent="0.3">
      <c r="A41" s="1">
        <f t="shared" si="1"/>
        <v>1.6500000000000008</v>
      </c>
      <c r="B41" s="8">
        <f t="shared" si="0"/>
        <v>-2.191175644885083</v>
      </c>
    </row>
    <row r="42" spans="1:2" x14ac:dyDescent="0.3">
      <c r="A42" s="1">
        <f t="shared" si="1"/>
        <v>1.7000000000000008</v>
      </c>
      <c r="B42" s="8">
        <f t="shared" si="0"/>
        <v>-2.137075073737404</v>
      </c>
    </row>
    <row r="43" spans="1:2" x14ac:dyDescent="0.3">
      <c r="A43" s="1">
        <f t="shared" si="1"/>
        <v>1.7500000000000009</v>
      </c>
      <c r="B43" s="8">
        <f t="shared" si="0"/>
        <v>-2.0843103494924566</v>
      </c>
    </row>
    <row r="44" spans="1:2" x14ac:dyDescent="0.3">
      <c r="A44" s="1">
        <f t="shared" si="1"/>
        <v>1.8000000000000009</v>
      </c>
      <c r="B44" s="8">
        <f t="shared" si="0"/>
        <v>-2.0328484510027924</v>
      </c>
    </row>
    <row r="45" spans="1:2" x14ac:dyDescent="0.3">
      <c r="A45" s="1">
        <f t="shared" si="1"/>
        <v>1.850000000000001</v>
      </c>
      <c r="B45" s="8">
        <f t="shared" si="0"/>
        <v>-1.9826571877494601</v>
      </c>
    </row>
    <row r="46" spans="1:2" x14ac:dyDescent="0.3">
      <c r="A46" s="1">
        <f t="shared" si="1"/>
        <v>1.900000000000001</v>
      </c>
      <c r="B46" s="8">
        <f t="shared" si="0"/>
        <v>-1.9337051733004693</v>
      </c>
    </row>
    <row r="47" spans="1:2" x14ac:dyDescent="0.3">
      <c r="A47" s="1">
        <f t="shared" si="1"/>
        <v>1.9500000000000011</v>
      </c>
      <c r="B47" s="8">
        <f t="shared" si="0"/>
        <v>-1.8859618017984618</v>
      </c>
    </row>
    <row r="48" spans="1:2" x14ac:dyDescent="0.3">
      <c r="A48" s="1">
        <f t="shared" si="1"/>
        <v>2.0000000000000009</v>
      </c>
      <c r="B48" s="8">
        <f t="shared" si="0"/>
        <v>-1.839397226468747</v>
      </c>
    </row>
    <row r="49" spans="1:2" x14ac:dyDescent="0.3">
      <c r="A49" s="1">
        <f t="shared" si="1"/>
        <v>2.0500000000000007</v>
      </c>
      <c r="B49" s="8">
        <f t="shared" si="0"/>
        <v>-1.7939823395312859</v>
      </c>
    </row>
    <row r="50" spans="1:2" x14ac:dyDescent="0.3">
      <c r="A50" s="1">
        <f t="shared" si="1"/>
        <v>2.1000000000000005</v>
      </c>
      <c r="B50" s="8">
        <f t="shared" si="0"/>
        <v>-1.7496887531383367</v>
      </c>
    </row>
    <row r="51" spans="1:2" x14ac:dyDescent="0.3">
      <c r="A51" s="1">
        <f t="shared" si="1"/>
        <v>2.1500000000000004</v>
      </c>
      <c r="B51" s="8">
        <f t="shared" si="0"/>
        <v>-1.7064887811040235</v>
      </c>
    </row>
    <row r="52" spans="1:2" x14ac:dyDescent="0.3">
      <c r="A52" s="1">
        <f t="shared" si="1"/>
        <v>2.2000000000000002</v>
      </c>
      <c r="B52" s="8">
        <f t="shared" si="0"/>
        <v>-1.6643554212798657</v>
      </c>
    </row>
    <row r="53" spans="1:2" x14ac:dyDescent="0.3">
      <c r="A53" s="1">
        <f t="shared" si="1"/>
        <v>2.25</v>
      </c>
      <c r="B53" s="8">
        <f t="shared" si="0"/>
        <v>-1.6232623384836466</v>
      </c>
    </row>
    <row r="54" spans="1:2" x14ac:dyDescent="0.3">
      <c r="A54" s="1">
        <f t="shared" si="1"/>
        <v>2.2999999999999998</v>
      </c>
      <c r="B54" s="8">
        <f t="shared" si="0"/>
        <v>-1.5831838479214544</v>
      </c>
    </row>
    <row r="55" spans="1:2" x14ac:dyDescent="0.3">
      <c r="A55" s="1">
        <f t="shared" si="1"/>
        <v>2.3499999999999996</v>
      </c>
      <c r="B55" s="8">
        <f t="shared" si="0"/>
        <v>-1.5440948990625141</v>
      </c>
    </row>
    <row r="56" spans="1:2" x14ac:dyDescent="0.3">
      <c r="A56" s="1">
        <f t="shared" si="1"/>
        <v>2.3999999999999995</v>
      </c>
      <c r="B56" s="8">
        <f t="shared" si="0"/>
        <v>-1.5059710599385243</v>
      </c>
    </row>
    <row r="57" spans="1:2" x14ac:dyDescent="0.3">
      <c r="A57" s="1">
        <f t="shared" si="1"/>
        <v>2.4499999999999993</v>
      </c>
      <c r="B57" s="8">
        <f t="shared" si="0"/>
        <v>-1.4687885018466382</v>
      </c>
    </row>
    <row r="58" spans="1:2" x14ac:dyDescent="0.3">
      <c r="A58" s="1">
        <f t="shared" si="1"/>
        <v>2.4999999999999991</v>
      </c>
      <c r="B58" s="8">
        <f t="shared" si="0"/>
        <v>-1.4325239844398303</v>
      </c>
    </row>
    <row r="59" spans="1:2" x14ac:dyDescent="0.3">
      <c r="A59" s="1">
        <f t="shared" si="1"/>
        <v>2.5499999999999989</v>
      </c>
      <c r="B59" s="8">
        <f t="shared" si="0"/>
        <v>-1.397154841191272</v>
      </c>
    </row>
    <row r="60" spans="1:2" x14ac:dyDescent="0.3">
      <c r="A60" s="1">
        <f t="shared" si="1"/>
        <v>2.5999999999999988</v>
      </c>
      <c r="B60" s="8">
        <f t="shared" si="0"/>
        <v>-1.3626589652211547</v>
      </c>
    </row>
    <row r="61" spans="1:2" x14ac:dyDescent="0.3">
      <c r="A61" s="1">
        <f t="shared" si="1"/>
        <v>2.6499999999999986</v>
      </c>
      <c r="B61" s="8">
        <f t="shared" si="0"/>
        <v>-1.329014795475622</v>
      </c>
    </row>
    <row r="62" spans="1:2" x14ac:dyDescent="0.3">
      <c r="A62" s="1">
        <f t="shared" si="1"/>
        <v>2.6999999999999984</v>
      </c>
      <c r="B62" s="8">
        <f t="shared" si="0"/>
        <v>-1.2962013032482538</v>
      </c>
    </row>
    <row r="63" spans="1:2" x14ac:dyDescent="0.3">
      <c r="A63" s="1">
        <f t="shared" si="1"/>
        <v>2.7499999999999982</v>
      </c>
      <c r="B63" s="8">
        <f t="shared" si="0"/>
        <v>-1.2641979790351334</v>
      </c>
    </row>
    <row r="64" spans="1:2" x14ac:dyDescent="0.3">
      <c r="A64" s="1">
        <f t="shared" si="1"/>
        <v>2.799999999999998</v>
      </c>
      <c r="B64" s="8">
        <f t="shared" si="0"/>
        <v>-1.232984819714948</v>
      </c>
    </row>
    <row r="65" spans="1:2" x14ac:dyDescent="0.3">
      <c r="A65" s="1">
        <f t="shared" si="1"/>
        <v>2.8499999999999979</v>
      </c>
      <c r="B65" s="8">
        <f t="shared" si="0"/>
        <v>-1.2025423160459059</v>
      </c>
    </row>
    <row r="66" spans="1:2" x14ac:dyDescent="0.3">
      <c r="A66" s="1">
        <f t="shared" si="1"/>
        <v>2.8999999999999977</v>
      </c>
      <c r="B66" s="8">
        <f t="shared" si="0"/>
        <v>-1.1728514404715333</v>
      </c>
    </row>
    <row r="67" spans="1:2" x14ac:dyDescent="0.3">
      <c r="A67" s="1">
        <f t="shared" si="1"/>
        <v>2.9499999999999975</v>
      </c>
      <c r="B67" s="8">
        <f t="shared" si="0"/>
        <v>-1.1438936352276565</v>
      </c>
    </row>
    <row r="68" spans="1:2" x14ac:dyDescent="0.3">
      <c r="A68" s="1">
        <f t="shared" si="1"/>
        <v>2.9999999999999973</v>
      </c>
      <c r="B68" s="8">
        <f t="shared" si="0"/>
        <v>-1.1156508007430863</v>
      </c>
    </row>
    <row r="69" spans="1:2" x14ac:dyDescent="0.3">
      <c r="A69" s="1">
        <f t="shared" si="1"/>
        <v>3.0499999999999972</v>
      </c>
      <c r="B69" s="8">
        <f t="shared" si="0"/>
        <v>-1.0881052843267336</v>
      </c>
    </row>
    <row r="70" spans="1:2" x14ac:dyDescent="0.3">
      <c r="A70" s="1">
        <f t="shared" si="1"/>
        <v>3.099999999999997</v>
      </c>
      <c r="B70" s="8">
        <f t="shared" si="0"/>
        <v>-1.061239869134061</v>
      </c>
    </row>
    <row r="71" spans="1:2" x14ac:dyDescent="0.3">
      <c r="A71" s="1">
        <f t="shared" si="1"/>
        <v>3.1499999999999968</v>
      </c>
      <c r="B71" s="8">
        <f t="shared" si="0"/>
        <v>-1.0350377634059735</v>
      </c>
    </row>
    <row r="72" spans="1:2" x14ac:dyDescent="0.3">
      <c r="A72" s="1">
        <f t="shared" si="1"/>
        <v>3.1999999999999966</v>
      </c>
      <c r="B72" s="8">
        <f t="shared" si="0"/>
        <v>-1.0094825899734052</v>
      </c>
    </row>
    <row r="73" spans="1:2" x14ac:dyDescent="0.3">
      <c r="A73" s="1">
        <f t="shared" si="1"/>
        <v>3.2499999999999964</v>
      </c>
      <c r="B73" s="8">
        <f t="shared" ref="B73:B136" si="2">$H$4*EXP(-A73/$A$4)+$I$4*EXP(-A73/$B$4)</f>
        <v>-0.98455837602104879</v>
      </c>
    </row>
    <row r="74" spans="1:2" x14ac:dyDescent="0.3">
      <c r="A74" s="1">
        <f t="shared" ref="A74:A137" si="3">A73+$F$4</f>
        <v>3.2999999999999963</v>
      </c>
      <c r="B74" s="8">
        <f t="shared" si="2"/>
        <v>-0.96024954310381894</v>
      </c>
    </row>
    <row r="75" spans="1:2" x14ac:dyDescent="0.3">
      <c r="A75" s="1">
        <f t="shared" si="3"/>
        <v>3.3499999999999961</v>
      </c>
      <c r="B75" s="8">
        <f t="shared" si="2"/>
        <v>-0.93654089740981517</v>
      </c>
    </row>
    <row r="76" spans="1:2" x14ac:dyDescent="0.3">
      <c r="A76" s="1">
        <f t="shared" si="3"/>
        <v>3.3999999999999959</v>
      </c>
      <c r="B76" s="8">
        <f t="shared" si="2"/>
        <v>-0.91341762026369222</v>
      </c>
    </row>
    <row r="77" spans="1:2" x14ac:dyDescent="0.3">
      <c r="A77" s="1">
        <f t="shared" si="3"/>
        <v>3.4499999999999957</v>
      </c>
      <c r="B77" s="8">
        <f t="shared" si="2"/>
        <v>-0.89086525886450441</v>
      </c>
    </row>
    <row r="78" spans="1:2" x14ac:dyDescent="0.3">
      <c r="A78" s="1">
        <f t="shared" si="3"/>
        <v>3.4999999999999956</v>
      </c>
      <c r="B78" s="8">
        <f t="shared" si="2"/>
        <v>-0.86886971725223383</v>
      </c>
    </row>
    <row r="79" spans="1:2" x14ac:dyDescent="0.3">
      <c r="A79" s="1">
        <f t="shared" si="3"/>
        <v>3.5499999999999954</v>
      </c>
      <c r="B79" s="8">
        <f t="shared" si="2"/>
        <v>-0.84741724749735614</v>
      </c>
    </row>
    <row r="80" spans="1:2" x14ac:dyDescent="0.3">
      <c r="A80" s="1">
        <f t="shared" si="3"/>
        <v>3.5999999999999952</v>
      </c>
      <c r="B80" s="8">
        <f t="shared" si="2"/>
        <v>-0.82649444110793702</v>
      </c>
    </row>
    <row r="81" spans="1:2" x14ac:dyDescent="0.3">
      <c r="A81" s="1">
        <f t="shared" si="3"/>
        <v>3.649999999999995</v>
      </c>
      <c r="B81" s="8">
        <f t="shared" si="2"/>
        <v>-0.80608822064888719</v>
      </c>
    </row>
    <row r="82" spans="1:2" x14ac:dyDescent="0.3">
      <c r="A82" s="1">
        <f t="shared" si="3"/>
        <v>3.6999999999999948</v>
      </c>
      <c r="B82" s="8">
        <f t="shared" si="2"/>
        <v>-0.78618583156814104</v>
      </c>
    </row>
    <row r="83" spans="1:2" x14ac:dyDescent="0.3">
      <c r="A83" s="1">
        <f t="shared" si="3"/>
        <v>3.7499999999999947</v>
      </c>
      <c r="B83" s="8">
        <f t="shared" si="2"/>
        <v>-0.76677483422464487</v>
      </c>
    </row>
    <row r="84" spans="1:2" x14ac:dyDescent="0.3">
      <c r="A84" s="1">
        <f t="shared" si="3"/>
        <v>3.7999999999999945</v>
      </c>
      <c r="B84" s="8">
        <f t="shared" si="2"/>
        <v>-0.74784309611317756</v>
      </c>
    </row>
    <row r="85" spans="1:2" x14ac:dyDescent="0.3">
      <c r="A85" s="1">
        <f t="shared" si="3"/>
        <v>3.8499999999999943</v>
      </c>
      <c r="B85" s="8">
        <f t="shared" si="2"/>
        <v>-0.72937878428113923</v>
      </c>
    </row>
    <row r="86" spans="1:2" x14ac:dyDescent="0.3">
      <c r="A86" s="1">
        <f t="shared" si="3"/>
        <v>3.8999999999999941</v>
      </c>
      <c r="B86" s="8">
        <f t="shared" si="2"/>
        <v>-0.71137035793256997</v>
      </c>
    </row>
    <row r="87" spans="1:2" x14ac:dyDescent="0.3">
      <c r="A87" s="1">
        <f t="shared" si="3"/>
        <v>3.949999999999994</v>
      </c>
      <c r="B87" s="8">
        <f t="shared" si="2"/>
        <v>-0.69380656121477846</v>
      </c>
    </row>
    <row r="88" spans="1:2" x14ac:dyDescent="0.3">
      <c r="A88" s="1">
        <f t="shared" si="3"/>
        <v>3.9999999999999938</v>
      </c>
      <c r="B88" s="8">
        <f t="shared" si="2"/>
        <v>-0.67667641618306562</v>
      </c>
    </row>
    <row r="89" spans="1:2" x14ac:dyDescent="0.3">
      <c r="A89" s="1">
        <f t="shared" si="3"/>
        <v>4.0499999999999936</v>
      </c>
      <c r="B89" s="8">
        <f t="shared" si="2"/>
        <v>-0.65996921593915325</v>
      </c>
    </row>
    <row r="90" spans="1:2" x14ac:dyDescent="0.3">
      <c r="A90" s="1">
        <f t="shared" si="3"/>
        <v>4.0999999999999934</v>
      </c>
      <c r="B90" s="8">
        <f t="shared" si="2"/>
        <v>-0.64367451793902331</v>
      </c>
    </row>
    <row r="91" spans="1:2" x14ac:dyDescent="0.3">
      <c r="A91" s="1">
        <f t="shared" si="3"/>
        <v>4.1499999999999932</v>
      </c>
      <c r="B91" s="8">
        <f t="shared" si="2"/>
        <v>-0.62778213746598821</v>
      </c>
    </row>
    <row r="92" spans="1:2" x14ac:dyDescent="0.3">
      <c r="A92" s="1">
        <f t="shared" si="3"/>
        <v>4.1999999999999931</v>
      </c>
      <c r="B92" s="8">
        <f t="shared" si="2"/>
        <v>-0.61228214126491165</v>
      </c>
    </row>
    <row r="93" spans="1:2" x14ac:dyDescent="0.3">
      <c r="A93" s="1">
        <f t="shared" si="3"/>
        <v>4.2499999999999929</v>
      </c>
      <c r="B93" s="8">
        <f t="shared" si="2"/>
        <v>-0.59716484133360015</v>
      </c>
    </row>
    <row r="94" spans="1:2" x14ac:dyDescent="0.3">
      <c r="A94" s="1">
        <f t="shared" si="3"/>
        <v>4.2999999999999927</v>
      </c>
      <c r="B94" s="8">
        <f t="shared" si="2"/>
        <v>-0.58242078886748694</v>
      </c>
    </row>
    <row r="95" spans="1:2" x14ac:dyDescent="0.3">
      <c r="A95" s="1">
        <f t="shared" si="3"/>
        <v>4.3499999999999925</v>
      </c>
      <c r="B95" s="8">
        <f t="shared" si="2"/>
        <v>-0.56804076835382089</v>
      </c>
    </row>
    <row r="96" spans="1:2" x14ac:dyDescent="0.3">
      <c r="A96" s="1">
        <f t="shared" si="3"/>
        <v>4.3999999999999924</v>
      </c>
      <c r="B96" s="8">
        <f t="shared" si="2"/>
        <v>-0.55401579181167149</v>
      </c>
    </row>
    <row r="97" spans="1:2" x14ac:dyDescent="0.3">
      <c r="A97" s="1">
        <f t="shared" si="3"/>
        <v>4.4499999999999922</v>
      </c>
      <c r="B97" s="8">
        <f t="shared" si="2"/>
        <v>-0.54033709317414846</v>
      </c>
    </row>
    <row r="98" spans="1:2" x14ac:dyDescent="0.3">
      <c r="A98" s="1">
        <f t="shared" si="3"/>
        <v>4.499999999999992</v>
      </c>
      <c r="B98" s="8">
        <f t="shared" si="2"/>
        <v>-0.52699612280932384</v>
      </c>
    </row>
    <row r="99" spans="1:2" x14ac:dyDescent="0.3">
      <c r="A99" s="1">
        <f t="shared" si="3"/>
        <v>4.5499999999999918</v>
      </c>
      <c r="B99" s="8">
        <f t="shared" si="2"/>
        <v>-0.51398454217643408</v>
      </c>
    </row>
    <row r="100" spans="1:2" x14ac:dyDescent="0.3">
      <c r="A100" s="1">
        <f t="shared" si="3"/>
        <v>4.5999999999999917</v>
      </c>
      <c r="B100" s="8">
        <f t="shared" si="2"/>
        <v>-0.50129421861402079</v>
      </c>
    </row>
    <row r="101" spans="1:2" x14ac:dyDescent="0.3">
      <c r="A101" s="1">
        <f t="shared" si="3"/>
        <v>4.6499999999999915</v>
      </c>
      <c r="B101" s="8">
        <f t="shared" si="2"/>
        <v>-0.48891722025675238</v>
      </c>
    </row>
    <row r="102" spans="1:2" x14ac:dyDescent="0.3">
      <c r="A102" s="1">
        <f t="shared" si="3"/>
        <v>4.6999999999999913</v>
      </c>
      <c r="B102" s="8">
        <f t="shared" si="2"/>
        <v>-0.47684581107775015</v>
      </c>
    </row>
    <row r="103" spans="1:2" x14ac:dyDescent="0.3">
      <c r="A103" s="1">
        <f t="shared" si="3"/>
        <v>4.7499999999999911</v>
      </c>
      <c r="B103" s="8">
        <f t="shared" si="2"/>
        <v>-0.46507244605331949</v>
      </c>
    </row>
    <row r="104" spans="1:2" x14ac:dyDescent="0.3">
      <c r="A104" s="1">
        <f t="shared" si="3"/>
        <v>4.7999999999999909</v>
      </c>
      <c r="B104" s="8">
        <f t="shared" si="2"/>
        <v>-0.45358976644706456</v>
      </c>
    </row>
    <row r="105" spans="1:2" x14ac:dyDescent="0.3">
      <c r="A105" s="1">
        <f t="shared" si="3"/>
        <v>4.8499999999999908</v>
      </c>
      <c r="B105" s="8">
        <f t="shared" si="2"/>
        <v>-0.44239059521043855</v>
      </c>
    </row>
    <row r="106" spans="1:2" x14ac:dyDescent="0.3">
      <c r="A106" s="1">
        <f t="shared" si="3"/>
        <v>4.8999999999999906</v>
      </c>
      <c r="B106" s="8">
        <f t="shared" si="2"/>
        <v>-0.43146793249685456</v>
      </c>
    </row>
    <row r="107" spans="1:2" x14ac:dyDescent="0.3">
      <c r="A107" s="1">
        <f t="shared" si="3"/>
        <v>4.9499999999999904</v>
      </c>
      <c r="B107" s="8">
        <f t="shared" si="2"/>
        <v>-0.42081495128655388</v>
      </c>
    </row>
    <row r="108" spans="1:2" x14ac:dyDescent="0.3">
      <c r="A108" s="1">
        <f t="shared" si="3"/>
        <v>4.9999999999999902</v>
      </c>
      <c r="B108" s="8">
        <f t="shared" si="2"/>
        <v>-0.41042499311949598</v>
      </c>
    </row>
    <row r="109" spans="1:2" x14ac:dyDescent="0.3">
      <c r="A109" s="1">
        <f t="shared" si="3"/>
        <v>5.0499999999999901</v>
      </c>
      <c r="B109" s="8">
        <f t="shared" si="2"/>
        <v>-0.40029156393360471</v>
      </c>
    </row>
    <row r="110" spans="1:2" x14ac:dyDescent="0.3">
      <c r="A110" s="1">
        <f t="shared" si="3"/>
        <v>5.0999999999999899</v>
      </c>
      <c r="B110" s="8">
        <f t="shared" si="2"/>
        <v>-0.39040833000576769</v>
      </c>
    </row>
    <row r="111" spans="1:2" x14ac:dyDescent="0.3">
      <c r="A111" s="1">
        <f t="shared" si="3"/>
        <v>5.1499999999999897</v>
      </c>
      <c r="B111" s="8">
        <f t="shared" si="2"/>
        <v>-0.38076911399305363</v>
      </c>
    </row>
    <row r="112" spans="1:2" x14ac:dyDescent="0.3">
      <c r="A112" s="1">
        <f t="shared" si="3"/>
        <v>5.1999999999999895</v>
      </c>
      <c r="B112" s="8">
        <f t="shared" si="2"/>
        <v>-0.37136789107167134</v>
      </c>
    </row>
    <row r="113" spans="1:2" x14ac:dyDescent="0.3">
      <c r="A113" s="1">
        <f t="shared" si="3"/>
        <v>5.2499999999999893</v>
      </c>
      <c r="B113" s="8">
        <f t="shared" si="2"/>
        <v>-0.36219878517125925</v>
      </c>
    </row>
    <row r="114" spans="1:2" x14ac:dyDescent="0.3">
      <c r="A114" s="1">
        <f t="shared" si="3"/>
        <v>5.2999999999999892</v>
      </c>
      <c r="B114" s="8">
        <f t="shared" si="2"/>
        <v>-0.35325606530214987</v>
      </c>
    </row>
    <row r="115" spans="1:2" x14ac:dyDescent="0.3">
      <c r="A115" s="1">
        <f t="shared" si="3"/>
        <v>5.349999999999989</v>
      </c>
      <c r="B115" s="8">
        <f t="shared" si="2"/>
        <v>-0.34453414197331472</v>
      </c>
    </row>
    <row r="116" spans="1:2" x14ac:dyDescent="0.3">
      <c r="A116" s="1">
        <f t="shared" si="3"/>
        <v>5.3999999999999888</v>
      </c>
      <c r="B116" s="8">
        <f t="shared" si="2"/>
        <v>-0.33602756369875075</v>
      </c>
    </row>
    <row r="117" spans="1:2" x14ac:dyDescent="0.3">
      <c r="A117" s="1">
        <f t="shared" si="3"/>
        <v>5.4499999999999886</v>
      </c>
      <c r="B117" s="8">
        <f t="shared" si="2"/>
        <v>-0.32773101359012352</v>
      </c>
    </row>
    <row r="118" spans="1:2" x14ac:dyDescent="0.3">
      <c r="A118" s="1">
        <f t="shared" si="3"/>
        <v>5.4999999999999885</v>
      </c>
      <c r="B118" s="8">
        <f t="shared" si="2"/>
        <v>-0.31963930603353974</v>
      </c>
    </row>
    <row r="119" spans="1:2" x14ac:dyDescent="0.3">
      <c r="A119" s="1">
        <f t="shared" si="3"/>
        <v>5.5499999999999883</v>
      </c>
      <c r="B119" s="8">
        <f t="shared" si="2"/>
        <v>-0.31174738344836894</v>
      </c>
    </row>
    <row r="120" spans="1:2" x14ac:dyDescent="0.3">
      <c r="A120" s="1">
        <f t="shared" si="3"/>
        <v>5.5999999999999881</v>
      </c>
      <c r="B120" s="8">
        <f t="shared" si="2"/>
        <v>-0.30405031312609165</v>
      </c>
    </row>
    <row r="121" spans="1:2" x14ac:dyDescent="0.3">
      <c r="A121" s="1">
        <f t="shared" si="3"/>
        <v>5.6499999999999879</v>
      </c>
      <c r="B121" s="8">
        <f t="shared" si="2"/>
        <v>-0.2965432841471955</v>
      </c>
    </row>
    <row r="122" spans="1:2" x14ac:dyDescent="0.3">
      <c r="A122" s="1">
        <f t="shared" si="3"/>
        <v>5.6999999999999877</v>
      </c>
      <c r="B122" s="8">
        <f t="shared" si="2"/>
        <v>-0.28922160437419409</v>
      </c>
    </row>
    <row r="123" spans="1:2" x14ac:dyDescent="0.3">
      <c r="A123" s="1">
        <f t="shared" si="3"/>
        <v>5.7499999999999876</v>
      </c>
      <c r="B123" s="8">
        <f t="shared" si="2"/>
        <v>-0.28208069751888848</v>
      </c>
    </row>
    <row r="124" spans="1:2" x14ac:dyDescent="0.3">
      <c r="A124" s="1">
        <f t="shared" si="3"/>
        <v>5.7999999999999874</v>
      </c>
      <c r="B124" s="8">
        <f t="shared" si="2"/>
        <v>-0.27511610028203787</v>
      </c>
    </row>
    <row r="125" spans="1:2" x14ac:dyDescent="0.3">
      <c r="A125" s="1">
        <f t="shared" si="3"/>
        <v>5.8499999999999872</v>
      </c>
      <c r="B125" s="8">
        <f t="shared" si="2"/>
        <v>-0.26832345956365233</v>
      </c>
    </row>
    <row r="126" spans="1:2" x14ac:dyDescent="0.3">
      <c r="A126" s="1">
        <f t="shared" si="3"/>
        <v>5.899999999999987</v>
      </c>
      <c r="B126" s="8">
        <f t="shared" si="2"/>
        <v>-0.26169852974216368</v>
      </c>
    </row>
    <row r="127" spans="1:2" x14ac:dyDescent="0.3">
      <c r="A127" s="1">
        <f t="shared" si="3"/>
        <v>5.9499999999999869</v>
      </c>
      <c r="B127" s="8">
        <f t="shared" si="2"/>
        <v>-0.25523717002077367</v>
      </c>
    </row>
    <row r="128" spans="1:2" x14ac:dyDescent="0.3">
      <c r="A128" s="1">
        <f t="shared" si="3"/>
        <v>5.9999999999999867</v>
      </c>
      <c r="B128" s="8">
        <f t="shared" si="2"/>
        <v>-0.24893534183932139</v>
      </c>
    </row>
    <row r="129" spans="1:2" x14ac:dyDescent="0.3">
      <c r="A129" s="1">
        <f t="shared" si="3"/>
        <v>6.0499999999999865</v>
      </c>
      <c r="B129" s="8">
        <f t="shared" si="2"/>
        <v>-0.24278910635005146</v>
      </c>
    </row>
    <row r="130" spans="1:2" x14ac:dyDescent="0.3">
      <c r="A130" s="1">
        <f t="shared" si="3"/>
        <v>6.0999999999999863</v>
      </c>
      <c r="B130" s="8">
        <f t="shared" si="2"/>
        <v>-0.23679462195570625</v>
      </c>
    </row>
    <row r="131" spans="1:2" x14ac:dyDescent="0.3">
      <c r="A131" s="1">
        <f t="shared" si="3"/>
        <v>6.1499999999999861</v>
      </c>
      <c r="B131" s="8">
        <f t="shared" si="2"/>
        <v>-0.23094814190840213</v>
      </c>
    </row>
    <row r="132" spans="1:2" x14ac:dyDescent="0.3">
      <c r="A132" s="1">
        <f t="shared" si="3"/>
        <v>6.199999999999986</v>
      </c>
      <c r="B132" s="8">
        <f t="shared" si="2"/>
        <v>-0.22524601196779059</v>
      </c>
    </row>
    <row r="133" spans="1:2" x14ac:dyDescent="0.3">
      <c r="A133" s="1">
        <f t="shared" si="3"/>
        <v>6.2499999999999858</v>
      </c>
      <c r="B133" s="8">
        <f t="shared" si="2"/>
        <v>-0.21968466811703866</v>
      </c>
    </row>
    <row r="134" spans="1:2" x14ac:dyDescent="0.3">
      <c r="A134" s="1">
        <f t="shared" si="3"/>
        <v>6.2999999999999856</v>
      </c>
      <c r="B134" s="8">
        <f t="shared" si="2"/>
        <v>-0.21426063433520243</v>
      </c>
    </row>
    <row r="135" spans="1:2" x14ac:dyDescent="0.3">
      <c r="A135" s="1">
        <f t="shared" si="3"/>
        <v>6.3499999999999854</v>
      </c>
      <c r="B135" s="8">
        <f t="shared" si="2"/>
        <v>-0.20897052042460107</v>
      </c>
    </row>
    <row r="136" spans="1:2" x14ac:dyDescent="0.3">
      <c r="A136" s="1">
        <f t="shared" si="3"/>
        <v>6.3999999999999853</v>
      </c>
      <c r="B136" s="8">
        <f t="shared" si="2"/>
        <v>-0.20381101989183259</v>
      </c>
    </row>
    <row r="137" spans="1:2" x14ac:dyDescent="0.3">
      <c r="A137" s="1">
        <f t="shared" si="3"/>
        <v>6.4499999999999851</v>
      </c>
      <c r="B137" s="8">
        <f t="shared" ref="B137:B200" si="4">$H$4*EXP(-A137/$A$4)+$I$4*EXP(-A137/$B$4)</f>
        <v>-0.19877890788110802</v>
      </c>
    </row>
    <row r="138" spans="1:2" x14ac:dyDescent="0.3">
      <c r="A138" s="1">
        <f t="shared" ref="A138:A201" si="5">A137+$F$4</f>
        <v>6.4999999999999849</v>
      </c>
      <c r="B138" s="8">
        <f t="shared" si="4"/>
        <v>-0.19387103915861151</v>
      </c>
    </row>
    <row r="139" spans="1:2" x14ac:dyDescent="0.3">
      <c r="A139" s="1">
        <f t="shared" si="5"/>
        <v>6.5499999999999847</v>
      </c>
      <c r="B139" s="8">
        <f t="shared" si="4"/>
        <v>-0.18908434614662684</v>
      </c>
    </row>
    <row r="140" spans="1:2" x14ac:dyDescent="0.3">
      <c r="A140" s="1">
        <f t="shared" si="5"/>
        <v>6.5999999999999845</v>
      </c>
      <c r="B140" s="8">
        <f t="shared" si="4"/>
        <v>-0.18441583700620146</v>
      </c>
    </row>
    <row r="141" spans="1:2" x14ac:dyDescent="0.3">
      <c r="A141" s="1">
        <f t="shared" si="5"/>
        <v>6.6499999999999844</v>
      </c>
      <c r="B141" s="8">
        <f t="shared" si="4"/>
        <v>-0.17986259376714969</v>
      </c>
    </row>
    <row r="142" spans="1:2" x14ac:dyDescent="0.3">
      <c r="A142" s="1">
        <f t="shared" si="5"/>
        <v>6.6999999999999842</v>
      </c>
      <c r="B142" s="8">
        <f t="shared" si="4"/>
        <v>-0.17542177050422653</v>
      </c>
    </row>
    <row r="143" spans="1:2" x14ac:dyDescent="0.3">
      <c r="A143" s="1">
        <f t="shared" si="5"/>
        <v>6.749999999999984</v>
      </c>
      <c r="B143" s="8">
        <f t="shared" si="4"/>
        <v>-0.17109059155833156</v>
      </c>
    </row>
    <row r="144" spans="1:2" x14ac:dyDescent="0.3">
      <c r="A144" s="1">
        <f t="shared" si="5"/>
        <v>6.7999999999999838</v>
      </c>
      <c r="B144" s="8">
        <f t="shared" si="4"/>
        <v>-0.16686634980163176</v>
      </c>
    </row>
    <row r="145" spans="1:2" x14ac:dyDescent="0.3">
      <c r="A145" s="1">
        <f t="shared" si="5"/>
        <v>6.8499999999999837</v>
      </c>
      <c r="B145" s="8">
        <f t="shared" si="4"/>
        <v>-0.16274640494551848</v>
      </c>
    </row>
    <row r="146" spans="1:2" x14ac:dyDescent="0.3">
      <c r="A146" s="1">
        <f t="shared" si="5"/>
        <v>6.8999999999999835</v>
      </c>
      <c r="B146" s="8">
        <f t="shared" si="4"/>
        <v>-0.15872818189034102</v>
      </c>
    </row>
    <row r="147" spans="1:2" x14ac:dyDescent="0.3">
      <c r="A147" s="1">
        <f t="shared" si="5"/>
        <v>6.9499999999999833</v>
      </c>
      <c r="B147" s="8">
        <f t="shared" si="4"/>
        <v>-0.15480916911588571</v>
      </c>
    </row>
    <row r="148" spans="1:2" x14ac:dyDescent="0.3">
      <c r="A148" s="1">
        <f t="shared" si="5"/>
        <v>6.9999999999999831</v>
      </c>
      <c r="B148" s="8">
        <f t="shared" si="4"/>
        <v>-0.15098691711159376</v>
      </c>
    </row>
    <row r="149" spans="1:2" x14ac:dyDescent="0.3">
      <c r="A149" s="1">
        <f t="shared" si="5"/>
        <v>7.0499999999999829</v>
      </c>
      <c r="B149" s="8">
        <f t="shared" si="4"/>
        <v>-0.14725903684553771</v>
      </c>
    </row>
    <row r="150" spans="1:2" x14ac:dyDescent="0.3">
      <c r="A150" s="1">
        <f t="shared" si="5"/>
        <v>7.0999999999999828</v>
      </c>
      <c r="B150" s="8">
        <f t="shared" si="4"/>
        <v>-0.14362319827119838</v>
      </c>
    </row>
    <row r="151" spans="1:2" x14ac:dyDescent="0.3">
      <c r="A151" s="1">
        <f t="shared" si="5"/>
        <v>7.1499999999999826</v>
      </c>
      <c r="B151" s="8">
        <f t="shared" si="4"/>
        <v>-0.14007712887111029</v>
      </c>
    </row>
    <row r="152" spans="1:2" x14ac:dyDescent="0.3">
      <c r="A152" s="1">
        <f t="shared" si="5"/>
        <v>7.1999999999999824</v>
      </c>
      <c r="B152" s="8">
        <f t="shared" si="4"/>
        <v>-0.13661861223646402</v>
      </c>
    </row>
    <row r="153" spans="1:2" x14ac:dyDescent="0.3">
      <c r="A153" s="1">
        <f t="shared" si="5"/>
        <v>7.2499999999999822</v>
      </c>
      <c r="B153" s="8">
        <f t="shared" si="4"/>
        <v>-0.1332454866817786</v>
      </c>
    </row>
    <row r="154" spans="1:2" x14ac:dyDescent="0.3">
      <c r="A154" s="1">
        <f t="shared" si="5"/>
        <v>7.2999999999999821</v>
      </c>
      <c r="B154" s="8">
        <f t="shared" si="4"/>
        <v>-0.12995564389377789</v>
      </c>
    </row>
    <row r="155" spans="1:2" x14ac:dyDescent="0.3">
      <c r="A155" s="1">
        <f t="shared" si="5"/>
        <v>7.3499999999999819</v>
      </c>
      <c r="B155" s="8">
        <f t="shared" si="4"/>
        <v>-0.12674702761362586</v>
      </c>
    </row>
    <row r="156" spans="1:2" x14ac:dyDescent="0.3">
      <c r="A156" s="1">
        <f t="shared" si="5"/>
        <v>7.3999999999999817</v>
      </c>
      <c r="B156" s="8">
        <f t="shared" si="4"/>
        <v>-0.12361763235169809</v>
      </c>
    </row>
    <row r="157" spans="1:2" x14ac:dyDescent="0.3">
      <c r="A157" s="1">
        <f t="shared" si="5"/>
        <v>7.4499999999999815</v>
      </c>
      <c r="B157" s="8">
        <f t="shared" si="4"/>
        <v>-0.12056550213408543</v>
      </c>
    </row>
    <row r="158" spans="1:2" x14ac:dyDescent="0.3">
      <c r="A158" s="1">
        <f t="shared" si="5"/>
        <v>7.4999999999999813</v>
      </c>
      <c r="B158" s="8">
        <f t="shared" si="4"/>
        <v>-0.11758872928004664</v>
      </c>
    </row>
    <row r="159" spans="1:2" x14ac:dyDescent="0.3">
      <c r="A159" s="1">
        <f t="shared" si="5"/>
        <v>7.5499999999999812</v>
      </c>
      <c r="B159" s="8">
        <f t="shared" si="4"/>
        <v>-0.11468545320964572</v>
      </c>
    </row>
    <row r="160" spans="1:2" x14ac:dyDescent="0.3">
      <c r="A160" s="1">
        <f t="shared" si="5"/>
        <v>7.599999999999981</v>
      </c>
      <c r="B160" s="8">
        <f t="shared" si="4"/>
        <v>-0.11185385928082905</v>
      </c>
    </row>
    <row r="161" spans="1:2" x14ac:dyDescent="0.3">
      <c r="A161" s="1">
        <f t="shared" si="5"/>
        <v>7.6499999999999808</v>
      </c>
      <c r="B161" s="8">
        <f t="shared" si="4"/>
        <v>-0.10909217765521489</v>
      </c>
    </row>
    <row r="162" spans="1:2" x14ac:dyDescent="0.3">
      <c r="A162" s="1">
        <f t="shared" si="5"/>
        <v>7.6999999999999806</v>
      </c>
      <c r="B162" s="8">
        <f t="shared" si="4"/>
        <v>-0.10639868219188689</v>
      </c>
    </row>
    <row r="163" spans="1:2" x14ac:dyDescent="0.3">
      <c r="A163" s="1">
        <f t="shared" si="5"/>
        <v>7.7499999999999805</v>
      </c>
      <c r="B163" s="8">
        <f t="shared" si="4"/>
        <v>-0.10377168936849972</v>
      </c>
    </row>
    <row r="164" spans="1:2" x14ac:dyDescent="0.3">
      <c r="A164" s="1">
        <f t="shared" si="5"/>
        <v>7.7999999999999803</v>
      </c>
      <c r="B164" s="8">
        <f t="shared" si="4"/>
        <v>-0.10120955722902295</v>
      </c>
    </row>
    <row r="165" spans="1:2" x14ac:dyDescent="0.3">
      <c r="A165" s="1">
        <f t="shared" si="5"/>
        <v>7.8499999999999801</v>
      </c>
      <c r="B165" s="8">
        <f t="shared" si="4"/>
        <v>-9.8710684357464884E-2</v>
      </c>
    </row>
    <row r="166" spans="1:2" x14ac:dyDescent="0.3">
      <c r="A166" s="1">
        <f t="shared" si="5"/>
        <v>7.8999999999999799</v>
      </c>
      <c r="B166" s="8">
        <f t="shared" si="4"/>
        <v>-9.6273508876935587E-2</v>
      </c>
    </row>
    <row r="167" spans="1:2" x14ac:dyDescent="0.3">
      <c r="A167" s="1">
        <f t="shared" si="5"/>
        <v>7.9499999999999797</v>
      </c>
      <c r="B167" s="8">
        <f t="shared" si="4"/>
        <v>-9.3896507473422972E-2</v>
      </c>
    </row>
    <row r="168" spans="1:2" x14ac:dyDescent="0.3">
      <c r="A168" s="1">
        <f t="shared" si="5"/>
        <v>7.9999999999999796</v>
      </c>
      <c r="B168" s="8">
        <f t="shared" si="4"/>
        <v>-9.1578194443671823E-2</v>
      </c>
    </row>
    <row r="169" spans="1:2" x14ac:dyDescent="0.3">
      <c r="A169" s="1">
        <f t="shared" si="5"/>
        <v>8.0499999999999794</v>
      </c>
      <c r="B169" s="8">
        <f t="shared" si="4"/>
        <v>-8.9317120766571126E-2</v>
      </c>
    </row>
    <row r="170" spans="1:2" x14ac:dyDescent="0.3">
      <c r="A170" s="1">
        <f t="shared" si="5"/>
        <v>8.0999999999999801</v>
      </c>
      <c r="B170" s="8">
        <f t="shared" si="4"/>
        <v>-8.7111873197468423E-2</v>
      </c>
    </row>
    <row r="171" spans="1:2" x14ac:dyDescent="0.3">
      <c r="A171" s="1">
        <f t="shared" si="5"/>
        <v>8.1499999999999808</v>
      </c>
      <c r="B171" s="8">
        <f t="shared" si="4"/>
        <v>-8.4961073384846167E-2</v>
      </c>
    </row>
    <row r="172" spans="1:2" x14ac:dyDescent="0.3">
      <c r="A172" s="1">
        <f t="shared" si="5"/>
        <v>8.1999999999999815</v>
      </c>
      <c r="B172" s="8">
        <f t="shared" si="4"/>
        <v>-8.2863377008806999E-2</v>
      </c>
    </row>
    <row r="173" spans="1:2" x14ac:dyDescent="0.3">
      <c r="A173" s="1">
        <f t="shared" si="5"/>
        <v>8.2499999999999822</v>
      </c>
      <c r="B173" s="8">
        <f t="shared" si="4"/>
        <v>-8.0817472940830096E-2</v>
      </c>
    </row>
    <row r="174" spans="1:2" x14ac:dyDescent="0.3">
      <c r="A174" s="1">
        <f t="shared" si="5"/>
        <v>8.2999999999999829</v>
      </c>
      <c r="B174" s="8">
        <f t="shared" si="4"/>
        <v>-7.8822082424273132E-2</v>
      </c>
    </row>
    <row r="175" spans="1:2" x14ac:dyDescent="0.3">
      <c r="A175" s="1">
        <f t="shared" si="5"/>
        <v>8.3499999999999837</v>
      </c>
      <c r="B175" s="8">
        <f t="shared" si="4"/>
        <v>-7.6875958275107778E-2</v>
      </c>
    </row>
    <row r="176" spans="1:2" x14ac:dyDescent="0.3">
      <c r="A176" s="1">
        <f t="shared" si="5"/>
        <v>8.3999999999999844</v>
      </c>
      <c r="B176" s="8">
        <f t="shared" si="4"/>
        <v>-7.497788410238912E-2</v>
      </c>
    </row>
    <row r="177" spans="1:2" x14ac:dyDescent="0.3">
      <c r="A177" s="1">
        <f t="shared" si="5"/>
        <v>8.4499999999999851</v>
      </c>
      <c r="B177" s="8">
        <f t="shared" si="4"/>
        <v>-7.3126673547971616E-2</v>
      </c>
    </row>
    <row r="178" spans="1:2" x14ac:dyDescent="0.3">
      <c r="A178" s="1">
        <f t="shared" si="5"/>
        <v>8.4999999999999858</v>
      </c>
      <c r="B178" s="8">
        <f t="shared" si="4"/>
        <v>-7.1321169544996788E-2</v>
      </c>
    </row>
    <row r="179" spans="1:2" x14ac:dyDescent="0.3">
      <c r="A179" s="1">
        <f t="shared" si="5"/>
        <v>8.5499999999999865</v>
      </c>
      <c r="B179" s="8">
        <f t="shared" si="4"/>
        <v>-6.9560243594688598E-2</v>
      </c>
    </row>
    <row r="180" spans="1:2" x14ac:dyDescent="0.3">
      <c r="A180" s="1">
        <f t="shared" si="5"/>
        <v>8.5999999999999872</v>
      </c>
      <c r="B180" s="8">
        <f t="shared" si="4"/>
        <v>-6.7842795061005101E-2</v>
      </c>
    </row>
    <row r="181" spans="1:2" x14ac:dyDescent="0.3">
      <c r="A181" s="1">
        <f t="shared" si="5"/>
        <v>8.6499999999999879</v>
      </c>
      <c r="B181" s="8">
        <f t="shared" si="4"/>
        <v>-6.6167750482705054E-2</v>
      </c>
    </row>
    <row r="182" spans="1:2" x14ac:dyDescent="0.3">
      <c r="A182" s="1">
        <f t="shared" si="5"/>
        <v>8.6999999999999886</v>
      </c>
      <c r="B182" s="8">
        <f t="shared" si="4"/>
        <v>-6.4534062902399714E-2</v>
      </c>
    </row>
    <row r="183" spans="1:2" x14ac:dyDescent="0.3">
      <c r="A183" s="1">
        <f t="shared" si="5"/>
        <v>8.7499999999999893</v>
      </c>
      <c r="B183" s="8">
        <f t="shared" si="4"/>
        <v>-6.2940711212170333E-2</v>
      </c>
    </row>
    <row r="184" spans="1:2" x14ac:dyDescent="0.3">
      <c r="A184" s="1">
        <f t="shared" si="5"/>
        <v>8.7999999999999901</v>
      </c>
      <c r="B184" s="8">
        <f t="shared" si="4"/>
        <v>-6.1386699515342508E-2</v>
      </c>
    </row>
    <row r="185" spans="1:2" x14ac:dyDescent="0.3">
      <c r="A185" s="1">
        <f t="shared" si="5"/>
        <v>8.8499999999999908</v>
      </c>
      <c r="B185" s="8">
        <f t="shared" si="4"/>
        <v>-5.9871056504018375E-2</v>
      </c>
    </row>
    <row r="186" spans="1:2" x14ac:dyDescent="0.3">
      <c r="A186" s="1">
        <f t="shared" si="5"/>
        <v>8.8999999999999915</v>
      </c>
      <c r="B186" s="8">
        <f t="shared" si="4"/>
        <v>-5.8392834851977472E-2</v>
      </c>
    </row>
    <row r="187" spans="1:2" x14ac:dyDescent="0.3">
      <c r="A187" s="1">
        <f t="shared" si="5"/>
        <v>8.9499999999999922</v>
      </c>
      <c r="B187" s="8">
        <f t="shared" si="4"/>
        <v>-5.6951110622567087E-2</v>
      </c>
    </row>
    <row r="188" spans="1:2" x14ac:dyDescent="0.3">
      <c r="A188" s="1">
        <f t="shared" si="5"/>
        <v>8.9999999999999929</v>
      </c>
      <c r="B188" s="8">
        <f t="shared" si="4"/>
        <v>-5.5544982691211733E-2</v>
      </c>
    </row>
    <row r="189" spans="1:2" x14ac:dyDescent="0.3">
      <c r="A189" s="1">
        <f t="shared" si="5"/>
        <v>9.0499999999999936</v>
      </c>
      <c r="B189" s="8">
        <f t="shared" si="4"/>
        <v>-5.4173572182180954E-2</v>
      </c>
    </row>
    <row r="190" spans="1:2" x14ac:dyDescent="0.3">
      <c r="A190" s="1">
        <f t="shared" si="5"/>
        <v>9.0999999999999943</v>
      </c>
      <c r="B190" s="8">
        <f t="shared" si="4"/>
        <v>-5.2836021919263419E-2</v>
      </c>
    </row>
    <row r="191" spans="1:2" x14ac:dyDescent="0.3">
      <c r="A191" s="1">
        <f t="shared" si="5"/>
        <v>9.149999999999995</v>
      </c>
      <c r="B191" s="8">
        <f t="shared" si="4"/>
        <v>-5.1531495890003845E-2</v>
      </c>
    </row>
    <row r="192" spans="1:2" x14ac:dyDescent="0.3">
      <c r="A192" s="1">
        <f t="shared" si="5"/>
        <v>9.1999999999999957</v>
      </c>
      <c r="B192" s="8">
        <f t="shared" si="4"/>
        <v>-5.0259178723168013E-2</v>
      </c>
    </row>
    <row r="193" spans="1:2" x14ac:dyDescent="0.3">
      <c r="A193" s="1">
        <f t="shared" si="5"/>
        <v>9.2499999999999964</v>
      </c>
      <c r="B193" s="8">
        <f t="shared" si="4"/>
        <v>-4.9018275179109227E-2</v>
      </c>
    </row>
    <row r="194" spans="1:2" x14ac:dyDescent="0.3">
      <c r="A194" s="1">
        <f t="shared" si="5"/>
        <v>9.2999999999999972</v>
      </c>
      <c r="B194" s="8">
        <f t="shared" si="4"/>
        <v>-4.7808009652717608E-2</v>
      </c>
    </row>
    <row r="195" spans="1:2" x14ac:dyDescent="0.3">
      <c r="A195" s="1">
        <f t="shared" si="5"/>
        <v>9.3499999999999979</v>
      </c>
      <c r="B195" s="8">
        <f t="shared" si="4"/>
        <v>-4.6627625688641677E-2</v>
      </c>
    </row>
    <row r="196" spans="1:2" x14ac:dyDescent="0.3">
      <c r="A196" s="1">
        <f t="shared" si="5"/>
        <v>9.3999999999999986</v>
      </c>
      <c r="B196" s="8">
        <f t="shared" si="4"/>
        <v>-4.5476385508479121E-2</v>
      </c>
    </row>
    <row r="197" spans="1:2" x14ac:dyDescent="0.3">
      <c r="A197" s="1">
        <f t="shared" si="5"/>
        <v>9.4499999999999993</v>
      </c>
      <c r="B197" s="8">
        <f t="shared" si="4"/>
        <v>-4.4353569549641293E-2</v>
      </c>
    </row>
    <row r="198" spans="1:2" x14ac:dyDescent="0.3">
      <c r="A198" s="1">
        <f t="shared" si="5"/>
        <v>9.5</v>
      </c>
      <c r="B198" s="8">
        <f t="shared" si="4"/>
        <v>-4.3258476015603169E-2</v>
      </c>
    </row>
    <row r="199" spans="1:2" x14ac:dyDescent="0.3">
      <c r="A199" s="1">
        <f t="shared" si="5"/>
        <v>9.5500000000000007</v>
      </c>
      <c r="B199" s="8">
        <f t="shared" si="4"/>
        <v>-4.2190420437257653E-2</v>
      </c>
    </row>
    <row r="200" spans="1:2" x14ac:dyDescent="0.3">
      <c r="A200" s="1">
        <f t="shared" si="5"/>
        <v>9.6000000000000014</v>
      </c>
      <c r="B200" s="8">
        <f t="shared" si="4"/>
        <v>-4.1148735245100113E-2</v>
      </c>
    </row>
    <row r="201" spans="1:2" x14ac:dyDescent="0.3">
      <c r="A201" s="1">
        <f t="shared" si="5"/>
        <v>9.6500000000000021</v>
      </c>
      <c r="B201" s="8">
        <f t="shared" ref="B201:B209" si="6">$H$4*EXP(-A201/$A$4)+$I$4*EXP(-A201/$B$4)</f>
        <v>-4.0132769351975725E-2</v>
      </c>
    </row>
    <row r="202" spans="1:2" x14ac:dyDescent="0.3">
      <c r="A202" s="1">
        <f t="shared" ref="A202:A209" si="7">A201+$F$4</f>
        <v>9.7000000000000028</v>
      </c>
      <c r="B202" s="8">
        <f t="shared" si="6"/>
        <v>-3.9141887746128798E-2</v>
      </c>
    </row>
    <row r="203" spans="1:2" x14ac:dyDescent="0.3">
      <c r="A203" s="1">
        <f t="shared" si="7"/>
        <v>9.7500000000000036</v>
      </c>
      <c r="B203" s="8">
        <f t="shared" si="6"/>
        <v>-3.8175471094299737E-2</v>
      </c>
    </row>
    <row r="204" spans="1:2" x14ac:dyDescent="0.3">
      <c r="A204" s="1">
        <f t="shared" si="7"/>
        <v>9.8000000000000043</v>
      </c>
      <c r="B204" s="8">
        <f t="shared" si="6"/>
        <v>-3.7232915354621622E-2</v>
      </c>
    </row>
    <row r="205" spans="1:2" x14ac:dyDescent="0.3">
      <c r="A205" s="1">
        <f t="shared" si="7"/>
        <v>9.850000000000005</v>
      </c>
      <c r="B205" s="8">
        <f t="shared" si="6"/>
        <v>-3.6313631399074356E-2</v>
      </c>
    </row>
    <row r="206" spans="1:2" x14ac:dyDescent="0.3">
      <c r="A206" s="1">
        <f t="shared" si="7"/>
        <v>9.9000000000000057</v>
      </c>
      <c r="B206" s="8">
        <f t="shared" si="6"/>
        <v>-3.54170446452605E-2</v>
      </c>
    </row>
    <row r="207" spans="1:2" x14ac:dyDescent="0.3">
      <c r="A207" s="1">
        <f t="shared" si="7"/>
        <v>9.9500000000000064</v>
      </c>
      <c r="B207" s="8">
        <f t="shared" si="6"/>
        <v>-3.4542594697272534E-2</v>
      </c>
    </row>
    <row r="208" spans="1:2" x14ac:dyDescent="0.3">
      <c r="A208" s="1">
        <f t="shared" si="7"/>
        <v>10.000000000000007</v>
      </c>
      <c r="B208" s="8">
        <f t="shared" si="6"/>
        <v>-3.3689734995427219E-2</v>
      </c>
    </row>
    <row r="209" spans="1:2" x14ac:dyDescent="0.3">
      <c r="A209" s="1">
        <f t="shared" si="7"/>
        <v>10.050000000000008</v>
      </c>
      <c r="B209" s="8">
        <f t="shared" si="6"/>
        <v>-3.2857932474647945E-2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9"/>
  <sheetViews>
    <sheetView workbookViewId="0">
      <selection activeCell="B5" sqref="B5"/>
    </sheetView>
  </sheetViews>
  <sheetFormatPr defaultRowHeight="18.75" x14ac:dyDescent="0.3"/>
  <cols>
    <col min="1" max="9" width="10.7109375" style="1" customWidth="1"/>
    <col min="10" max="16384" width="9.140625" style="1"/>
  </cols>
  <sheetData>
    <row r="2" spans="1:9" x14ac:dyDescent="0.3">
      <c r="A2" s="5" t="s">
        <v>4</v>
      </c>
      <c r="B2" s="5" t="s">
        <v>4</v>
      </c>
      <c r="C2" s="4" t="s">
        <v>4</v>
      </c>
      <c r="D2" s="4" t="s">
        <v>4</v>
      </c>
      <c r="E2" s="7" t="s">
        <v>8</v>
      </c>
      <c r="F2" s="4" t="s">
        <v>4</v>
      </c>
      <c r="H2" s="4" t="s">
        <v>11</v>
      </c>
      <c r="I2" s="4" t="s">
        <v>11</v>
      </c>
    </row>
    <row r="3" spans="1:9" ht="21.75" x14ac:dyDescent="0.4">
      <c r="A3" s="6" t="s">
        <v>14</v>
      </c>
      <c r="B3" s="6" t="s">
        <v>15</v>
      </c>
      <c r="C3" s="1" t="s">
        <v>5</v>
      </c>
      <c r="D3" s="1" t="s">
        <v>13</v>
      </c>
      <c r="E3" s="2" t="s">
        <v>7</v>
      </c>
      <c r="F3" s="4" t="s">
        <v>6</v>
      </c>
      <c r="H3" s="4" t="s">
        <v>9</v>
      </c>
      <c r="I3" s="4" t="s">
        <v>12</v>
      </c>
    </row>
    <row r="4" spans="1:9" x14ac:dyDescent="0.3">
      <c r="A4" s="5">
        <v>2</v>
      </c>
      <c r="B4" s="5">
        <v>0.05</v>
      </c>
      <c r="C4" s="4">
        <v>0</v>
      </c>
      <c r="D4" s="4">
        <f>5*MAX(A4,B4)</f>
        <v>10</v>
      </c>
      <c r="E4" s="4">
        <v>200</v>
      </c>
      <c r="F4" s="4">
        <f>(t_STOP-t_START)/N_points</f>
        <v>0.05</v>
      </c>
      <c r="H4" s="4">
        <v>20</v>
      </c>
      <c r="I4" s="4">
        <v>5</v>
      </c>
    </row>
    <row r="6" spans="1:9" x14ac:dyDescent="0.3">
      <c r="A6" s="4" t="s">
        <v>4</v>
      </c>
      <c r="B6" s="4" t="s">
        <v>11</v>
      </c>
    </row>
    <row r="7" spans="1:9" x14ac:dyDescent="0.3">
      <c r="A7" s="2" t="s">
        <v>0</v>
      </c>
      <c r="B7" s="2" t="s">
        <v>1</v>
      </c>
    </row>
    <row r="8" spans="1:9" x14ac:dyDescent="0.3">
      <c r="A8" s="1">
        <f>C4</f>
        <v>0</v>
      </c>
      <c r="B8" s="8">
        <f>$H$4*EXP(-A8/$A$4)+$I$4*EXP(-A8/$B$4)</f>
        <v>25</v>
      </c>
    </row>
    <row r="9" spans="1:9" x14ac:dyDescent="0.3">
      <c r="A9" s="1">
        <f>A8+$F$4</f>
        <v>0.05</v>
      </c>
      <c r="B9" s="8">
        <f t="shared" ref="B9:B72" si="0">$H$4*EXP(-A9/$A$4)+$I$4*EXP(-A9/$B$4)</f>
        <v>21.345595446423864</v>
      </c>
    </row>
    <row r="10" spans="1:9" x14ac:dyDescent="0.3">
      <c r="A10" s="1">
        <f t="shared" ref="A10:A73" si="1">A9+$F$4</f>
        <v>0.1</v>
      </c>
      <c r="B10" s="8">
        <f t="shared" si="0"/>
        <v>19.701264906197345</v>
      </c>
    </row>
    <row r="11" spans="1:9" x14ac:dyDescent="0.3">
      <c r="A11" s="1">
        <f t="shared" si="1"/>
        <v>0.15000000000000002</v>
      </c>
      <c r="B11" s="8">
        <f t="shared" si="0"/>
        <v>18.803805068410377</v>
      </c>
    </row>
    <row r="12" spans="1:9" x14ac:dyDescent="0.3">
      <c r="A12" s="1">
        <f t="shared" si="1"/>
        <v>0.2</v>
      </c>
      <c r="B12" s="8">
        <f t="shared" si="0"/>
        <v>18.18832655516286</v>
      </c>
    </row>
    <row r="13" spans="1:9" x14ac:dyDescent="0.3">
      <c r="A13" s="1">
        <f t="shared" si="1"/>
        <v>0.25</v>
      </c>
      <c r="B13" s="8">
        <f t="shared" si="0"/>
        <v>17.683627786687335</v>
      </c>
    </row>
    <row r="14" spans="1:9" x14ac:dyDescent="0.3">
      <c r="A14" s="1">
        <f t="shared" si="1"/>
        <v>0.3</v>
      </c>
      <c r="B14" s="8">
        <f t="shared" si="0"/>
        <v>17.226553289384487</v>
      </c>
    </row>
    <row r="15" spans="1:9" x14ac:dyDescent="0.3">
      <c r="A15" s="1">
        <f t="shared" si="1"/>
        <v>0.35</v>
      </c>
      <c r="B15" s="8">
        <f t="shared" si="0"/>
        <v>16.79369982521192</v>
      </c>
    </row>
    <row r="16" spans="1:9" x14ac:dyDescent="0.3">
      <c r="A16" s="1">
        <f t="shared" si="1"/>
        <v>0.39999999999999997</v>
      </c>
      <c r="B16" s="8">
        <f t="shared" si="0"/>
        <v>16.376292374699151</v>
      </c>
    </row>
    <row r="17" spans="1:2" x14ac:dyDescent="0.3">
      <c r="A17" s="1">
        <f t="shared" si="1"/>
        <v>0.44999999999999996</v>
      </c>
      <c r="B17" s="8">
        <f t="shared" si="0"/>
        <v>15.970941424207975</v>
      </c>
    </row>
    <row r="18" spans="1:2" x14ac:dyDescent="0.3">
      <c r="A18" s="1">
        <f t="shared" si="1"/>
        <v>0.49999999999999994</v>
      </c>
      <c r="B18" s="8">
        <f t="shared" si="0"/>
        <v>15.576242661076911</v>
      </c>
    </row>
    <row r="19" spans="1:2" x14ac:dyDescent="0.3">
      <c r="A19" s="1">
        <f t="shared" si="1"/>
        <v>0.54999999999999993</v>
      </c>
      <c r="B19" s="8">
        <f t="shared" si="0"/>
        <v>15.191525973003321</v>
      </c>
    </row>
    <row r="20" spans="1:2" x14ac:dyDescent="0.3">
      <c r="A20" s="1">
        <f t="shared" si="1"/>
        <v>0.6</v>
      </c>
      <c r="B20" s="8">
        <f t="shared" si="0"/>
        <v>14.816395134696124</v>
      </c>
    </row>
    <row r="21" spans="1:2" x14ac:dyDescent="0.3">
      <c r="A21" s="1">
        <f t="shared" si="1"/>
        <v>0.65</v>
      </c>
      <c r="B21" s="8">
        <f t="shared" si="0"/>
        <v>14.45055837448848</v>
      </c>
    </row>
    <row r="22" spans="1:2" x14ac:dyDescent="0.3">
      <c r="A22" s="1">
        <f t="shared" si="1"/>
        <v>0.70000000000000007</v>
      </c>
      <c r="B22" s="8">
        <f t="shared" si="0"/>
        <v>14.093765952017863</v>
      </c>
    </row>
    <row r="23" spans="1:2" x14ac:dyDescent="0.3">
      <c r="A23" s="1">
        <f t="shared" si="1"/>
        <v>0.75000000000000011</v>
      </c>
      <c r="B23" s="8">
        <f t="shared" si="0"/>
        <v>13.745787105331045</v>
      </c>
    </row>
    <row r="24" spans="1:2" x14ac:dyDescent="0.3">
      <c r="A24" s="1">
        <f t="shared" si="1"/>
        <v>0.80000000000000016</v>
      </c>
      <c r="B24" s="8">
        <f t="shared" si="0"/>
        <v>13.406401483388658</v>
      </c>
    </row>
    <row r="25" spans="1:2" x14ac:dyDescent="0.3">
      <c r="A25" s="1">
        <f t="shared" si="1"/>
        <v>0.8500000000000002</v>
      </c>
      <c r="B25" s="8">
        <f t="shared" si="0"/>
        <v>13.075395909593828</v>
      </c>
    </row>
    <row r="26" spans="1:2" x14ac:dyDescent="0.3">
      <c r="A26" s="1">
        <f t="shared" si="1"/>
        <v>0.90000000000000024</v>
      </c>
      <c r="B26" s="8">
        <f t="shared" si="0"/>
        <v>12.752563108585363</v>
      </c>
    </row>
    <row r="27" spans="1:2" x14ac:dyDescent="0.3">
      <c r="A27" s="1">
        <f t="shared" si="1"/>
        <v>0.95000000000000029</v>
      </c>
      <c r="B27" s="8">
        <f t="shared" si="0"/>
        <v>12.437701157314383</v>
      </c>
    </row>
    <row r="28" spans="1:2" x14ac:dyDescent="0.3">
      <c r="A28" s="1">
        <f t="shared" si="1"/>
        <v>1.0000000000000002</v>
      </c>
      <c r="B28" s="8">
        <f t="shared" si="0"/>
        <v>12.130613204558435</v>
      </c>
    </row>
    <row r="29" spans="1:2" x14ac:dyDescent="0.3">
      <c r="A29" s="1">
        <f t="shared" si="1"/>
        <v>1.0500000000000003</v>
      </c>
      <c r="B29" s="8">
        <f t="shared" si="0"/>
        <v>11.83110729112758</v>
      </c>
    </row>
    <row r="30" spans="1:2" x14ac:dyDescent="0.3">
      <c r="A30" s="1">
        <f t="shared" si="1"/>
        <v>1.1000000000000003</v>
      </c>
      <c r="B30" s="8">
        <f t="shared" si="0"/>
        <v>11.538996209004466</v>
      </c>
    </row>
    <row r="31" spans="1:2" x14ac:dyDescent="0.3">
      <c r="A31" s="1">
        <f t="shared" si="1"/>
        <v>1.1500000000000004</v>
      </c>
      <c r="B31" s="8">
        <f t="shared" si="0"/>
        <v>11.254097376652204</v>
      </c>
    </row>
    <row r="32" spans="1:2" x14ac:dyDescent="0.3">
      <c r="A32" s="1">
        <f t="shared" si="1"/>
        <v>1.2000000000000004</v>
      </c>
      <c r="B32" s="8">
        <f t="shared" si="0"/>
        <v>10.976232722069282</v>
      </c>
    </row>
    <row r="33" spans="1:2" x14ac:dyDescent="0.3">
      <c r="A33" s="1">
        <f t="shared" si="1"/>
        <v>1.2500000000000004</v>
      </c>
      <c r="B33" s="8">
        <f t="shared" si="0"/>
        <v>10.705228570449243</v>
      </c>
    </row>
    <row r="34" spans="1:2" x14ac:dyDescent="0.3">
      <c r="A34" s="1">
        <f t="shared" si="1"/>
        <v>1.3000000000000005</v>
      </c>
      <c r="B34" s="8">
        <f t="shared" si="0"/>
        <v>10.440915535245864</v>
      </c>
    </row>
    <row r="35" spans="1:2" x14ac:dyDescent="0.3">
      <c r="A35" s="1">
        <f t="shared" si="1"/>
        <v>1.3500000000000005</v>
      </c>
      <c r="B35" s="8">
        <f t="shared" si="0"/>
        <v>10.183128412160379</v>
      </c>
    </row>
    <row r="36" spans="1:2" x14ac:dyDescent="0.3">
      <c r="A36" s="1">
        <f t="shared" si="1"/>
        <v>1.4000000000000006</v>
      </c>
      <c r="B36" s="8">
        <f t="shared" si="0"/>
        <v>9.9317060758316433</v>
      </c>
    </row>
    <row r="37" spans="1:2" x14ac:dyDescent="0.3">
      <c r="A37" s="1">
        <f t="shared" si="1"/>
        <v>1.4500000000000006</v>
      </c>
      <c r="B37" s="8">
        <f t="shared" si="0"/>
        <v>9.6864913791085172</v>
      </c>
    </row>
    <row r="38" spans="1:2" x14ac:dyDescent="0.3">
      <c r="A38" s="1">
        <f t="shared" si="1"/>
        <v>1.5000000000000007</v>
      </c>
      <c r="B38" s="8">
        <f t="shared" si="0"/>
        <v>9.4473310548207579</v>
      </c>
    </row>
    <row r="39" spans="1:2" x14ac:dyDescent="0.3">
      <c r="A39" s="1">
        <f t="shared" si="1"/>
        <v>1.5500000000000007</v>
      </c>
      <c r="B39" s="8">
        <f t="shared" si="0"/>
        <v>9.2140756199794858</v>
      </c>
    </row>
    <row r="40" spans="1:2" x14ac:dyDescent="0.3">
      <c r="A40" s="1">
        <f t="shared" si="1"/>
        <v>1.6000000000000008</v>
      </c>
      <c r="B40" s="8">
        <f t="shared" si="0"/>
        <v>8.9865792823444917</v>
      </c>
    </row>
    <row r="41" spans="1:2" x14ac:dyDescent="0.3">
      <c r="A41" s="1">
        <f t="shared" si="1"/>
        <v>1.6500000000000008</v>
      </c>
      <c r="B41" s="8">
        <f t="shared" si="0"/>
        <v>8.7646998492990047</v>
      </c>
    </row>
    <row r="42" spans="1:2" x14ac:dyDescent="0.3">
      <c r="A42" s="1">
        <f t="shared" si="1"/>
        <v>1.7000000000000008</v>
      </c>
      <c r="B42" s="8">
        <f t="shared" si="0"/>
        <v>8.5482986389745381</v>
      </c>
    </row>
    <row r="43" spans="1:2" x14ac:dyDescent="0.3">
      <c r="A43" s="1">
        <f t="shared" si="1"/>
        <v>1.7500000000000009</v>
      </c>
      <c r="B43" s="8">
        <f t="shared" si="0"/>
        <v>8.337240393570168</v>
      </c>
    </row>
    <row r="44" spans="1:2" x14ac:dyDescent="0.3">
      <c r="A44" s="1">
        <f t="shared" si="1"/>
        <v>1.8000000000000009</v>
      </c>
      <c r="B44" s="8">
        <f t="shared" si="0"/>
        <v>8.1313931948119809</v>
      </c>
    </row>
    <row r="45" spans="1:2" x14ac:dyDescent="0.3">
      <c r="A45" s="1">
        <f t="shared" si="1"/>
        <v>1.850000000000001</v>
      </c>
      <c r="B45" s="8">
        <f t="shared" si="0"/>
        <v>7.9306283814998535</v>
      </c>
    </row>
    <row r="46" spans="1:2" x14ac:dyDescent="0.3">
      <c r="A46" s="1">
        <f t="shared" si="1"/>
        <v>1.900000000000001</v>
      </c>
      <c r="B46" s="8">
        <f t="shared" si="0"/>
        <v>7.7348204690900202</v>
      </c>
    </row>
    <row r="47" spans="1:2" x14ac:dyDescent="0.3">
      <c r="A47" s="1">
        <f t="shared" si="1"/>
        <v>1.9500000000000011</v>
      </c>
      <c r="B47" s="8">
        <f t="shared" si="0"/>
        <v>7.5438470712631345</v>
      </c>
    </row>
    <row r="48" spans="1:2" x14ac:dyDescent="0.3">
      <c r="A48" s="1">
        <f t="shared" si="1"/>
        <v>2.0000000000000009</v>
      </c>
      <c r="B48" s="8">
        <f t="shared" si="0"/>
        <v>7.3575888234288431</v>
      </c>
    </row>
    <row r="49" spans="1:2" x14ac:dyDescent="0.3">
      <c r="A49" s="1">
        <f t="shared" si="1"/>
        <v>2.0500000000000007</v>
      </c>
      <c r="B49" s="8">
        <f t="shared" si="0"/>
        <v>7.175929308119029</v>
      </c>
    </row>
    <row r="50" spans="1:2" x14ac:dyDescent="0.3">
      <c r="A50" s="1">
        <f t="shared" si="1"/>
        <v>2.1000000000000005</v>
      </c>
      <c r="B50" s="8">
        <f t="shared" si="0"/>
        <v>6.9987549822231054</v>
      </c>
    </row>
    <row r="51" spans="1:2" x14ac:dyDescent="0.3">
      <c r="A51" s="1">
        <f t="shared" si="1"/>
        <v>2.1500000000000004</v>
      </c>
      <c r="B51" s="8">
        <f t="shared" si="0"/>
        <v>6.8259551060198724</v>
      </c>
    </row>
    <row r="52" spans="1:2" x14ac:dyDescent="0.3">
      <c r="A52" s="1">
        <f t="shared" si="1"/>
        <v>2.2000000000000002</v>
      </c>
      <c r="B52" s="8">
        <f t="shared" si="0"/>
        <v>6.6574216739615908</v>
      </c>
    </row>
    <row r="53" spans="1:2" x14ac:dyDescent="0.3">
      <c r="A53" s="1">
        <f t="shared" si="1"/>
        <v>2.25</v>
      </c>
      <c r="B53" s="8">
        <f t="shared" si="0"/>
        <v>6.4930493471669948</v>
      </c>
    </row>
    <row r="54" spans="1:2" x14ac:dyDescent="0.3">
      <c r="A54" s="1">
        <f t="shared" si="1"/>
        <v>2.2999999999999998</v>
      </c>
      <c r="B54" s="8">
        <f t="shared" si="0"/>
        <v>6.3327353875810655</v>
      </c>
    </row>
    <row r="55" spans="1:2" x14ac:dyDescent="0.3">
      <c r="A55" s="1">
        <f t="shared" si="1"/>
        <v>2.3499999999999996</v>
      </c>
      <c r="B55" s="8">
        <f t="shared" si="0"/>
        <v>6.176379593760398</v>
      </c>
    </row>
    <row r="56" spans="1:2" x14ac:dyDescent="0.3">
      <c r="A56" s="1">
        <f t="shared" si="1"/>
        <v>2.3999999999999995</v>
      </c>
      <c r="B56" s="8">
        <f t="shared" si="0"/>
        <v>6.0238842382440438</v>
      </c>
    </row>
    <row r="57" spans="1:2" x14ac:dyDescent="0.3">
      <c r="A57" s="1">
        <f t="shared" si="1"/>
        <v>2.4499999999999993</v>
      </c>
      <c r="B57" s="8">
        <f t="shared" si="0"/>
        <v>5.8751540064706589</v>
      </c>
    </row>
    <row r="58" spans="1:2" x14ac:dyDescent="0.3">
      <c r="A58" s="1">
        <f t="shared" si="1"/>
        <v>2.4999999999999991</v>
      </c>
      <c r="B58" s="8">
        <f t="shared" si="0"/>
        <v>5.7300959372038038</v>
      </c>
    </row>
    <row r="59" spans="1:2" x14ac:dyDescent="0.3">
      <c r="A59" s="1">
        <f t="shared" si="1"/>
        <v>2.5499999999999989</v>
      </c>
      <c r="B59" s="8">
        <f t="shared" si="0"/>
        <v>5.5886193644281494</v>
      </c>
    </row>
    <row r="60" spans="1:2" x14ac:dyDescent="0.3">
      <c r="A60" s="1">
        <f t="shared" si="1"/>
        <v>2.5999999999999988</v>
      </c>
      <c r="B60" s="8">
        <f t="shared" si="0"/>
        <v>5.4506358606802552</v>
      </c>
    </row>
    <row r="61" spans="1:2" x14ac:dyDescent="0.3">
      <c r="A61" s="1">
        <f t="shared" si="1"/>
        <v>2.6499999999999986</v>
      </c>
      <c r="B61" s="8">
        <f t="shared" si="0"/>
        <v>5.3160591817785354</v>
      </c>
    </row>
    <row r="62" spans="1:2" x14ac:dyDescent="0.3">
      <c r="A62" s="1">
        <f t="shared" si="1"/>
        <v>2.6999999999999984</v>
      </c>
      <c r="B62" s="8">
        <f t="shared" si="0"/>
        <v>5.1848052129178344</v>
      </c>
    </row>
    <row r="63" spans="1:2" x14ac:dyDescent="0.3">
      <c r="A63" s="1">
        <f t="shared" si="1"/>
        <v>2.7499999999999982</v>
      </c>
      <c r="B63" s="8">
        <f t="shared" si="0"/>
        <v>5.0567919160949337</v>
      </c>
    </row>
    <row r="64" spans="1:2" x14ac:dyDescent="0.3">
      <c r="A64" s="1">
        <f t="shared" si="1"/>
        <v>2.799999999999998</v>
      </c>
      <c r="B64" s="8">
        <f t="shared" si="0"/>
        <v>4.9319392788321341</v>
      </c>
    </row>
    <row r="65" spans="1:2" x14ac:dyDescent="0.3">
      <c r="A65" s="1">
        <f t="shared" si="1"/>
        <v>2.8499999999999979</v>
      </c>
      <c r="B65" s="8">
        <f t="shared" si="0"/>
        <v>4.8101692641668485</v>
      </c>
    </row>
    <row r="66" spans="1:2" x14ac:dyDescent="0.3">
      <c r="A66" s="1">
        <f t="shared" si="1"/>
        <v>2.8999999999999977</v>
      </c>
      <c r="B66" s="8">
        <f t="shared" si="0"/>
        <v>4.6914057618759584</v>
      </c>
    </row>
    <row r="67" spans="1:2" x14ac:dyDescent="0.3">
      <c r="A67" s="1">
        <f t="shared" si="1"/>
        <v>2.9499999999999975</v>
      </c>
      <c r="B67" s="8">
        <f t="shared" si="0"/>
        <v>4.575574540904455</v>
      </c>
    </row>
    <row r="68" spans="1:2" x14ac:dyDescent="0.3">
      <c r="A68" s="1">
        <f t="shared" si="1"/>
        <v>2.9999999999999973</v>
      </c>
      <c r="B68" s="8">
        <f t="shared" si="0"/>
        <v>4.4626032029686025</v>
      </c>
    </row>
    <row r="69" spans="1:2" x14ac:dyDescent="0.3">
      <c r="A69" s="1">
        <f t="shared" si="1"/>
        <v>3.0499999999999972</v>
      </c>
      <c r="B69" s="8">
        <f t="shared" si="0"/>
        <v>4.3524211373046642</v>
      </c>
    </row>
    <row r="70" spans="1:2" x14ac:dyDescent="0.3">
      <c r="A70" s="1">
        <f t="shared" si="1"/>
        <v>3.099999999999997</v>
      </c>
      <c r="B70" s="8">
        <f t="shared" si="0"/>
        <v>4.2449594765348673</v>
      </c>
    </row>
    <row r="71" spans="1:2" x14ac:dyDescent="0.3">
      <c r="A71" s="1">
        <f t="shared" si="1"/>
        <v>3.1499999999999968</v>
      </c>
      <c r="B71" s="8">
        <f t="shared" si="0"/>
        <v>4.1401510536230592</v>
      </c>
    </row>
    <row r="72" spans="1:2" x14ac:dyDescent="0.3">
      <c r="A72" s="1">
        <f t="shared" si="1"/>
        <v>3.1999999999999966</v>
      </c>
      <c r="B72" s="8">
        <f t="shared" si="0"/>
        <v>4.0379303598931147</v>
      </c>
    </row>
    <row r="73" spans="1:2" x14ac:dyDescent="0.3">
      <c r="A73" s="1">
        <f t="shared" si="1"/>
        <v>3.2499999999999964</v>
      </c>
      <c r="B73" s="8">
        <f t="shared" ref="B73:B136" si="2">$H$4*EXP(-A73/$A$4)+$I$4*EXP(-A73/$B$4)</f>
        <v>3.9382335040838878</v>
      </c>
    </row>
    <row r="74" spans="1:2" x14ac:dyDescent="0.3">
      <c r="A74" s="1">
        <f t="shared" ref="A74:A137" si="3">A73+$F$4</f>
        <v>3.2999999999999963</v>
      </c>
      <c r="B74" s="8">
        <f t="shared" si="2"/>
        <v>3.8409981724150892</v>
      </c>
    </row>
    <row r="75" spans="1:2" x14ac:dyDescent="0.3">
      <c r="A75" s="1">
        <f t="shared" si="3"/>
        <v>3.3499999999999961</v>
      </c>
      <c r="B75" s="8">
        <f t="shared" si="2"/>
        <v>3.7461635896391474</v>
      </c>
    </row>
    <row r="76" spans="1:2" x14ac:dyDescent="0.3">
      <c r="A76" s="1">
        <f t="shared" si="3"/>
        <v>3.3999999999999959</v>
      </c>
      <c r="B76" s="8">
        <f t="shared" si="2"/>
        <v>3.6536704810547005</v>
      </c>
    </row>
    <row r="77" spans="1:2" x14ac:dyDescent="0.3">
      <c r="A77" s="1">
        <f t="shared" si="3"/>
        <v>3.4499999999999957</v>
      </c>
      <c r="B77" s="8">
        <f t="shared" si="2"/>
        <v>3.5634610354579759</v>
      </c>
    </row>
    <row r="78" spans="1:2" x14ac:dyDescent="0.3">
      <c r="A78" s="1">
        <f t="shared" si="3"/>
        <v>3.4999999999999956</v>
      </c>
      <c r="B78" s="8">
        <f t="shared" si="2"/>
        <v>3.47547886900891</v>
      </c>
    </row>
    <row r="79" spans="1:2" x14ac:dyDescent="0.3">
      <c r="A79" s="1">
        <f t="shared" si="3"/>
        <v>3.5499999999999954</v>
      </c>
      <c r="B79" s="8">
        <f t="shared" si="2"/>
        <v>3.3896689899894095</v>
      </c>
    </row>
    <row r="80" spans="1:2" x14ac:dyDescent="0.3">
      <c r="A80" s="1">
        <f t="shared" si="3"/>
        <v>3.5999999999999952</v>
      </c>
      <c r="B80" s="8">
        <f t="shared" si="2"/>
        <v>3.3059777644317387</v>
      </c>
    </row>
    <row r="81" spans="1:2" x14ac:dyDescent="0.3">
      <c r="A81" s="1">
        <f t="shared" si="3"/>
        <v>3.649999999999995</v>
      </c>
      <c r="B81" s="8">
        <f t="shared" si="2"/>
        <v>3.224352882595543</v>
      </c>
    </row>
    <row r="82" spans="1:2" x14ac:dyDescent="0.3">
      <c r="A82" s="1">
        <f t="shared" si="3"/>
        <v>3.6999999999999948</v>
      </c>
      <c r="B82" s="8">
        <f t="shared" si="2"/>
        <v>3.1447433262725606</v>
      </c>
    </row>
    <row r="83" spans="1:2" x14ac:dyDescent="0.3">
      <c r="A83" s="1">
        <f t="shared" si="3"/>
        <v>3.7499999999999947</v>
      </c>
      <c r="B83" s="8">
        <f t="shared" si="2"/>
        <v>3.0670993368985773</v>
      </c>
    </row>
    <row r="84" spans="1:2" x14ac:dyDescent="0.3">
      <c r="A84" s="1">
        <f t="shared" si="3"/>
        <v>3.7999999999999945</v>
      </c>
      <c r="B84" s="8">
        <f t="shared" si="2"/>
        <v>2.9913723844527089</v>
      </c>
    </row>
    <row r="85" spans="1:2" x14ac:dyDescent="0.3">
      <c r="A85" s="1">
        <f t="shared" si="3"/>
        <v>3.8499999999999943</v>
      </c>
      <c r="B85" s="8">
        <f t="shared" si="2"/>
        <v>2.917515137124556</v>
      </c>
    </row>
    <row r="86" spans="1:2" x14ac:dyDescent="0.3">
      <c r="A86" s="1">
        <f t="shared" si="3"/>
        <v>3.8999999999999941</v>
      </c>
      <c r="B86" s="8">
        <f t="shared" si="2"/>
        <v>2.8454814317302795</v>
      </c>
    </row>
    <row r="87" spans="1:2" x14ac:dyDescent="0.3">
      <c r="A87" s="1">
        <f t="shared" si="3"/>
        <v>3.949999999999994</v>
      </c>
      <c r="B87" s="8">
        <f t="shared" si="2"/>
        <v>2.7752262448591134</v>
      </c>
    </row>
    <row r="88" spans="1:2" x14ac:dyDescent="0.3">
      <c r="A88" s="1">
        <f t="shared" si="3"/>
        <v>3.9999999999999938</v>
      </c>
      <c r="B88" s="8">
        <f t="shared" si="2"/>
        <v>2.7067056647322625</v>
      </c>
    </row>
    <row r="89" spans="1:2" x14ac:dyDescent="0.3">
      <c r="A89" s="1">
        <f t="shared" si="3"/>
        <v>4.0499999999999936</v>
      </c>
      <c r="B89" s="8">
        <f t="shared" si="2"/>
        <v>2.639876863756613</v>
      </c>
    </row>
    <row r="90" spans="1:2" x14ac:dyDescent="0.3">
      <c r="A90" s="1">
        <f t="shared" si="3"/>
        <v>4.0999999999999934</v>
      </c>
      <c r="B90" s="8">
        <f t="shared" si="2"/>
        <v>2.5746980717560932</v>
      </c>
    </row>
    <row r="91" spans="1:2" x14ac:dyDescent="0.3">
      <c r="A91" s="1">
        <f t="shared" si="3"/>
        <v>4.1499999999999932</v>
      </c>
      <c r="B91" s="8">
        <f t="shared" si="2"/>
        <v>2.5111285498639528</v>
      </c>
    </row>
    <row r="92" spans="1:2" x14ac:dyDescent="0.3">
      <c r="A92" s="1">
        <f t="shared" si="3"/>
        <v>4.1999999999999931</v>
      </c>
      <c r="B92" s="8">
        <f t="shared" si="2"/>
        <v>2.4491285650596466</v>
      </c>
    </row>
    <row r="93" spans="1:2" x14ac:dyDescent="0.3">
      <c r="A93" s="1">
        <f t="shared" si="3"/>
        <v>4.2499999999999929</v>
      </c>
      <c r="B93" s="8">
        <f t="shared" si="2"/>
        <v>2.3886593653344006</v>
      </c>
    </row>
    <row r="94" spans="1:2" x14ac:dyDescent="0.3">
      <c r="A94" s="1">
        <f t="shared" si="3"/>
        <v>4.2999999999999927</v>
      </c>
      <c r="B94" s="8">
        <f t="shared" si="2"/>
        <v>2.3296831554699478</v>
      </c>
    </row>
    <row r="95" spans="1:2" x14ac:dyDescent="0.3">
      <c r="A95" s="1">
        <f t="shared" si="3"/>
        <v>4.3499999999999925</v>
      </c>
      <c r="B95" s="8">
        <f t="shared" si="2"/>
        <v>2.2721630734152836</v>
      </c>
    </row>
    <row r="96" spans="1:2" x14ac:dyDescent="0.3">
      <c r="A96" s="1">
        <f t="shared" si="3"/>
        <v>4.3999999999999924</v>
      </c>
      <c r="B96" s="8">
        <f t="shared" si="2"/>
        <v>2.2160631672466859</v>
      </c>
    </row>
    <row r="97" spans="1:2" x14ac:dyDescent="0.3">
      <c r="A97" s="1">
        <f t="shared" si="3"/>
        <v>4.4499999999999922</v>
      </c>
      <c r="B97" s="8">
        <f t="shared" si="2"/>
        <v>2.1613483726965939</v>
      </c>
    </row>
    <row r="98" spans="1:2" x14ac:dyDescent="0.3">
      <c r="A98" s="1">
        <f t="shared" si="3"/>
        <v>4.499999999999992</v>
      </c>
      <c r="B98" s="8">
        <f t="shared" si="2"/>
        <v>2.1079844912372954</v>
      </c>
    </row>
    <row r="99" spans="1:2" x14ac:dyDescent="0.3">
      <c r="A99" s="1">
        <f t="shared" si="3"/>
        <v>4.5499999999999918</v>
      </c>
      <c r="B99" s="8">
        <f t="shared" si="2"/>
        <v>2.0559381687057363</v>
      </c>
    </row>
    <row r="100" spans="1:2" x14ac:dyDescent="0.3">
      <c r="A100" s="1">
        <f t="shared" si="3"/>
        <v>4.5999999999999917</v>
      </c>
      <c r="B100" s="8">
        <f t="shared" si="2"/>
        <v>2.0051768744560832</v>
      </c>
    </row>
    <row r="101" spans="1:2" x14ac:dyDescent="0.3">
      <c r="A101" s="1">
        <f t="shared" si="3"/>
        <v>4.6499999999999915</v>
      </c>
      <c r="B101" s="8">
        <f t="shared" si="2"/>
        <v>1.9556688810270095</v>
      </c>
    </row>
    <row r="102" spans="1:2" x14ac:dyDescent="0.3">
      <c r="A102" s="1">
        <f t="shared" si="3"/>
        <v>4.6999999999999913</v>
      </c>
      <c r="B102" s="8">
        <f t="shared" si="2"/>
        <v>1.9073832443110006</v>
      </c>
    </row>
    <row r="103" spans="1:2" x14ac:dyDescent="0.3">
      <c r="A103" s="1">
        <f t="shared" si="3"/>
        <v>4.7499999999999911</v>
      </c>
      <c r="B103" s="8">
        <f t="shared" si="2"/>
        <v>1.860289784213278</v>
      </c>
    </row>
    <row r="104" spans="1:2" x14ac:dyDescent="0.3">
      <c r="A104" s="1">
        <f t="shared" si="3"/>
        <v>4.7999999999999909</v>
      </c>
      <c r="B104" s="8">
        <f t="shared" si="2"/>
        <v>1.8143590657882582</v>
      </c>
    </row>
    <row r="105" spans="1:2" x14ac:dyDescent="0.3">
      <c r="A105" s="1">
        <f t="shared" si="3"/>
        <v>4.8499999999999908</v>
      </c>
      <c r="B105" s="8">
        <f t="shared" si="2"/>
        <v>1.7695623808417542</v>
      </c>
    </row>
    <row r="106" spans="1:2" x14ac:dyDescent="0.3">
      <c r="A106" s="1">
        <f t="shared" si="3"/>
        <v>4.8999999999999906</v>
      </c>
      <c r="B106" s="8">
        <f t="shared" si="2"/>
        <v>1.7258717299874182</v>
      </c>
    </row>
    <row r="107" spans="1:2" x14ac:dyDescent="0.3">
      <c r="A107" s="1">
        <f t="shared" si="3"/>
        <v>4.9499999999999904</v>
      </c>
      <c r="B107" s="8">
        <f t="shared" si="2"/>
        <v>1.6832598051462155</v>
      </c>
    </row>
    <row r="108" spans="1:2" x14ac:dyDescent="0.3">
      <c r="A108" s="1">
        <f t="shared" si="3"/>
        <v>4.9999999999999902</v>
      </c>
      <c r="B108" s="8">
        <f t="shared" si="2"/>
        <v>1.6416999724779839</v>
      </c>
    </row>
    <row r="109" spans="1:2" x14ac:dyDescent="0.3">
      <c r="A109" s="1">
        <f t="shared" si="3"/>
        <v>5.0499999999999901</v>
      </c>
      <c r="B109" s="8">
        <f t="shared" si="2"/>
        <v>1.6011662557344188</v>
      </c>
    </row>
    <row r="110" spans="1:2" x14ac:dyDescent="0.3">
      <c r="A110" s="1">
        <f t="shared" si="3"/>
        <v>5.0999999999999899</v>
      </c>
      <c r="B110" s="8">
        <f t="shared" si="2"/>
        <v>1.5616333200230708</v>
      </c>
    </row>
    <row r="111" spans="1:2" x14ac:dyDescent="0.3">
      <c r="A111" s="1">
        <f t="shared" si="3"/>
        <v>5.1499999999999897</v>
      </c>
      <c r="B111" s="8">
        <f t="shared" si="2"/>
        <v>1.5230764559722145</v>
      </c>
    </row>
    <row r="112" spans="1:2" x14ac:dyDescent="0.3">
      <c r="A112" s="1">
        <f t="shared" si="3"/>
        <v>5.1999999999999895</v>
      </c>
      <c r="B112" s="8">
        <f t="shared" si="2"/>
        <v>1.4854715642866854</v>
      </c>
    </row>
    <row r="113" spans="1:2" x14ac:dyDescent="0.3">
      <c r="A113" s="1">
        <f t="shared" si="3"/>
        <v>5.2499999999999893</v>
      </c>
      <c r="B113" s="8">
        <f t="shared" si="2"/>
        <v>1.448795140685037</v>
      </c>
    </row>
    <row r="114" spans="1:2" x14ac:dyDescent="0.3">
      <c r="A114" s="1">
        <f t="shared" si="3"/>
        <v>5.2999999999999892</v>
      </c>
      <c r="B114" s="8">
        <f t="shared" si="2"/>
        <v>1.4130242612085995</v>
      </c>
    </row>
    <row r="115" spans="1:2" x14ac:dyDescent="0.3">
      <c r="A115" s="1">
        <f t="shared" si="3"/>
        <v>5.349999999999989</v>
      </c>
      <c r="B115" s="8">
        <f t="shared" si="2"/>
        <v>1.3781365678932589</v>
      </c>
    </row>
    <row r="116" spans="1:2" x14ac:dyDescent="0.3">
      <c r="A116" s="1">
        <f t="shared" si="3"/>
        <v>5.3999999999999888</v>
      </c>
      <c r="B116" s="8">
        <f t="shared" si="2"/>
        <v>1.344110254795003</v>
      </c>
    </row>
    <row r="117" spans="1:2" x14ac:dyDescent="0.3">
      <c r="A117" s="1">
        <f t="shared" si="3"/>
        <v>5.4499999999999886</v>
      </c>
      <c r="B117" s="8">
        <f t="shared" si="2"/>
        <v>1.3109240543604941</v>
      </c>
    </row>
    <row r="118" spans="1:2" x14ac:dyDescent="0.3">
      <c r="A118" s="1">
        <f t="shared" si="3"/>
        <v>5.4999999999999885</v>
      </c>
      <c r="B118" s="8">
        <f t="shared" si="2"/>
        <v>1.278557224134159</v>
      </c>
    </row>
    <row r="119" spans="1:2" x14ac:dyDescent="0.3">
      <c r="A119" s="1">
        <f t="shared" si="3"/>
        <v>5.5499999999999883</v>
      </c>
      <c r="B119" s="8">
        <f t="shared" si="2"/>
        <v>1.2469895337934758</v>
      </c>
    </row>
    <row r="120" spans="1:2" x14ac:dyDescent="0.3">
      <c r="A120" s="1">
        <f t="shared" si="3"/>
        <v>5.5999999999999881</v>
      </c>
      <c r="B120" s="8">
        <f t="shared" si="2"/>
        <v>1.2162012525043666</v>
      </c>
    </row>
    <row r="121" spans="1:2" x14ac:dyDescent="0.3">
      <c r="A121" s="1">
        <f t="shared" si="3"/>
        <v>5.6499999999999879</v>
      </c>
      <c r="B121" s="8">
        <f t="shared" si="2"/>
        <v>1.186173136588782</v>
      </c>
    </row>
    <row r="122" spans="1:2" x14ac:dyDescent="0.3">
      <c r="A122" s="1">
        <f t="shared" si="3"/>
        <v>5.6999999999999877</v>
      </c>
      <c r="B122" s="8">
        <f t="shared" si="2"/>
        <v>1.1568864174967763</v>
      </c>
    </row>
    <row r="123" spans="1:2" x14ac:dyDescent="0.3">
      <c r="A123" s="1">
        <f t="shared" si="3"/>
        <v>5.7499999999999876</v>
      </c>
      <c r="B123" s="8">
        <f t="shared" si="2"/>
        <v>1.1283227900755539</v>
      </c>
    </row>
    <row r="124" spans="1:2" x14ac:dyDescent="0.3">
      <c r="A124" s="1">
        <f t="shared" si="3"/>
        <v>5.7999999999999874</v>
      </c>
      <c r="B124" s="8">
        <f t="shared" si="2"/>
        <v>1.1004644011281515</v>
      </c>
    </row>
    <row r="125" spans="1:2" x14ac:dyDescent="0.3">
      <c r="A125" s="1">
        <f t="shared" si="3"/>
        <v>5.8499999999999872</v>
      </c>
      <c r="B125" s="8">
        <f t="shared" si="2"/>
        <v>1.0732938382546093</v>
      </c>
    </row>
    <row r="126" spans="1:2" x14ac:dyDescent="0.3">
      <c r="A126" s="1">
        <f t="shared" si="3"/>
        <v>5.899999999999987</v>
      </c>
      <c r="B126" s="8">
        <f t="shared" si="2"/>
        <v>1.0467941189686547</v>
      </c>
    </row>
    <row r="127" spans="1:2" x14ac:dyDescent="0.3">
      <c r="A127" s="1">
        <f t="shared" si="3"/>
        <v>5.9499999999999869</v>
      </c>
      <c r="B127" s="8">
        <f t="shared" si="2"/>
        <v>1.0209486800830947</v>
      </c>
    </row>
    <row r="128" spans="1:2" x14ac:dyDescent="0.3">
      <c r="A128" s="1">
        <f t="shared" si="3"/>
        <v>5.9999999999999867</v>
      </c>
      <c r="B128" s="8">
        <f t="shared" si="2"/>
        <v>0.99574136735728558</v>
      </c>
    </row>
    <row r="129" spans="1:2" x14ac:dyDescent="0.3">
      <c r="A129" s="1">
        <f t="shared" si="3"/>
        <v>6.0499999999999865</v>
      </c>
      <c r="B129" s="8">
        <f t="shared" si="2"/>
        <v>0.97115642540020586</v>
      </c>
    </row>
    <row r="130" spans="1:2" x14ac:dyDescent="0.3">
      <c r="A130" s="1">
        <f t="shared" si="3"/>
        <v>6.0999999999999863</v>
      </c>
      <c r="B130" s="8">
        <f t="shared" si="2"/>
        <v>0.94717848782282499</v>
      </c>
    </row>
    <row r="131" spans="1:2" x14ac:dyDescent="0.3">
      <c r="A131" s="1">
        <f t="shared" si="3"/>
        <v>6.1499999999999861</v>
      </c>
      <c r="B131" s="8">
        <f t="shared" si="2"/>
        <v>0.92379256763360851</v>
      </c>
    </row>
    <row r="132" spans="1:2" x14ac:dyDescent="0.3">
      <c r="A132" s="1">
        <f t="shared" si="3"/>
        <v>6.199999999999986</v>
      </c>
      <c r="B132" s="8">
        <f t="shared" si="2"/>
        <v>0.90098404787116237</v>
      </c>
    </row>
    <row r="133" spans="1:2" x14ac:dyDescent="0.3">
      <c r="A133" s="1">
        <f t="shared" si="3"/>
        <v>6.2499999999999858</v>
      </c>
      <c r="B133" s="8">
        <f t="shared" si="2"/>
        <v>0.87873867246815462</v>
      </c>
    </row>
    <row r="134" spans="1:2" x14ac:dyDescent="0.3">
      <c r="A134" s="1">
        <f t="shared" si="3"/>
        <v>6.2999999999999856</v>
      </c>
      <c r="B134" s="8">
        <f t="shared" si="2"/>
        <v>0.85704253734080971</v>
      </c>
    </row>
    <row r="135" spans="1:2" x14ac:dyDescent="0.3">
      <c r="A135" s="1">
        <f t="shared" si="3"/>
        <v>6.3499999999999854</v>
      </c>
      <c r="B135" s="8">
        <f t="shared" si="2"/>
        <v>0.83588208169840428</v>
      </c>
    </row>
    <row r="136" spans="1:2" x14ac:dyDescent="0.3">
      <c r="A136" s="1">
        <f t="shared" si="3"/>
        <v>6.3999999999999853</v>
      </c>
      <c r="B136" s="8">
        <f t="shared" si="2"/>
        <v>0.81524407956733036</v>
      </c>
    </row>
    <row r="137" spans="1:2" x14ac:dyDescent="0.3">
      <c r="A137" s="1">
        <f t="shared" si="3"/>
        <v>6.4499999999999851</v>
      </c>
      <c r="B137" s="8">
        <f t="shared" ref="B137:B200" si="4">$H$4*EXP(-A137/$A$4)+$I$4*EXP(-A137/$B$4)</f>
        <v>0.7951156315244321</v>
      </c>
    </row>
    <row r="138" spans="1:2" x14ac:dyDescent="0.3">
      <c r="A138" s="1">
        <f t="shared" ref="A138:A201" si="5">A137+$F$4</f>
        <v>6.4999999999999849</v>
      </c>
      <c r="B138" s="8">
        <f t="shared" si="4"/>
        <v>0.77548415663444603</v>
      </c>
    </row>
    <row r="139" spans="1:2" x14ac:dyDescent="0.3">
      <c r="A139" s="1">
        <f t="shared" si="5"/>
        <v>6.5499999999999847</v>
      </c>
      <c r="B139" s="8">
        <f t="shared" si="4"/>
        <v>0.75633738458650734</v>
      </c>
    </row>
    <row r="140" spans="1:2" x14ac:dyDescent="0.3">
      <c r="A140" s="1">
        <f t="shared" si="5"/>
        <v>6.5999999999999845</v>
      </c>
      <c r="B140" s="8">
        <f t="shared" si="4"/>
        <v>0.73766334802480582</v>
      </c>
    </row>
    <row r="141" spans="1:2" x14ac:dyDescent="0.3">
      <c r="A141" s="1">
        <f t="shared" si="5"/>
        <v>6.6499999999999844</v>
      </c>
      <c r="B141" s="8">
        <f t="shared" si="4"/>
        <v>0.71945037506859877</v>
      </c>
    </row>
    <row r="142" spans="1:2" x14ac:dyDescent="0.3">
      <c r="A142" s="1">
        <f t="shared" si="5"/>
        <v>6.6999999999999842</v>
      </c>
      <c r="B142" s="8">
        <f t="shared" si="4"/>
        <v>0.70168708201690611</v>
      </c>
    </row>
    <row r="143" spans="1:2" x14ac:dyDescent="0.3">
      <c r="A143" s="1">
        <f t="shared" si="5"/>
        <v>6.749999999999984</v>
      </c>
      <c r="B143" s="8">
        <f t="shared" si="4"/>
        <v>0.68436236623332625</v>
      </c>
    </row>
    <row r="144" spans="1:2" x14ac:dyDescent="0.3">
      <c r="A144" s="1">
        <f t="shared" si="5"/>
        <v>6.7999999999999838</v>
      </c>
      <c r="B144" s="8">
        <f t="shared" si="4"/>
        <v>0.66746539920652703</v>
      </c>
    </row>
    <row r="145" spans="1:2" x14ac:dyDescent="0.3">
      <c r="A145" s="1">
        <f t="shared" si="5"/>
        <v>6.8499999999999837</v>
      </c>
      <c r="B145" s="8">
        <f t="shared" si="4"/>
        <v>0.65098561978207392</v>
      </c>
    </row>
    <row r="146" spans="1:2" x14ac:dyDescent="0.3">
      <c r="A146" s="1">
        <f t="shared" si="5"/>
        <v>6.8999999999999835</v>
      </c>
      <c r="B146" s="8">
        <f t="shared" si="4"/>
        <v>0.63491272756136408</v>
      </c>
    </row>
    <row r="147" spans="1:2" x14ac:dyDescent="0.3">
      <c r="A147" s="1">
        <f t="shared" si="5"/>
        <v>6.9499999999999833</v>
      </c>
      <c r="B147" s="8">
        <f t="shared" si="4"/>
        <v>0.61923667646354286</v>
      </c>
    </row>
    <row r="148" spans="1:2" x14ac:dyDescent="0.3">
      <c r="A148" s="1">
        <f t="shared" si="5"/>
        <v>6.9999999999999831</v>
      </c>
      <c r="B148" s="8">
        <f t="shared" si="4"/>
        <v>0.60394766844637504</v>
      </c>
    </row>
    <row r="149" spans="1:2" x14ac:dyDescent="0.3">
      <c r="A149" s="1">
        <f t="shared" si="5"/>
        <v>7.0499999999999829</v>
      </c>
      <c r="B149" s="8">
        <f t="shared" si="4"/>
        <v>0.58903614738215082</v>
      </c>
    </row>
    <row r="150" spans="1:2" x14ac:dyDescent="0.3">
      <c r="A150" s="1">
        <f t="shared" si="5"/>
        <v>7.0999999999999828</v>
      </c>
      <c r="B150" s="8">
        <f t="shared" si="4"/>
        <v>0.57449279308479351</v>
      </c>
    </row>
    <row r="151" spans="1:2" x14ac:dyDescent="0.3">
      <c r="A151" s="1">
        <f t="shared" si="5"/>
        <v>7.1499999999999826</v>
      </c>
      <c r="B151" s="8">
        <f t="shared" si="4"/>
        <v>0.56030851548444116</v>
      </c>
    </row>
    <row r="152" spans="1:2" x14ac:dyDescent="0.3">
      <c r="A152" s="1">
        <f t="shared" si="5"/>
        <v>7.1999999999999824</v>
      </c>
      <c r="B152" s="8">
        <f t="shared" si="4"/>
        <v>0.54647444894585606</v>
      </c>
    </row>
    <row r="153" spans="1:2" x14ac:dyDescent="0.3">
      <c r="A153" s="1">
        <f t="shared" si="5"/>
        <v>7.2499999999999822</v>
      </c>
      <c r="B153" s="8">
        <f t="shared" si="4"/>
        <v>0.53298194672711441</v>
      </c>
    </row>
    <row r="154" spans="1:2" x14ac:dyDescent="0.3">
      <c r="A154" s="1">
        <f t="shared" si="5"/>
        <v>7.2999999999999821</v>
      </c>
      <c r="B154" s="8">
        <f t="shared" si="4"/>
        <v>0.51982257557511158</v>
      </c>
    </row>
    <row r="155" spans="1:2" x14ac:dyDescent="0.3">
      <c r="A155" s="1">
        <f t="shared" si="5"/>
        <v>7.3499999999999819</v>
      </c>
      <c r="B155" s="8">
        <f t="shared" si="4"/>
        <v>0.50698811045450343</v>
      </c>
    </row>
    <row r="156" spans="1:2" x14ac:dyDescent="0.3">
      <c r="A156" s="1">
        <f t="shared" si="5"/>
        <v>7.3999999999999817</v>
      </c>
      <c r="B156" s="8">
        <f t="shared" si="4"/>
        <v>0.49447052940679237</v>
      </c>
    </row>
    <row r="157" spans="1:2" x14ac:dyDescent="0.3">
      <c r="A157" s="1">
        <f t="shared" si="5"/>
        <v>7.4499999999999815</v>
      </c>
      <c r="B157" s="8">
        <f t="shared" si="4"/>
        <v>0.48226200853634171</v>
      </c>
    </row>
    <row r="158" spans="1:2" x14ac:dyDescent="0.3">
      <c r="A158" s="1">
        <f t="shared" si="5"/>
        <v>7.4999999999999813</v>
      </c>
      <c r="B158" s="8">
        <f t="shared" si="4"/>
        <v>0.47035491712018657</v>
      </c>
    </row>
    <row r="159" spans="1:2" x14ac:dyDescent="0.3">
      <c r="A159" s="1">
        <f t="shared" si="5"/>
        <v>7.5499999999999812</v>
      </c>
      <c r="B159" s="8">
        <f t="shared" si="4"/>
        <v>0.4587418128385829</v>
      </c>
    </row>
    <row r="160" spans="1:2" x14ac:dyDescent="0.3">
      <c r="A160" s="1">
        <f t="shared" si="5"/>
        <v>7.599999999999981</v>
      </c>
      <c r="B160" s="8">
        <f t="shared" si="4"/>
        <v>0.44741543712331622</v>
      </c>
    </row>
    <row r="161" spans="1:2" x14ac:dyDescent="0.3">
      <c r="A161" s="1">
        <f t="shared" si="5"/>
        <v>7.6499999999999808</v>
      </c>
      <c r="B161" s="8">
        <f t="shared" si="4"/>
        <v>0.43636871062085958</v>
      </c>
    </row>
    <row r="162" spans="1:2" x14ac:dyDescent="0.3">
      <c r="A162" s="1">
        <f t="shared" si="5"/>
        <v>7.6999999999999806</v>
      </c>
      <c r="B162" s="8">
        <f t="shared" si="4"/>
        <v>0.42559472876754756</v>
      </c>
    </row>
    <row r="163" spans="1:2" x14ac:dyDescent="0.3">
      <c r="A163" s="1">
        <f t="shared" si="5"/>
        <v>7.7499999999999805</v>
      </c>
      <c r="B163" s="8">
        <f t="shared" si="4"/>
        <v>0.41508675747399887</v>
      </c>
    </row>
    <row r="164" spans="1:2" x14ac:dyDescent="0.3">
      <c r="A164" s="1">
        <f t="shared" si="5"/>
        <v>7.7999999999999803</v>
      </c>
      <c r="B164" s="8">
        <f t="shared" si="4"/>
        <v>0.40483822891609178</v>
      </c>
    </row>
    <row r="165" spans="1:2" x14ac:dyDescent="0.3">
      <c r="A165" s="1">
        <f t="shared" si="5"/>
        <v>7.8499999999999801</v>
      </c>
      <c r="B165" s="8">
        <f t="shared" si="4"/>
        <v>0.39484273742985954</v>
      </c>
    </row>
    <row r="166" spans="1:2" x14ac:dyDescent="0.3">
      <c r="A166" s="1">
        <f t="shared" si="5"/>
        <v>7.8999999999999799</v>
      </c>
      <c r="B166" s="8">
        <f t="shared" si="4"/>
        <v>0.38509403550774235</v>
      </c>
    </row>
    <row r="167" spans="1:2" x14ac:dyDescent="0.3">
      <c r="A167" s="1">
        <f t="shared" si="5"/>
        <v>7.9499999999999797</v>
      </c>
      <c r="B167" s="8">
        <f t="shared" si="4"/>
        <v>0.37558602989369189</v>
      </c>
    </row>
    <row r="168" spans="1:2" x14ac:dyDescent="0.3">
      <c r="A168" s="1">
        <f t="shared" si="5"/>
        <v>7.9999999999999796</v>
      </c>
      <c r="B168" s="8">
        <f t="shared" si="4"/>
        <v>0.36631277777468729</v>
      </c>
    </row>
    <row r="169" spans="1:2" x14ac:dyDescent="0.3">
      <c r="A169" s="1">
        <f t="shared" si="5"/>
        <v>8.0499999999999794</v>
      </c>
      <c r="B169" s="8">
        <f t="shared" si="4"/>
        <v>0.3572684830662845</v>
      </c>
    </row>
    <row r="170" spans="1:2" x14ac:dyDescent="0.3">
      <c r="A170" s="1">
        <f t="shared" si="5"/>
        <v>8.0999999999999801</v>
      </c>
      <c r="B170" s="8">
        <f t="shared" si="4"/>
        <v>0.34844749278987369</v>
      </c>
    </row>
    <row r="171" spans="1:2" x14ac:dyDescent="0.3">
      <c r="A171" s="1">
        <f t="shared" si="5"/>
        <v>8.1499999999999808</v>
      </c>
      <c r="B171" s="8">
        <f t="shared" si="4"/>
        <v>0.33984429353938467</v>
      </c>
    </row>
    <row r="172" spans="1:2" x14ac:dyDescent="0.3">
      <c r="A172" s="1">
        <f t="shared" si="5"/>
        <v>8.1999999999999815</v>
      </c>
      <c r="B172" s="8">
        <f t="shared" si="4"/>
        <v>0.33145350803522799</v>
      </c>
    </row>
    <row r="173" spans="1:2" x14ac:dyDescent="0.3">
      <c r="A173" s="1">
        <f t="shared" si="5"/>
        <v>8.2499999999999822</v>
      </c>
      <c r="B173" s="8">
        <f t="shared" si="4"/>
        <v>0.32326989176332038</v>
      </c>
    </row>
    <row r="174" spans="1:2" x14ac:dyDescent="0.3">
      <c r="A174" s="1">
        <f t="shared" si="5"/>
        <v>8.2999999999999829</v>
      </c>
      <c r="B174" s="8">
        <f t="shared" si="4"/>
        <v>0.31528832969709253</v>
      </c>
    </row>
    <row r="175" spans="1:2" x14ac:dyDescent="0.3">
      <c r="A175" s="1">
        <f t="shared" si="5"/>
        <v>8.3499999999999837</v>
      </c>
      <c r="B175" s="8">
        <f t="shared" si="4"/>
        <v>0.30750383310043111</v>
      </c>
    </row>
    <row r="176" spans="1:2" x14ac:dyDescent="0.3">
      <c r="A176" s="1">
        <f t="shared" si="5"/>
        <v>8.3999999999999844</v>
      </c>
      <c r="B176" s="8">
        <f t="shared" si="4"/>
        <v>0.29991153640955648</v>
      </c>
    </row>
    <row r="177" spans="1:2" x14ac:dyDescent="0.3">
      <c r="A177" s="1">
        <f t="shared" si="5"/>
        <v>8.4499999999999851</v>
      </c>
      <c r="B177" s="8">
        <f t="shared" si="4"/>
        <v>0.29250669419188646</v>
      </c>
    </row>
    <row r="178" spans="1:2" x14ac:dyDescent="0.3">
      <c r="A178" s="1">
        <f t="shared" si="5"/>
        <v>8.4999999999999858</v>
      </c>
      <c r="B178" s="8">
        <f t="shared" si="4"/>
        <v>0.28528467817998715</v>
      </c>
    </row>
    <row r="179" spans="1:2" x14ac:dyDescent="0.3">
      <c r="A179" s="1">
        <f t="shared" si="5"/>
        <v>8.5499999999999865</v>
      </c>
      <c r="B179" s="8">
        <f t="shared" si="4"/>
        <v>0.27824097437875439</v>
      </c>
    </row>
    <row r="180" spans="1:2" x14ac:dyDescent="0.3">
      <c r="A180" s="1">
        <f t="shared" si="5"/>
        <v>8.5999999999999872</v>
      </c>
      <c r="B180" s="8">
        <f t="shared" si="4"/>
        <v>0.2713711802440204</v>
      </c>
    </row>
    <row r="181" spans="1:2" x14ac:dyDescent="0.3">
      <c r="A181" s="1">
        <f t="shared" si="5"/>
        <v>8.6499999999999879</v>
      </c>
      <c r="B181" s="8">
        <f t="shared" si="4"/>
        <v>0.26467100193082022</v>
      </c>
    </row>
    <row r="182" spans="1:2" x14ac:dyDescent="0.3">
      <c r="A182" s="1">
        <f t="shared" si="5"/>
        <v>8.6999999999999886</v>
      </c>
      <c r="B182" s="8">
        <f t="shared" si="4"/>
        <v>0.25813625160959885</v>
      </c>
    </row>
    <row r="183" spans="1:2" x14ac:dyDescent="0.3">
      <c r="A183" s="1">
        <f t="shared" si="5"/>
        <v>8.7499999999999893</v>
      </c>
      <c r="B183" s="8">
        <f t="shared" si="4"/>
        <v>0.25176284484868133</v>
      </c>
    </row>
    <row r="184" spans="1:2" x14ac:dyDescent="0.3">
      <c r="A184" s="1">
        <f t="shared" si="5"/>
        <v>8.7999999999999901</v>
      </c>
      <c r="B184" s="8">
        <f t="shared" si="4"/>
        <v>0.24554679806137003</v>
      </c>
    </row>
    <row r="185" spans="1:2" x14ac:dyDescent="0.3">
      <c r="A185" s="1">
        <f t="shared" si="5"/>
        <v>8.8499999999999908</v>
      </c>
      <c r="B185" s="8">
        <f t="shared" si="4"/>
        <v>0.2394842260160735</v>
      </c>
    </row>
    <row r="186" spans="1:2" x14ac:dyDescent="0.3">
      <c r="A186" s="1">
        <f t="shared" si="5"/>
        <v>8.8999999999999915</v>
      </c>
      <c r="B186" s="8">
        <f t="shared" si="4"/>
        <v>0.23357133940790989</v>
      </c>
    </row>
    <row r="187" spans="1:2" x14ac:dyDescent="0.3">
      <c r="A187" s="1">
        <f t="shared" si="5"/>
        <v>8.9499999999999922</v>
      </c>
      <c r="B187" s="8">
        <f t="shared" si="4"/>
        <v>0.22780444249026835</v>
      </c>
    </row>
    <row r="188" spans="1:2" x14ac:dyDescent="0.3">
      <c r="A188" s="1">
        <f t="shared" si="5"/>
        <v>8.9999999999999929</v>
      </c>
      <c r="B188" s="8">
        <f t="shared" si="4"/>
        <v>0.22217993076484693</v>
      </c>
    </row>
    <row r="189" spans="1:2" x14ac:dyDescent="0.3">
      <c r="A189" s="1">
        <f t="shared" si="5"/>
        <v>9.0499999999999936</v>
      </c>
      <c r="B189" s="8">
        <f t="shared" si="4"/>
        <v>0.21669428872872382</v>
      </c>
    </row>
    <row r="190" spans="1:2" x14ac:dyDescent="0.3">
      <c r="A190" s="1">
        <f t="shared" si="5"/>
        <v>9.0999999999999943</v>
      </c>
      <c r="B190" s="8">
        <f t="shared" si="4"/>
        <v>0.21134408767705368</v>
      </c>
    </row>
    <row r="191" spans="1:2" x14ac:dyDescent="0.3">
      <c r="A191" s="1">
        <f t="shared" si="5"/>
        <v>9.149999999999995</v>
      </c>
      <c r="B191" s="8">
        <f t="shared" si="4"/>
        <v>0.20612598356001538</v>
      </c>
    </row>
    <row r="192" spans="1:2" x14ac:dyDescent="0.3">
      <c r="A192" s="1">
        <f t="shared" si="5"/>
        <v>9.1999999999999957</v>
      </c>
      <c r="B192" s="8">
        <f t="shared" si="4"/>
        <v>0.20103671489267205</v>
      </c>
    </row>
    <row r="193" spans="1:2" x14ac:dyDescent="0.3">
      <c r="A193" s="1">
        <f t="shared" si="5"/>
        <v>9.2499999999999964</v>
      </c>
      <c r="B193" s="8">
        <f t="shared" si="4"/>
        <v>0.19607310071643691</v>
      </c>
    </row>
    <row r="194" spans="1:2" x14ac:dyDescent="0.3">
      <c r="A194" s="1">
        <f t="shared" si="5"/>
        <v>9.2999999999999972</v>
      </c>
      <c r="B194" s="8">
        <f t="shared" si="4"/>
        <v>0.19123203861087043</v>
      </c>
    </row>
    <row r="195" spans="1:2" x14ac:dyDescent="0.3">
      <c r="A195" s="1">
        <f t="shared" si="5"/>
        <v>9.3499999999999979</v>
      </c>
      <c r="B195" s="8">
        <f t="shared" si="4"/>
        <v>0.18651050275456671</v>
      </c>
    </row>
    <row r="196" spans="1:2" x14ac:dyDescent="0.3">
      <c r="A196" s="1">
        <f t="shared" si="5"/>
        <v>9.3999999999999986</v>
      </c>
      <c r="B196" s="8">
        <f t="shared" si="4"/>
        <v>0.18190554203391648</v>
      </c>
    </row>
    <row r="197" spans="1:2" x14ac:dyDescent="0.3">
      <c r="A197" s="1">
        <f t="shared" si="5"/>
        <v>9.4499999999999993</v>
      </c>
      <c r="B197" s="8">
        <f t="shared" si="4"/>
        <v>0.17741427819856517</v>
      </c>
    </row>
    <row r="198" spans="1:2" x14ac:dyDescent="0.3">
      <c r="A198" s="1">
        <f t="shared" si="5"/>
        <v>9.5</v>
      </c>
      <c r="B198" s="8">
        <f t="shared" si="4"/>
        <v>0.17303390406241267</v>
      </c>
    </row>
    <row r="199" spans="1:2" x14ac:dyDescent="0.3">
      <c r="A199" s="1">
        <f t="shared" si="5"/>
        <v>9.5500000000000007</v>
      </c>
      <c r="B199" s="8">
        <f t="shared" si="4"/>
        <v>0.16876168174903061</v>
      </c>
    </row>
    <row r="200" spans="1:2" x14ac:dyDescent="0.3">
      <c r="A200" s="1">
        <f t="shared" si="5"/>
        <v>9.6000000000000014</v>
      </c>
      <c r="B200" s="8">
        <f t="shared" si="4"/>
        <v>0.16459494098040045</v>
      </c>
    </row>
    <row r="201" spans="1:2" x14ac:dyDescent="0.3">
      <c r="A201" s="1">
        <f t="shared" si="5"/>
        <v>9.6500000000000021</v>
      </c>
      <c r="B201" s="8">
        <f t="shared" ref="B201:B209" si="6">$H$4*EXP(-A201/$A$4)+$I$4*EXP(-A201/$B$4)</f>
        <v>0.1605310774079029</v>
      </c>
    </row>
    <row r="202" spans="1:2" x14ac:dyDescent="0.3">
      <c r="A202" s="1">
        <f t="shared" ref="A202:A209" si="7">A201+$F$4</f>
        <v>9.7000000000000028</v>
      </c>
      <c r="B202" s="8">
        <f t="shared" si="6"/>
        <v>0.15656755098451519</v>
      </c>
    </row>
    <row r="203" spans="1:2" x14ac:dyDescent="0.3">
      <c r="A203" s="1">
        <f t="shared" si="7"/>
        <v>9.7500000000000036</v>
      </c>
      <c r="B203" s="8">
        <f t="shared" si="6"/>
        <v>0.15270188437719895</v>
      </c>
    </row>
    <row r="204" spans="1:2" x14ac:dyDescent="0.3">
      <c r="A204" s="1">
        <f t="shared" si="7"/>
        <v>9.8000000000000043</v>
      </c>
      <c r="B204" s="8">
        <f t="shared" si="6"/>
        <v>0.14893166141848649</v>
      </c>
    </row>
    <row r="205" spans="1:2" x14ac:dyDescent="0.3">
      <c r="A205" s="1">
        <f t="shared" si="7"/>
        <v>9.850000000000005</v>
      </c>
      <c r="B205" s="8">
        <f t="shared" si="6"/>
        <v>0.14525452559629742</v>
      </c>
    </row>
    <row r="206" spans="1:2" x14ac:dyDescent="0.3">
      <c r="A206" s="1">
        <f t="shared" si="7"/>
        <v>9.9000000000000057</v>
      </c>
      <c r="B206" s="8">
        <f t="shared" si="6"/>
        <v>0.141668178581042</v>
      </c>
    </row>
    <row r="207" spans="1:2" x14ac:dyDescent="0.3">
      <c r="A207" s="1">
        <f t="shared" si="7"/>
        <v>9.9500000000000064</v>
      </c>
      <c r="B207" s="8">
        <f t="shared" si="6"/>
        <v>0.13817037878909014</v>
      </c>
    </row>
    <row r="208" spans="1:2" x14ac:dyDescent="0.3">
      <c r="A208" s="1">
        <f t="shared" si="7"/>
        <v>10.000000000000007</v>
      </c>
      <c r="B208" s="8">
        <f t="shared" si="6"/>
        <v>0.13475893998170888</v>
      </c>
    </row>
    <row r="209" spans="1:2" x14ac:dyDescent="0.3">
      <c r="A209" s="1">
        <f t="shared" si="7"/>
        <v>10.050000000000008</v>
      </c>
      <c r="B209" s="8">
        <f t="shared" si="6"/>
        <v>0.13143172989859178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9"/>
  <sheetViews>
    <sheetView tabSelected="1" workbookViewId="0">
      <selection activeCell="H5" sqref="H5"/>
    </sheetView>
  </sheetViews>
  <sheetFormatPr defaultRowHeight="18.75" x14ac:dyDescent="0.3"/>
  <cols>
    <col min="1" max="9" width="10.7109375" style="1" customWidth="1"/>
    <col min="10" max="16384" width="9.140625" style="1"/>
  </cols>
  <sheetData>
    <row r="2" spans="1:9" ht="21.75" x14ac:dyDescent="0.3">
      <c r="A2" s="4" t="s">
        <v>3</v>
      </c>
      <c r="B2" s="5" t="s">
        <v>4</v>
      </c>
      <c r="C2" s="4" t="s">
        <v>4</v>
      </c>
      <c r="D2" s="4" t="s">
        <v>4</v>
      </c>
      <c r="E2" s="7" t="s">
        <v>8</v>
      </c>
      <c r="F2" s="4" t="s">
        <v>4</v>
      </c>
      <c r="H2" s="4" t="s">
        <v>10</v>
      </c>
      <c r="I2" s="4" t="s">
        <v>11</v>
      </c>
    </row>
    <row r="3" spans="1:9" ht="21.75" x14ac:dyDescent="0.4">
      <c r="A3" s="3" t="s">
        <v>2</v>
      </c>
      <c r="B3" s="6" t="s">
        <v>0</v>
      </c>
      <c r="C3" s="1" t="s">
        <v>5</v>
      </c>
      <c r="D3" s="1" t="s">
        <v>13</v>
      </c>
      <c r="E3" s="2" t="s">
        <v>7</v>
      </c>
      <c r="F3" s="4" t="s">
        <v>6</v>
      </c>
      <c r="H3" s="4" t="s">
        <v>9</v>
      </c>
      <c r="I3" s="4" t="s">
        <v>12</v>
      </c>
    </row>
    <row r="4" spans="1:9" x14ac:dyDescent="0.3">
      <c r="A4" s="4">
        <f>1/B4</f>
        <v>1</v>
      </c>
      <c r="B4" s="5">
        <v>1</v>
      </c>
      <c r="C4" s="4">
        <v>0</v>
      </c>
      <c r="D4" s="4">
        <f>10*tau</f>
        <v>10</v>
      </c>
      <c r="E4" s="4">
        <v>200</v>
      </c>
      <c r="F4" s="4">
        <f>(t_STOP-t_START)/N_points</f>
        <v>0.05</v>
      </c>
      <c r="H4" s="4">
        <v>20</v>
      </c>
      <c r="I4" s="4">
        <v>5</v>
      </c>
    </row>
    <row r="6" spans="1:9" x14ac:dyDescent="0.3">
      <c r="A6" s="4" t="s">
        <v>4</v>
      </c>
      <c r="B6" s="4" t="s">
        <v>11</v>
      </c>
    </row>
    <row r="7" spans="1:9" x14ac:dyDescent="0.3">
      <c r="A7" s="2" t="s">
        <v>0</v>
      </c>
      <c r="B7" s="2" t="s">
        <v>1</v>
      </c>
    </row>
    <row r="8" spans="1:9" x14ac:dyDescent="0.3">
      <c r="A8" s="1">
        <f>C4</f>
        <v>0</v>
      </c>
      <c r="B8" s="8">
        <f t="shared" ref="B8:B71" si="0">(C_A1*A8+C_A2)*EXP(-alpha*A8)</f>
        <v>5</v>
      </c>
    </row>
    <row r="9" spans="1:9" x14ac:dyDescent="0.3">
      <c r="A9" s="1">
        <f>A8+$F$4</f>
        <v>0.05</v>
      </c>
      <c r="B9" s="8">
        <f t="shared" si="0"/>
        <v>5.7073765470042837</v>
      </c>
    </row>
    <row r="10" spans="1:9" x14ac:dyDescent="0.3">
      <c r="A10" s="1">
        <f t="shared" ref="A10:A73" si="1">A9+$F$4</f>
        <v>0.1</v>
      </c>
      <c r="B10" s="8">
        <f t="shared" si="0"/>
        <v>6.3338619262517168</v>
      </c>
    </row>
    <row r="11" spans="1:9" x14ac:dyDescent="0.3">
      <c r="A11" s="1">
        <f t="shared" si="1"/>
        <v>0.15000000000000002</v>
      </c>
      <c r="B11" s="8">
        <f t="shared" si="0"/>
        <v>6.8856638114004625</v>
      </c>
    </row>
    <row r="12" spans="1:9" x14ac:dyDescent="0.3">
      <c r="A12" s="1">
        <f t="shared" si="1"/>
        <v>0.2</v>
      </c>
      <c r="B12" s="8">
        <f t="shared" si="0"/>
        <v>7.3685767777018363</v>
      </c>
    </row>
    <row r="13" spans="1:9" x14ac:dyDescent="0.3">
      <c r="A13" s="1">
        <f t="shared" si="1"/>
        <v>0.25</v>
      </c>
      <c r="B13" s="8">
        <f t="shared" si="0"/>
        <v>7.788007830714049</v>
      </c>
    </row>
    <row r="14" spans="1:9" x14ac:dyDescent="0.3">
      <c r="A14" s="1">
        <f t="shared" si="1"/>
        <v>0.3</v>
      </c>
      <c r="B14" s="8">
        <f t="shared" si="0"/>
        <v>8.1490004274988959</v>
      </c>
    </row>
    <row r="15" spans="1:9" x14ac:dyDescent="0.3">
      <c r="A15" s="1">
        <f t="shared" si="1"/>
        <v>0.35</v>
      </c>
      <c r="B15" s="8">
        <f t="shared" si="0"/>
        <v>8.4562570766245617</v>
      </c>
    </row>
    <row r="16" spans="1:9" x14ac:dyDescent="0.3">
      <c r="A16" s="1">
        <f t="shared" si="1"/>
        <v>0.39999999999999997</v>
      </c>
      <c r="B16" s="8">
        <f t="shared" si="0"/>
        <v>8.7141605984633106</v>
      </c>
    </row>
    <row r="17" spans="1:2" x14ac:dyDescent="0.3">
      <c r="A17" s="1">
        <f t="shared" si="1"/>
        <v>0.44999999999999996</v>
      </c>
      <c r="B17" s="8">
        <f t="shared" si="0"/>
        <v>8.9267941227048269</v>
      </c>
    </row>
    <row r="18" spans="1:2" x14ac:dyDescent="0.3">
      <c r="A18" s="1">
        <f t="shared" si="1"/>
        <v>0.49999999999999994</v>
      </c>
      <c r="B18" s="8">
        <f t="shared" si="0"/>
        <v>9.0979598956895007</v>
      </c>
    </row>
    <row r="19" spans="1:2" x14ac:dyDescent="0.3">
      <c r="A19" s="1">
        <f t="shared" si="1"/>
        <v>0.54999999999999993</v>
      </c>
      <c r="B19" s="8">
        <f t="shared" si="0"/>
        <v>9.2311969660877864</v>
      </c>
    </row>
    <row r="20" spans="1:2" x14ac:dyDescent="0.3">
      <c r="A20" s="1">
        <f t="shared" si="1"/>
        <v>0.6</v>
      </c>
      <c r="B20" s="8">
        <f t="shared" si="0"/>
        <v>9.3297978135984483</v>
      </c>
    </row>
    <row r="21" spans="1:2" x14ac:dyDescent="0.3">
      <c r="A21" s="1">
        <f t="shared" si="1"/>
        <v>0.65</v>
      </c>
      <c r="B21" s="8">
        <f t="shared" si="0"/>
        <v>9.3968239816982884</v>
      </c>
    </row>
    <row r="22" spans="1:2" x14ac:dyDescent="0.3">
      <c r="A22" s="1">
        <f t="shared" si="1"/>
        <v>0.70000000000000007</v>
      </c>
      <c r="B22" s="8">
        <f t="shared" si="0"/>
        <v>9.4351207720367807</v>
      </c>
    </row>
    <row r="23" spans="1:2" x14ac:dyDescent="0.3">
      <c r="A23" s="1">
        <f t="shared" si="1"/>
        <v>0.75000000000000011</v>
      </c>
      <c r="B23" s="8">
        <f t="shared" si="0"/>
        <v>9.4473310548202925</v>
      </c>
    </row>
    <row r="24" spans="1:2" x14ac:dyDescent="0.3">
      <c r="A24" s="1">
        <f t="shared" si="1"/>
        <v>0.80000000000000016</v>
      </c>
      <c r="B24" s="8">
        <f t="shared" si="0"/>
        <v>9.4359082464616524</v>
      </c>
    </row>
    <row r="25" spans="1:2" x14ac:dyDescent="0.3">
      <c r="A25" s="1">
        <f t="shared" si="1"/>
        <v>0.8500000000000002</v>
      </c>
      <c r="B25" s="8">
        <f t="shared" si="0"/>
        <v>9.4031285028719864</v>
      </c>
    </row>
    <row r="26" spans="1:2" x14ac:dyDescent="0.3">
      <c r="A26" s="1">
        <f t="shared" si="1"/>
        <v>0.90000000000000024</v>
      </c>
      <c r="B26" s="8">
        <f t="shared" si="0"/>
        <v>9.3511021740337785</v>
      </c>
    </row>
    <row r="27" spans="1:2" x14ac:dyDescent="0.3">
      <c r="A27" s="1">
        <f t="shared" si="1"/>
        <v>0.95000000000000029</v>
      </c>
      <c r="B27" s="8">
        <f t="shared" si="0"/>
        <v>9.2817845629080296</v>
      </c>
    </row>
    <row r="28" spans="1:2" x14ac:dyDescent="0.3">
      <c r="A28" s="1">
        <f t="shared" si="1"/>
        <v>1.0000000000000002</v>
      </c>
      <c r="B28" s="8">
        <f t="shared" si="0"/>
        <v>9.196986029286057</v>
      </c>
    </row>
    <row r="29" spans="1:2" x14ac:dyDescent="0.3">
      <c r="A29" s="1">
        <f t="shared" si="1"/>
        <v>1.0500000000000003</v>
      </c>
      <c r="B29" s="8">
        <f t="shared" si="0"/>
        <v>9.0983814768900402</v>
      </c>
    </row>
    <row r="30" spans="1:2" x14ac:dyDescent="0.3">
      <c r="A30" s="1">
        <f t="shared" si="1"/>
        <v>1.1000000000000003</v>
      </c>
      <c r="B30" s="8">
        <f t="shared" si="0"/>
        <v>8.9875192598481473</v>
      </c>
    </row>
    <row r="31" spans="1:2" x14ac:dyDescent="0.3">
      <c r="A31" s="1">
        <f t="shared" si="1"/>
        <v>1.1500000000000004</v>
      </c>
      <c r="B31" s="8">
        <f t="shared" si="0"/>
        <v>8.8658295426134899</v>
      </c>
    </row>
    <row r="32" spans="1:2" x14ac:dyDescent="0.3">
      <c r="A32" s="1">
        <f t="shared" si="1"/>
        <v>1.2000000000000004</v>
      </c>
      <c r="B32" s="8">
        <f t="shared" si="0"/>
        <v>8.73463214545386</v>
      </c>
    </row>
    <row r="33" spans="1:2" x14ac:dyDescent="0.3">
      <c r="A33" s="1">
        <f t="shared" si="1"/>
        <v>1.2500000000000004</v>
      </c>
      <c r="B33" s="8">
        <f t="shared" si="0"/>
        <v>8.5951439058057009</v>
      </c>
    </row>
    <row r="34" spans="1:2" x14ac:dyDescent="0.3">
      <c r="A34" s="1">
        <f t="shared" si="1"/>
        <v>1.3000000000000005</v>
      </c>
      <c r="B34" s="8">
        <f t="shared" si="0"/>
        <v>8.4484855840543904</v>
      </c>
    </row>
    <row r="35" spans="1:2" x14ac:dyDescent="0.3">
      <c r="A35" s="1">
        <f t="shared" si="1"/>
        <v>1.3500000000000005</v>
      </c>
      <c r="B35" s="8">
        <f t="shared" si="0"/>
        <v>8.2956883406685282</v>
      </c>
    </row>
    <row r="36" spans="1:2" x14ac:dyDescent="0.3">
      <c r="A36" s="1">
        <f t="shared" si="1"/>
        <v>1.4000000000000006</v>
      </c>
      <c r="B36" s="8">
        <f t="shared" si="0"/>
        <v>8.1376998100730127</v>
      </c>
    </row>
    <row r="37" spans="1:2" x14ac:dyDescent="0.3">
      <c r="A37" s="1">
        <f t="shared" si="1"/>
        <v>1.4500000000000006</v>
      </c>
      <c r="B37" s="8">
        <f t="shared" si="0"/>
        <v>7.9753897951891188</v>
      </c>
    </row>
    <row r="38" spans="1:2" x14ac:dyDescent="0.3">
      <c r="A38" s="1">
        <f t="shared" si="1"/>
        <v>1.5000000000000007</v>
      </c>
      <c r="B38" s="8">
        <f t="shared" si="0"/>
        <v>7.8095556051950421</v>
      </c>
    </row>
    <row r="39" spans="1:2" x14ac:dyDescent="0.3">
      <c r="A39" s="1">
        <f t="shared" si="1"/>
        <v>1.5500000000000007</v>
      </c>
      <c r="B39" s="8">
        <f t="shared" si="0"/>
        <v>7.6409270577627479</v>
      </c>
    </row>
    <row r="40" spans="1:2" x14ac:dyDescent="0.3">
      <c r="A40" s="1">
        <f t="shared" si="1"/>
        <v>1.6000000000000008</v>
      </c>
      <c r="B40" s="8">
        <f t="shared" si="0"/>
        <v>7.4701711658022472</v>
      </c>
    </row>
    <row r="41" spans="1:2" x14ac:dyDescent="0.3">
      <c r="A41" s="1">
        <f t="shared" si="1"/>
        <v>1.6500000000000008</v>
      </c>
      <c r="B41" s="8">
        <f t="shared" si="0"/>
        <v>7.2978965275886534</v>
      </c>
    </row>
    <row r="42" spans="1:2" x14ac:dyDescent="0.3">
      <c r="A42" s="1">
        <f t="shared" si="1"/>
        <v>1.7000000000000008</v>
      </c>
      <c r="B42" s="8">
        <f t="shared" si="0"/>
        <v>7.1246574380566479</v>
      </c>
    </row>
    <row r="43" spans="1:2" x14ac:dyDescent="0.3">
      <c r="A43" s="1">
        <f t="shared" si="1"/>
        <v>1.7500000000000009</v>
      </c>
      <c r="B43" s="8">
        <f t="shared" si="0"/>
        <v>6.9509577380178014</v>
      </c>
    </row>
    <row r="44" spans="1:2" x14ac:dyDescent="0.3">
      <c r="A44" s="1">
        <f t="shared" si="1"/>
        <v>1.8000000000000009</v>
      </c>
      <c r="B44" s="8">
        <f t="shared" si="0"/>
        <v>6.7772544170850457</v>
      </c>
    </row>
    <row r="45" spans="1:2" x14ac:dyDescent="0.3">
      <c r="A45" s="1">
        <f t="shared" si="1"/>
        <v>1.850000000000001</v>
      </c>
      <c r="B45" s="8">
        <f t="shared" si="0"/>
        <v>6.6039609851723569</v>
      </c>
    </row>
    <row r="46" spans="1:2" x14ac:dyDescent="0.3">
      <c r="A46" s="1">
        <f t="shared" si="1"/>
        <v>1.900000000000001</v>
      </c>
      <c r="B46" s="8">
        <f t="shared" si="0"/>
        <v>6.4314506265733034</v>
      </c>
    </row>
    <row r="47" spans="1:2" x14ac:dyDescent="0.3">
      <c r="A47" s="1">
        <f t="shared" si="1"/>
        <v>1.9500000000000011</v>
      </c>
      <c r="B47" s="8">
        <f t="shared" si="0"/>
        <v>6.2600591498065938</v>
      </c>
    </row>
    <row r="48" spans="1:2" x14ac:dyDescent="0.3">
      <c r="A48" s="1">
        <f t="shared" si="1"/>
        <v>2.0000000000000009</v>
      </c>
      <c r="B48" s="8">
        <f t="shared" si="0"/>
        <v>6.0900877456475673</v>
      </c>
    </row>
    <row r="49" spans="1:2" x14ac:dyDescent="0.3">
      <c r="A49" s="1">
        <f t="shared" si="1"/>
        <v>2.0500000000000007</v>
      </c>
      <c r="B49" s="8">
        <f t="shared" si="0"/>
        <v>5.9218055650389916</v>
      </c>
    </row>
    <row r="50" spans="1:2" x14ac:dyDescent="0.3">
      <c r="A50" s="1">
        <f t="shared" si="1"/>
        <v>2.1000000000000005</v>
      </c>
      <c r="B50" s="8">
        <f t="shared" si="0"/>
        <v>5.7554521278901483</v>
      </c>
    </row>
    <row r="51" spans="1:2" x14ac:dyDescent="0.3">
      <c r="A51" s="1">
        <f t="shared" si="1"/>
        <v>2.1500000000000004</v>
      </c>
      <c r="B51" s="8">
        <f t="shared" si="0"/>
        <v>5.5912395731278526</v>
      </c>
    </row>
    <row r="52" spans="1:2" x14ac:dyDescent="0.3">
      <c r="A52" s="1">
        <f t="shared" si="1"/>
        <v>2.2000000000000002</v>
      </c>
      <c r="B52" s="8">
        <f t="shared" si="0"/>
        <v>5.4293547597543599</v>
      </c>
    </row>
    <row r="53" spans="1:2" x14ac:dyDescent="0.3">
      <c r="A53" s="1">
        <f t="shared" si="1"/>
        <v>2.25</v>
      </c>
      <c r="B53" s="8">
        <f t="shared" si="0"/>
        <v>5.2699612280932167</v>
      </c>
    </row>
    <row r="54" spans="1:2" x14ac:dyDescent="0.3">
      <c r="A54" s="1">
        <f t="shared" si="1"/>
        <v>2.2999999999999998</v>
      </c>
      <c r="B54" s="8">
        <f t="shared" si="0"/>
        <v>5.1132010298629913</v>
      </c>
    </row>
    <row r="55" spans="1:2" x14ac:dyDescent="0.3">
      <c r="A55" s="1">
        <f t="shared" si="1"/>
        <v>2.3499999999999996</v>
      </c>
      <c r="B55" s="8">
        <f t="shared" si="0"/>
        <v>4.9591964352085816</v>
      </c>
    </row>
    <row r="56" spans="1:2" x14ac:dyDescent="0.3">
      <c r="A56" s="1">
        <f t="shared" si="1"/>
        <v>2.3999999999999995</v>
      </c>
      <c r="B56" s="8">
        <f t="shared" si="0"/>
        <v>4.8080515243388637</v>
      </c>
    </row>
    <row r="57" spans="1:2" x14ac:dyDescent="0.3">
      <c r="A57" s="1">
        <f t="shared" si="1"/>
        <v>2.4499999999999993</v>
      </c>
      <c r="B57" s="8">
        <f t="shared" si="0"/>
        <v>4.6598536709660099</v>
      </c>
    </row>
    <row r="58" spans="1:2" x14ac:dyDescent="0.3">
      <c r="A58" s="1">
        <f t="shared" si="1"/>
        <v>2.4999999999999991</v>
      </c>
      <c r="B58" s="8">
        <f t="shared" si="0"/>
        <v>4.5146749243144368</v>
      </c>
    </row>
    <row r="59" spans="1:2" x14ac:dyDescent="0.3">
      <c r="A59" s="1">
        <f t="shared" si="1"/>
        <v>2.5499999999999989</v>
      </c>
      <c r="B59" s="8">
        <f t="shared" si="0"/>
        <v>4.37257329606458</v>
      </c>
    </row>
    <row r="60" spans="1:2" x14ac:dyDescent="0.3">
      <c r="A60" s="1">
        <f t="shared" si="1"/>
        <v>2.5999999999999988</v>
      </c>
      <c r="B60" s="8">
        <f t="shared" si="0"/>
        <v>4.2335939582170345</v>
      </c>
    </row>
    <row r="61" spans="1:2" x14ac:dyDescent="0.3">
      <c r="A61" s="1">
        <f t="shared" si="1"/>
        <v>2.6499999999999986</v>
      </c>
      <c r="B61" s="8">
        <f t="shared" si="0"/>
        <v>4.0977703575049205</v>
      </c>
    </row>
    <row r="62" spans="1:2" x14ac:dyDescent="0.3">
      <c r="A62" s="1">
        <f t="shared" si="1"/>
        <v>2.6999999999999984</v>
      </c>
      <c r="B62" s="8">
        <f t="shared" si="0"/>
        <v>3.9651252516452402</v>
      </c>
    </row>
    <row r="63" spans="1:2" x14ac:dyDescent="0.3">
      <c r="A63" s="1">
        <f t="shared" si="1"/>
        <v>2.7499999999999982</v>
      </c>
      <c r="B63" s="8">
        <f t="shared" si="0"/>
        <v>3.8356716724024587</v>
      </c>
    </row>
    <row r="64" spans="1:2" x14ac:dyDescent="0.3">
      <c r="A64" s="1">
        <f t="shared" si="1"/>
        <v>2.799999999999998</v>
      </c>
      <c r="B64" s="8">
        <f t="shared" si="0"/>
        <v>3.7094138201383005</v>
      </c>
    </row>
    <row r="65" spans="1:2" x14ac:dyDescent="0.3">
      <c r="A65" s="1">
        <f t="shared" si="1"/>
        <v>2.8499999999999979</v>
      </c>
      <c r="B65" s="8">
        <f t="shared" si="0"/>
        <v>3.58634789423999</v>
      </c>
    </row>
    <row r="66" spans="1:2" x14ac:dyDescent="0.3">
      <c r="A66" s="1">
        <f t="shared" si="1"/>
        <v>2.8999999999999977</v>
      </c>
      <c r="B66" s="8">
        <f t="shared" si="0"/>
        <v>3.466462863553661</v>
      </c>
    </row>
    <row r="67" spans="1:2" x14ac:dyDescent="0.3">
      <c r="A67" s="1">
        <f t="shared" si="1"/>
        <v>2.9499999999999975</v>
      </c>
      <c r="B67" s="8">
        <f t="shared" si="0"/>
        <v>3.3497411806996786</v>
      </c>
    </row>
    <row r="68" spans="1:2" x14ac:dyDescent="0.3">
      <c r="A68" s="1">
        <f t="shared" si="1"/>
        <v>2.9999999999999973</v>
      </c>
      <c r="B68" s="8">
        <f t="shared" si="0"/>
        <v>3.2361594439111623</v>
      </c>
    </row>
    <row r="69" spans="1:2" x14ac:dyDescent="0.3">
      <c r="A69" s="1">
        <f t="shared" si="1"/>
        <v>3.0499999999999972</v>
      </c>
      <c r="B69" s="8">
        <f t="shared" si="0"/>
        <v>3.1256890098153067</v>
      </c>
    </row>
    <row r="70" spans="1:2" x14ac:dyDescent="0.3">
      <c r="A70" s="1">
        <f t="shared" si="1"/>
        <v>3.099999999999997</v>
      </c>
      <c r="B70" s="8">
        <f t="shared" si="0"/>
        <v>3.0182965603683796</v>
      </c>
    </row>
    <row r="71" spans="1:2" x14ac:dyDescent="0.3">
      <c r="A71" s="1">
        <f t="shared" si="1"/>
        <v>3.1499999999999968</v>
      </c>
      <c r="B71" s="8">
        <f t="shared" si="0"/>
        <v>2.9139446269587395</v>
      </c>
    </row>
    <row r="72" spans="1:2" x14ac:dyDescent="0.3">
      <c r="A72" s="1">
        <f t="shared" si="1"/>
        <v>3.1999999999999966</v>
      </c>
      <c r="B72" s="8">
        <f t="shared" ref="B72:B135" si="2">(C_A1*A72+C_A2)*EXP(-alpha*A72)</f>
        <v>2.8125920745072754</v>
      </c>
    </row>
    <row r="73" spans="1:2" x14ac:dyDescent="0.3">
      <c r="A73" s="1">
        <f t="shared" si="1"/>
        <v>3.2499999999999964</v>
      </c>
      <c r="B73" s="8">
        <f t="shared" si="2"/>
        <v>2.7141945482205476</v>
      </c>
    </row>
    <row r="74" spans="1:2" x14ac:dyDescent="0.3">
      <c r="A74" s="1">
        <f t="shared" ref="A74:A137" si="3">A73+$F$4</f>
        <v>3.2999999999999963</v>
      </c>
      <c r="B74" s="8">
        <f t="shared" si="2"/>
        <v>2.6187048854880475</v>
      </c>
    </row>
    <row r="75" spans="1:2" x14ac:dyDescent="0.3">
      <c r="A75" s="1">
        <f t="shared" si="3"/>
        <v>3.3499999999999961</v>
      </c>
      <c r="B75" s="8">
        <f t="shared" si="2"/>
        <v>2.526073495260849</v>
      </c>
    </row>
    <row r="76" spans="1:2" x14ac:dyDescent="0.3">
      <c r="A76" s="1">
        <f t="shared" si="3"/>
        <v>3.3999999999999959</v>
      </c>
      <c r="B76" s="8">
        <f t="shared" si="2"/>
        <v>2.436248707103811</v>
      </c>
    </row>
    <row r="77" spans="1:2" x14ac:dyDescent="0.3">
      <c r="A77" s="1">
        <f t="shared" si="3"/>
        <v>3.4499999999999957</v>
      </c>
      <c r="B77" s="8">
        <f t="shared" si="2"/>
        <v>2.3491770919770349</v>
      </c>
    </row>
    <row r="78" spans="1:2" x14ac:dyDescent="0.3">
      <c r="A78" s="1">
        <f t="shared" si="3"/>
        <v>3.4999999999999956</v>
      </c>
      <c r="B78" s="8">
        <f t="shared" si="2"/>
        <v>2.2648037566738952</v>
      </c>
    </row>
    <row r="79" spans="1:2" x14ac:dyDescent="0.3">
      <c r="A79" s="1">
        <f t="shared" si="3"/>
        <v>3.5499999999999954</v>
      </c>
      <c r="B79" s="8">
        <f t="shared" si="2"/>
        <v>2.1830726137222043</v>
      </c>
    </row>
    <row r="80" spans="1:2" x14ac:dyDescent="0.3">
      <c r="A80" s="1">
        <f t="shared" si="3"/>
        <v>3.5999999999999952</v>
      </c>
      <c r="B80" s="8">
        <f t="shared" si="2"/>
        <v>2.1039266284415343</v>
      </c>
    </row>
    <row r="81" spans="1:2" x14ac:dyDescent="0.3">
      <c r="A81" s="1">
        <f t="shared" si="3"/>
        <v>3.649999999999995</v>
      </c>
      <c r="B81" s="8">
        <f t="shared" si="2"/>
        <v>2.0273080447429241</v>
      </c>
    </row>
    <row r="82" spans="1:2" x14ac:dyDescent="0.3">
      <c r="A82" s="1">
        <f t="shared" si="3"/>
        <v>3.6999999999999948</v>
      </c>
      <c r="B82" s="8">
        <f t="shared" si="2"/>
        <v>1.9531585911568197</v>
      </c>
    </row>
    <row r="83" spans="1:2" x14ac:dyDescent="0.3">
      <c r="A83" s="1">
        <f t="shared" si="3"/>
        <v>3.7499999999999947</v>
      </c>
      <c r="B83" s="8">
        <f t="shared" si="2"/>
        <v>1.8814196684807358</v>
      </c>
    </row>
    <row r="84" spans="1:2" x14ac:dyDescent="0.3">
      <c r="A84" s="1">
        <f t="shared" si="3"/>
        <v>3.7999999999999945</v>
      </c>
      <c r="B84" s="8">
        <f t="shared" si="2"/>
        <v>1.8120325203494207</v>
      </c>
    </row>
    <row r="85" spans="1:2" x14ac:dyDescent="0.3">
      <c r="A85" s="1">
        <f t="shared" si="3"/>
        <v>3.8499999999999943</v>
      </c>
      <c r="B85" s="8">
        <f t="shared" si="2"/>
        <v>1.7449383879469353</v>
      </c>
    </row>
    <row r="86" spans="1:2" x14ac:dyDescent="0.3">
      <c r="A86" s="1">
        <f t="shared" si="3"/>
        <v>3.8999999999999941</v>
      </c>
      <c r="B86" s="8">
        <f t="shared" si="2"/>
        <v>1.6800786500017717</v>
      </c>
    </row>
    <row r="87" spans="1:2" x14ac:dyDescent="0.3">
      <c r="A87" s="1">
        <f t="shared" si="3"/>
        <v>3.949999999999994</v>
      </c>
      <c r="B87" s="8">
        <f t="shared" si="2"/>
        <v>1.6173949491325093</v>
      </c>
    </row>
    <row r="88" spans="1:2" x14ac:dyDescent="0.3">
      <c r="A88" s="1">
        <f t="shared" si="3"/>
        <v>3.9999999999999938</v>
      </c>
      <c r="B88" s="8">
        <f t="shared" si="2"/>
        <v>1.5568293055424125</v>
      </c>
    </row>
    <row r="89" spans="1:2" x14ac:dyDescent="0.3">
      <c r="A89" s="1">
        <f t="shared" si="3"/>
        <v>4.0499999999999936</v>
      </c>
      <c r="B89" s="8">
        <f t="shared" si="2"/>
        <v>1.4983242189964492</v>
      </c>
    </row>
    <row r="90" spans="1:2" x14ac:dyDescent="0.3">
      <c r="A90" s="1">
        <f t="shared" si="3"/>
        <v>4.0999999999999934</v>
      </c>
      <c r="B90" s="8">
        <f t="shared" si="2"/>
        <v>1.4418227599532358</v>
      </c>
    </row>
    <row r="91" spans="1:2" x14ac:dyDescent="0.3">
      <c r="A91" s="1">
        <f t="shared" si="3"/>
        <v>4.1499999999999932</v>
      </c>
      <c r="B91" s="8">
        <f t="shared" si="2"/>
        <v>1.3872686506672023</v>
      </c>
    </row>
    <row r="92" spans="1:2" x14ac:dyDescent="0.3">
      <c r="A92" s="1">
        <f t="shared" si="3"/>
        <v>4.1999999999999931</v>
      </c>
      <c r="B92" s="8">
        <f t="shared" si="2"/>
        <v>1.334606337022523</v>
      </c>
    </row>
    <row r="93" spans="1:2" x14ac:dyDescent="0.3">
      <c r="A93" s="1">
        <f t="shared" si="3"/>
        <v>4.2499999999999929</v>
      </c>
      <c r="B93" s="8">
        <f t="shared" si="2"/>
        <v>1.28378105180994</v>
      </c>
    </row>
    <row r="94" spans="1:2" x14ac:dyDescent="0.3">
      <c r="A94" s="1">
        <f t="shared" si="3"/>
        <v>4.2999999999999927</v>
      </c>
      <c r="B94" s="8">
        <f t="shared" si="2"/>
        <v>1.2347388701102919</v>
      </c>
    </row>
    <row r="95" spans="1:2" x14ac:dyDescent="0.3">
      <c r="A95" s="1">
        <f t="shared" si="3"/>
        <v>4.3499999999999925</v>
      </c>
      <c r="B95" s="8">
        <f t="shared" si="2"/>
        <v>1.1874267574041548</v>
      </c>
    </row>
    <row r="96" spans="1:2" x14ac:dyDescent="0.3">
      <c r="A96" s="1">
        <f t="shared" si="3"/>
        <v>4.3999999999999924</v>
      </c>
      <c r="B96" s="8">
        <f t="shared" si="2"/>
        <v>1.1417926109853718</v>
      </c>
    </row>
    <row r="97" spans="1:2" x14ac:dyDescent="0.3">
      <c r="A97" s="1">
        <f t="shared" si="3"/>
        <v>4.4499999999999922</v>
      </c>
      <c r="B97" s="8">
        <f t="shared" si="2"/>
        <v>1.0977852952171785</v>
      </c>
    </row>
    <row r="98" spans="1:2" x14ac:dyDescent="0.3">
      <c r="A98" s="1">
        <f t="shared" si="3"/>
        <v>4.499999999999992</v>
      </c>
      <c r="B98" s="8">
        <f t="shared" si="2"/>
        <v>1.0553546711330257</v>
      </c>
    </row>
    <row r="99" spans="1:2" x14ac:dyDescent="0.3">
      <c r="A99" s="1">
        <f t="shared" si="3"/>
        <v>4.5499999999999918</v>
      </c>
      <c r="B99" s="8">
        <f t="shared" si="2"/>
        <v>1.0144516208498613</v>
      </c>
    </row>
    <row r="100" spans="1:2" x14ac:dyDescent="0.3">
      <c r="A100" s="1">
        <f t="shared" si="3"/>
        <v>4.5999999999999917</v>
      </c>
      <c r="B100" s="8">
        <f t="shared" si="2"/>
        <v>0.97502806722946389</v>
      </c>
    </row>
    <row r="101" spans="1:2" x14ac:dyDescent="0.3">
      <c r="A101" s="1">
        <f t="shared" si="3"/>
        <v>4.6499999999999915</v>
      </c>
      <c r="B101" s="8">
        <f t="shared" si="2"/>
        <v>0.93703698919327016</v>
      </c>
    </row>
    <row r="102" spans="1:2" x14ac:dyDescent="0.3">
      <c r="A102" s="1">
        <f t="shared" si="3"/>
        <v>4.6999999999999913</v>
      </c>
      <c r="B102" s="8">
        <f t="shared" si="2"/>
        <v>0.90043243306789222</v>
      </c>
    </row>
    <row r="103" spans="1:2" x14ac:dyDescent="0.3">
      <c r="A103" s="1">
        <f t="shared" si="3"/>
        <v>4.7499999999999911</v>
      </c>
      <c r="B103" s="8">
        <f t="shared" si="2"/>
        <v>0.86516952031206962</v>
      </c>
    </row>
    <row r="104" spans="1:2" x14ac:dyDescent="0.3">
      <c r="A104" s="1">
        <f t="shared" si="3"/>
        <v>4.7999999999999909</v>
      </c>
      <c r="B104" s="8">
        <f t="shared" si="2"/>
        <v>0.83120445195102888</v>
      </c>
    </row>
    <row r="105" spans="1:2" x14ac:dyDescent="0.3">
      <c r="A105" s="1">
        <f t="shared" si="3"/>
        <v>4.8499999999999908</v>
      </c>
      <c r="B105" s="8">
        <f t="shared" si="2"/>
        <v>0.79849451002103466</v>
      </c>
    </row>
    <row r="106" spans="1:2" x14ac:dyDescent="0.3">
      <c r="A106" s="1">
        <f t="shared" si="3"/>
        <v>4.8999999999999906</v>
      </c>
      <c r="B106" s="8">
        <f t="shared" si="2"/>
        <v>0.76699805630521301</v>
      </c>
    </row>
    <row r="107" spans="1:2" x14ac:dyDescent="0.3">
      <c r="A107" s="1">
        <f t="shared" si="3"/>
        <v>4.9499999999999904</v>
      </c>
      <c r="B107" s="8">
        <f t="shared" si="2"/>
        <v>0.73667452862142613</v>
      </c>
    </row>
    <row r="108" spans="1:2" x14ac:dyDescent="0.3">
      <c r="A108" s="1">
        <f t="shared" si="3"/>
        <v>4.9999999999999902</v>
      </c>
      <c r="B108" s="8">
        <f t="shared" si="2"/>
        <v>0.70748443490397961</v>
      </c>
    </row>
    <row r="109" spans="1:2" x14ac:dyDescent="0.3">
      <c r="A109" s="1">
        <f t="shared" si="3"/>
        <v>5.0499999999999901</v>
      </c>
      <c r="B109" s="8">
        <f t="shared" si="2"/>
        <v>0.67938934530318196</v>
      </c>
    </row>
    <row r="110" spans="1:2" x14ac:dyDescent="0.3">
      <c r="A110" s="1">
        <f t="shared" si="3"/>
        <v>5.0999999999999899</v>
      </c>
      <c r="B110" s="8">
        <f t="shared" si="2"/>
        <v>0.65235188251017839</v>
      </c>
    </row>
    <row r="111" spans="1:2" x14ac:dyDescent="0.3">
      <c r="A111" s="1">
        <f t="shared" si="3"/>
        <v>5.1499999999999897</v>
      </c>
      <c r="B111" s="8">
        <f t="shared" si="2"/>
        <v>0.62633571049895675</v>
      </c>
    </row>
    <row r="112" spans="1:2" x14ac:dyDescent="0.3">
      <c r="A112" s="1">
        <f t="shared" si="3"/>
        <v>5.1999999999999895</v>
      </c>
      <c r="B112" s="8">
        <f t="shared" si="2"/>
        <v>0.6013055218629294</v>
      </c>
    </row>
    <row r="113" spans="1:2" x14ac:dyDescent="0.3">
      <c r="A113" s="1">
        <f t="shared" si="3"/>
        <v>5.2499999999999893</v>
      </c>
      <c r="B113" s="8">
        <f t="shared" si="2"/>
        <v>0.57722702390995728</v>
      </c>
    </row>
    <row r="114" spans="1:2" x14ac:dyDescent="0.3">
      <c r="A114" s="1">
        <f t="shared" si="3"/>
        <v>5.2999999999999892</v>
      </c>
      <c r="B114" s="8">
        <f t="shared" si="2"/>
        <v>0.55406692366703891</v>
      </c>
    </row>
    <row r="115" spans="1:2" x14ac:dyDescent="0.3">
      <c r="A115" s="1">
        <f t="shared" si="3"/>
        <v>5.349999999999989</v>
      </c>
      <c r="B115" s="8">
        <f t="shared" si="2"/>
        <v>0.53179291193409006</v>
      </c>
    </row>
    <row r="116" spans="1:2" x14ac:dyDescent="0.3">
      <c r="A116" s="1">
        <f t="shared" si="3"/>
        <v>5.3999999999999888</v>
      </c>
      <c r="B116" s="8">
        <f t="shared" si="2"/>
        <v>0.5103736465152362</v>
      </c>
    </row>
    <row r="117" spans="1:2" x14ac:dyDescent="0.3">
      <c r="A117" s="1">
        <f t="shared" si="3"/>
        <v>5.4499999999999886</v>
      </c>
      <c r="B117" s="8">
        <f t="shared" si="2"/>
        <v>0.48977873474577138</v>
      </c>
    </row>
    <row r="118" spans="1:2" x14ac:dyDescent="0.3">
      <c r="A118" s="1">
        <f t="shared" si="3"/>
        <v>5.4999999999999885</v>
      </c>
      <c r="B118" s="8">
        <f t="shared" si="2"/>
        <v>0.46997871542337222</v>
      </c>
    </row>
    <row r="119" spans="1:2" x14ac:dyDescent="0.3">
      <c r="A119" s="1">
        <f t="shared" si="3"/>
        <v>5.5499999999999883</v>
      </c>
      <c r="B119" s="8">
        <f t="shared" si="2"/>
        <v>0.4509450402432354</v>
      </c>
    </row>
    <row r="120" spans="1:2" x14ac:dyDescent="0.3">
      <c r="A120" s="1">
        <f t="shared" si="3"/>
        <v>5.5999999999999881</v>
      </c>
      <c r="B120" s="8">
        <f t="shared" si="2"/>
        <v>0.43265005482850716</v>
      </c>
    </row>
    <row r="121" spans="1:2" x14ac:dyDescent="0.3">
      <c r="A121" s="1">
        <f t="shared" si="3"/>
        <v>5.6499999999999879</v>
      </c>
      <c r="B121" s="8">
        <f t="shared" si="2"/>
        <v>0.4150669794396355</v>
      </c>
    </row>
    <row r="122" spans="1:2" x14ac:dyDescent="0.3">
      <c r="A122" s="1">
        <f t="shared" si="3"/>
        <v>5.6999999999999877</v>
      </c>
      <c r="B122" s="8">
        <f t="shared" si="2"/>
        <v>0.39816988943908554</v>
      </c>
    </row>
    <row r="123" spans="1:2" x14ac:dyDescent="0.3">
      <c r="A123" s="1">
        <f t="shared" si="3"/>
        <v>5.7499999999999876</v>
      </c>
      <c r="B123" s="8">
        <f t="shared" si="2"/>
        <v>0.38193369558116402</v>
      </c>
    </row>
    <row r="124" spans="1:2" x14ac:dyDescent="0.3">
      <c r="A124" s="1">
        <f t="shared" si="3"/>
        <v>5.7999999999999874</v>
      </c>
      <c r="B124" s="8">
        <f t="shared" si="2"/>
        <v>0.36633412419047745</v>
      </c>
    </row>
    <row r="125" spans="1:2" x14ac:dyDescent="0.3">
      <c r="A125" s="1">
        <f t="shared" si="3"/>
        <v>5.8499999999999872</v>
      </c>
      <c r="B125" s="8">
        <f t="shared" si="2"/>
        <v>0.35134769728676929</v>
      </c>
    </row>
    <row r="126" spans="1:2" x14ac:dyDescent="0.3">
      <c r="A126" s="1">
        <f t="shared" si="3"/>
        <v>5.899999999999987</v>
      </c>
      <c r="B126" s="8">
        <f t="shared" si="2"/>
        <v>0.3369517127085131</v>
      </c>
    </row>
    <row r="127" spans="1:2" x14ac:dyDescent="0.3">
      <c r="A127" s="1">
        <f t="shared" si="3"/>
        <v>5.9499999999999869</v>
      </c>
      <c r="B127" s="8">
        <f t="shared" si="2"/>
        <v>0.32312422428265741</v>
      </c>
    </row>
    <row r="128" spans="1:2" x14ac:dyDescent="0.3">
      <c r="A128" s="1">
        <f t="shared" si="3"/>
        <v>5.9999999999999867</v>
      </c>
      <c r="B128" s="8">
        <f t="shared" si="2"/>
        <v>0.30984402208329825</v>
      </c>
    </row>
    <row r="129" spans="1:2" x14ac:dyDescent="0.3">
      <c r="A129" s="1">
        <f t="shared" si="3"/>
        <v>6.0499999999999865</v>
      </c>
      <c r="B129" s="8">
        <f t="shared" si="2"/>
        <v>0.29709061281777266</v>
      </c>
    </row>
    <row r="130" spans="1:2" x14ac:dyDescent="0.3">
      <c r="A130" s="1">
        <f t="shared" si="3"/>
        <v>6.0999999999999863</v>
      </c>
      <c r="B130" s="8">
        <f t="shared" si="2"/>
        <v>0.28484420037470021</v>
      </c>
    </row>
    <row r="131" spans="1:2" x14ac:dyDescent="0.3">
      <c r="A131" s="1">
        <f t="shared" si="3"/>
        <v>6.1499999999999861</v>
      </c>
      <c r="B131" s="8">
        <f t="shared" si="2"/>
        <v>0.27308566656482991</v>
      </c>
    </row>
    <row r="132" spans="1:2" x14ac:dyDescent="0.3">
      <c r="A132" s="1">
        <f t="shared" si="3"/>
        <v>6.199999999999986</v>
      </c>
      <c r="B132" s="8">
        <f t="shared" si="2"/>
        <v>0.2617965520821528</v>
      </c>
    </row>
    <row r="133" spans="1:2" x14ac:dyDescent="0.3">
      <c r="A133" s="1">
        <f t="shared" si="3"/>
        <v>6.2499999999999858</v>
      </c>
      <c r="B133" s="8">
        <f t="shared" si="2"/>
        <v>0.2509590377096052</v>
      </c>
    </row>
    <row r="134" spans="1:2" x14ac:dyDescent="0.3">
      <c r="A134" s="1">
        <f t="shared" si="3"/>
        <v>6.2999999999999856</v>
      </c>
      <c r="B134" s="8">
        <f t="shared" si="2"/>
        <v>0.24055592579078972</v>
      </c>
    </row>
    <row r="135" spans="1:2" x14ac:dyDescent="0.3">
      <c r="A135" s="1">
        <f t="shared" si="3"/>
        <v>6.3499999999999854</v>
      </c>
      <c r="B135" s="8">
        <f t="shared" si="2"/>
        <v>0.23057062198647058</v>
      </c>
    </row>
    <row r="136" spans="1:2" x14ac:dyDescent="0.3">
      <c r="A136" s="1">
        <f t="shared" si="3"/>
        <v>6.3999999999999853</v>
      </c>
      <c r="B136" s="8">
        <f t="shared" ref="B136:B199" si="4">(C_A1*A136+C_A2)*EXP(-alpha*A136)</f>
        <v>0.22098711733213608</v>
      </c>
    </row>
    <row r="137" spans="1:2" x14ac:dyDescent="0.3">
      <c r="A137" s="1">
        <f t="shared" si="3"/>
        <v>6.4499999999999851</v>
      </c>
      <c r="B137" s="8">
        <f t="shared" si="4"/>
        <v>0.21178997061065583</v>
      </c>
    </row>
    <row r="138" spans="1:2" x14ac:dyDescent="0.3">
      <c r="A138" s="1">
        <f t="shared" ref="A138:A201" si="5">A137+$F$4</f>
        <v>6.4999999999999849</v>
      </c>
      <c r="B138" s="8">
        <f t="shared" si="4"/>
        <v>0.20296429105197486</v>
      </c>
    </row>
    <row r="139" spans="1:2" x14ac:dyDescent="0.3">
      <c r="A139" s="1">
        <f t="shared" si="5"/>
        <v>6.5499999999999847</v>
      </c>
      <c r="B139" s="8">
        <f t="shared" si="4"/>
        <v>0.19449572136987342</v>
      </c>
    </row>
    <row r="140" spans="1:2" x14ac:dyDescent="0.3">
      <c r="A140" s="1">
        <f t="shared" si="5"/>
        <v>6.5999999999999845</v>
      </c>
      <c r="B140" s="8">
        <f t="shared" si="4"/>
        <v>0.18637042114406385</v>
      </c>
    </row>
    <row r="141" spans="1:2" x14ac:dyDescent="0.3">
      <c r="A141" s="1">
        <f t="shared" si="5"/>
        <v>6.6499999999999844</v>
      </c>
      <c r="B141" s="8">
        <f t="shared" si="4"/>
        <v>0.17857505055428946</v>
      </c>
    </row>
    <row r="142" spans="1:2" x14ac:dyDescent="0.3">
      <c r="A142" s="1">
        <f t="shared" si="5"/>
        <v>6.6999999999999842</v>
      </c>
      <c r="B142" s="8">
        <f t="shared" si="4"/>
        <v>0.17109675447161621</v>
      </c>
    </row>
    <row r="143" spans="1:2" x14ac:dyDescent="0.3">
      <c r="A143" s="1">
        <f t="shared" si="5"/>
        <v>6.749999999999984</v>
      </c>
      <c r="B143" s="8">
        <f t="shared" si="4"/>
        <v>0.16392314691076668</v>
      </c>
    </row>
    <row r="144" spans="1:2" x14ac:dyDescent="0.3">
      <c r="A144" s="1">
        <f t="shared" si="5"/>
        <v>6.7999999999999838</v>
      </c>
      <c r="B144" s="8">
        <f t="shared" si="4"/>
        <v>0.15704229584611942</v>
      </c>
    </row>
    <row r="145" spans="1:2" x14ac:dyDescent="0.3">
      <c r="A145" s="1">
        <f t="shared" si="5"/>
        <v>6.8499999999999837</v>
      </c>
      <c r="B145" s="8">
        <f t="shared" si="4"/>
        <v>0.15044270839288268</v>
      </c>
    </row>
    <row r="146" spans="1:2" x14ac:dyDescent="0.3">
      <c r="A146" s="1">
        <f t="shared" si="5"/>
        <v>6.8999999999999835</v>
      </c>
      <c r="B146" s="8">
        <f t="shared" si="4"/>
        <v>0.14411331635393906</v>
      </c>
    </row>
    <row r="147" spans="1:2" x14ac:dyDescent="0.3">
      <c r="A147" s="1">
        <f t="shared" si="5"/>
        <v>6.9499999999999833</v>
      </c>
      <c r="B147" s="8">
        <f t="shared" si="4"/>
        <v>0.13804346213194085</v>
      </c>
    </row>
    <row r="148" spans="1:2" x14ac:dyDescent="0.3">
      <c r="A148" s="1">
        <f t="shared" si="5"/>
        <v>6.9999999999999831</v>
      </c>
      <c r="B148" s="8">
        <f t="shared" si="4"/>
        <v>0.13222288500540677</v>
      </c>
    </row>
    <row r="149" spans="1:2" x14ac:dyDescent="0.3">
      <c r="A149" s="1">
        <f t="shared" si="5"/>
        <v>7.0499999999999829</v>
      </c>
      <c r="B149" s="8">
        <f t="shared" si="4"/>
        <v>0.12664170776682421</v>
      </c>
    </row>
    <row r="150" spans="1:2" x14ac:dyDescent="0.3">
      <c r="A150" s="1">
        <f t="shared" si="5"/>
        <v>7.0999999999999828</v>
      </c>
      <c r="B150" s="8">
        <f t="shared" si="4"/>
        <v>0.12129042372008973</v>
      </c>
    </row>
    <row r="151" spans="1:2" x14ac:dyDescent="0.3">
      <c r="A151" s="1">
        <f t="shared" si="5"/>
        <v>7.1499999999999826</v>
      </c>
      <c r="B151" s="8">
        <f t="shared" si="4"/>
        <v>0.11615988403401967</v>
      </c>
    </row>
    <row r="152" spans="1:2" x14ac:dyDescent="0.3">
      <c r="A152" s="1">
        <f t="shared" si="5"/>
        <v>7.1999999999999824</v>
      </c>
      <c r="B152" s="8">
        <f t="shared" si="4"/>
        <v>0.11124128544812693</v>
      </c>
    </row>
    <row r="153" spans="1:2" x14ac:dyDescent="0.3">
      <c r="A153" s="1">
        <f t="shared" si="5"/>
        <v>7.2499999999999822</v>
      </c>
      <c r="B153" s="8">
        <f t="shared" si="4"/>
        <v>0.10652615832638401</v>
      </c>
    </row>
    <row r="154" spans="1:2" x14ac:dyDescent="0.3">
      <c r="A154" s="1">
        <f t="shared" si="5"/>
        <v>7.2999999999999821</v>
      </c>
      <c r="B154" s="8">
        <f t="shared" si="4"/>
        <v>0.10200635505427205</v>
      </c>
    </row>
    <row r="155" spans="1:2" x14ac:dyDescent="0.3">
      <c r="A155" s="1">
        <f t="shared" si="5"/>
        <v>7.3499999999999819</v>
      </c>
      <c r="B155" s="8">
        <f t="shared" si="4"/>
        <v>9.767403877404629E-2</v>
      </c>
    </row>
    <row r="156" spans="1:2" x14ac:dyDescent="0.3">
      <c r="A156" s="1">
        <f t="shared" si="5"/>
        <v>7.3999999999999817</v>
      </c>
      <c r="B156" s="8">
        <f t="shared" si="4"/>
        <v>9.3521672452826096E-2</v>
      </c>
    </row>
    <row r="157" spans="1:2" x14ac:dyDescent="0.3">
      <c r="A157" s="1">
        <f t="shared" si="5"/>
        <v>7.4499999999999815</v>
      </c>
      <c r="B157" s="8">
        <f t="shared" si="4"/>
        <v>8.9542008277839813E-2</v>
      </c>
    </row>
    <row r="158" spans="1:2" x14ac:dyDescent="0.3">
      <c r="A158" s="1">
        <f t="shared" si="5"/>
        <v>7.4999999999999813</v>
      </c>
      <c r="B158" s="8">
        <f t="shared" si="4"/>
        <v>8.5728077372915601E-2</v>
      </c>
    </row>
    <row r="159" spans="1:2" x14ac:dyDescent="0.3">
      <c r="A159" s="1">
        <f t="shared" si="5"/>
        <v>7.5499999999999812</v>
      </c>
      <c r="B159" s="8">
        <f t="shared" si="4"/>
        <v>8.2073179830107271E-2</v>
      </c>
    </row>
    <row r="160" spans="1:2" x14ac:dyDescent="0.3">
      <c r="A160" s="1">
        <f t="shared" si="5"/>
        <v>7.599999999999981</v>
      </c>
      <c r="B160" s="8">
        <f t="shared" si="4"/>
        <v>7.857087505017718E-2</v>
      </c>
    </row>
    <row r="161" spans="1:2" x14ac:dyDescent="0.3">
      <c r="A161" s="1">
        <f t="shared" si="5"/>
        <v>7.6499999999999808</v>
      </c>
      <c r="B161" s="8">
        <f t="shared" si="4"/>
        <v>7.5214972385519829E-2</v>
      </c>
    </row>
    <row r="162" spans="1:2" x14ac:dyDescent="0.3">
      <c r="A162" s="1">
        <f t="shared" si="5"/>
        <v>7.6999999999999806</v>
      </c>
      <c r="B162" s="8">
        <f t="shared" si="4"/>
        <v>7.1999522079001954E-2</v>
      </c>
    </row>
    <row r="163" spans="1:2" x14ac:dyDescent="0.3">
      <c r="A163" s="1">
        <f t="shared" si="5"/>
        <v>7.7499999999999805</v>
      </c>
      <c r="B163" s="8">
        <f t="shared" si="4"/>
        <v>6.8918806492111184E-2</v>
      </c>
    </row>
    <row r="164" spans="1:2" x14ac:dyDescent="0.3">
      <c r="A164" s="1">
        <f t="shared" si="5"/>
        <v>7.7999999999999803</v>
      </c>
      <c r="B164" s="8">
        <f t="shared" si="4"/>
        <v>6.5967331615746791E-2</v>
      </c>
    </row>
    <row r="165" spans="1:2" x14ac:dyDescent="0.3">
      <c r="A165" s="1">
        <f t="shared" si="5"/>
        <v>7.8499999999999801</v>
      </c>
      <c r="B165" s="8">
        <f t="shared" si="4"/>
        <v>6.3139818856947347E-2</v>
      </c>
    </row>
    <row r="166" spans="1:2" x14ac:dyDescent="0.3">
      <c r="A166" s="1">
        <f t="shared" si="5"/>
        <v>7.8999999999999799</v>
      </c>
      <c r="B166" s="8">
        <f t="shared" si="4"/>
        <v>6.0431197094832467E-2</v>
      </c>
    </row>
    <row r="167" spans="1:2" x14ac:dyDescent="0.3">
      <c r="A167" s="1">
        <f t="shared" si="5"/>
        <v>7.9499999999999797</v>
      </c>
      <c r="B167" s="8">
        <f t="shared" si="4"/>
        <v>5.7836594999034985E-2</v>
      </c>
    </row>
    <row r="168" spans="1:2" x14ac:dyDescent="0.3">
      <c r="A168" s="1">
        <f t="shared" si="5"/>
        <v>7.9999999999999796</v>
      </c>
      <c r="B168" s="8">
        <f t="shared" si="4"/>
        <v>5.5351333603915448E-2</v>
      </c>
    </row>
    <row r="169" spans="1:2" x14ac:dyDescent="0.3">
      <c r="A169" s="1">
        <f t="shared" si="5"/>
        <v>8.0499999999999794</v>
      </c>
      <c r="B169" s="8">
        <f t="shared" si="4"/>
        <v>5.2970919131880748E-2</v>
      </c>
    </row>
    <row r="170" spans="1:2" x14ac:dyDescent="0.3">
      <c r="A170" s="1">
        <f t="shared" si="5"/>
        <v>8.0999999999999801</v>
      </c>
      <c r="B170" s="8">
        <f t="shared" si="4"/>
        <v>5.0691036059171621E-2</v>
      </c>
    </row>
    <row r="171" spans="1:2" x14ac:dyDescent="0.3">
      <c r="A171" s="1">
        <f t="shared" si="5"/>
        <v>8.1499999999999808</v>
      </c>
      <c r="B171" s="8">
        <f t="shared" si="4"/>
        <v>4.8507540417538936E-2</v>
      </c>
    </row>
    <row r="172" spans="1:2" x14ac:dyDescent="0.3">
      <c r="A172" s="1">
        <f t="shared" si="5"/>
        <v>8.1999999999999815</v>
      </c>
      <c r="B172" s="8">
        <f t="shared" si="4"/>
        <v>4.641645332529281E-2</v>
      </c>
    </row>
    <row r="173" spans="1:2" x14ac:dyDescent="0.3">
      <c r="A173" s="1">
        <f t="shared" si="5"/>
        <v>8.2499999999999822</v>
      </c>
      <c r="B173" s="8">
        <f t="shared" si="4"/>
        <v>4.4413954741284178E-2</v>
      </c>
    </row>
    <row r="174" spans="1:2" x14ac:dyDescent="0.3">
      <c r="A174" s="1">
        <f t="shared" si="5"/>
        <v>8.2999999999999829</v>
      </c>
      <c r="B174" s="8">
        <f t="shared" si="4"/>
        <v>4.2496377435460433E-2</v>
      </c>
    </row>
    <row r="175" spans="1:2" x14ac:dyDescent="0.3">
      <c r="A175" s="1">
        <f t="shared" si="5"/>
        <v>8.3499999999999837</v>
      </c>
      <c r="B175" s="8">
        <f t="shared" si="4"/>
        <v>4.0660201169726774E-2</v>
      </c>
    </row>
    <row r="176" spans="1:2" x14ac:dyDescent="0.3">
      <c r="A176" s="1">
        <f t="shared" si="5"/>
        <v>8.3999999999999844</v>
      </c>
      <c r="B176" s="8">
        <f t="shared" si="4"/>
        <v>3.8902047082941288E-2</v>
      </c>
    </row>
    <row r="177" spans="1:2" x14ac:dyDescent="0.3">
      <c r="A177" s="1">
        <f t="shared" si="5"/>
        <v>8.4499999999999851</v>
      </c>
      <c r="B177" s="8">
        <f t="shared" si="4"/>
        <v>3.7218672273973567E-2</v>
      </c>
    </row>
    <row r="178" spans="1:2" x14ac:dyDescent="0.3">
      <c r="A178" s="1">
        <f t="shared" si="5"/>
        <v>8.4999999999999858</v>
      </c>
      <c r="B178" s="8">
        <f t="shared" si="4"/>
        <v>3.560696457686318E-2</v>
      </c>
    </row>
    <row r="179" spans="1:2" x14ac:dyDescent="0.3">
      <c r="A179" s="1">
        <f t="shared" si="5"/>
        <v>8.5499999999999865</v>
      </c>
      <c r="B179" s="8">
        <f t="shared" si="4"/>
        <v>3.4063937522224946E-2</v>
      </c>
    </row>
    <row r="180" spans="1:2" x14ac:dyDescent="0.3">
      <c r="A180" s="1">
        <f t="shared" si="5"/>
        <v>8.5999999999999872</v>
      </c>
      <c r="B180" s="8">
        <f t="shared" si="4"/>
        <v>3.2586725479161874E-2</v>
      </c>
    </row>
    <row r="181" spans="1:2" x14ac:dyDescent="0.3">
      <c r="A181" s="1">
        <f t="shared" si="5"/>
        <v>8.6499999999999879</v>
      </c>
      <c r="B181" s="8">
        <f t="shared" si="4"/>
        <v>3.1172578972063551E-2</v>
      </c>
    </row>
    <row r="182" spans="1:2" x14ac:dyDescent="0.3">
      <c r="A182" s="1">
        <f t="shared" si="5"/>
        <v>8.6999999999999886</v>
      </c>
      <c r="B182" s="8">
        <f t="shared" si="4"/>
        <v>2.9818860166786681E-2</v>
      </c>
    </row>
    <row r="183" spans="1:2" x14ac:dyDescent="0.3">
      <c r="A183" s="1">
        <f t="shared" si="5"/>
        <v>8.7499999999999893</v>
      </c>
      <c r="B183" s="8">
        <f t="shared" si="4"/>
        <v>2.8523038520835493E-2</v>
      </c>
    </row>
    <row r="184" spans="1:2" x14ac:dyDescent="0.3">
      <c r="A184" s="1">
        <f t="shared" si="5"/>
        <v>8.7999999999999901</v>
      </c>
      <c r="B184" s="8">
        <f t="shared" si="4"/>
        <v>2.7282686592281506E-2</v>
      </c>
    </row>
    <row r="185" spans="1:2" x14ac:dyDescent="0.3">
      <c r="A185" s="1">
        <f t="shared" si="5"/>
        <v>8.8499999999999908</v>
      </c>
      <c r="B185" s="8">
        <f t="shared" si="4"/>
        <v>2.6095476002285567E-2</v>
      </c>
    </row>
    <row r="186" spans="1:2" x14ac:dyDescent="0.3">
      <c r="A186" s="1">
        <f t="shared" si="5"/>
        <v>8.8999999999999915</v>
      </c>
      <c r="B186" s="8">
        <f t="shared" si="4"/>
        <v>2.4959173546208285E-2</v>
      </c>
    </row>
    <row r="187" spans="1:2" x14ac:dyDescent="0.3">
      <c r="A187" s="1">
        <f t="shared" si="5"/>
        <v>8.9499999999999922</v>
      </c>
      <c r="B187" s="8">
        <f t="shared" si="4"/>
        <v>2.387163744841889E-2</v>
      </c>
    </row>
    <row r="188" spans="1:2" x14ac:dyDescent="0.3">
      <c r="A188" s="1">
        <f t="shared" si="5"/>
        <v>8.9999999999999929</v>
      </c>
      <c r="B188" s="8">
        <f t="shared" si="4"/>
        <v>2.2830813756035861E-2</v>
      </c>
    </row>
    <row r="189" spans="1:2" x14ac:dyDescent="0.3">
      <c r="A189" s="1">
        <f t="shared" si="5"/>
        <v>9.0499999999999936</v>
      </c>
      <c r="B189" s="8">
        <f t="shared" si="4"/>
        <v>2.1834732866956086E-2</v>
      </c>
    </row>
    <row r="190" spans="1:2" x14ac:dyDescent="0.3">
      <c r="A190" s="1">
        <f t="shared" si="5"/>
        <v>9.0999999999999943</v>
      </c>
      <c r="B190" s="8">
        <f t="shared" si="4"/>
        <v>2.0881506187651562E-2</v>
      </c>
    </row>
    <row r="191" spans="1:2" x14ac:dyDescent="0.3">
      <c r="A191" s="1">
        <f t="shared" si="5"/>
        <v>9.149999999999995</v>
      </c>
      <c r="B191" s="8">
        <f t="shared" si="4"/>
        <v>1.9969322916334339E-2</v>
      </c>
    </row>
    <row r="192" spans="1:2" x14ac:dyDescent="0.3">
      <c r="A192" s="1">
        <f t="shared" si="5"/>
        <v>9.1999999999999957</v>
      </c>
      <c r="B192" s="8">
        <f t="shared" si="4"/>
        <v>1.9096446947210716E-2</v>
      </c>
    </row>
    <row r="193" spans="1:2" x14ac:dyDescent="0.3">
      <c r="A193" s="1">
        <f t="shared" si="5"/>
        <v>9.2499999999999964</v>
      </c>
      <c r="B193" s="8">
        <f t="shared" si="4"/>
        <v>1.8261213891665053E-2</v>
      </c>
    </row>
    <row r="194" spans="1:2" x14ac:dyDescent="0.3">
      <c r="A194" s="1">
        <f t="shared" si="5"/>
        <v>9.2999999999999972</v>
      </c>
      <c r="B194" s="8">
        <f t="shared" si="4"/>
        <v>1.746202821233115E-2</v>
      </c>
    </row>
    <row r="195" spans="1:2" x14ac:dyDescent="0.3">
      <c r="A195" s="1">
        <f t="shared" si="5"/>
        <v>9.3499999999999979</v>
      </c>
      <c r="B195" s="8">
        <f t="shared" si="4"/>
        <v>1.6697360466125383E-2</v>
      </c>
    </row>
    <row r="196" spans="1:2" x14ac:dyDescent="0.3">
      <c r="A196" s="1">
        <f t="shared" si="5"/>
        <v>9.3999999999999986</v>
      </c>
      <c r="B196" s="8">
        <f t="shared" si="4"/>
        <v>1.5965744652430048E-2</v>
      </c>
    </row>
    <row r="197" spans="1:2" x14ac:dyDescent="0.3">
      <c r="A197" s="1">
        <f t="shared" si="5"/>
        <v>9.4499999999999993</v>
      </c>
      <c r="B197" s="8">
        <f t="shared" si="4"/>
        <v>1.5265775662728171E-2</v>
      </c>
    </row>
    <row r="198" spans="1:2" x14ac:dyDescent="0.3">
      <c r="A198" s="1">
        <f t="shared" si="5"/>
        <v>9.5</v>
      </c>
      <c r="B198" s="8">
        <f t="shared" si="4"/>
        <v>1.4596106828101616E-2</v>
      </c>
    </row>
    <row r="199" spans="1:2" x14ac:dyDescent="0.3">
      <c r="A199" s="1">
        <f t="shared" si="5"/>
        <v>9.5500000000000007</v>
      </c>
      <c r="B199" s="8">
        <f t="shared" si="4"/>
        <v>1.3955447561112935E-2</v>
      </c>
    </row>
    <row r="200" spans="1:2" x14ac:dyDescent="0.3">
      <c r="A200" s="1">
        <f t="shared" si="5"/>
        <v>9.6000000000000014</v>
      </c>
      <c r="B200" s="8">
        <f t="shared" ref="B200:B263" si="6">(C_A1*A200+C_A2)*EXP(-alpha*A200)</f>
        <v>1.3342561088698196E-2</v>
      </c>
    </row>
    <row r="201" spans="1:2" x14ac:dyDescent="0.3">
      <c r="A201" s="1">
        <f t="shared" si="5"/>
        <v>9.6500000000000021</v>
      </c>
      <c r="B201" s="8">
        <f t="shared" si="6"/>
        <v>1.2756262272802353E-2</v>
      </c>
    </row>
    <row r="202" spans="1:2" x14ac:dyDescent="0.3">
      <c r="A202" s="1">
        <f t="shared" ref="A202:A209" si="7">A201+$F$4</f>
        <v>9.7000000000000028</v>
      </c>
      <c r="B202" s="8">
        <f t="shared" si="6"/>
        <v>1.2195415515591165E-2</v>
      </c>
    </row>
    <row r="203" spans="1:2" x14ac:dyDescent="0.3">
      <c r="A203" s="1">
        <f t="shared" si="7"/>
        <v>9.7500000000000036</v>
      </c>
      <c r="B203" s="8">
        <f t="shared" si="6"/>
        <v>1.1658932746173724E-2</v>
      </c>
    </row>
    <row r="204" spans="1:2" x14ac:dyDescent="0.3">
      <c r="A204" s="1">
        <f t="shared" si="7"/>
        <v>9.8000000000000043</v>
      </c>
      <c r="B204" s="8">
        <f t="shared" si="6"/>
        <v>1.1145771485867531E-2</v>
      </c>
    </row>
    <row r="205" spans="1:2" x14ac:dyDescent="0.3">
      <c r="A205" s="1">
        <f t="shared" si="7"/>
        <v>9.850000000000005</v>
      </c>
      <c r="B205" s="8">
        <f t="shared" si="6"/>
        <v>1.0654932989133746E-2</v>
      </c>
    </row>
    <row r="206" spans="1:2" x14ac:dyDescent="0.3">
      <c r="A206" s="1">
        <f t="shared" si="7"/>
        <v>9.9000000000000057</v>
      </c>
      <c r="B206" s="8">
        <f t="shared" si="6"/>
        <v>1.0185460457403534E-2</v>
      </c>
    </row>
    <row r="207" spans="1:2" x14ac:dyDescent="0.3">
      <c r="A207" s="1">
        <f t="shared" si="7"/>
        <v>9.9500000000000064</v>
      </c>
      <c r="B207" s="8">
        <f t="shared" si="6"/>
        <v>9.7364373231075378E-3</v>
      </c>
    </row>
    <row r="208" spans="1:2" x14ac:dyDescent="0.3">
      <c r="A208" s="1">
        <f t="shared" si="7"/>
        <v>10.000000000000007</v>
      </c>
      <c r="B208" s="8">
        <f t="shared" si="6"/>
        <v>9.3069856013093342E-3</v>
      </c>
    </row>
    <row r="209" spans="1:2" x14ac:dyDescent="0.3">
      <c r="A209" s="1">
        <f t="shared" si="7"/>
        <v>10.050000000000008</v>
      </c>
      <c r="B209" s="8">
        <f t="shared" si="6"/>
        <v>8.896264306430245E-3</v>
      </c>
    </row>
  </sheetData>
  <pageMargins left="0.7" right="0.7" top="0.75" bottom="0.75" header="0.3" footer="0.3"/>
  <ignoredErrors>
    <ignoredError sqref="E2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9"/>
  <sheetViews>
    <sheetView workbookViewId="0">
      <selection sqref="A1:XFD1048576"/>
    </sheetView>
  </sheetViews>
  <sheetFormatPr defaultRowHeight="18.75" x14ac:dyDescent="0.3"/>
  <cols>
    <col min="1" max="9" width="10.7109375" style="1" customWidth="1"/>
    <col min="10" max="16384" width="9.140625" style="1"/>
  </cols>
  <sheetData>
    <row r="2" spans="1:13" ht="21.75" x14ac:dyDescent="0.3">
      <c r="A2" s="4" t="s">
        <v>3</v>
      </c>
      <c r="B2" s="5" t="s">
        <v>4</v>
      </c>
      <c r="C2" s="4" t="s">
        <v>4</v>
      </c>
      <c r="D2" s="4" t="s">
        <v>4</v>
      </c>
      <c r="E2" s="7" t="s">
        <v>8</v>
      </c>
      <c r="F2" s="4" t="s">
        <v>4</v>
      </c>
      <c r="H2" s="4" t="s">
        <v>11</v>
      </c>
      <c r="I2" s="4" t="s">
        <v>11</v>
      </c>
      <c r="J2" s="4" t="s">
        <v>11</v>
      </c>
      <c r="L2" s="1" t="s">
        <v>18</v>
      </c>
      <c r="M2" s="4" t="s">
        <v>20</v>
      </c>
    </row>
    <row r="3" spans="1:13" ht="21.75" x14ac:dyDescent="0.4">
      <c r="A3" s="3" t="s">
        <v>2</v>
      </c>
      <c r="B3" s="6" t="s">
        <v>0</v>
      </c>
      <c r="C3" s="1" t="s">
        <v>5</v>
      </c>
      <c r="D3" s="1" t="s">
        <v>13</v>
      </c>
      <c r="E3" s="2" t="s">
        <v>7</v>
      </c>
      <c r="F3" s="4" t="s">
        <v>6</v>
      </c>
      <c r="H3" s="4" t="s">
        <v>9</v>
      </c>
      <c r="I3" s="4" t="s">
        <v>12</v>
      </c>
      <c r="J3" s="2" t="s">
        <v>16</v>
      </c>
      <c r="L3" s="3" t="s">
        <v>17</v>
      </c>
      <c r="M3" s="3" t="s">
        <v>19</v>
      </c>
    </row>
    <row r="4" spans="1:13" x14ac:dyDescent="0.3">
      <c r="A4" s="4">
        <f>1/B4</f>
        <v>1</v>
      </c>
      <c r="B4" s="5">
        <v>1</v>
      </c>
      <c r="C4" s="4">
        <v>0</v>
      </c>
      <c r="D4" s="4">
        <f>5*tau</f>
        <v>5</v>
      </c>
      <c r="E4" s="4">
        <v>200</v>
      </c>
      <c r="F4" s="4">
        <f>(D4-C4)/E4</f>
        <v>2.5000000000000001E-2</v>
      </c>
      <c r="H4" s="4">
        <v>-7</v>
      </c>
      <c r="I4" s="4">
        <v>-2</v>
      </c>
      <c r="J4" s="4">
        <f>(H4^2+I4^2)^0.5</f>
        <v>7.2801098892805181</v>
      </c>
      <c r="L4" s="4">
        <v>6</v>
      </c>
      <c r="M4" s="4">
        <f>ATAN2(I4,H4)</f>
        <v>-1.8490959858000078</v>
      </c>
    </row>
    <row r="6" spans="1:13" x14ac:dyDescent="0.3">
      <c r="A6" s="4" t="s">
        <v>4</v>
      </c>
      <c r="B6" s="4" t="s">
        <v>11</v>
      </c>
    </row>
    <row r="7" spans="1:13" x14ac:dyDescent="0.3">
      <c r="A7" s="2" t="s">
        <v>0</v>
      </c>
      <c r="B7" s="2" t="s">
        <v>1</v>
      </c>
    </row>
    <row r="8" spans="1:13" x14ac:dyDescent="0.3">
      <c r="A8" s="1">
        <f>C4</f>
        <v>0</v>
      </c>
      <c r="B8" s="8">
        <f>C_A*COS(C_omega*A8+C_fi)*EXP(-A8/$B$4)</f>
        <v>-1.9999999999999984</v>
      </c>
    </row>
    <row r="9" spans="1:13" x14ac:dyDescent="0.3">
      <c r="A9" s="1">
        <f>A8+$F$4</f>
        <v>2.5000000000000001E-2</v>
      </c>
      <c r="B9" s="8">
        <f>C_A*COS(C_omega*A9+C_fi)*EXP(-A9/$B$4)</f>
        <v>-0.90847702322038915</v>
      </c>
    </row>
    <row r="10" spans="1:13" x14ac:dyDescent="0.3">
      <c r="A10" s="1">
        <f t="shared" ref="A10:A73" si="0">A9+$F$4</f>
        <v>0.05</v>
      </c>
      <c r="B10" s="8">
        <f>C_A*COS(C_omega*A10+C_fi)*EXP(-A10/$B$4)</f>
        <v>0.15026425526462275</v>
      </c>
    </row>
    <row r="11" spans="1:13" x14ac:dyDescent="0.3">
      <c r="A11" s="1">
        <f t="shared" si="0"/>
        <v>7.5000000000000011E-2</v>
      </c>
      <c r="B11" s="8">
        <f>C_A*COS(C_omega*A11+C_fi)*EXP(-A11/$B$4)</f>
        <v>1.1539872193615659</v>
      </c>
    </row>
    <row r="12" spans="1:13" x14ac:dyDescent="0.3">
      <c r="A12" s="1">
        <f t="shared" si="0"/>
        <v>0.1</v>
      </c>
      <c r="B12" s="8">
        <f>C_A*COS(C_omega*A12+C_fi)*EXP(-A12/$B$4)</f>
        <v>2.0827783705654253</v>
      </c>
    </row>
    <row r="13" spans="1:13" x14ac:dyDescent="0.3">
      <c r="A13" s="1">
        <f t="shared" si="0"/>
        <v>0.125</v>
      </c>
      <c r="B13" s="8">
        <f>C_A*COS(C_omega*A13+C_fi)*EXP(-A13/$B$4)</f>
        <v>2.9193823399418317</v>
      </c>
    </row>
    <row r="14" spans="1:13" x14ac:dyDescent="0.3">
      <c r="A14" s="1">
        <f t="shared" si="0"/>
        <v>0.15</v>
      </c>
      <c r="B14" s="8">
        <f>C_A*COS(C_omega*A14+C_fi)*EXP(-A14/$B$4)</f>
        <v>3.6494607190215818</v>
      </c>
    </row>
    <row r="15" spans="1:13" x14ac:dyDescent="0.3">
      <c r="A15" s="1">
        <f t="shared" si="0"/>
        <v>0.17499999999999999</v>
      </c>
      <c r="B15" s="8">
        <f>C_A*COS(C_omega*A15+C_fi)*EXP(-A15/$B$4)</f>
        <v>4.2617725979537822</v>
      </c>
    </row>
    <row r="16" spans="1:13" x14ac:dyDescent="0.3">
      <c r="A16" s="1">
        <f t="shared" si="0"/>
        <v>0.19999999999999998</v>
      </c>
      <c r="B16" s="8">
        <f>C_A*COS(C_omega*A16+C_fi)*EXP(-A16/$B$4)</f>
        <v>4.7482765648517606</v>
      </c>
    </row>
    <row r="17" spans="1:2" x14ac:dyDescent="0.3">
      <c r="A17" s="1">
        <f t="shared" si="0"/>
        <v>0.22499999999999998</v>
      </c>
      <c r="B17" s="8">
        <f>C_A*COS(C_omega*A17+C_fi)*EXP(-A17/$B$4)</f>
        <v>5.1041557004075173</v>
      </c>
    </row>
    <row r="18" spans="1:2" x14ac:dyDescent="0.3">
      <c r="A18" s="1">
        <f t="shared" si="0"/>
        <v>0.24999999999999997</v>
      </c>
      <c r="B18" s="8">
        <f>C_A*COS(C_omega*A18+C_fi)*EXP(-A18/$B$4)</f>
        <v>5.3277687606370927</v>
      </c>
    </row>
    <row r="19" spans="1:2" x14ac:dyDescent="0.3">
      <c r="A19" s="1">
        <f t="shared" si="0"/>
        <v>0.27499999999999997</v>
      </c>
      <c r="B19" s="8">
        <f>C_A*COS(C_omega*A19+C_fi)*EXP(-A19/$B$4)</f>
        <v>5.4205322466249868</v>
      </c>
    </row>
    <row r="20" spans="1:2" x14ac:dyDescent="0.3">
      <c r="A20" s="1">
        <f t="shared" si="0"/>
        <v>0.3</v>
      </c>
      <c r="B20" s="8">
        <f>C_A*COS(C_omega*A20+C_fi)*EXP(-A20/$B$4)</f>
        <v>5.3867393869074203</v>
      </c>
    </row>
    <row r="21" spans="1:2" x14ac:dyDescent="0.3">
      <c r="A21" s="1">
        <f t="shared" si="0"/>
        <v>0.32500000000000001</v>
      </c>
      <c r="B21" s="8">
        <f>C_A*COS(C_omega*A21+C_fi)*EXP(-A21/$B$4)</f>
        <v>5.2333231845434103</v>
      </c>
    </row>
    <row r="22" spans="1:2" x14ac:dyDescent="0.3">
      <c r="A22" s="1">
        <f t="shared" si="0"/>
        <v>0.35000000000000003</v>
      </c>
      <c r="B22" s="8">
        <f>C_A*COS(C_omega*A22+C_fi)*EXP(-A22/$B$4)</f>
        <v>4.9695715913824818</v>
      </c>
    </row>
    <row r="23" spans="1:2" x14ac:dyDescent="0.3">
      <c r="A23" s="1">
        <f t="shared" si="0"/>
        <v>0.37500000000000006</v>
      </c>
      <c r="B23" s="8">
        <f>C_A*COS(C_omega*A23+C_fi)*EXP(-A23/$B$4)</f>
        <v>4.6068035565830439</v>
      </c>
    </row>
    <row r="24" spans="1:2" x14ac:dyDescent="0.3">
      <c r="A24" s="1">
        <f t="shared" si="0"/>
        <v>0.40000000000000008</v>
      </c>
      <c r="B24" s="8">
        <f>C_A*COS(C_omega*A24+C_fi)*EXP(-A24/$B$4)</f>
        <v>4.1580151506729832</v>
      </c>
    </row>
    <row r="25" spans="1:2" x14ac:dyDescent="0.3">
      <c r="A25" s="1">
        <f t="shared" si="0"/>
        <v>0.4250000000000001</v>
      </c>
      <c r="B25" s="8">
        <f>C_A*COS(C_omega*A25+C_fi)*EXP(-A25/$B$4)</f>
        <v>3.6375051913798071</v>
      </c>
    </row>
    <row r="26" spans="1:2" x14ac:dyDescent="0.3">
      <c r="A26" s="1">
        <f t="shared" si="0"/>
        <v>0.45000000000000012</v>
      </c>
      <c r="B26" s="8">
        <f>C_A*COS(C_omega*A26+C_fi)*EXP(-A26/$B$4)</f>
        <v>3.0604897992109716</v>
      </c>
    </row>
    <row r="27" spans="1:2" x14ac:dyDescent="0.3">
      <c r="A27" s="1">
        <f t="shared" si="0"/>
        <v>0.47500000000000014</v>
      </c>
      <c r="B27" s="8">
        <f>C_A*COS(C_omega*A27+C_fi)*EXP(-A27/$B$4)</f>
        <v>2.4427151001810188</v>
      </c>
    </row>
    <row r="28" spans="1:2" x14ac:dyDescent="0.3">
      <c r="A28" s="1">
        <f t="shared" si="0"/>
        <v>0.50000000000000011</v>
      </c>
      <c r="B28" s="8">
        <f>C_A*COS(C_omega*A28+C_fi)*EXP(-A28/$B$4)</f>
        <v>1.8000768852576696</v>
      </c>
    </row>
    <row r="29" spans="1:2" x14ac:dyDescent="0.3">
      <c r="A29" s="1">
        <f t="shared" si="0"/>
        <v>0.52500000000000013</v>
      </c>
      <c r="B29" s="8">
        <f>C_A*COS(C_omega*A29+C_fi)*EXP(-A29/$B$4)</f>
        <v>1.1482554498347315</v>
      </c>
    </row>
    <row r="30" spans="1:2" x14ac:dyDescent="0.3">
      <c r="A30" s="1">
        <f t="shared" si="0"/>
        <v>0.55000000000000016</v>
      </c>
      <c r="B30" s="8">
        <f>C_A*COS(C_omega*A30+C_fi)*EXP(-A30/$B$4)</f>
        <v>0.50237309373697081</v>
      </c>
    </row>
    <row r="31" spans="1:2" x14ac:dyDescent="0.3">
      <c r="A31" s="1">
        <f t="shared" si="0"/>
        <v>0.57500000000000018</v>
      </c>
      <c r="B31" s="8">
        <f>C_A*COS(C_omega*A31+C_fi)*EXP(-A31/$B$4)</f>
        <v>-0.12331911272210368</v>
      </c>
    </row>
    <row r="32" spans="1:2" x14ac:dyDescent="0.3">
      <c r="A32" s="1">
        <f t="shared" si="0"/>
        <v>0.6000000000000002</v>
      </c>
      <c r="B32" s="8">
        <f>C_A*COS(C_omega*A32+C_fi)*EXP(-A32/$B$4)</f>
        <v>-0.71571967212905596</v>
      </c>
    </row>
    <row r="33" spans="1:2" x14ac:dyDescent="0.3">
      <c r="A33" s="1">
        <f t="shared" si="0"/>
        <v>0.62500000000000022</v>
      </c>
      <c r="B33" s="8">
        <f>C_A*COS(C_omega*A33+C_fi)*EXP(-A33/$B$4)</f>
        <v>-1.2631155481051834</v>
      </c>
    </row>
    <row r="34" spans="1:2" x14ac:dyDescent="0.3">
      <c r="A34" s="1">
        <f t="shared" si="0"/>
        <v>0.65000000000000024</v>
      </c>
      <c r="B34" s="8">
        <f>C_A*COS(C_omega*A34+C_fi)*EXP(-A34/$B$4)</f>
        <v>-1.7553781443638186</v>
      </c>
    </row>
    <row r="35" spans="1:2" x14ac:dyDescent="0.3">
      <c r="A35" s="1">
        <f t="shared" si="0"/>
        <v>0.67500000000000027</v>
      </c>
      <c r="B35" s="8">
        <f>C_A*COS(C_omega*A35+C_fi)*EXP(-A35/$B$4)</f>
        <v>-2.1841140553222989</v>
      </c>
    </row>
    <row r="36" spans="1:2" x14ac:dyDescent="0.3">
      <c r="A36" s="1">
        <f t="shared" si="0"/>
        <v>0.70000000000000029</v>
      </c>
      <c r="B36" s="8">
        <f>C_A*COS(C_omega*A36+C_fi)*EXP(-A36/$B$4)</f>
        <v>-2.5427694002436478</v>
      </c>
    </row>
    <row r="37" spans="1:2" x14ac:dyDescent="0.3">
      <c r="A37" s="1">
        <f t="shared" si="0"/>
        <v>0.72500000000000031</v>
      </c>
      <c r="B37" s="8">
        <f>C_A*COS(C_omega*A37+C_fi)*EXP(-A37/$B$4)</f>
        <v>-2.8266876557957676</v>
      </c>
    </row>
    <row r="38" spans="1:2" x14ac:dyDescent="0.3">
      <c r="A38" s="1">
        <f t="shared" si="0"/>
        <v>0.75000000000000033</v>
      </c>
      <c r="B38" s="8">
        <f>C_A*COS(C_omega*A38+C_fi)*EXP(-A38/$B$4)</f>
        <v>-3.033121952955057</v>
      </c>
    </row>
    <row r="39" spans="1:2" x14ac:dyDescent="0.3">
      <c r="A39" s="1">
        <f t="shared" si="0"/>
        <v>0.77500000000000036</v>
      </c>
      <c r="B39" s="8">
        <f>C_A*COS(C_omega*A39+C_fi)*EXP(-A39/$B$4)</f>
        <v>-3.161203782214896</v>
      </c>
    </row>
    <row r="40" spans="1:2" x14ac:dyDescent="0.3">
      <c r="A40" s="1">
        <f t="shared" si="0"/>
        <v>0.80000000000000038</v>
      </c>
      <c r="B40" s="8">
        <f>C_A*COS(C_omega*A40+C_fi)*EXP(-A40/$B$4)</f>
        <v>-3.2118709376294317</v>
      </c>
    </row>
    <row r="41" spans="1:2" x14ac:dyDescent="0.3">
      <c r="A41" s="1">
        <f t="shared" si="0"/>
        <v>0.8250000000000004</v>
      </c>
      <c r="B41" s="8">
        <f>C_A*COS(C_omega*A41+C_fi)*EXP(-A41/$B$4)</f>
        <v>-3.1877583098308402</v>
      </c>
    </row>
    <row r="42" spans="1:2" x14ac:dyDescent="0.3">
      <c r="A42" s="1">
        <f t="shared" si="0"/>
        <v>0.85000000000000042</v>
      </c>
      <c r="B42" s="8">
        <f>C_A*COS(C_omega*A42+C_fi)*EXP(-A42/$B$4)</f>
        <v>-3.0930557984692797</v>
      </c>
    </row>
    <row r="43" spans="1:2" x14ac:dyDescent="0.3">
      <c r="A43" s="1">
        <f t="shared" si="0"/>
        <v>0.87500000000000044</v>
      </c>
      <c r="B43" s="8">
        <f>C_A*COS(C_omega*A43+C_fi)*EXP(-A43/$B$4)</f>
        <v>-2.9333381464915496</v>
      </c>
    </row>
    <row r="44" spans="1:2" x14ac:dyDescent="0.3">
      <c r="A44" s="1">
        <f t="shared" si="0"/>
        <v>0.90000000000000047</v>
      </c>
      <c r="B44" s="8">
        <f>C_A*COS(C_omega*A44+C_fi)*EXP(-A44/$B$4)</f>
        <v>-2.7153718965803471</v>
      </c>
    </row>
    <row r="45" spans="1:2" x14ac:dyDescent="0.3">
      <c r="A45" s="1">
        <f t="shared" si="0"/>
        <v>0.92500000000000049</v>
      </c>
      <c r="B45" s="8">
        <f>C_A*COS(C_omega*A45+C_fi)*EXP(-A45/$B$4)</f>
        <v>-2.4469049315011748</v>
      </c>
    </row>
    <row r="46" spans="1:2" x14ac:dyDescent="0.3">
      <c r="A46" s="1">
        <f t="shared" si="0"/>
        <v>0.95000000000000051</v>
      </c>
      <c r="B46" s="8">
        <f>C_A*COS(C_omega*A46+C_fi)*EXP(-A46/$B$4)</f>
        <v>-2.1364441858191552</v>
      </c>
    </row>
    <row r="47" spans="1:2" x14ac:dyDescent="0.3">
      <c r="A47" s="1">
        <f t="shared" si="0"/>
        <v>0.97500000000000053</v>
      </c>
      <c r="B47" s="8">
        <f>C_A*COS(C_omega*A47+C_fi)*EXP(-A47/$B$4)</f>
        <v>-1.7930271102417494</v>
      </c>
    </row>
    <row r="48" spans="1:2" x14ac:dyDescent="0.3">
      <c r="A48" s="1">
        <f t="shared" si="0"/>
        <v>1.0000000000000004</v>
      </c>
      <c r="B48" s="8">
        <f>C_A*COS(C_omega*A48+C_fi)*EXP(-A48/$B$4)</f>
        <v>-1.4259923382891408</v>
      </c>
    </row>
    <row r="49" spans="1:2" x14ac:dyDescent="0.3">
      <c r="A49" s="1">
        <f t="shared" si="0"/>
        <v>1.0250000000000004</v>
      </c>
      <c r="B49" s="8">
        <f>C_A*COS(C_omega*A49+C_fi)*EXP(-A49/$B$4)</f>
        <v>-1.0447547571669349</v>
      </c>
    </row>
    <row r="50" spans="1:2" x14ac:dyDescent="0.3">
      <c r="A50" s="1">
        <f t="shared" si="0"/>
        <v>1.0500000000000003</v>
      </c>
      <c r="B50" s="8">
        <f>C_A*COS(C_omega*A50+C_fi)*EXP(-A50/$B$4)</f>
        <v>-0.65858983186581233</v>
      </c>
    </row>
    <row r="51" spans="1:2" x14ac:dyDescent="0.3">
      <c r="A51" s="1">
        <f t="shared" si="0"/>
        <v>1.0750000000000002</v>
      </c>
      <c r="B51" s="8">
        <f>C_A*COS(C_omega*A51+C_fi)*EXP(-A51/$B$4)</f>
        <v>-0.2764315867054784</v>
      </c>
    </row>
    <row r="52" spans="1:2" x14ac:dyDescent="0.3">
      <c r="A52" s="1">
        <f t="shared" si="0"/>
        <v>1.1000000000000001</v>
      </c>
      <c r="B52" s="8">
        <f>C_A*COS(C_omega*A52+C_fi)*EXP(-A52/$B$4)</f>
        <v>9.3311873725388475E-2</v>
      </c>
    </row>
    <row r="53" spans="1:2" x14ac:dyDescent="0.3">
      <c r="A53" s="1">
        <f t="shared" si="0"/>
        <v>1.125</v>
      </c>
      <c r="B53" s="8">
        <f>C_A*COS(C_omega*A53+C_fi)*EXP(-A53/$B$4)</f>
        <v>0.44292200647022545</v>
      </c>
    </row>
    <row r="54" spans="1:2" x14ac:dyDescent="0.3">
      <c r="A54" s="1">
        <f t="shared" si="0"/>
        <v>1.1499999999999999</v>
      </c>
      <c r="B54" s="8">
        <f>C_A*COS(C_omega*A54+C_fi)*EXP(-A54/$B$4)</f>
        <v>0.76550996712362562</v>
      </c>
    </row>
    <row r="55" spans="1:2" x14ac:dyDescent="0.3">
      <c r="A55" s="1">
        <f t="shared" si="0"/>
        <v>1.1749999999999998</v>
      </c>
      <c r="B55" s="8">
        <f>C_A*COS(C_omega*A55+C_fi)*EXP(-A55/$B$4)</f>
        <v>1.0551312332232006</v>
      </c>
    </row>
    <row r="56" spans="1:2" x14ac:dyDescent="0.3">
      <c r="A56" s="1">
        <f t="shared" si="0"/>
        <v>1.1999999999999997</v>
      </c>
      <c r="B56" s="8">
        <f>C_A*COS(C_omega*A56+C_fi)*EXP(-A56/$B$4)</f>
        <v>1.3068733779120143</v>
      </c>
    </row>
    <row r="57" spans="1:2" x14ac:dyDescent="0.3">
      <c r="A57" s="1">
        <f t="shared" si="0"/>
        <v>1.2249999999999996</v>
      </c>
      <c r="B57" s="8">
        <f>C_A*COS(C_omega*A57+C_fi)*EXP(-A57/$B$4)</f>
        <v>1.5169163273035298</v>
      </c>
    </row>
    <row r="58" spans="1:2" x14ac:dyDescent="0.3">
      <c r="A58" s="1">
        <f t="shared" si="0"/>
        <v>1.2499999999999996</v>
      </c>
      <c r="B58" s="8">
        <f>C_A*COS(C_omega*A58+C_fi)*EXP(-A58/$B$4)</f>
        <v>1.6825650869631812</v>
      </c>
    </row>
    <row r="59" spans="1:2" x14ac:dyDescent="0.3">
      <c r="A59" s="1">
        <f t="shared" si="0"/>
        <v>1.2749999999999995</v>
      </c>
      <c r="B59" s="8">
        <f>C_A*COS(C_omega*A59+C_fi)*EXP(-A59/$B$4)</f>
        <v>1.8022555434336809</v>
      </c>
    </row>
    <row r="60" spans="1:2" x14ac:dyDescent="0.3">
      <c r="A60" s="1">
        <f t="shared" si="0"/>
        <v>1.2999999999999994</v>
      </c>
      <c r="B60" s="8">
        <f>C_A*COS(C_omega*A60+C_fi)*EXP(-A60/$B$4)</f>
        <v>1.8755345233401692</v>
      </c>
    </row>
    <row r="61" spans="1:2" x14ac:dyDescent="0.3">
      <c r="A61" s="1">
        <f t="shared" si="0"/>
        <v>1.3249999999999993</v>
      </c>
      <c r="B61" s="8">
        <f>C_A*COS(C_omega*A61+C_fi)*EXP(-A61/$B$4)</f>
        <v>1.9030158144763984</v>
      </c>
    </row>
    <row r="62" spans="1:2" x14ac:dyDescent="0.3">
      <c r="A62" s="1">
        <f t="shared" si="0"/>
        <v>1.3499999999999992</v>
      </c>
      <c r="B62" s="8">
        <f>C_A*COS(C_omega*A62+C_fi)*EXP(-A62/$B$4)</f>
        <v>1.8863143113154226</v>
      </c>
    </row>
    <row r="63" spans="1:2" x14ac:dyDescent="0.3">
      <c r="A63" s="1">
        <f t="shared" si="0"/>
        <v>1.3749999999999991</v>
      </c>
      <c r="B63" s="8">
        <f>C_A*COS(C_omega*A63+C_fi)*EXP(-A63/$B$4)</f>
        <v>1.8279608344085763</v>
      </c>
    </row>
    <row r="64" spans="1:2" x14ac:dyDescent="0.3">
      <c r="A64" s="1">
        <f t="shared" si="0"/>
        <v>1.399999999999999</v>
      </c>
      <c r="B64" s="8">
        <f>C_A*COS(C_omega*A64+C_fi)*EXP(-A64/$B$4)</f>
        <v>1.7313004838856734</v>
      </c>
    </row>
    <row r="65" spans="1:2" x14ac:dyDescent="0.3">
      <c r="A65" s="1">
        <f t="shared" si="0"/>
        <v>1.4249999999999989</v>
      </c>
      <c r="B65" s="8">
        <f>C_A*COS(C_omega*A65+C_fi)*EXP(-A65/$B$4)</f>
        <v>1.6003776184711958</v>
      </c>
    </row>
    <row r="66" spans="1:2" x14ac:dyDescent="0.3">
      <c r="A66" s="1">
        <f t="shared" si="0"/>
        <v>1.4499999999999988</v>
      </c>
      <c r="B66" s="8">
        <f>C_A*COS(C_omega*A66+C_fi)*EXP(-A66/$B$4)</f>
        <v>1.4398107017603889</v>
      </c>
    </row>
    <row r="67" spans="1:2" x14ac:dyDescent="0.3">
      <c r="A67" s="1">
        <f t="shared" si="0"/>
        <v>1.4749999999999988</v>
      </c>
      <c r="B67" s="8">
        <f>C_A*COS(C_omega*A67+C_fi)*EXP(-A67/$B$4)</f>
        <v>1.2546603275154109</v>
      </c>
    </row>
    <row r="68" spans="1:2" x14ac:dyDescent="0.3">
      <c r="A68" s="1">
        <f t="shared" si="0"/>
        <v>1.4999999999999987</v>
      </c>
      <c r="B68" s="8">
        <f>C_A*COS(C_omega*A68+C_fi)*EXP(-A68/$B$4)</f>
        <v>1.0502937277856781</v>
      </c>
    </row>
    <row r="69" spans="1:2" x14ac:dyDescent="0.3">
      <c r="A69" s="1">
        <f t="shared" si="0"/>
        <v>1.5249999999999986</v>
      </c>
      <c r="B69" s="8">
        <f>C_A*COS(C_omega*A69+C_fi)*EXP(-A69/$B$4)</f>
        <v>0.83224898571014005</v>
      </c>
    </row>
    <row r="70" spans="1:2" x14ac:dyDescent="0.3">
      <c r="A70" s="1">
        <f t="shared" si="0"/>
        <v>1.5499999999999985</v>
      </c>
      <c r="B70" s="8">
        <f>C_A*COS(C_omega*A70+C_fi)*EXP(-A70/$B$4)</f>
        <v>0.60610202437585226</v>
      </c>
    </row>
    <row r="71" spans="1:2" x14ac:dyDescent="0.3">
      <c r="A71" s="1">
        <f t="shared" si="0"/>
        <v>1.5749999999999984</v>
      </c>
      <c r="B71" s="8">
        <f>C_A*COS(C_omega*A71+C_fi)*EXP(-A71/$B$4)</f>
        <v>0.37733923081729431</v>
      </c>
    </row>
    <row r="72" spans="1:2" x14ac:dyDescent="0.3">
      <c r="A72" s="1">
        <f t="shared" si="0"/>
        <v>1.5999999999999983</v>
      </c>
      <c r="B72" s="8">
        <f>C_A*COS(C_omega*A72+C_fi)*EXP(-A72/$B$4)</f>
        <v>0.15123830793797885</v>
      </c>
    </row>
    <row r="73" spans="1:2" x14ac:dyDescent="0.3">
      <c r="A73" s="1">
        <f t="shared" si="0"/>
        <v>1.6249999999999982</v>
      </c>
      <c r="B73" s="8">
        <f>C_A*COS(C_omega*A73+C_fi)*EXP(-A73/$B$4)</f>
        <v>-6.7240364550433848E-2</v>
      </c>
    </row>
    <row r="74" spans="1:2" x14ac:dyDescent="0.3">
      <c r="A74" s="1">
        <f t="shared" ref="A74:A137" si="1">A73+$F$4</f>
        <v>1.6499999999999981</v>
      </c>
      <c r="B74" s="8">
        <f>C_A*COS(C_omega*A74+C_fi)*EXP(-A74/$B$4)</f>
        <v>-0.27354992691567614</v>
      </c>
    </row>
    <row r="75" spans="1:2" x14ac:dyDescent="0.3">
      <c r="A75" s="1">
        <f t="shared" si="1"/>
        <v>1.674999999999998</v>
      </c>
      <c r="B75" s="8">
        <f>C_A*COS(C_omega*A75+C_fi)*EXP(-A75/$B$4)</f>
        <v>-0.46363923506160348</v>
      </c>
    </row>
    <row r="76" spans="1:2" x14ac:dyDescent="0.3">
      <c r="A76" s="1">
        <f t="shared" si="1"/>
        <v>1.699999999999998</v>
      </c>
      <c r="B76" s="8">
        <f>C_A*COS(C_omega*A76+C_fi)*EXP(-A76/$B$4)</f>
        <v>-0.63401988742994864</v>
      </c>
    </row>
    <row r="77" spans="1:2" x14ac:dyDescent="0.3">
      <c r="A77" s="1">
        <f t="shared" si="1"/>
        <v>1.7249999999999979</v>
      </c>
      <c r="B77" s="8">
        <f>C_A*COS(C_omega*A77+C_fi)*EXP(-A77/$B$4)</f>
        <v>-0.78181731396214238</v>
      </c>
    </row>
    <row r="78" spans="1:2" x14ac:dyDescent="0.3">
      <c r="A78" s="1">
        <f t="shared" si="1"/>
        <v>1.7499999999999978</v>
      </c>
      <c r="B78" s="8">
        <f>C_A*COS(C_omega*A78+C_fi)*EXP(-A78/$B$4)</f>
        <v>-0.90480555426003551</v>
      </c>
    </row>
    <row r="79" spans="1:2" x14ac:dyDescent="0.3">
      <c r="A79" s="1">
        <f t="shared" si="1"/>
        <v>1.7749999999999977</v>
      </c>
      <c r="B79" s="8">
        <f>C_A*COS(C_omega*A79+C_fi)*EXP(-A79/$B$4)</f>
        <v>-1.0014257374733808</v>
      </c>
    </row>
    <row r="80" spans="1:2" x14ac:dyDescent="0.3">
      <c r="A80" s="1">
        <f t="shared" si="1"/>
        <v>1.7999999999999976</v>
      </c>
      <c r="B80" s="8">
        <f>C_A*COS(C_omega*A80+C_fi)*EXP(-A80/$B$4)</f>
        <v>-1.07078864275331</v>
      </c>
    </row>
    <row r="81" spans="1:2" x14ac:dyDescent="0.3">
      <c r="A81" s="1">
        <f t="shared" si="1"/>
        <v>1.8249999999999975</v>
      </c>
      <c r="B81" s="8">
        <f>C_A*COS(C_omega*A81+C_fi)*EXP(-A81/$B$4)</f>
        <v>-1.1126620590283891</v>
      </c>
    </row>
    <row r="82" spans="1:2" x14ac:dyDescent="0.3">
      <c r="A82" s="1">
        <f t="shared" si="1"/>
        <v>1.8499999999999974</v>
      </c>
      <c r="B82" s="8">
        <f>C_A*COS(C_omega*A82+C_fi)*EXP(-A82/$B$4)</f>
        <v>-1.1274439700178627</v>
      </c>
    </row>
    <row r="83" spans="1:2" x14ac:dyDescent="0.3">
      <c r="A83" s="1">
        <f t="shared" si="1"/>
        <v>1.8749999999999973</v>
      </c>
      <c r="B83" s="8">
        <f>C_A*COS(C_omega*A83+C_fi)*EXP(-A83/$B$4)</f>
        <v>-1.1161228594781063</v>
      </c>
    </row>
    <row r="84" spans="1:2" x14ac:dyDescent="0.3">
      <c r="A84" s="1">
        <f t="shared" si="1"/>
        <v>1.8999999999999972</v>
      </c>
      <c r="B84" s="8">
        <f>C_A*COS(C_omega*A84+C_fi)*EXP(-A84/$B$4)</f>
        <v>-1.0802266584822744</v>
      </c>
    </row>
    <row r="85" spans="1:2" x14ac:dyDescent="0.3">
      <c r="A85" s="1">
        <f t="shared" si="1"/>
        <v>1.9249999999999972</v>
      </c>
      <c r="B85" s="8">
        <f>C_A*COS(C_omega*A85+C_fi)*EXP(-A85/$B$4)</f>
        <v>-1.0217620380154844</v>
      </c>
    </row>
    <row r="86" spans="1:2" x14ac:dyDescent="0.3">
      <c r="A86" s="1">
        <f t="shared" si="1"/>
        <v>1.9499999999999971</v>
      </c>
      <c r="B86" s="8">
        <f>C_A*COS(C_omega*A86+C_fi)*EXP(-A86/$B$4)</f>
        <v>-0.94314588445333414</v>
      </c>
    </row>
    <row r="87" spans="1:2" x14ac:dyDescent="0.3">
      <c r="A87" s="1">
        <f t="shared" si="1"/>
        <v>1.974999999999997</v>
      </c>
      <c r="B87" s="8">
        <f>C_A*COS(C_omega*A87+C_fi)*EXP(-A87/$B$4)</f>
        <v>-0.8471308818587383</v>
      </c>
    </row>
    <row r="88" spans="1:2" x14ac:dyDescent="0.3">
      <c r="A88" s="1">
        <f t="shared" si="1"/>
        <v>1.9999999999999969</v>
      </c>
      <c r="B88" s="8">
        <f>C_A*COS(C_omega*A88+C_fi)*EXP(-A88/$B$4)</f>
        <v>-0.73672716387360315</v>
      </c>
    </row>
    <row r="89" spans="1:2" x14ac:dyDescent="0.3">
      <c r="A89" s="1">
        <f t="shared" si="1"/>
        <v>2.0249999999999968</v>
      </c>
      <c r="B89" s="8">
        <f>C_A*COS(C_omega*A89+C_fi)*EXP(-A89/$B$4)</f>
        <v>-0.6151219907411638</v>
      </c>
    </row>
    <row r="90" spans="1:2" x14ac:dyDescent="0.3">
      <c r="A90" s="1">
        <f t="shared" si="1"/>
        <v>2.0499999999999967</v>
      </c>
      <c r="B90" s="8">
        <f>C_A*COS(C_omega*A90+C_fi)*EXP(-A90/$B$4)</f>
        <v>-0.48559935608235311</v>
      </c>
    </row>
    <row r="91" spans="1:2" x14ac:dyDescent="0.3">
      <c r="A91" s="1">
        <f t="shared" si="1"/>
        <v>2.0749999999999966</v>
      </c>
      <c r="B91" s="8">
        <f>C_A*COS(C_omega*A91+C_fi)*EXP(-A91/$B$4)</f>
        <v>-0.35146133674144719</v>
      </c>
    </row>
    <row r="92" spans="1:2" x14ac:dyDescent="0.3">
      <c r="A92" s="1">
        <f t="shared" si="1"/>
        <v>2.0999999999999965</v>
      </c>
      <c r="B92" s="8">
        <f>C_A*COS(C_omega*A92+C_fi)*EXP(-A92/$B$4)</f>
        <v>-0.21595287133814967</v>
      </c>
    </row>
    <row r="93" spans="1:2" x14ac:dyDescent="0.3">
      <c r="A93" s="1">
        <f t="shared" si="1"/>
        <v>2.1249999999999964</v>
      </c>
      <c r="B93" s="8">
        <f>C_A*COS(C_omega*A93+C_fi)*EXP(-A93/$B$4)</f>
        <v>-8.2191493763447351E-2</v>
      </c>
    </row>
    <row r="94" spans="1:2" x14ac:dyDescent="0.3">
      <c r="A94" s="1">
        <f t="shared" si="1"/>
        <v>2.1499999999999964</v>
      </c>
      <c r="B94" s="8">
        <f>C_A*COS(C_omega*A94+C_fi)*EXP(-A94/$B$4)</f>
        <v>4.6896638129327456E-2</v>
      </c>
    </row>
    <row r="95" spans="1:2" x14ac:dyDescent="0.3">
      <c r="A95" s="1">
        <f t="shared" si="1"/>
        <v>2.1749999999999963</v>
      </c>
      <c r="B95" s="8">
        <f>C_A*COS(C_omega*A95+C_fi)*EXP(-A95/$B$4)</f>
        <v>0.16863328547509734</v>
      </c>
    </row>
    <row r="96" spans="1:2" x14ac:dyDescent="0.3">
      <c r="A96" s="1">
        <f t="shared" si="1"/>
        <v>2.1999999999999962</v>
      </c>
      <c r="B96" s="8">
        <f>C_A*COS(C_omega*A96+C_fi)*EXP(-A96/$B$4)</f>
        <v>0.28063633232552349</v>
      </c>
    </row>
    <row r="97" spans="1:2" x14ac:dyDescent="0.3">
      <c r="A97" s="1">
        <f t="shared" si="1"/>
        <v>2.2249999999999961</v>
      </c>
      <c r="B97" s="8">
        <f>C_A*COS(C_omega*A97+C_fi)*EXP(-A97/$B$4)</f>
        <v>0.38085897204124902</v>
      </c>
    </row>
    <row r="98" spans="1:2" x14ac:dyDescent="0.3">
      <c r="A98" s="1">
        <f t="shared" si="1"/>
        <v>2.249999999999996</v>
      </c>
      <c r="B98" s="8">
        <f>C_A*COS(C_omega*A98+C_fi)*EXP(-A98/$B$4)</f>
        <v>0.46761943373670756</v>
      </c>
    </row>
    <row r="99" spans="1:2" x14ac:dyDescent="0.3">
      <c r="A99" s="1">
        <f t="shared" si="1"/>
        <v>2.2749999999999959</v>
      </c>
      <c r="B99" s="8">
        <f>C_A*COS(C_omega*A99+C_fi)*EXP(-A99/$B$4)</f>
        <v>0.53962104091435681</v>
      </c>
    </row>
    <row r="100" spans="1:2" x14ac:dyDescent="0.3">
      <c r="A100" s="1">
        <f t="shared" si="1"/>
        <v>2.2999999999999958</v>
      </c>
      <c r="B100" s="8">
        <f>C_A*COS(C_omega*A100+C_fi)*EXP(-A100/$B$4)</f>
        <v>0.59596262221383067</v>
      </c>
    </row>
    <row r="101" spans="1:2" x14ac:dyDescent="0.3">
      <c r="A101" s="1">
        <f t="shared" si="1"/>
        <v>2.3249999999999957</v>
      </c>
      <c r="B101" s="8">
        <f>C_A*COS(C_omega*A101+C_fi)*EXP(-A101/$B$4)</f>
        <v>0.63613951043215888</v>
      </c>
    </row>
    <row r="102" spans="1:2" x14ac:dyDescent="0.3">
      <c r="A102" s="1">
        <f t="shared" si="1"/>
        <v>2.3499999999999956</v>
      </c>
      <c r="B102" s="8">
        <f>C_A*COS(C_omega*A102+C_fi)*EXP(-A102/$B$4)</f>
        <v>0.66003556633958227</v>
      </c>
    </row>
    <row r="103" spans="1:2" x14ac:dyDescent="0.3">
      <c r="A103" s="1">
        <f t="shared" si="1"/>
        <v>2.3749999999999956</v>
      </c>
      <c r="B103" s="8">
        <f>C_A*COS(C_omega*A103+C_fi)*EXP(-A103/$B$4)</f>
        <v>0.66790684458435112</v>
      </c>
    </row>
    <row r="104" spans="1:2" x14ac:dyDescent="0.3">
      <c r="A104" s="1">
        <f t="shared" si="1"/>
        <v>2.3999999999999955</v>
      </c>
      <c r="B104" s="8">
        <f>C_A*COS(C_omega*A104+C_fi)*EXP(-A104/$B$4)</f>
        <v>0.66035767703544601</v>
      </c>
    </row>
    <row r="105" spans="1:2" x14ac:dyDescent="0.3">
      <c r="A105" s="1">
        <f t="shared" si="1"/>
        <v>2.4249999999999954</v>
      </c>
      <c r="B105" s="8">
        <f>C_A*COS(C_omega*A105+C_fi)*EXP(-A105/$B$4)</f>
        <v>0.63831008180385063</v>
      </c>
    </row>
    <row r="106" spans="1:2" x14ac:dyDescent="0.3">
      <c r="A106" s="1">
        <f t="shared" si="1"/>
        <v>2.4499999999999953</v>
      </c>
      <c r="B106" s="8">
        <f>C_A*COS(C_omega*A106+C_fi)*EXP(-A106/$B$4)</f>
        <v>0.60296751214629996</v>
      </c>
    </row>
    <row r="107" spans="1:2" x14ac:dyDescent="0.3">
      <c r="A107" s="1">
        <f t="shared" si="1"/>
        <v>2.4749999999999952</v>
      </c>
      <c r="B107" s="8">
        <f>C_A*COS(C_omega*A107+C_fi)*EXP(-A107/$B$4)</f>
        <v>0.55577403741812181</v>
      </c>
    </row>
    <row r="108" spans="1:2" x14ac:dyDescent="0.3">
      <c r="A108" s="1">
        <f t="shared" si="1"/>
        <v>2.4999999999999951</v>
      </c>
      <c r="B108" s="8">
        <f>C_A*COS(C_omega*A108+C_fi)*EXP(-A108/$B$4)</f>
        <v>0.49837009781427477</v>
      </c>
    </row>
    <row r="109" spans="1:2" x14ac:dyDescent="0.3">
      <c r="A109" s="1">
        <f t="shared" si="1"/>
        <v>2.524999999999995</v>
      </c>
      <c r="B109" s="8">
        <f>C_A*COS(C_omega*A109+C_fi)*EXP(-A109/$B$4)</f>
        <v>0.43254599608858202</v>
      </c>
    </row>
    <row r="110" spans="1:2" x14ac:dyDescent="0.3">
      <c r="A110" s="1">
        <f t="shared" si="1"/>
        <v>2.5499999999999949</v>
      </c>
      <c r="B110" s="8">
        <f>C_A*COS(C_omega*A110+C_fi)*EXP(-A110/$B$4)</f>
        <v>0.36019428365902251</v>
      </c>
    </row>
    <row r="111" spans="1:2" x14ac:dyDescent="0.3">
      <c r="A111" s="1">
        <f t="shared" si="1"/>
        <v>2.5749999999999948</v>
      </c>
      <c r="B111" s="8">
        <f>C_A*COS(C_omega*A111+C_fi)*EXP(-A111/$B$4)</f>
        <v>0.28326216695014766</v>
      </c>
    </row>
    <row r="112" spans="1:2" x14ac:dyDescent="0.3">
      <c r="A112" s="1">
        <f t="shared" si="1"/>
        <v>2.5999999999999948</v>
      </c>
      <c r="B112" s="8">
        <f>C_A*COS(C_omega*A112+C_fi)*EXP(-A112/$B$4)</f>
        <v>0.20370500445967765</v>
      </c>
    </row>
    <row r="113" spans="1:2" x14ac:dyDescent="0.3">
      <c r="A113" s="1">
        <f t="shared" si="1"/>
        <v>2.6249999999999947</v>
      </c>
      <c r="B113" s="8">
        <f>C_A*COS(C_omega*A113+C_fi)*EXP(-A113/$B$4)</f>
        <v>0.12344188827263616</v>
      </c>
    </row>
    <row r="114" spans="1:2" x14ac:dyDescent="0.3">
      <c r="A114" s="1">
        <f t="shared" si="1"/>
        <v>2.6499999999999946</v>
      </c>
      <c r="B114" s="8">
        <f>C_A*COS(C_omega*A114+C_fi)*EXP(-A114/$B$4)</f>
        <v>4.4314208354843135E-2</v>
      </c>
    </row>
    <row r="115" spans="1:2" x14ac:dyDescent="0.3">
      <c r="A115" s="1">
        <f t="shared" si="1"/>
        <v>2.6749999999999945</v>
      </c>
      <c r="B115" s="8">
        <f>C_A*COS(C_omega*A115+C_fi)*EXP(-A115/$B$4)</f>
        <v>-3.1952013005757757E-2</v>
      </c>
    </row>
    <row r="116" spans="1:2" x14ac:dyDescent="0.3">
      <c r="A116" s="1">
        <f t="shared" si="1"/>
        <v>2.6999999999999944</v>
      </c>
      <c r="B116" s="8">
        <f>C_A*COS(C_omega*A116+C_fi)*EXP(-A116/$B$4)</f>
        <v>-0.10377935251905747</v>
      </c>
    </row>
    <row r="117" spans="1:2" x14ac:dyDescent="0.3">
      <c r="A117" s="1">
        <f t="shared" si="1"/>
        <v>2.7249999999999943</v>
      </c>
      <c r="B117" s="8">
        <f>C_A*COS(C_omega*A117+C_fi)*EXP(-A117/$B$4)</f>
        <v>-0.16976725109909765</v>
      </c>
    </row>
    <row r="118" spans="1:2" x14ac:dyDescent="0.3">
      <c r="A118" s="1">
        <f t="shared" si="1"/>
        <v>2.7499999999999942</v>
      </c>
      <c r="B118" s="8">
        <f>C_A*COS(C_omega*A118+C_fi)*EXP(-A118/$B$4)</f>
        <v>-0.22871491882351566</v>
      </c>
    </row>
    <row r="119" spans="1:2" x14ac:dyDescent="0.3">
      <c r="A119" s="1">
        <f t="shared" si="1"/>
        <v>2.7749999999999941</v>
      </c>
      <c r="B119" s="8">
        <f>C_A*COS(C_omega*A119+C_fi)*EXP(-A119/$B$4)</f>
        <v>-0.27963862541006973</v>
      </c>
    </row>
    <row r="120" spans="1:2" x14ac:dyDescent="0.3">
      <c r="A120" s="1">
        <f t="shared" si="1"/>
        <v>2.799999999999994</v>
      </c>
      <c r="B120" s="8">
        <f>C_A*COS(C_omega*A120+C_fi)*EXP(-A120/$B$4)</f>
        <v>-0.32178326077201913</v>
      </c>
    </row>
    <row r="121" spans="1:2" x14ac:dyDescent="0.3">
      <c r="A121" s="1">
        <f t="shared" si="1"/>
        <v>2.824999999999994</v>
      </c>
      <c r="B121" s="8">
        <f>C_A*COS(C_omega*A121+C_fi)*EXP(-A121/$B$4)</f>
        <v>-0.35462818484160324</v>
      </c>
    </row>
    <row r="122" spans="1:2" x14ac:dyDescent="0.3">
      <c r="A122" s="1">
        <f t="shared" si="1"/>
        <v>2.8499999999999939</v>
      </c>
      <c r="B122" s="8">
        <f>C_A*COS(C_omega*A122+C_fi)*EXP(-A122/$B$4)</f>
        <v>-0.3778875134804851</v>
      </c>
    </row>
    <row r="123" spans="1:2" x14ac:dyDescent="0.3">
      <c r="A123" s="1">
        <f t="shared" si="1"/>
        <v>2.8749999999999938</v>
      </c>
      <c r="B123" s="8">
        <f>C_A*COS(C_omega*A123+C_fi)*EXP(-A123/$B$4)</f>
        <v>-0.39150510539568811</v>
      </c>
    </row>
    <row r="124" spans="1:2" x14ac:dyDescent="0.3">
      <c r="A124" s="1">
        <f t="shared" si="1"/>
        <v>2.8999999999999937</v>
      </c>
      <c r="B124" s="8">
        <f>C_A*COS(C_omega*A124+C_fi)*EXP(-A124/$B$4)</f>
        <v>-0.39564462135540496</v>
      </c>
    </row>
    <row r="125" spans="1:2" x14ac:dyDescent="0.3">
      <c r="A125" s="1">
        <f t="shared" si="1"/>
        <v>2.9249999999999936</v>
      </c>
      <c r="B125" s="8">
        <f>C_A*COS(C_omega*A125+C_fi)*EXP(-A125/$B$4)</f>
        <v>-0.39067511982791125</v>
      </c>
    </row>
    <row r="126" spans="1:2" x14ac:dyDescent="0.3">
      <c r="A126" s="1">
        <f t="shared" si="1"/>
        <v>2.9499999999999935</v>
      </c>
      <c r="B126" s="8">
        <f>C_A*COS(C_omega*A126+C_fi)*EXP(-A126/$B$4)</f>
        <v>-0.37715273101957192</v>
      </c>
    </row>
    <row r="127" spans="1:2" x14ac:dyDescent="0.3">
      <c r="A127" s="1">
        <f t="shared" si="1"/>
        <v>2.9749999999999934</v>
      </c>
      <c r="B127" s="8">
        <f>C_A*COS(C_omega*A127+C_fi)*EXP(-A127/$B$4)</f>
        <v>-0.35579901314230034</v>
      </c>
    </row>
    <row r="128" spans="1:2" x14ac:dyDescent="0.3">
      <c r="A128" s="1">
        <f t="shared" si="1"/>
        <v>2.9999999999999933</v>
      </c>
      <c r="B128" s="8">
        <f>C_A*COS(C_omega*A128+C_fi)*EXP(-A128/$B$4)</f>
        <v>-0.32747663998449761</v>
      </c>
    </row>
    <row r="129" spans="1:2" x14ac:dyDescent="0.3">
      <c r="A129" s="1">
        <f t="shared" si="1"/>
        <v>3.0249999999999932</v>
      </c>
      <c r="B129" s="8">
        <f>C_A*COS(C_omega*A129+C_fi)*EXP(-A129/$B$4)</f>
        <v>-0.29316309728404538</v>
      </c>
    </row>
    <row r="130" spans="1:2" x14ac:dyDescent="0.3">
      <c r="A130" s="1">
        <f t="shared" si="1"/>
        <v>3.0499999999999932</v>
      </c>
      <c r="B130" s="8">
        <f>C_A*COS(C_omega*A130+C_fi)*EXP(-A130/$B$4)</f>
        <v>-0.25392307718767476</v>
      </c>
    </row>
    <row r="131" spans="1:2" x14ac:dyDescent="0.3">
      <c r="A131" s="1">
        <f t="shared" si="1"/>
        <v>3.0749999999999931</v>
      </c>
      <c r="B131" s="8">
        <f>C_A*COS(C_omega*A131+C_fi)*EXP(-A131/$B$4)</f>
        <v>-0.21088025577418548</v>
      </c>
    </row>
    <row r="132" spans="1:2" x14ac:dyDescent="0.3">
      <c r="A132" s="1">
        <f t="shared" si="1"/>
        <v>3.099999999999993</v>
      </c>
      <c r="B132" s="8">
        <f>C_A*COS(C_omega*A132+C_fi)*EXP(-A132/$B$4)</f>
        <v>-0.16518911910129228</v>
      </c>
    </row>
    <row r="133" spans="1:2" x14ac:dyDescent="0.3">
      <c r="A133" s="1">
        <f t="shared" si="1"/>
        <v>3.1249999999999929</v>
      </c>
      <c r="B133" s="8">
        <f>C_A*COS(C_omega*A133+C_fi)*EXP(-A133/$B$4)</f>
        <v>-0.11800746968859725</v>
      </c>
    </row>
    <row r="134" spans="1:2" x14ac:dyDescent="0.3">
      <c r="A134" s="1">
        <f t="shared" si="1"/>
        <v>3.1499999999999928</v>
      </c>
      <c r="B134" s="8">
        <f>C_A*COS(C_omega*A134+C_fi)*EXP(-A134/$B$4)</f>
        <v>-7.0470199211850645E-2</v>
      </c>
    </row>
    <row r="135" spans="1:2" x14ac:dyDescent="0.3">
      <c r="A135" s="1">
        <f t="shared" si="1"/>
        <v>3.1749999999999927</v>
      </c>
      <c r="B135" s="8">
        <f>C_A*COS(C_omega*A135+C_fi)*EXP(-A135/$B$4)</f>
        <v>-2.3664856108877051E-2</v>
      </c>
    </row>
    <row r="136" spans="1:2" x14ac:dyDescent="0.3">
      <c r="A136" s="1">
        <f t="shared" si="1"/>
        <v>3.1999999999999926</v>
      </c>
      <c r="B136" s="8">
        <f>C_A*COS(C_omega*A136+C_fi)*EXP(-A136/$B$4)</f>
        <v>2.1390529396231879E-2</v>
      </c>
    </row>
    <row r="137" spans="1:2" x14ac:dyDescent="0.3">
      <c r="A137" s="1">
        <f t="shared" si="1"/>
        <v>3.2249999999999925</v>
      </c>
      <c r="B137" s="8">
        <f>C_A*COS(C_omega*A137+C_fi)*EXP(-A137/$B$4)</f>
        <v>6.3766973721931797E-2</v>
      </c>
    </row>
    <row r="138" spans="1:2" x14ac:dyDescent="0.3">
      <c r="A138" s="1">
        <f t="shared" ref="A138:A201" si="2">A137+$F$4</f>
        <v>3.2499999999999925</v>
      </c>
      <c r="B138" s="8">
        <f>C_A*COS(C_omega*A138+C_fi)*EXP(-A138/$B$4)</f>
        <v>0.10264111124197725</v>
      </c>
    </row>
    <row r="139" spans="1:2" x14ac:dyDescent="0.3">
      <c r="A139" s="1">
        <f t="shared" si="2"/>
        <v>3.2749999999999924</v>
      </c>
      <c r="B139" s="8">
        <f>C_A*COS(C_omega*A139+C_fi)*EXP(-A139/$B$4)</f>
        <v>0.13730857963306753</v>
      </c>
    </row>
    <row r="140" spans="1:2" x14ac:dyDescent="0.3">
      <c r="A140" s="1">
        <f t="shared" si="2"/>
        <v>3.2999999999999923</v>
      </c>
      <c r="B140" s="8">
        <f>C_A*COS(C_omega*A140+C_fi)*EXP(-A140/$B$4)</f>
        <v>0.16719407329497377</v>
      </c>
    </row>
    <row r="141" spans="1:2" x14ac:dyDescent="0.3">
      <c r="A141" s="1">
        <f t="shared" si="2"/>
        <v>3.3249999999999922</v>
      </c>
      <c r="B141" s="8">
        <f>C_A*COS(C_omega*A141+C_fi)*EXP(-A141/$B$4)</f>
        <v>0.19185800101094724</v>
      </c>
    </row>
    <row r="142" spans="1:2" x14ac:dyDescent="0.3">
      <c r="A142" s="1">
        <f t="shared" si="2"/>
        <v>3.3499999999999921</v>
      </c>
      <c r="B142" s="8">
        <f>C_A*COS(C_omega*A142+C_fi)*EXP(-A142/$B$4)</f>
        <v>0.21099976357791686</v>
      </c>
    </row>
    <row r="143" spans="1:2" x14ac:dyDescent="0.3">
      <c r="A143" s="1">
        <f t="shared" si="2"/>
        <v>3.374999999999992</v>
      </c>
      <c r="B143" s="8">
        <f>C_A*COS(C_omega*A143+C_fi)*EXP(-A143/$B$4)</f>
        <v>0.22445774246335426</v>
      </c>
    </row>
    <row r="144" spans="1:2" x14ac:dyDescent="0.3">
      <c r="A144" s="1">
        <f t="shared" si="2"/>
        <v>3.3999999999999919</v>
      </c>
      <c r="B144" s="8">
        <f>C_A*COS(C_omega*A144+C_fi)*EXP(-A144/$B$4)</f>
        <v>0.23220616014929185</v>
      </c>
    </row>
    <row r="145" spans="1:2" x14ac:dyDescent="0.3">
      <c r="A145" s="1">
        <f t="shared" si="2"/>
        <v>3.4249999999999918</v>
      </c>
      <c r="B145" s="8">
        <f>C_A*COS(C_omega*A145+C_fi)*EXP(-A145/$B$4)</f>
        <v>0.23434903541605553</v>
      </c>
    </row>
    <row r="146" spans="1:2" x14ac:dyDescent="0.3">
      <c r="A146" s="1">
        <f t="shared" si="2"/>
        <v>3.4499999999999917</v>
      </c>
      <c r="B146" s="8">
        <f>C_A*COS(C_omega*A146+C_fi)*EXP(-A146/$B$4)</f>
        <v>0.23111151133162433</v>
      </c>
    </row>
    <row r="147" spans="1:2" x14ac:dyDescent="0.3">
      <c r="A147" s="1">
        <f t="shared" si="2"/>
        <v>3.4749999999999917</v>
      </c>
      <c r="B147" s="8">
        <f>C_A*COS(C_omega*A147+C_fi)*EXP(-A147/$B$4)</f>
        <v>0.22282887931388395</v>
      </c>
    </row>
    <row r="148" spans="1:2" x14ac:dyDescent="0.3">
      <c r="A148" s="1">
        <f t="shared" si="2"/>
        <v>3.4999999999999916</v>
      </c>
      <c r="B148" s="8">
        <f>C_A*COS(C_omega*A148+C_fi)*EXP(-A148/$B$4)</f>
        <v>0.20993365873046124</v>
      </c>
    </row>
    <row r="149" spans="1:2" x14ac:dyDescent="0.3">
      <c r="A149" s="1">
        <f t="shared" si="2"/>
        <v>3.5249999999999915</v>
      </c>
      <c r="B149" s="8">
        <f>C_A*COS(C_omega*A149+C_fi)*EXP(-A149/$B$4)</f>
        <v>0.19294111774511907</v>
      </c>
    </row>
    <row r="150" spans="1:2" x14ac:dyDescent="0.3">
      <c r="A150" s="1">
        <f t="shared" si="2"/>
        <v>3.5499999999999914</v>
      </c>
      <c r="B150" s="8">
        <f>C_A*COS(C_omega*A150+C_fi)*EXP(-A150/$B$4)</f>
        <v>0.17243363740059858</v>
      </c>
    </row>
    <row r="151" spans="1:2" x14ac:dyDescent="0.3">
      <c r="A151" s="1">
        <f t="shared" si="2"/>
        <v>3.5749999999999913</v>
      </c>
      <c r="B151" s="8">
        <f>C_A*COS(C_omega*A151+C_fi)*EXP(-A151/$B$4)</f>
        <v>0.1490443273646854</v>
      </c>
    </row>
    <row r="152" spans="1:2" x14ac:dyDescent="0.3">
      <c r="A152" s="1">
        <f t="shared" si="2"/>
        <v>3.5999999999999912</v>
      </c>
      <c r="B152" s="8">
        <f>C_A*COS(C_omega*A152+C_fi)*EXP(-A152/$B$4)</f>
        <v>0.1234402986943422</v>
      </c>
    </row>
    <row r="153" spans="1:2" x14ac:dyDescent="0.3">
      <c r="A153" s="1">
        <f t="shared" si="2"/>
        <v>3.6249999999999911</v>
      </c>
      <c r="B153" s="8">
        <f>C_A*COS(C_omega*A153+C_fi)*EXP(-A153/$B$4)</f>
        <v>9.6305986924902748E-2</v>
      </c>
    </row>
    <row r="154" spans="1:2" x14ac:dyDescent="0.3">
      <c r="A154" s="1">
        <f t="shared" si="2"/>
        <v>3.649999999999991</v>
      </c>
      <c r="B154" s="8">
        <f>C_A*COS(C_omega*A154+C_fi)*EXP(-A154/$B$4)</f>
        <v>6.8326898476537071E-2</v>
      </c>
    </row>
    <row r="155" spans="1:2" x14ac:dyDescent="0.3">
      <c r="A155" s="1">
        <f t="shared" si="2"/>
        <v>3.6749999999999909</v>
      </c>
      <c r="B155" s="8">
        <f>C_A*COS(C_omega*A155+C_fi)*EXP(-A155/$B$4)</f>
        <v>4.0174125649045739E-2</v>
      </c>
    </row>
    <row r="156" spans="1:2" x14ac:dyDescent="0.3">
      <c r="A156" s="1">
        <f t="shared" si="2"/>
        <v>3.6999999999999909</v>
      </c>
      <c r="B156" s="8">
        <f>C_A*COS(C_omega*A156+C_fi)*EXP(-A156/$B$4)</f>
        <v>1.2489941333763094E-2</v>
      </c>
    </row>
    <row r="157" spans="1:2" x14ac:dyDescent="0.3">
      <c r="A157" s="1">
        <f t="shared" si="2"/>
        <v>3.7249999999999908</v>
      </c>
      <c r="B157" s="8">
        <f>C_A*COS(C_omega*A157+C_fi)*EXP(-A157/$B$4)</f>
        <v>-1.4125254910210005E-2</v>
      </c>
    </row>
    <row r="158" spans="1:2" x14ac:dyDescent="0.3">
      <c r="A158" s="1">
        <f t="shared" si="2"/>
        <v>3.7499999999999907</v>
      </c>
      <c r="B158" s="8">
        <f>C_A*COS(C_omega*A158+C_fi)*EXP(-A158/$B$4)</f>
        <v>-3.9124411439804968E-2</v>
      </c>
    </row>
    <row r="159" spans="1:2" x14ac:dyDescent="0.3">
      <c r="A159" s="1">
        <f t="shared" si="2"/>
        <v>3.7749999999999906</v>
      </c>
      <c r="B159" s="8">
        <f>C_A*COS(C_omega*A159+C_fi)*EXP(-A159/$B$4)</f>
        <v>-6.2023538470316095E-2</v>
      </c>
    </row>
    <row r="160" spans="1:2" x14ac:dyDescent="0.3">
      <c r="A160" s="1">
        <f t="shared" si="2"/>
        <v>3.7999999999999905</v>
      </c>
      <c r="B160" s="8">
        <f>C_A*COS(C_omega*A160+C_fi)*EXP(-A160/$B$4)</f>
        <v>-8.2409528554177755E-2</v>
      </c>
    </row>
    <row r="161" spans="1:2" x14ac:dyDescent="0.3">
      <c r="A161" s="1">
        <f t="shared" si="2"/>
        <v>3.8249999999999904</v>
      </c>
      <c r="B161" s="8">
        <f>C_A*COS(C_omega*A161+C_fi)*EXP(-A161/$B$4)</f>
        <v>-9.9945999879379355E-2</v>
      </c>
    </row>
    <row r="162" spans="1:2" x14ac:dyDescent="0.3">
      <c r="A162" s="1">
        <f t="shared" si="2"/>
        <v>3.8499999999999903</v>
      </c>
      <c r="B162" s="8">
        <f>C_A*COS(C_omega*A162+C_fi)*EXP(-A162/$B$4)</f>
        <v>-0.11437712726581548</v>
      </c>
    </row>
    <row r="163" spans="1:2" x14ac:dyDescent="0.3">
      <c r="A163" s="1">
        <f t="shared" si="2"/>
        <v>3.8749999999999902</v>
      </c>
      <c r="B163" s="8">
        <f>C_A*COS(C_omega*A163+C_fi)*EXP(-A163/$B$4)</f>
        <v>-0.1255294727536295</v>
      </c>
    </row>
    <row r="164" spans="1:2" x14ac:dyDescent="0.3">
      <c r="A164" s="1">
        <f t="shared" si="2"/>
        <v>3.8999999999999901</v>
      </c>
      <c r="B164" s="8">
        <f>C_A*COS(C_omega*A164+C_fi)*EXP(-A164/$B$4)</f>
        <v>-0.1333118721326472</v>
      </c>
    </row>
    <row r="165" spans="1:2" x14ac:dyDescent="0.3">
      <c r="A165" s="1">
        <f t="shared" si="2"/>
        <v>3.9249999999999901</v>
      </c>
      <c r="B165" s="8">
        <f>C_A*COS(C_omega*A165+C_fi)*EXP(-A165/$B$4)</f>
        <v>-0.1377134747803315</v>
      </c>
    </row>
    <row r="166" spans="1:2" x14ac:dyDescent="0.3">
      <c r="A166" s="1">
        <f t="shared" si="2"/>
        <v>3.94999999999999</v>
      </c>
      <c r="B166" s="8">
        <f>C_A*COS(C_omega*A166+C_fi)*EXP(-A166/$B$4)</f>
        <v>-0.13880007100150588</v>
      </c>
    </row>
    <row r="167" spans="1:2" x14ac:dyDescent="0.3">
      <c r="A167" s="1">
        <f t="shared" si="2"/>
        <v>3.9749999999999899</v>
      </c>
      <c r="B167" s="8">
        <f>C_A*COS(C_omega*A167+C_fi)*EXP(-A167/$B$4)</f>
        <v>-0.13670887307182325</v>
      </c>
    </row>
    <row r="168" spans="1:2" x14ac:dyDescent="0.3">
      <c r="A168" s="1">
        <f t="shared" si="2"/>
        <v>3.9999999999999898</v>
      </c>
      <c r="B168" s="8">
        <f>C_A*COS(C_omega*A168+C_fi)*EXP(-A168/$B$4)</f>
        <v>-0.13164194289288797</v>
      </c>
    </row>
    <row r="169" spans="1:2" x14ac:dyDescent="0.3">
      <c r="A169" s="1">
        <f t="shared" si="2"/>
        <v>4.0249999999999897</v>
      </c>
      <c r="B169" s="8">
        <f>C_A*COS(C_omega*A169+C_fi)*EXP(-A169/$B$4)</f>
        <v>-0.12385848022748779</v>
      </c>
    </row>
    <row r="170" spans="1:2" x14ac:dyDescent="0.3">
      <c r="A170" s="1">
        <f t="shared" si="2"/>
        <v>4.0499999999999901</v>
      </c>
      <c r="B170" s="8">
        <f>C_A*COS(C_omega*A170+C_fi)*EXP(-A170/$B$4)</f>
        <v>-0.11366620069973682</v>
      </c>
    </row>
    <row r="171" spans="1:2" x14ac:dyDescent="0.3">
      <c r="A171" s="1">
        <f t="shared" si="2"/>
        <v>4.0749999999999904</v>
      </c>
      <c r="B171" s="8">
        <f>C_A*COS(C_omega*A171+C_fi)*EXP(-A171/$B$4)</f>
        <v>-0.10141204205954656</v>
      </c>
    </row>
    <row r="172" spans="1:2" x14ac:dyDescent="0.3">
      <c r="A172" s="1">
        <f t="shared" si="2"/>
        <v>4.0999999999999908</v>
      </c>
      <c r="B172" s="8">
        <f>C_A*COS(C_omega*A172+C_fi)*EXP(-A172/$B$4)</f>
        <v>-8.7472440701838045E-2</v>
      </c>
    </row>
    <row r="173" spans="1:2" x14ac:dyDescent="0.3">
      <c r="A173" s="1">
        <f t="shared" si="2"/>
        <v>4.1249999999999911</v>
      </c>
      <c r="B173" s="8">
        <f>C_A*COS(C_omega*A173+C_fi)*EXP(-A173/$B$4)</f>
        <v>-7.2243418303740009E-2</v>
      </c>
    </row>
    <row r="174" spans="1:2" x14ac:dyDescent="0.3">
      <c r="A174" s="1">
        <f t="shared" si="2"/>
        <v>4.1499999999999915</v>
      </c>
      <c r="B174" s="8">
        <f>C_A*COS(C_omega*A174+C_fi)*EXP(-A174/$B$4)</f>
        <v>-5.6130711019551763E-2</v>
      </c>
    </row>
    <row r="175" spans="1:2" x14ac:dyDescent="0.3">
      <c r="A175" s="1">
        <f t="shared" si="2"/>
        <v>4.1749999999999918</v>
      </c>
      <c r="B175" s="8">
        <f>C_A*COS(C_omega*A175+C_fi)*EXP(-A175/$B$4)</f>
        <v>-3.9540161378927699E-2</v>
      </c>
    </row>
    <row r="176" spans="1:2" x14ac:dyDescent="0.3">
      <c r="A176" s="1">
        <f t="shared" si="2"/>
        <v>4.1999999999999922</v>
      </c>
      <c r="B176" s="8">
        <f>C_A*COS(C_omega*A176+C_fi)*EXP(-A176/$B$4)</f>
        <v>-2.2868576382892979E-2</v>
      </c>
    </row>
    <row r="177" spans="1:2" x14ac:dyDescent="0.3">
      <c r="A177" s="1">
        <f t="shared" si="2"/>
        <v>4.2249999999999925</v>
      </c>
      <c r="B177" s="8">
        <f>C_A*COS(C_omega*A177+C_fi)*EXP(-A177/$B$4)</f>
        <v>-6.4952348722578778E-3</v>
      </c>
    </row>
    <row r="178" spans="1:2" x14ac:dyDescent="0.3">
      <c r="A178" s="1">
        <f t="shared" si="2"/>
        <v>4.2499999999999929</v>
      </c>
      <c r="B178" s="8">
        <f>C_A*COS(C_omega*A178+C_fi)*EXP(-A178/$B$4)</f>
        <v>9.2257963026955922E-3</v>
      </c>
    </row>
    <row r="179" spans="1:2" x14ac:dyDescent="0.3">
      <c r="A179" s="1">
        <f t="shared" si="2"/>
        <v>4.2749999999999932</v>
      </c>
      <c r="B179" s="8">
        <f>C_A*COS(C_omega*A179+C_fi)*EXP(-A179/$B$4)</f>
        <v>2.3972403771206165E-2</v>
      </c>
    </row>
    <row r="180" spans="1:2" x14ac:dyDescent="0.3">
      <c r="A180" s="1">
        <f t="shared" si="2"/>
        <v>4.2999999999999936</v>
      </c>
      <c r="B180" s="8">
        <f>C_A*COS(C_omega*A180+C_fi)*EXP(-A180/$B$4)</f>
        <v>3.7460120977371891E-2</v>
      </c>
    </row>
    <row r="181" spans="1:2" x14ac:dyDescent="0.3">
      <c r="A181" s="1">
        <f t="shared" si="2"/>
        <v>4.324999999999994</v>
      </c>
      <c r="B181" s="8">
        <f>C_A*COS(C_omega*A181+C_fi)*EXP(-A181/$B$4)</f>
        <v>4.9446696307070021E-2</v>
      </c>
    </row>
    <row r="182" spans="1:2" x14ac:dyDescent="0.3">
      <c r="A182" s="1">
        <f t="shared" si="2"/>
        <v>4.3499999999999943</v>
      </c>
      <c r="B182" s="8">
        <f>C_A*COS(C_omega*A182+C_fi)*EXP(-A182/$B$4)</f>
        <v>5.9735488041468804E-2</v>
      </c>
    </row>
    <row r="183" spans="1:2" x14ac:dyDescent="0.3">
      <c r="A183" s="1">
        <f t="shared" si="2"/>
        <v>4.3749999999999947</v>
      </c>
      <c r="B183" s="8">
        <f>C_A*COS(C_omega*A183+C_fi)*EXP(-A183/$B$4)</f>
        <v>6.8177666923026389E-2</v>
      </c>
    </row>
    <row r="184" spans="1:2" x14ac:dyDescent="0.3">
      <c r="A184" s="1">
        <f t="shared" si="2"/>
        <v>4.399999999999995</v>
      </c>
      <c r="B184" s="8">
        <f>C_A*COS(C_omega*A184+C_fi)*EXP(-A184/$B$4)</f>
        <v>7.4673234901125027E-2</v>
      </c>
    </row>
    <row r="185" spans="1:2" x14ac:dyDescent="0.3">
      <c r="A185" s="1">
        <f t="shared" si="2"/>
        <v>4.4249999999999954</v>
      </c>
      <c r="B185" s="8">
        <f>C_A*COS(C_omega*A185+C_fi)*EXP(-A185/$B$4)</f>
        <v>7.9170894857963275E-2</v>
      </c>
    </row>
    <row r="186" spans="1:2" x14ac:dyDescent="0.3">
      <c r="A186" s="1">
        <f t="shared" si="2"/>
        <v>4.4499999999999957</v>
      </c>
      <c r="B186" s="8">
        <f>C_A*COS(C_omega*A186+C_fi)*EXP(-A186/$B$4)</f>
        <v>8.1666830285915468E-2</v>
      </c>
    </row>
    <row r="187" spans="1:2" x14ac:dyDescent="0.3">
      <c r="A187" s="1">
        <f t="shared" si="2"/>
        <v>4.4749999999999961</v>
      </c>
      <c r="B187" s="8">
        <f>C_A*COS(C_omega*A187+C_fi)*EXP(-A187/$B$4)</f>
        <v>8.2202475551725981E-2</v>
      </c>
    </row>
    <row r="188" spans="1:2" x14ac:dyDescent="0.3">
      <c r="A188" s="1">
        <f t="shared" si="2"/>
        <v>4.4999999999999964</v>
      </c>
      <c r="B188" s="8">
        <f>C_A*COS(C_omega*A188+C_fi)*EXP(-A188/$B$4)</f>
        <v>8.0861376175148422E-2</v>
      </c>
    </row>
    <row r="189" spans="1:2" x14ac:dyDescent="0.3">
      <c r="A189" s="1">
        <f t="shared" si="2"/>
        <v>4.5249999999999968</v>
      </c>
      <c r="B189" s="8">
        <f>C_A*COS(C_omega*A189+C_fi)*EXP(-A189/$B$4)</f>
        <v>7.7765254186965671E-2</v>
      </c>
    </row>
    <row r="190" spans="1:2" x14ac:dyDescent="0.3">
      <c r="A190" s="1">
        <f t="shared" si="2"/>
        <v>4.5499999999999972</v>
      </c>
      <c r="B190" s="8">
        <f>C_A*COS(C_omega*A190+C_fi)*EXP(-A190/$B$4)</f>
        <v>7.3069405915557994E-2</v>
      </c>
    </row>
    <row r="191" spans="1:2" x14ac:dyDescent="0.3">
      <c r="A191" s="1">
        <f t="shared" si="2"/>
        <v>4.5749999999999975</v>
      </c>
      <c r="B191" s="8">
        <f>C_A*COS(C_omega*A191+C_fi)*EXP(-A191/$B$4)</f>
        <v>6.6957568369302944E-2</v>
      </c>
    </row>
    <row r="192" spans="1:2" x14ac:dyDescent="0.3">
      <c r="A192" s="1">
        <f t="shared" si="2"/>
        <v>4.5999999999999979</v>
      </c>
      <c r="B192" s="8">
        <f>C_A*COS(C_omega*A192+C_fi)*EXP(-A192/$B$4)</f>
        <v>5.9636395704613598E-2</v>
      </c>
    </row>
    <row r="193" spans="1:2" x14ac:dyDescent="0.3">
      <c r="A193" s="1">
        <f t="shared" si="2"/>
        <v>4.6249999999999982</v>
      </c>
      <c r="B193" s="8">
        <f>C_A*COS(C_omega*A193+C_fi)*EXP(-A193/$B$4)</f>
        <v>5.1329689147008355E-2</v>
      </c>
    </row>
    <row r="194" spans="1:2" x14ac:dyDescent="0.3">
      <c r="A194" s="1">
        <f t="shared" si="2"/>
        <v>4.6499999999999986</v>
      </c>
      <c r="B194" s="8">
        <f>C_A*COS(C_omega*A194+C_fi)*EXP(-A194/$B$4)</f>
        <v>4.2272522290997101E-2</v>
      </c>
    </row>
    <row r="195" spans="1:2" x14ac:dyDescent="0.3">
      <c r="A195" s="1">
        <f t="shared" si="2"/>
        <v>4.6749999999999989</v>
      </c>
      <c r="B195" s="8">
        <f>C_A*COS(C_omega*A195+C_fi)*EXP(-A195/$B$4)</f>
        <v>3.2705399138098237E-2</v>
      </c>
    </row>
    <row r="196" spans="1:2" x14ac:dyDescent="0.3">
      <c r="A196" s="1">
        <f t="shared" si="2"/>
        <v>4.6999999999999993</v>
      </c>
      <c r="B196" s="8">
        <f>C_A*COS(C_omega*A196+C_fi)*EXP(-A196/$B$4)</f>
        <v>2.2868574796176561E-2</v>
      </c>
    </row>
    <row r="197" spans="1:2" x14ac:dyDescent="0.3">
      <c r="A197" s="1">
        <f t="shared" si="2"/>
        <v>4.7249999999999996</v>
      </c>
      <c r="B197" s="8">
        <f>C_A*COS(C_omega*A197+C_fi)*EXP(-A197/$B$4)</f>
        <v>1.2996658764875208E-2</v>
      </c>
    </row>
    <row r="198" spans="1:2" x14ac:dyDescent="0.3">
      <c r="A198" s="1">
        <f t="shared" si="2"/>
        <v>4.75</v>
      </c>
      <c r="B198" s="8">
        <f>C_A*COS(C_omega*A198+C_fi)*EXP(-A198/$B$4)</f>
        <v>3.3136085212662095E-3</v>
      </c>
    </row>
    <row r="199" spans="1:2" x14ac:dyDescent="0.3">
      <c r="A199" s="1">
        <f t="shared" si="2"/>
        <v>4.7750000000000004</v>
      </c>
      <c r="B199" s="8">
        <f>C_A*COS(C_omega*A199+C_fi)*EXP(-A199/$B$4)</f>
        <v>-5.9717929202487757E-3</v>
      </c>
    </row>
    <row r="200" spans="1:2" x14ac:dyDescent="0.3">
      <c r="A200" s="1">
        <f t="shared" si="2"/>
        <v>4.8000000000000007</v>
      </c>
      <c r="B200" s="8">
        <f>C_A*COS(C_omega*A200+C_fi)*EXP(-A200/$B$4)</f>
        <v>-1.4669897263984138E-2</v>
      </c>
    </row>
    <row r="201" spans="1:2" x14ac:dyDescent="0.3">
      <c r="A201" s="1">
        <f t="shared" si="2"/>
        <v>4.8250000000000011</v>
      </c>
      <c r="B201" s="8">
        <f>C_A*COS(C_omega*A201+C_fi)*EXP(-A201/$B$4)</f>
        <v>-2.2613527265922626E-2</v>
      </c>
    </row>
    <row r="202" spans="1:2" x14ac:dyDescent="0.3">
      <c r="A202" s="1">
        <f t="shared" ref="A202:A209" si="3">A201+$F$4</f>
        <v>4.8500000000000014</v>
      </c>
      <c r="B202" s="8">
        <f>C_A*COS(C_omega*A202+C_fi)*EXP(-A202/$B$4)</f>
        <v>-2.9660644461937551E-2</v>
      </c>
    </row>
    <row r="203" spans="1:2" x14ac:dyDescent="0.3">
      <c r="A203" s="1">
        <f t="shared" si="3"/>
        <v>4.8750000000000018</v>
      </c>
      <c r="B203" s="8">
        <f>C_A*COS(C_omega*A203+C_fi)*EXP(-A203/$B$4)</f>
        <v>-3.5696320841067754E-2</v>
      </c>
    </row>
    <row r="204" spans="1:2" x14ac:dyDescent="0.3">
      <c r="A204" s="1">
        <f t="shared" si="3"/>
        <v>4.9000000000000021</v>
      </c>
      <c r="B204" s="8">
        <f>C_A*COS(C_omega*A204+C_fi)*EXP(-A204/$B$4)</f>
        <v>-4.0634004022647316E-2</v>
      </c>
    </row>
    <row r="205" spans="1:2" x14ac:dyDescent="0.3">
      <c r="A205" s="1">
        <f t="shared" si="3"/>
        <v>4.9250000000000025</v>
      </c>
      <c r="B205" s="8">
        <f>C_A*COS(C_omega*A205+C_fi)*EXP(-A205/$B$4)</f>
        <v>-4.4416081910633377E-2</v>
      </c>
    </row>
    <row r="206" spans="1:2" x14ac:dyDescent="0.3">
      <c r="A206" s="1">
        <f t="shared" si="3"/>
        <v>4.9500000000000028</v>
      </c>
      <c r="B206" s="8">
        <f>C_A*COS(C_omega*A206+C_fi)*EXP(-A206/$B$4)</f>
        <v>-4.7013768277992973E-2</v>
      </c>
    </row>
    <row r="207" spans="1:2" x14ac:dyDescent="0.3">
      <c r="A207" s="1">
        <f t="shared" si="3"/>
        <v>4.9750000000000032</v>
      </c>
      <c r="B207" s="8">
        <f>C_A*COS(C_omega*A207+C_fi)*EXP(-A207/$B$4)</f>
        <v>-4.8426344975614495E-2</v>
      </c>
    </row>
    <row r="208" spans="1:2" x14ac:dyDescent="0.3">
      <c r="A208" s="1">
        <f t="shared" si="3"/>
        <v>5.0000000000000036</v>
      </c>
      <c r="B208" s="8">
        <f>C_A*COS(C_omega*A208+C_fi)*EXP(-A208/$B$4)</f>
        <v>-4.8679809203655479E-2</v>
      </c>
    </row>
    <row r="209" spans="1:2" x14ac:dyDescent="0.3">
      <c r="A209" s="1">
        <f t="shared" si="3"/>
        <v>5.0250000000000039</v>
      </c>
      <c r="B209" s="8">
        <f>C_A*COS(C_omega*A209+C_fi)*EXP(-A209/$B$4)</f>
        <v>-4.7824985314697685E-2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9"/>
  <sheetViews>
    <sheetView workbookViewId="0">
      <selection activeCell="C4" sqref="C4"/>
    </sheetView>
  </sheetViews>
  <sheetFormatPr defaultRowHeight="18.75" x14ac:dyDescent="0.3"/>
  <cols>
    <col min="1" max="9" width="10.7109375" style="1" customWidth="1"/>
    <col min="10" max="16384" width="9.140625" style="1"/>
  </cols>
  <sheetData>
    <row r="2" spans="1:13" ht="21.75" x14ac:dyDescent="0.3">
      <c r="A2" s="4" t="s">
        <v>3</v>
      </c>
      <c r="B2" s="5" t="s">
        <v>4</v>
      </c>
      <c r="C2" s="4" t="s">
        <v>4</v>
      </c>
      <c r="D2" s="4" t="s">
        <v>4</v>
      </c>
      <c r="E2" s="7" t="s">
        <v>8</v>
      </c>
      <c r="F2" s="4" t="s">
        <v>4</v>
      </c>
      <c r="H2" s="4" t="s">
        <v>11</v>
      </c>
      <c r="I2" s="4" t="s">
        <v>11</v>
      </c>
      <c r="J2" s="4" t="s">
        <v>11</v>
      </c>
      <c r="L2" s="1" t="s">
        <v>18</v>
      </c>
      <c r="M2" s="4" t="s">
        <v>20</v>
      </c>
    </row>
    <row r="3" spans="1:13" ht="21.75" x14ac:dyDescent="0.4">
      <c r="A3" s="3" t="s">
        <v>2</v>
      </c>
      <c r="B3" s="6" t="s">
        <v>0</v>
      </c>
      <c r="C3" s="1" t="s">
        <v>5</v>
      </c>
      <c r="D3" s="1" t="s">
        <v>13</v>
      </c>
      <c r="E3" s="2" t="s">
        <v>7</v>
      </c>
      <c r="F3" s="4" t="s">
        <v>6</v>
      </c>
      <c r="H3" s="4" t="s">
        <v>9</v>
      </c>
      <c r="I3" s="4" t="s">
        <v>12</v>
      </c>
      <c r="J3" s="2" t="s">
        <v>16</v>
      </c>
      <c r="L3" s="3" t="s">
        <v>17</v>
      </c>
      <c r="M3" s="3" t="s">
        <v>19</v>
      </c>
    </row>
    <row r="4" spans="1:13" x14ac:dyDescent="0.3">
      <c r="A4" s="4">
        <f>1/B4</f>
        <v>9.9999999999999998E-13</v>
      </c>
      <c r="B4" s="9">
        <v>1000000000000</v>
      </c>
      <c r="C4" s="4">
        <v>0</v>
      </c>
      <c r="D4" s="4">
        <f>5*tau</f>
        <v>5</v>
      </c>
      <c r="E4" s="4">
        <v>200</v>
      </c>
      <c r="F4" s="4">
        <f>(D4-C4)/E4</f>
        <v>2.5000000000000001E-2</v>
      </c>
      <c r="H4" s="4">
        <v>-7</v>
      </c>
      <c r="I4" s="4">
        <v>-2</v>
      </c>
      <c r="J4" s="4">
        <f>(H4^2+I4^2)^0.5</f>
        <v>7.2801098892805181</v>
      </c>
      <c r="L4" s="4">
        <v>6</v>
      </c>
      <c r="M4" s="4">
        <f>ATAN2(I4,H4)</f>
        <v>-1.8490959858000078</v>
      </c>
    </row>
    <row r="6" spans="1:13" x14ac:dyDescent="0.3">
      <c r="A6" s="4" t="s">
        <v>4</v>
      </c>
      <c r="B6" s="4" t="s">
        <v>11</v>
      </c>
    </row>
    <row r="7" spans="1:13" x14ac:dyDescent="0.3">
      <c r="A7" s="2" t="s">
        <v>0</v>
      </c>
      <c r="B7" s="2" t="s">
        <v>1</v>
      </c>
    </row>
    <row r="8" spans="1:13" x14ac:dyDescent="0.3">
      <c r="A8" s="1">
        <f>C4</f>
        <v>0</v>
      </c>
      <c r="B8" s="8">
        <f>C_A*COS(C_omega*A8+C_fi)*EXP(-A8/$B$4)</f>
        <v>-1.9999999999999984</v>
      </c>
    </row>
    <row r="9" spans="1:13" x14ac:dyDescent="0.3">
      <c r="A9" s="1">
        <f>A8+$F$4</f>
        <v>2.5000000000000001E-2</v>
      </c>
      <c r="B9" s="8">
        <f>C_A*COS(C_omega*A9+C_fi)*EXP(-A9/$B$4)</f>
        <v>-0.93147522855686438</v>
      </c>
    </row>
    <row r="10" spans="1:13" x14ac:dyDescent="0.3">
      <c r="A10" s="1">
        <f t="shared" ref="A10:A73" si="0">A9+$F$4</f>
        <v>0.05</v>
      </c>
      <c r="B10" s="8">
        <f>C_A*COS(C_omega*A10+C_fi)*EXP(-A10/$B$4)</f>
        <v>0.15796846837815881</v>
      </c>
    </row>
    <row r="11" spans="1:13" x14ac:dyDescent="0.3">
      <c r="A11" s="1">
        <f t="shared" si="0"/>
        <v>7.5000000000000011E-2</v>
      </c>
      <c r="B11" s="8">
        <f>C_A*COS(C_omega*A11+C_fi)*EXP(-A11/$B$4)</f>
        <v>1.2438645340731653</v>
      </c>
    </row>
    <row r="12" spans="1:13" x14ac:dyDescent="0.3">
      <c r="A12" s="1">
        <f t="shared" si="0"/>
        <v>0.1</v>
      </c>
      <c r="B12" s="8">
        <f>C_A*COS(C_omega*A12+C_fi)*EXP(-A12/$B$4)</f>
        <v>2.3018260839456626</v>
      </c>
    </row>
    <row r="13" spans="1:13" x14ac:dyDescent="0.3">
      <c r="A13" s="1">
        <f t="shared" si="0"/>
        <v>0.125</v>
      </c>
      <c r="B13" s="8">
        <f>C_A*COS(C_omega*A13+C_fi)*EXP(-A13/$B$4)</f>
        <v>3.3080935824152848</v>
      </c>
    </row>
    <row r="14" spans="1:13" x14ac:dyDescent="0.3">
      <c r="A14" s="1">
        <f t="shared" si="0"/>
        <v>0.15</v>
      </c>
      <c r="B14" s="8">
        <f>C_A*COS(C_omega*A14+C_fi)*EXP(-A14/$B$4)</f>
        <v>4.2400684308504193</v>
      </c>
    </row>
    <row r="15" spans="1:13" x14ac:dyDescent="0.3">
      <c r="A15" s="1">
        <f t="shared" si="0"/>
        <v>0.17499999999999999</v>
      </c>
      <c r="B15" s="8">
        <f>C_A*COS(C_omega*A15+C_fi)*EXP(-A15/$B$4)</f>
        <v>5.0768204833737753</v>
      </c>
    </row>
    <row r="16" spans="1:13" x14ac:dyDescent="0.3">
      <c r="A16" s="1">
        <f t="shared" si="0"/>
        <v>0.19999999999999998</v>
      </c>
      <c r="B16" s="8">
        <f>C_A*COS(C_omega*A16+C_fi)*EXP(-A16/$B$4)</f>
        <v>5.7995580928160777</v>
      </c>
    </row>
    <row r="17" spans="1:2" x14ac:dyDescent="0.3">
      <c r="A17" s="1">
        <f t="shared" si="0"/>
        <v>0.22499999999999998</v>
      </c>
      <c r="B17" s="8">
        <f>C_A*COS(C_omega*A17+C_fi)*EXP(-A17/$B$4)</f>
        <v>6.3920501305990909</v>
      </c>
    </row>
    <row r="18" spans="1:2" x14ac:dyDescent="0.3">
      <c r="A18" s="1">
        <f t="shared" si="0"/>
        <v>0.24999999999999997</v>
      </c>
      <c r="B18" s="8">
        <f>C_A*COS(C_omega*A18+C_fi)*EXP(-A18/$B$4)</f>
        <v>6.8409905028912643</v>
      </c>
    </row>
    <row r="19" spans="1:2" x14ac:dyDescent="0.3">
      <c r="A19" s="1">
        <f t="shared" si="0"/>
        <v>0.27499999999999997</v>
      </c>
      <c r="B19" s="8">
        <f>C_A*COS(C_omega*A19+C_fi)*EXP(-A19/$B$4)</f>
        <v>7.1362969767889366</v>
      </c>
    </row>
    <row r="20" spans="1:2" x14ac:dyDescent="0.3">
      <c r="A20" s="1">
        <f t="shared" si="0"/>
        <v>0.3</v>
      </c>
      <c r="B20" s="8">
        <f>C_A*COS(C_omega*A20+C_fi)*EXP(-A20/$B$4)</f>
        <v>7.2713376055313592</v>
      </c>
    </row>
    <row r="21" spans="1:2" x14ac:dyDescent="0.3">
      <c r="A21" s="1">
        <f t="shared" si="0"/>
        <v>0.32500000000000001</v>
      </c>
      <c r="B21" s="8">
        <f>C_A*COS(C_omega*A21+C_fi)*EXP(-A21/$B$4)</f>
        <v>7.2430796677273053</v>
      </c>
    </row>
    <row r="22" spans="1:2" x14ac:dyDescent="0.3">
      <c r="A22" s="1">
        <f t="shared" si="0"/>
        <v>0.35000000000000003</v>
      </c>
      <c r="B22" s="8">
        <f>C_A*COS(C_omega*A22+C_fi)*EXP(-A22/$B$4)</f>
        <v>7.0521577757393619</v>
      </c>
    </row>
    <row r="23" spans="1:2" x14ac:dyDescent="0.3">
      <c r="A23" s="1">
        <f t="shared" si="0"/>
        <v>0.37500000000000006</v>
      </c>
      <c r="B23" s="8">
        <f>C_A*COS(C_omega*A23+C_fi)*EXP(-A23/$B$4)</f>
        <v>6.7028596236584113</v>
      </c>
    </row>
    <row r="24" spans="1:2" x14ac:dyDescent="0.3">
      <c r="A24" s="1">
        <f t="shared" si="0"/>
        <v>0.40000000000000008</v>
      </c>
      <c r="B24" s="8">
        <f>C_A*COS(C_omega*A24+C_fi)*EXP(-A24/$B$4)</f>
        <v>6.2030296949380634</v>
      </c>
    </row>
    <row r="25" spans="1:2" x14ac:dyDescent="0.3">
      <c r="A25" s="1">
        <f t="shared" si="0"/>
        <v>0.4250000000000001</v>
      </c>
      <c r="B25" s="8">
        <f>C_A*COS(C_omega*A25+C_fi)*EXP(-A25/$B$4)</f>
        <v>5.5638930922079943</v>
      </c>
    </row>
    <row r="26" spans="1:2" x14ac:dyDescent="0.3">
      <c r="A26" s="1">
        <f t="shared" si="0"/>
        <v>0.45000000000000012</v>
      </c>
      <c r="B26" s="8">
        <f>C_A*COS(C_omega*A26+C_fi)*EXP(-A26/$B$4)</f>
        <v>4.7998034456687675</v>
      </c>
    </row>
    <row r="27" spans="1:2" x14ac:dyDescent="0.3">
      <c r="A27" s="1">
        <f t="shared" si="0"/>
        <v>0.47500000000000014</v>
      </c>
      <c r="B27" s="8">
        <f>C_A*COS(C_omega*A27+C_fi)*EXP(-A27/$B$4)</f>
        <v>3.9279205615021193</v>
      </c>
    </row>
    <row r="28" spans="1:2" x14ac:dyDescent="0.3">
      <c r="A28" s="1">
        <f t="shared" si="0"/>
        <v>0.50000000000000011</v>
      </c>
      <c r="B28" s="8">
        <f>C_A*COS(C_omega*A28+C_fi)*EXP(-A28/$B$4)</f>
        <v>2.9678250496184702</v>
      </c>
    </row>
    <row r="29" spans="1:2" x14ac:dyDescent="0.3">
      <c r="A29" s="1">
        <f t="shared" si="0"/>
        <v>0.52500000000000013</v>
      </c>
      <c r="B29" s="8">
        <f>C_A*COS(C_omega*A29+C_fi)*EXP(-A29/$B$4)</f>
        <v>1.9410785853716168</v>
      </c>
    </row>
    <row r="30" spans="1:2" x14ac:dyDescent="0.3">
      <c r="A30" s="1">
        <f t="shared" si="0"/>
        <v>0.55000000000000016</v>
      </c>
      <c r="B30" s="8">
        <f>C_A*COS(C_omega*A30+C_fi)*EXP(-A30/$B$4)</f>
        <v>0.8707396808145057</v>
      </c>
    </row>
    <row r="31" spans="1:2" x14ac:dyDescent="0.3">
      <c r="A31" s="1">
        <f t="shared" si="0"/>
        <v>0.57500000000000018</v>
      </c>
      <c r="B31" s="8">
        <f>C_A*COS(C_omega*A31+C_fi)*EXP(-A31/$B$4)</f>
        <v>-0.21915415977027783</v>
      </c>
    </row>
    <row r="32" spans="1:2" x14ac:dyDescent="0.3">
      <c r="A32" s="1">
        <f t="shared" si="0"/>
        <v>0.6000000000000002</v>
      </c>
      <c r="B32" s="8">
        <f>C_A*COS(C_omega*A32+C_fi)*EXP(-A32/$B$4)</f>
        <v>-1.3041262703949017</v>
      </c>
    </row>
    <row r="33" spans="1:2" x14ac:dyDescent="0.3">
      <c r="A33" s="1">
        <f t="shared" si="0"/>
        <v>0.62500000000000022</v>
      </c>
      <c r="B33" s="8">
        <f>C_A*COS(C_omega*A33+C_fi)*EXP(-A33/$B$4)</f>
        <v>-2.3598105165158203</v>
      </c>
    </row>
    <row r="34" spans="1:2" x14ac:dyDescent="0.3">
      <c r="A34" s="1">
        <f t="shared" si="0"/>
        <v>0.65000000000000024</v>
      </c>
      <c r="B34" s="8">
        <f>C_A*COS(C_omega*A34+C_fi)*EXP(-A34/$B$4)</f>
        <v>-3.3624985058853585</v>
      </c>
    </row>
    <row r="35" spans="1:2" x14ac:dyDescent="0.3">
      <c r="A35" s="1">
        <f t="shared" si="0"/>
        <v>0.67500000000000027</v>
      </c>
      <c r="B35" s="8">
        <f>C_A*COS(C_omega*A35+C_fi)*EXP(-A35/$B$4)</f>
        <v>-4.2896720279293312</v>
      </c>
    </row>
    <row r="36" spans="1:2" x14ac:dyDescent="0.3">
      <c r="A36" s="1">
        <f t="shared" si="0"/>
        <v>0.70000000000000029</v>
      </c>
      <c r="B36" s="8">
        <f>C_A*COS(C_omega*A36+C_fi)*EXP(-A36/$B$4)</f>
        <v>-5.1205087642101423</v>
      </c>
    </row>
    <row r="37" spans="1:2" x14ac:dyDescent="0.3">
      <c r="A37" s="1">
        <f t="shared" si="0"/>
        <v>0.72500000000000031</v>
      </c>
      <c r="B37" s="8">
        <f>C_A*COS(C_omega*A37+C_fi)*EXP(-A37/$B$4)</f>
        <v>-5.8363499128086556</v>
      </c>
    </row>
    <row r="38" spans="1:2" x14ac:dyDescent="0.3">
      <c r="A38" s="1">
        <f t="shared" si="0"/>
        <v>0.75000000000000033</v>
      </c>
      <c r="B38" s="8">
        <f>C_A*COS(C_omega*A38+C_fi)*EXP(-A38/$B$4)</f>
        <v>-6.4211192247893107</v>
      </c>
    </row>
    <row r="39" spans="1:2" x14ac:dyDescent="0.3">
      <c r="A39" s="1">
        <f t="shared" si="0"/>
        <v>0.77500000000000036</v>
      </c>
      <c r="B39" s="8">
        <f>C_A*COS(C_omega*A39+C_fi)*EXP(-A39/$B$4)</f>
        <v>-6.8616840420928584</v>
      </c>
    </row>
    <row r="40" spans="1:2" x14ac:dyDescent="0.3">
      <c r="A40" s="1">
        <f t="shared" si="0"/>
        <v>0.80000000000000038</v>
      </c>
      <c r="B40" s="8">
        <f>C_A*COS(C_omega*A40+C_fi)*EXP(-A40/$B$4)</f>
        <v>-7.1481502287240621</v>
      </c>
    </row>
    <row r="41" spans="1:2" x14ac:dyDescent="0.3">
      <c r="A41" s="1">
        <f t="shared" si="0"/>
        <v>0.8250000000000004</v>
      </c>
      <c r="B41" s="8">
        <f>C_A*COS(C_omega*A41+C_fi)*EXP(-A41/$B$4)</f>
        <v>-7.2740843717156469</v>
      </c>
    </row>
    <row r="42" spans="1:2" x14ac:dyDescent="0.3">
      <c r="A42" s="1">
        <f t="shared" si="0"/>
        <v>0.85000000000000042</v>
      </c>
      <c r="B42" s="8">
        <f>C_A*COS(C_omega*A42+C_fi)*EXP(-A42/$B$4)</f>
        <v>-7.2366582617139352</v>
      </c>
    </row>
    <row r="43" spans="1:2" x14ac:dyDescent="0.3">
      <c r="A43" s="1">
        <f t="shared" si="0"/>
        <v>0.87500000000000044</v>
      </c>
      <c r="B43" s="8">
        <f>C_A*COS(C_omega*A43+C_fi)*EXP(-A43/$B$4)</f>
        <v>-7.0367124084636643</v>
      </c>
    </row>
    <row r="44" spans="1:2" x14ac:dyDescent="0.3">
      <c r="A44" s="1">
        <f t="shared" si="0"/>
        <v>0.90000000000000047</v>
      </c>
      <c r="B44" s="8">
        <f>C_A*COS(C_omega*A44+C_fi)*EXP(-A44/$B$4)</f>
        <v>-6.6787371647711611</v>
      </c>
    </row>
    <row r="45" spans="1:2" x14ac:dyDescent="0.3">
      <c r="A45" s="1">
        <f t="shared" si="0"/>
        <v>0.92500000000000049</v>
      </c>
      <c r="B45" s="8">
        <f>C_A*COS(C_omega*A45+C_fi)*EXP(-A45/$B$4)</f>
        <v>-6.1707718828609357</v>
      </c>
    </row>
    <row r="46" spans="1:2" x14ac:dyDescent="0.3">
      <c r="A46" s="1">
        <f t="shared" si="0"/>
        <v>0.95000000000000051</v>
      </c>
      <c r="B46" s="8">
        <f>C_A*COS(C_omega*A46+C_fi)*EXP(-A46/$B$4)</f>
        <v>-5.5242243678565224</v>
      </c>
    </row>
    <row r="47" spans="1:2" x14ac:dyDescent="0.3">
      <c r="A47" s="1">
        <f t="shared" si="0"/>
        <v>0.97500000000000053</v>
      </c>
      <c r="B47" s="8">
        <f>C_A*COS(C_omega*A47+C_fi)*EXP(-A47/$B$4)</f>
        <v>-4.7536146830711896</v>
      </c>
    </row>
    <row r="48" spans="1:2" x14ac:dyDescent="0.3">
      <c r="A48" s="1">
        <f t="shared" si="0"/>
        <v>1.0000000000000004</v>
      </c>
      <c r="B48" s="8">
        <f>C_A*COS(C_omega*A48+C_fi)*EXP(-A48/$B$4)</f>
        <v>-3.8762490606893207</v>
      </c>
    </row>
    <row r="49" spans="1:2" x14ac:dyDescent="0.3">
      <c r="A49" s="1">
        <f t="shared" si="0"/>
        <v>1.0250000000000004</v>
      </c>
      <c r="B49" s="8">
        <f>C_A*COS(C_omega*A49+C_fi)*EXP(-A49/$B$4)</f>
        <v>-2.9118312411015586</v>
      </c>
    </row>
    <row r="50" spans="1:2" x14ac:dyDescent="0.3">
      <c r="A50" s="1">
        <f t="shared" si="0"/>
        <v>1.0500000000000003</v>
      </c>
      <c r="B50" s="8">
        <f>C_A*COS(C_omega*A50+C_fi)*EXP(-A50/$B$4)</f>
        <v>-1.8820199693743938</v>
      </c>
    </row>
    <row r="51" spans="1:2" x14ac:dyDescent="0.3">
      <c r="A51" s="1">
        <f t="shared" si="0"/>
        <v>1.0750000000000002</v>
      </c>
      <c r="B51" s="8">
        <f>C_A*COS(C_omega*A51+C_fi)*EXP(-A51/$B$4)</f>
        <v>-0.80994258652944751</v>
      </c>
    </row>
    <row r="52" spans="1:2" x14ac:dyDescent="0.3">
      <c r="A52" s="1">
        <f t="shared" si="0"/>
        <v>1.1000000000000001</v>
      </c>
      <c r="B52" s="8">
        <f>C_A*COS(C_omega*A52+C_fi)*EXP(-A52/$B$4)</f>
        <v>0.28032436067628358</v>
      </c>
    </row>
    <row r="53" spans="1:2" x14ac:dyDescent="0.3">
      <c r="A53" s="1">
        <f t="shared" si="0"/>
        <v>1.125</v>
      </c>
      <c r="B53" s="8">
        <f>C_A*COS(C_omega*A53+C_fi)*EXP(-A53/$B$4)</f>
        <v>1.3642958270846348</v>
      </c>
    </row>
    <row r="54" spans="1:2" x14ac:dyDescent="0.3">
      <c r="A54" s="1">
        <f t="shared" si="0"/>
        <v>1.1499999999999999</v>
      </c>
      <c r="B54" s="8">
        <f>C_A*COS(C_omega*A54+C_fi)*EXP(-A54/$B$4)</f>
        <v>2.417628150463901</v>
      </c>
    </row>
    <row r="55" spans="1:2" x14ac:dyDescent="0.3">
      <c r="A55" s="1">
        <f t="shared" si="0"/>
        <v>1.1749999999999998</v>
      </c>
      <c r="B55" s="8">
        <f>C_A*COS(C_omega*A55+C_fi)*EXP(-A55/$B$4)</f>
        <v>3.4166657576807373</v>
      </c>
    </row>
    <row r="56" spans="1:2" x14ac:dyDescent="0.3">
      <c r="A56" s="1">
        <f t="shared" si="0"/>
        <v>1.1999999999999997</v>
      </c>
      <c r="B56" s="8">
        <f>C_A*COS(C_omega*A56+C_fi)*EXP(-A56/$B$4)</f>
        <v>4.3389724178743458</v>
      </c>
    </row>
    <row r="57" spans="1:2" x14ac:dyDescent="0.3">
      <c r="A57" s="1">
        <f t="shared" si="0"/>
        <v>1.2249999999999996</v>
      </c>
      <c r="B57" s="8">
        <f>C_A*COS(C_omega*A57+C_fi)*EXP(-A57/$B$4)</f>
        <v>5.1638351118319648</v>
      </c>
    </row>
    <row r="58" spans="1:2" x14ac:dyDescent="0.3">
      <c r="A58" s="1">
        <f t="shared" si="0"/>
        <v>1.2499999999999996</v>
      </c>
      <c r="B58" s="8">
        <f>C_A*COS(C_omega*A58+C_fi)*EXP(-A58/$B$4)</f>
        <v>5.8727292017457673</v>
      </c>
    </row>
    <row r="59" spans="1:2" x14ac:dyDescent="0.3">
      <c r="A59" s="1">
        <f t="shared" si="0"/>
        <v>1.2749999999999995</v>
      </c>
      <c r="B59" s="8">
        <f>C_A*COS(C_omega*A59+C_fi)*EXP(-A59/$B$4)</f>
        <v>6.4497344546412751</v>
      </c>
    </row>
    <row r="60" spans="1:2" x14ac:dyDescent="0.3">
      <c r="A60" s="1">
        <f t="shared" si="0"/>
        <v>1.2999999999999994</v>
      </c>
      <c r="B60" s="8">
        <f>C_A*COS(C_omega*A60+C_fi)*EXP(-A60/$B$4)</f>
        <v>6.8818925764879797</v>
      </c>
    </row>
    <row r="61" spans="1:2" x14ac:dyDescent="0.3">
      <c r="A61" s="1">
        <f t="shared" si="0"/>
        <v>1.3249999999999993</v>
      </c>
      <c r="B61" s="8">
        <f>C_A*COS(C_omega*A61+C_fi)*EXP(-A61/$B$4)</f>
        <v>7.159498227546842</v>
      </c>
    </row>
    <row r="62" spans="1:2" x14ac:dyDescent="0.3">
      <c r="A62" s="1">
        <f t="shared" si="0"/>
        <v>1.3499999999999992</v>
      </c>
      <c r="B62" s="8">
        <f>C_A*COS(C_omega*A62+C_fi)*EXP(-A62/$B$4)</f>
        <v>7.2763169833773622</v>
      </c>
    </row>
    <row r="63" spans="1:2" x14ac:dyDescent="0.3">
      <c r="A63" s="1">
        <f t="shared" si="0"/>
        <v>1.3749999999999991</v>
      </c>
      <c r="B63" s="8">
        <f>C_A*COS(C_omega*A63+C_fi)*EXP(-A63/$B$4)</f>
        <v>7.2297253465698885</v>
      </c>
    </row>
    <row r="64" spans="1:2" x14ac:dyDescent="0.3">
      <c r="A64" s="1">
        <f t="shared" si="0"/>
        <v>1.399999999999999</v>
      </c>
      <c r="B64" s="8">
        <f>C_A*COS(C_omega*A64+C_fi)*EXP(-A64/$B$4)</f>
        <v>7.0207696648415165</v>
      </c>
    </row>
    <row r="65" spans="1:2" x14ac:dyDescent="0.3">
      <c r="A65" s="1">
        <f t="shared" si="0"/>
        <v>1.4249999999999989</v>
      </c>
      <c r="B65" s="8">
        <f>C_A*COS(C_omega*A65+C_fi)*EXP(-A65/$B$4)</f>
        <v>6.6541426323221531</v>
      </c>
    </row>
    <row r="66" spans="1:2" x14ac:dyDescent="0.3">
      <c r="A66" s="1">
        <f t="shared" si="0"/>
        <v>1.4499999999999988</v>
      </c>
      <c r="B66" s="8">
        <f>C_A*COS(C_omega*A66+C_fi)*EXP(-A66/$B$4)</f>
        <v>6.1380779017612088</v>
      </c>
    </row>
    <row r="67" spans="1:2" x14ac:dyDescent="0.3">
      <c r="A67" s="1">
        <f t="shared" si="0"/>
        <v>1.4749999999999988</v>
      </c>
      <c r="B67" s="8">
        <f>C_A*COS(C_omega*A67+C_fi)*EXP(-A67/$B$4)</f>
        <v>5.484165174437531</v>
      </c>
    </row>
    <row r="68" spans="1:2" x14ac:dyDescent="0.3">
      <c r="A68" s="1">
        <f t="shared" si="0"/>
        <v>1.4999999999999987</v>
      </c>
      <c r="B68" s="8">
        <f>C_A*COS(C_omega*A68+C_fi)*EXP(-A68/$B$4)</f>
        <v>4.7070899204546288</v>
      </c>
    </row>
    <row r="69" spans="1:2" x14ac:dyDescent="0.3">
      <c r="A69" s="1">
        <f t="shared" si="0"/>
        <v>1.5249999999999986</v>
      </c>
      <c r="B69" s="8">
        <f>C_A*COS(C_omega*A69+C_fi)*EXP(-A69/$B$4)</f>
        <v>3.8243035747421263</v>
      </c>
    </row>
    <row r="70" spans="1:2" x14ac:dyDescent="0.3">
      <c r="A70" s="1">
        <f t="shared" si="0"/>
        <v>1.5499999999999985</v>
      </c>
      <c r="B70" s="8">
        <f>C_A*COS(C_omega*A70+C_fi)*EXP(-A70/$B$4)</f>
        <v>2.8556316154502839</v>
      </c>
    </row>
    <row r="71" spans="1:2" x14ac:dyDescent="0.3">
      <c r="A71" s="1">
        <f t="shared" si="0"/>
        <v>1.5749999999999984</v>
      </c>
      <c r="B71" s="8">
        <f>C_A*COS(C_omega*A71+C_fi)*EXP(-A71/$B$4)</f>
        <v>1.8228283264519505</v>
      </c>
    </row>
    <row r="72" spans="1:2" x14ac:dyDescent="0.3">
      <c r="A72" s="1">
        <f t="shared" si="0"/>
        <v>1.5999999999999983</v>
      </c>
      <c r="B72" s="8">
        <f>C_A*COS(C_omega*A72+C_fi)*EXP(-A72/$B$4)</f>
        <v>0.74908824302626242</v>
      </c>
    </row>
    <row r="73" spans="1:2" x14ac:dyDescent="0.3">
      <c r="A73" s="1">
        <f t="shared" si="0"/>
        <v>1.6249999999999982</v>
      </c>
      <c r="B73" s="8">
        <f>C_A*COS(C_omega*A73+C_fi)*EXP(-A73/$B$4)</f>
        <v>-0.34147474739929645</v>
      </c>
    </row>
    <row r="74" spans="1:2" x14ac:dyDescent="0.3">
      <c r="A74" s="1">
        <f t="shared" ref="A74:A137" si="1">A73+$F$4</f>
        <v>1.6499999999999981</v>
      </c>
      <c r="B74" s="8">
        <f>C_A*COS(C_omega*A74+C_fi)*EXP(-A74/$B$4)</f>
        <v>-1.4243689511740949</v>
      </c>
    </row>
    <row r="75" spans="1:2" x14ac:dyDescent="0.3">
      <c r="A75" s="1">
        <f t="shared" si="1"/>
        <v>1.674999999999998</v>
      </c>
      <c r="B75" s="8">
        <f>C_A*COS(C_omega*A75+C_fi)*EXP(-A75/$B$4)</f>
        <v>-2.475274899062736</v>
      </c>
    </row>
    <row r="76" spans="1:2" x14ac:dyDescent="0.3">
      <c r="A76" s="1">
        <f t="shared" si="1"/>
        <v>1.699999999999998</v>
      </c>
      <c r="B76" s="8">
        <f>C_A*COS(C_omega*A76+C_fi)*EXP(-A76/$B$4)</f>
        <v>-3.4705915090944335</v>
      </c>
    </row>
    <row r="77" spans="1:2" x14ac:dyDescent="0.3">
      <c r="A77" s="1">
        <f t="shared" si="1"/>
        <v>1.7249999999999979</v>
      </c>
      <c r="B77" s="8">
        <f>C_A*COS(C_omega*A77+C_fi)*EXP(-A77/$B$4)</f>
        <v>-4.3879661159831631</v>
      </c>
    </row>
    <row r="78" spans="1:2" x14ac:dyDescent="0.3">
      <c r="A78" s="1">
        <f t="shared" si="1"/>
        <v>1.7499999999999978</v>
      </c>
      <c r="B78" s="8">
        <f>C_A*COS(C_omega*A78+C_fi)*EXP(-A78/$B$4)</f>
        <v>-5.2067964638005257</v>
      </c>
    </row>
    <row r="79" spans="1:2" x14ac:dyDescent="0.3">
      <c r="A79" s="1">
        <f t="shared" si="1"/>
        <v>1.7749999999999977</v>
      </c>
      <c r="B79" s="8">
        <f>C_A*COS(C_omega*A79+C_fi)*EXP(-A79/$B$4)</f>
        <v>-5.9086933882280466</v>
      </c>
    </row>
    <row r="80" spans="1:2" x14ac:dyDescent="0.3">
      <c r="A80" s="1">
        <f t="shared" si="1"/>
        <v>1.7999999999999976</v>
      </c>
      <c r="B80" s="8">
        <f>C_A*COS(C_omega*A80+C_fi)*EXP(-A80/$B$4)</f>
        <v>-6.4778937975430662</v>
      </c>
    </row>
    <row r="81" spans="1:2" x14ac:dyDescent="0.3">
      <c r="A81" s="1">
        <f t="shared" si="1"/>
        <v>1.8249999999999975</v>
      </c>
      <c r="B81" s="8">
        <f>C_A*COS(C_omega*A81+C_fi)*EXP(-A81/$B$4)</f>
        <v>-6.901614677675644</v>
      </c>
    </row>
    <row r="82" spans="1:2" x14ac:dyDescent="0.3">
      <c r="A82" s="1">
        <f t="shared" si="1"/>
        <v>1.8499999999999974</v>
      </c>
      <c r="B82" s="8">
        <f>C_A*COS(C_omega*A82+C_fi)*EXP(-A82/$B$4)</f>
        <v>-7.1703401711460337</v>
      </c>
    </row>
    <row r="83" spans="1:2" x14ac:dyDescent="0.3">
      <c r="A83" s="1">
        <f t="shared" si="1"/>
        <v>1.8749999999999973</v>
      </c>
      <c r="B83" s="8">
        <f>C_A*COS(C_omega*A83+C_fi)*EXP(-A83/$B$4)</f>
        <v>-7.2780352827086903</v>
      </c>
    </row>
    <row r="84" spans="1:2" x14ac:dyDescent="0.3">
      <c r="A84" s="1">
        <f t="shared" si="1"/>
        <v>1.8999999999999972</v>
      </c>
      <c r="B84" s="8">
        <f>C_A*COS(C_omega*A84+C_fi)*EXP(-A84/$B$4)</f>
        <v>-7.2222814123348034</v>
      </c>
    </row>
    <row r="85" spans="1:2" x14ac:dyDescent="0.3">
      <c r="A85" s="1">
        <f t="shared" si="1"/>
        <v>1.9249999999999972</v>
      </c>
      <c r="B85" s="8">
        <f>C_A*COS(C_omega*A85+C_fi)*EXP(-A85/$B$4)</f>
        <v>-7.0043306717547695</v>
      </c>
    </row>
    <row r="86" spans="1:2" x14ac:dyDescent="0.3">
      <c r="A86" s="1">
        <f t="shared" si="1"/>
        <v>1.9499999999999971</v>
      </c>
      <c r="B86" s="8">
        <f>C_A*COS(C_omega*A86+C_fi)*EXP(-A86/$B$4)</f>
        <v>-6.6290777647281089</v>
      </c>
    </row>
    <row r="87" spans="1:2" x14ac:dyDescent="0.3">
      <c r="A87" s="1">
        <f t="shared" si="1"/>
        <v>1.974999999999997</v>
      </c>
      <c r="B87" s="8">
        <f>C_A*COS(C_omega*A87+C_fi)*EXP(-A87/$B$4)</f>
        <v>-6.1049500625493724</v>
      </c>
    </row>
    <row r="88" spans="1:2" x14ac:dyDescent="0.3">
      <c r="A88" s="1">
        <f t="shared" si="1"/>
        <v>1.9999999999999969</v>
      </c>
      <c r="B88" s="8">
        <f>C_A*COS(C_omega*A88+C_fi)*EXP(-A88/$B$4)</f>
        <v>-5.4437183434572232</v>
      </c>
    </row>
    <row r="89" spans="1:2" x14ac:dyDescent="0.3">
      <c r="A89" s="1">
        <f t="shared" si="1"/>
        <v>2.0249999999999968</v>
      </c>
      <c r="B89" s="8">
        <f>C_A*COS(C_omega*A89+C_fi)*EXP(-A89/$B$4)</f>
        <v>-4.6602324463314835</v>
      </c>
    </row>
    <row r="90" spans="1:2" x14ac:dyDescent="0.3">
      <c r="A90" s="1">
        <f t="shared" si="1"/>
        <v>2.0499999999999967</v>
      </c>
      <c r="B90" s="8">
        <f>C_A*COS(C_omega*A90+C_fi)*EXP(-A90/$B$4)</f>
        <v>-3.772087775326221</v>
      </c>
    </row>
    <row r="91" spans="1:2" x14ac:dyDescent="0.3">
      <c r="A91" s="1">
        <f t="shared" si="1"/>
        <v>2.0749999999999966</v>
      </c>
      <c r="B91" s="8">
        <f>C_A*COS(C_omega*A91+C_fi)*EXP(-A91/$B$4)</f>
        <v>-2.7992301450259029</v>
      </c>
    </row>
    <row r="92" spans="1:2" x14ac:dyDescent="0.3">
      <c r="A92" s="1">
        <f t="shared" si="1"/>
        <v>2.0999999999999965</v>
      </c>
      <c r="B92" s="8">
        <f>C_A*COS(C_omega*A92+C_fi)*EXP(-A92/$B$4)</f>
        <v>-1.7635078404504814</v>
      </c>
    </row>
    <row r="93" spans="1:2" x14ac:dyDescent="0.3">
      <c r="A93" s="1">
        <f t="shared" si="1"/>
        <v>2.1249999999999964</v>
      </c>
      <c r="B93" s="8">
        <f>C_A*COS(C_omega*A93+C_fi)*EXP(-A93/$B$4)</f>
        <v>-0.6881809516759313</v>
      </c>
    </row>
    <row r="94" spans="1:2" x14ac:dyDescent="0.3">
      <c r="A94" s="1">
        <f t="shared" si="1"/>
        <v>2.1499999999999964</v>
      </c>
      <c r="B94" s="8">
        <f>C_A*COS(C_omega*A94+C_fi)*EXP(-A94/$B$4)</f>
        <v>0.40260099764310275</v>
      </c>
    </row>
    <row r="95" spans="1:2" x14ac:dyDescent="0.3">
      <c r="A95" s="1">
        <f t="shared" si="1"/>
        <v>2.1749999999999963</v>
      </c>
      <c r="B95" s="8">
        <f>C_A*COS(C_omega*A95+C_fi)*EXP(-A95/$B$4)</f>
        <v>1.4843413965112833</v>
      </c>
    </row>
    <row r="96" spans="1:2" x14ac:dyDescent="0.3">
      <c r="A96" s="1">
        <f t="shared" si="1"/>
        <v>2.1999999999999962</v>
      </c>
      <c r="B96" s="8">
        <f>C_A*COS(C_omega*A96+C_fi)*EXP(-A96/$B$4)</f>
        <v>2.5327466876639479</v>
      </c>
    </row>
    <row r="97" spans="1:2" x14ac:dyDescent="0.3">
      <c r="A97" s="1">
        <f t="shared" si="1"/>
        <v>2.2249999999999961</v>
      </c>
      <c r="B97" s="8">
        <f>C_A*COS(C_omega*A97+C_fi)*EXP(-A97/$B$4)</f>
        <v>3.5242719484894987</v>
      </c>
    </row>
    <row r="98" spans="1:2" x14ac:dyDescent="0.3">
      <c r="A98" s="1">
        <f t="shared" si="1"/>
        <v>2.249999999999996</v>
      </c>
      <c r="B98" s="8">
        <f>C_A*COS(C_omega*A98+C_fi)*EXP(-A98/$B$4)</f>
        <v>4.4366496592314411</v>
      </c>
    </row>
    <row r="99" spans="1:2" x14ac:dyDescent="0.3">
      <c r="A99" s="1">
        <f t="shared" si="1"/>
        <v>2.2749999999999959</v>
      </c>
      <c r="B99" s="8">
        <f>C_A*COS(C_omega*A99+C_fi)*EXP(-A99/$B$4)</f>
        <v>5.2493897834761629</v>
      </c>
    </row>
    <row r="100" spans="1:2" x14ac:dyDescent="0.3">
      <c r="A100" s="1">
        <f t="shared" si="1"/>
        <v>2.2999999999999958</v>
      </c>
      <c r="B100" s="8">
        <f>C_A*COS(C_omega*A100+C_fi)*EXP(-A100/$B$4)</f>
        <v>5.9442399301968676</v>
      </c>
    </row>
    <row r="101" spans="1:2" x14ac:dyDescent="0.3">
      <c r="A101" s="1">
        <f t="shared" si="1"/>
        <v>2.3249999999999957</v>
      </c>
      <c r="B101" s="8">
        <f>C_A*COS(C_omega*A101+C_fi)*EXP(-A101/$B$4)</f>
        <v>6.5055952631062413</v>
      </c>
    </row>
    <row r="102" spans="1:2" x14ac:dyDescent="0.3">
      <c r="A102" s="1">
        <f t="shared" si="1"/>
        <v>2.3499999999999956</v>
      </c>
      <c r="B102" s="8">
        <f>C_A*COS(C_omega*A102+C_fi)*EXP(-A102/$B$4)</f>
        <v>6.9208489516374483</v>
      </c>
    </row>
    <row r="103" spans="1:2" x14ac:dyDescent="0.3">
      <c r="A103" s="1">
        <f t="shared" si="1"/>
        <v>2.3749999999999956</v>
      </c>
      <c r="B103" s="8">
        <f>C_A*COS(C_omega*A103+C_fi)*EXP(-A103/$B$4)</f>
        <v>7.1806752931799238</v>
      </c>
    </row>
    <row r="104" spans="1:2" x14ac:dyDescent="0.3">
      <c r="A104" s="1">
        <f t="shared" si="1"/>
        <v>2.3999999999999955</v>
      </c>
      <c r="B104" s="8">
        <f>C_A*COS(C_omega*A104+C_fi)*EXP(-A104/$B$4)</f>
        <v>7.2792391482549812</v>
      </c>
    </row>
    <row r="105" spans="1:2" x14ac:dyDescent="0.3">
      <c r="A105" s="1">
        <f t="shared" si="1"/>
        <v>2.4249999999999954</v>
      </c>
      <c r="B105" s="8">
        <f>C_A*COS(C_omega*A105+C_fi)*EXP(-A105/$B$4)</f>
        <v>7.2143269851687082</v>
      </c>
    </row>
    <row r="106" spans="1:2" x14ac:dyDescent="0.3">
      <c r="A106" s="1">
        <f t="shared" si="1"/>
        <v>2.4499999999999953</v>
      </c>
      <c r="B106" s="8">
        <f>C_A*COS(C_omega*A106+C_fi)*EXP(-A106/$B$4)</f>
        <v>6.987396591161712</v>
      </c>
    </row>
    <row r="107" spans="1:2" x14ac:dyDescent="0.3">
      <c r="A107" s="1">
        <f t="shared" si="1"/>
        <v>2.4749999999999952</v>
      </c>
      <c r="B107" s="8">
        <f>C_A*COS(C_omega*A107+C_fi)*EXP(-A107/$B$4)</f>
        <v>6.6035443336504924</v>
      </c>
    </row>
    <row r="108" spans="1:2" x14ac:dyDescent="0.3">
      <c r="A108" s="1">
        <f t="shared" si="1"/>
        <v>2.4999999999999951</v>
      </c>
      <c r="B108" s="8">
        <f>C_A*COS(C_omega*A108+C_fi)*EXP(-A108/$B$4)</f>
        <v>6.0713907068023936</v>
      </c>
    </row>
    <row r="109" spans="1:2" x14ac:dyDescent="0.3">
      <c r="A109" s="1">
        <f t="shared" si="1"/>
        <v>2.524999999999995</v>
      </c>
      <c r="B109" s="8">
        <f>C_A*COS(C_omega*A109+C_fi)*EXP(-A109/$B$4)</f>
        <v>5.4028867338212887</v>
      </c>
    </row>
    <row r="110" spans="1:2" x14ac:dyDescent="0.3">
      <c r="A110" s="1">
        <f t="shared" si="1"/>
        <v>2.5499999999999949</v>
      </c>
      <c r="B110" s="8">
        <f>C_A*COS(C_omega*A110+C_fi)*EXP(-A110/$B$4)</f>
        <v>4.6130455727312825</v>
      </c>
    </row>
    <row r="111" spans="1:2" x14ac:dyDescent="0.3">
      <c r="A111" s="1">
        <f t="shared" si="1"/>
        <v>2.5749999999999948</v>
      </c>
      <c r="B111" s="8">
        <f>C_A*COS(C_omega*A111+C_fi)*EXP(-A111/$B$4)</f>
        <v>3.7196053532139399</v>
      </c>
    </row>
    <row r="112" spans="1:2" x14ac:dyDescent="0.3">
      <c r="A112" s="1">
        <f t="shared" si="1"/>
        <v>2.5999999999999948</v>
      </c>
      <c r="B112" s="8">
        <f>C_A*COS(C_omega*A112+C_fi)*EXP(-A112/$B$4)</f>
        <v>2.7426308164568058</v>
      </c>
    </row>
    <row r="113" spans="1:2" x14ac:dyDescent="0.3">
      <c r="A113" s="1">
        <f t="shared" si="1"/>
        <v>2.6249999999999947</v>
      </c>
      <c r="B113" s="8">
        <f>C_A*COS(C_omega*A113+C_fi)*EXP(-A113/$B$4)</f>
        <v>1.7040627043233296</v>
      </c>
    </row>
    <row r="114" spans="1:2" x14ac:dyDescent="0.3">
      <c r="A114" s="1">
        <f t="shared" si="1"/>
        <v>2.6499999999999946</v>
      </c>
      <c r="B114" s="8">
        <f>C_A*COS(C_omega*A114+C_fi)*EXP(-A114/$B$4)</f>
        <v>0.62722501759201943</v>
      </c>
    </row>
    <row r="115" spans="1:2" x14ac:dyDescent="0.3">
      <c r="A115" s="1">
        <f t="shared" si="1"/>
        <v>2.6749999999999945</v>
      </c>
      <c r="B115" s="8">
        <f>C_A*COS(C_omega*A115+C_fi)*EXP(-A115/$B$4)</f>
        <v>-0.46369879081747251</v>
      </c>
    </row>
    <row r="116" spans="1:2" x14ac:dyDescent="0.3">
      <c r="A116" s="1">
        <f t="shared" si="1"/>
        <v>2.6999999999999944</v>
      </c>
      <c r="B116" s="8">
        <f>C_A*COS(C_omega*A116+C_fi)*EXP(-A116/$B$4)</f>
        <v>-1.5442089240604029</v>
      </c>
    </row>
    <row r="117" spans="1:2" x14ac:dyDescent="0.3">
      <c r="A117" s="1">
        <f t="shared" si="1"/>
        <v>2.7249999999999943</v>
      </c>
      <c r="B117" s="8">
        <f>C_A*COS(C_omega*A117+C_fi)*EXP(-A117/$B$4)</f>
        <v>-2.5900394539857965</v>
      </c>
    </row>
    <row r="118" spans="1:2" x14ac:dyDescent="0.3">
      <c r="A118" s="1">
        <f t="shared" si="1"/>
        <v>2.7499999999999942</v>
      </c>
      <c r="B118" s="8">
        <f>C_A*COS(C_omega*A118+C_fi)*EXP(-A118/$B$4)</f>
        <v>-3.5777032815683758</v>
      </c>
    </row>
    <row r="119" spans="1:2" x14ac:dyDescent="0.3">
      <c r="A119" s="1">
        <f t="shared" si="1"/>
        <v>2.7749999999999941</v>
      </c>
      <c r="B119" s="8">
        <f>C_A*COS(C_omega*A119+C_fi)*EXP(-A119/$B$4)</f>
        <v>-4.4850196065175147</v>
      </c>
    </row>
    <row r="120" spans="1:2" x14ac:dyDescent="0.3">
      <c r="A120" s="1">
        <f t="shared" si="1"/>
        <v>2.799999999999994</v>
      </c>
      <c r="B120" s="8">
        <f>C_A*COS(C_omega*A120+C_fi)*EXP(-A120/$B$4)</f>
        <v>-5.2916120602328167</v>
      </c>
    </row>
    <row r="121" spans="1:2" x14ac:dyDescent="0.3">
      <c r="A121" s="1">
        <f t="shared" si="1"/>
        <v>2.824999999999994</v>
      </c>
      <c r="B121" s="8">
        <f>C_A*COS(C_omega*A121+C_fi)*EXP(-A121/$B$4)</f>
        <v>-5.9793663151139569</v>
      </c>
    </row>
    <row r="122" spans="1:2" x14ac:dyDescent="0.3">
      <c r="A122" s="1">
        <f t="shared" si="1"/>
        <v>2.8499999999999939</v>
      </c>
      <c r="B122" s="8">
        <f>C_A*COS(C_omega*A122+C_fi)*EXP(-A122/$B$4)</f>
        <v>-6.5328368933065306</v>
      </c>
    </row>
    <row r="123" spans="1:2" x14ac:dyDescent="0.3">
      <c r="A123" s="1">
        <f t="shared" si="1"/>
        <v>2.8749999999999938</v>
      </c>
      <c r="B123" s="8">
        <f>C_A*COS(C_omega*A123+C_fi)*EXP(-A123/$B$4)</f>
        <v>-6.9395940388361179</v>
      </c>
    </row>
    <row r="124" spans="1:2" x14ac:dyDescent="0.3">
      <c r="A124" s="1">
        <f t="shared" si="1"/>
        <v>2.8999999999999937</v>
      </c>
      <c r="B124" s="8">
        <f>C_A*COS(C_omega*A124+C_fi)*EXP(-A124/$B$4)</f>
        <v>-7.1905028631304875</v>
      </c>
    </row>
    <row r="125" spans="1:2" x14ac:dyDescent="0.3">
      <c r="A125" s="1">
        <f t="shared" si="1"/>
        <v>2.9249999999999936</v>
      </c>
      <c r="B125" s="8">
        <f>C_A*COS(C_omega*A125+C_fi)*EXP(-A125/$B$4)</f>
        <v>-7.2799284949233378</v>
      </c>
    </row>
    <row r="126" spans="1:2" x14ac:dyDescent="0.3">
      <c r="A126" s="1">
        <f t="shared" si="1"/>
        <v>2.9499999999999935</v>
      </c>
      <c r="B126" s="8">
        <f>C_A*COS(C_omega*A126+C_fi)*EXP(-A126/$B$4)</f>
        <v>-7.2058626273148336</v>
      </c>
    </row>
    <row r="127" spans="1:2" x14ac:dyDescent="0.3">
      <c r="A127" s="1">
        <f t="shared" si="1"/>
        <v>2.9749999999999934</v>
      </c>
      <c r="B127" s="8">
        <f>C_A*COS(C_omega*A127+C_fi)*EXP(-A127/$B$4)</f>
        <v>-6.9699686200149351</v>
      </c>
    </row>
    <row r="128" spans="1:2" x14ac:dyDescent="0.3">
      <c r="A128" s="1">
        <f t="shared" si="1"/>
        <v>2.9999999999999933</v>
      </c>
      <c r="B128" s="8">
        <f>C_A*COS(C_omega*A128+C_fi)*EXP(-A128/$B$4)</f>
        <v>-6.5775441438702851</v>
      </c>
    </row>
    <row r="129" spans="1:2" x14ac:dyDescent="0.3">
      <c r="A129" s="1">
        <f t="shared" si="1"/>
        <v>3.0249999999999932</v>
      </c>
      <c r="B129" s="8">
        <f>C_A*COS(C_omega*A129+C_fi)*EXP(-A129/$B$4)</f>
        <v>-6.0374022065981467</v>
      </c>
    </row>
    <row r="130" spans="1:2" x14ac:dyDescent="0.3">
      <c r="A130" s="1">
        <f t="shared" si="1"/>
        <v>3.0499999999999932</v>
      </c>
      <c r="B130" s="8">
        <f>C_A*COS(C_omega*A130+C_fi)*EXP(-A130/$B$4)</f>
        <v>-5.3616732316327278</v>
      </c>
    </row>
    <row r="131" spans="1:2" x14ac:dyDescent="0.3">
      <c r="A131" s="1">
        <f t="shared" si="1"/>
        <v>3.0749999999999931</v>
      </c>
      <c r="B131" s="8">
        <f>C_A*COS(C_omega*A131+C_fi)*EXP(-A131/$B$4)</f>
        <v>-4.5655326349665035</v>
      </c>
    </row>
    <row r="132" spans="1:2" x14ac:dyDescent="0.3">
      <c r="A132" s="1">
        <f t="shared" si="1"/>
        <v>3.099999999999993</v>
      </c>
      <c r="B132" s="8">
        <f>C_A*COS(C_omega*A132+C_fi)*EXP(-A132/$B$4)</f>
        <v>-3.6668600180233524</v>
      </c>
    </row>
    <row r="133" spans="1:2" x14ac:dyDescent="0.3">
      <c r="A133" s="1">
        <f t="shared" si="1"/>
        <v>3.1249999999999929</v>
      </c>
      <c r="B133" s="8">
        <f>C_A*COS(C_omega*A133+C_fi)*EXP(-A133/$B$4)</f>
        <v>-2.6858376303565961</v>
      </c>
    </row>
    <row r="134" spans="1:2" x14ac:dyDescent="0.3">
      <c r="A134" s="1">
        <f t="shared" si="1"/>
        <v>3.1499999999999928</v>
      </c>
      <c r="B134" s="8">
        <f>C_A*COS(C_omega*A134+C_fi)*EXP(-A134/$B$4)</f>
        <v>-1.6444971198344531</v>
      </c>
    </row>
    <row r="135" spans="1:2" x14ac:dyDescent="0.3">
      <c r="A135" s="1">
        <f t="shared" si="1"/>
        <v>3.1749999999999927</v>
      </c>
      <c r="B135" s="8">
        <f>C_A*COS(C_omega*A135+C_fi)*EXP(-A135/$B$4)</f>
        <v>-0.56622474932631617</v>
      </c>
    </row>
    <row r="136" spans="1:2" x14ac:dyDescent="0.3">
      <c r="A136" s="1">
        <f t="shared" si="1"/>
        <v>3.1999999999999926</v>
      </c>
      <c r="B136" s="8">
        <f>C_A*COS(C_omega*A136+C_fi)*EXP(-A136/$B$4)</f>
        <v>0.52476380834353065</v>
      </c>
    </row>
    <row r="137" spans="1:2" x14ac:dyDescent="0.3">
      <c r="A137" s="1">
        <f t="shared" si="1"/>
        <v>3.2249999999999925</v>
      </c>
      <c r="B137" s="8">
        <f>C_A*COS(C_omega*A137+C_fi)*EXP(-A137/$B$4)</f>
        <v>1.6039673022015475</v>
      </c>
    </row>
    <row r="138" spans="1:2" x14ac:dyDescent="0.3">
      <c r="A138" s="1">
        <f t="shared" ref="A138:A201" si="2">A137+$F$4</f>
        <v>3.2499999999999925</v>
      </c>
      <c r="B138" s="8">
        <f>C_A*COS(C_omega*A138+C_fi)*EXP(-A138/$B$4)</f>
        <v>2.6471491484003966</v>
      </c>
    </row>
    <row r="139" spans="1:2" x14ac:dyDescent="0.3">
      <c r="A139" s="1">
        <f t="shared" si="2"/>
        <v>3.2749999999999924</v>
      </c>
      <c r="B139" s="8">
        <f>C_A*COS(C_omega*A139+C_fi)*EXP(-A139/$B$4)</f>
        <v>3.6308817316410975</v>
      </c>
    </row>
    <row r="140" spans="1:2" x14ac:dyDescent="0.3">
      <c r="A140" s="1">
        <f t="shared" si="2"/>
        <v>3.2999999999999923</v>
      </c>
      <c r="B140" s="8">
        <f>C_A*COS(C_omega*A140+C_fi)*EXP(-A140/$B$4)</f>
        <v>4.5330725389056381</v>
      </c>
    </row>
    <row r="141" spans="1:2" x14ac:dyDescent="0.3">
      <c r="A141" s="1">
        <f t="shared" si="2"/>
        <v>3.3249999999999922</v>
      </c>
      <c r="B141" s="8">
        <f>C_A*COS(C_omega*A141+C_fi)*EXP(-A141/$B$4)</f>
        <v>5.3334603096708619</v>
      </c>
    </row>
    <row r="142" spans="1:2" x14ac:dyDescent="0.3">
      <c r="A142" s="1">
        <f t="shared" si="2"/>
        <v>3.3499999999999921</v>
      </c>
      <c r="B142" s="8">
        <f>C_A*COS(C_omega*A142+C_fi)*EXP(-A142/$B$4)</f>
        <v>6.014070060139038</v>
      </c>
    </row>
    <row r="143" spans="1:2" x14ac:dyDescent="0.3">
      <c r="A143" s="1">
        <f t="shared" si="2"/>
        <v>3.374999999999992</v>
      </c>
      <c r="B143" s="8">
        <f>C_A*COS(C_omega*A143+C_fi)*EXP(-A143/$B$4)</f>
        <v>6.5596167626222215</v>
      </c>
    </row>
    <row r="144" spans="1:2" x14ac:dyDescent="0.3">
      <c r="A144" s="1">
        <f t="shared" si="2"/>
        <v>3.3999999999999919</v>
      </c>
      <c r="B144" s="8">
        <f>C_A*COS(C_omega*A144+C_fi)*EXP(-A144/$B$4)</f>
        <v>6.957848614311561</v>
      </c>
    </row>
    <row r="145" spans="1:2" x14ac:dyDescent="0.3">
      <c r="A145" s="1">
        <f t="shared" si="2"/>
        <v>3.4249999999999918</v>
      </c>
      <c r="B145" s="8">
        <f>C_A*COS(C_omega*A145+C_fi)*EXP(-A145/$B$4)</f>
        <v>7.1998221863550338</v>
      </c>
    </row>
    <row r="146" spans="1:2" x14ac:dyDescent="0.3">
      <c r="A146" s="1">
        <f t="shared" si="2"/>
        <v>3.4499999999999917</v>
      </c>
      <c r="B146" s="8">
        <f>C_A*COS(C_omega*A146+C_fi)*EXP(-A146/$B$4)</f>
        <v>7.2801032739886331</v>
      </c>
    </row>
    <row r="147" spans="1:2" x14ac:dyDescent="0.3">
      <c r="A147" s="1">
        <f t="shared" si="2"/>
        <v>3.4749999999999917</v>
      </c>
      <c r="B147" s="8">
        <f>C_A*COS(C_omega*A147+C_fi)*EXP(-A147/$B$4)</f>
        <v>7.1968889370598683</v>
      </c>
    </row>
    <row r="148" spans="1:2" x14ac:dyDescent="0.3">
      <c r="A148" s="1">
        <f t="shared" si="2"/>
        <v>3.4999999999999916</v>
      </c>
      <c r="B148" s="8">
        <f>C_A*COS(C_omega*A148+C_fi)*EXP(-A148/$B$4)</f>
        <v>6.9520479901767063</v>
      </c>
    </row>
    <row r="149" spans="1:2" x14ac:dyDescent="0.3">
      <c r="A149" s="1">
        <f t="shared" si="2"/>
        <v>3.5249999999999915</v>
      </c>
      <c r="B149" s="8">
        <f>C_A*COS(C_omega*A149+C_fi)*EXP(-A149/$B$4)</f>
        <v>6.5510790331603861</v>
      </c>
    </row>
    <row r="150" spans="1:2" x14ac:dyDescent="0.3">
      <c r="A150" s="1">
        <f t="shared" si="2"/>
        <v>3.5499999999999914</v>
      </c>
      <c r="B150" s="8">
        <f>C_A*COS(C_omega*A150+C_fi)*EXP(-A150/$B$4)</f>
        <v>6.0029869643477216</v>
      </c>
    </row>
    <row r="151" spans="1:2" x14ac:dyDescent="0.3">
      <c r="A151" s="1">
        <f t="shared" si="2"/>
        <v>3.5749999999999913</v>
      </c>
      <c r="B151" s="8">
        <f>C_A*COS(C_omega*A151+C_fi)*EXP(-A151/$B$4)</f>
        <v>5.320080749987862</v>
      </c>
    </row>
    <row r="152" spans="1:2" x14ac:dyDescent="0.3">
      <c r="A152" s="1">
        <f t="shared" si="2"/>
        <v>3.5999999999999912</v>
      </c>
      <c r="B152" s="8">
        <f>C_A*COS(C_omega*A152+C_fi)*EXP(-A152/$B$4)</f>
        <v>4.5176969913968703</v>
      </c>
    </row>
    <row r="153" spans="1:2" x14ac:dyDescent="0.3">
      <c r="A153" s="1">
        <f t="shared" si="2"/>
        <v>3.6249999999999911</v>
      </c>
      <c r="B153" s="8">
        <f>C_A*COS(C_omega*A153+C_fi)*EXP(-A153/$B$4)</f>
        <v>3.6138554979559969</v>
      </c>
    </row>
    <row r="154" spans="1:2" x14ac:dyDescent="0.3">
      <c r="A154" s="1">
        <f t="shared" si="2"/>
        <v>3.649999999999991</v>
      </c>
      <c r="B154" s="8">
        <f>C_A*COS(C_omega*A154+C_fi)*EXP(-A154/$B$4)</f>
        <v>2.6288546010412666</v>
      </c>
    </row>
    <row r="155" spans="1:2" x14ac:dyDescent="0.3">
      <c r="A155" s="1">
        <f t="shared" si="2"/>
        <v>3.6749999999999909</v>
      </c>
      <c r="B155" s="8">
        <f>C_A*COS(C_omega*A155+C_fi)*EXP(-A155/$B$4)</f>
        <v>1.5848152972614251</v>
      </c>
    </row>
    <row r="156" spans="1:2" x14ac:dyDescent="0.3">
      <c r="A156" s="1">
        <f t="shared" si="2"/>
        <v>3.6999999999999909</v>
      </c>
      <c r="B156" s="8">
        <f>C_A*COS(C_omega*A156+C_fi)*EXP(-A156/$B$4)</f>
        <v>0.50518445856422811</v>
      </c>
    </row>
    <row r="157" spans="1:2" x14ac:dyDescent="0.3">
      <c r="A157" s="1">
        <f t="shared" si="2"/>
        <v>3.7249999999999908</v>
      </c>
      <c r="B157" s="8">
        <f>C_A*COS(C_omega*A157+C_fi)*EXP(-A157/$B$4)</f>
        <v>-0.58579173395919515</v>
      </c>
    </row>
    <row r="158" spans="1:2" x14ac:dyDescent="0.3">
      <c r="A158" s="1">
        <f t="shared" si="2"/>
        <v>3.7499999999999907</v>
      </c>
      <c r="B158" s="8">
        <f>C_A*COS(C_omega*A158+C_fi)*EXP(-A158/$B$4)</f>
        <v>-1.6636123070298874</v>
      </c>
    </row>
    <row r="159" spans="1:2" x14ac:dyDescent="0.3">
      <c r="A159" s="1">
        <f t="shared" si="2"/>
        <v>3.7749999999999906</v>
      </c>
      <c r="B159" s="8">
        <f>C_A*COS(C_omega*A159+C_fi)*EXP(-A159/$B$4)</f>
        <v>-2.7040717342199687</v>
      </c>
    </row>
    <row r="160" spans="1:2" x14ac:dyDescent="0.3">
      <c r="A160" s="1">
        <f t="shared" si="2"/>
        <v>3.7999999999999905</v>
      </c>
      <c r="B160" s="8">
        <f>C_A*COS(C_omega*A160+C_fi)*EXP(-A160/$B$4)</f>
        <v>-3.6838035398922089</v>
      </c>
    </row>
    <row r="161" spans="1:2" x14ac:dyDescent="0.3">
      <c r="A161" s="1">
        <f t="shared" si="2"/>
        <v>3.8249999999999904</v>
      </c>
      <c r="B161" s="8">
        <f>C_A*COS(C_omega*A161+C_fi)*EXP(-A161/$B$4)</f>
        <v>-4.5808050598676164</v>
      </c>
    </row>
    <row r="162" spans="1:2" x14ac:dyDescent="0.3">
      <c r="A162" s="1">
        <f t="shared" si="2"/>
        <v>3.8499999999999903</v>
      </c>
      <c r="B162" s="8">
        <f>C_A*COS(C_omega*A162+C_fi)*EXP(-A162/$B$4)</f>
        <v>-5.3749315738281114</v>
      </c>
    </row>
    <row r="163" spans="1:2" x14ac:dyDescent="0.3">
      <c r="A163" s="1">
        <f t="shared" si="2"/>
        <v>3.8749999999999902</v>
      </c>
      <c r="B163" s="8">
        <f>C_A*COS(C_omega*A163+C_fi)*EXP(-A163/$B$4)</f>
        <v>-6.0483487123053434</v>
      </c>
    </row>
    <row r="164" spans="1:2" x14ac:dyDescent="0.3">
      <c r="A164" s="1">
        <f t="shared" si="2"/>
        <v>3.8999999999999901</v>
      </c>
      <c r="B164" s="8">
        <f>C_A*COS(C_omega*A164+C_fi)*EXP(-A164/$B$4)</f>
        <v>-6.5859329781702991</v>
      </c>
    </row>
    <row r="165" spans="1:2" x14ac:dyDescent="0.3">
      <c r="A165" s="1">
        <f t="shared" si="2"/>
        <v>3.9249999999999901</v>
      </c>
      <c r="B165" s="8">
        <f>C_A*COS(C_omega*A165+C_fi)*EXP(-A165/$B$4)</f>
        <v>-6.9756113877745873</v>
      </c>
    </row>
    <row r="166" spans="1:2" x14ac:dyDescent="0.3">
      <c r="A166" s="1">
        <f t="shared" si="2"/>
        <v>3.94999999999999</v>
      </c>
      <c r="B166" s="8">
        <f>C_A*COS(C_omega*A166+C_fi)*EXP(-A166/$B$4)</f>
        <v>-7.2086326041353095</v>
      </c>
    </row>
    <row r="167" spans="1:2" x14ac:dyDescent="0.3">
      <c r="A167" s="1">
        <f t="shared" si="2"/>
        <v>3.9749999999999899</v>
      </c>
      <c r="B167" s="8">
        <f>C_A*COS(C_omega*A167+C_fi)*EXP(-A167/$B$4)</f>
        <v>-7.2797634730969474</v>
      </c>
    </row>
    <row r="168" spans="1:2" x14ac:dyDescent="0.3">
      <c r="A168" s="1">
        <f t="shared" si="2"/>
        <v>3.9999999999999898</v>
      </c>
      <c r="B168" s="8">
        <f>C_A*COS(C_omega*A168+C_fi)*EXP(-A168/$B$4)</f>
        <v>-7.1874065486916816</v>
      </c>
    </row>
    <row r="169" spans="1:2" x14ac:dyDescent="0.3">
      <c r="A169" s="1">
        <f t="shared" si="2"/>
        <v>4.0249999999999897</v>
      </c>
      <c r="B169" s="8">
        <f>C_A*COS(C_omega*A169+C_fi)*EXP(-A169/$B$4)</f>
        <v>-6.9336359683319513</v>
      </c>
    </row>
    <row r="170" spans="1:2" x14ac:dyDescent="0.3">
      <c r="A170" s="1">
        <f t="shared" si="2"/>
        <v>4.0499999999999901</v>
      </c>
      <c r="B170" s="8">
        <f>C_A*COS(C_omega*A170+C_fi)*EXP(-A170/$B$4)</f>
        <v>-6.5241508721557233</v>
      </c>
    </row>
    <row r="171" spans="1:2" x14ac:dyDescent="0.3">
      <c r="A171" s="1">
        <f t="shared" si="2"/>
        <v>4.0749999999999904</v>
      </c>
      <c r="B171" s="8">
        <f>C_A*COS(C_omega*A171+C_fi)*EXP(-A171/$B$4)</f>
        <v>-5.9681474126256369</v>
      </c>
    </row>
    <row r="172" spans="1:2" x14ac:dyDescent="0.3">
      <c r="A172" s="1">
        <f t="shared" si="2"/>
        <v>4.0999999999999908</v>
      </c>
      <c r="B172" s="8">
        <f>C_A*COS(C_omega*A172+C_fi)*EXP(-A172/$B$4)</f>
        <v>-5.278112228770409</v>
      </c>
    </row>
    <row r="173" spans="1:2" x14ac:dyDescent="0.3">
      <c r="A173" s="1">
        <f t="shared" si="2"/>
        <v>4.1249999999999911</v>
      </c>
      <c r="B173" s="8">
        <f>C_A*COS(C_omega*A173+C_fi)*EXP(-A173/$B$4)</f>
        <v>-4.4695420231918463</v>
      </c>
    </row>
    <row r="174" spans="1:2" x14ac:dyDescent="0.3">
      <c r="A174" s="1">
        <f t="shared" si="2"/>
        <v>4.1499999999999915</v>
      </c>
      <c r="B174" s="8">
        <f>C_A*COS(C_omega*A174+C_fi)*EXP(-A174/$B$4)</f>
        <v>-3.5605955395333138</v>
      </c>
    </row>
    <row r="175" spans="1:2" x14ac:dyDescent="0.3">
      <c r="A175" s="1">
        <f t="shared" si="2"/>
        <v>4.1749999999999918</v>
      </c>
      <c r="B175" s="8">
        <f>C_A*COS(C_omega*A175+C_fi)*EXP(-A175/$B$4)</f>
        <v>-2.5716857562454356</v>
      </c>
    </row>
    <row r="176" spans="1:2" x14ac:dyDescent="0.3">
      <c r="A176" s="1">
        <f t="shared" si="2"/>
        <v>4.1999999999999922</v>
      </c>
      <c r="B176" s="8">
        <f>C_A*COS(C_omega*A176+C_fi)*EXP(-A176/$B$4)</f>
        <v>-1.5250214550978667</v>
      </c>
    </row>
    <row r="177" spans="1:2" x14ac:dyDescent="0.3">
      <c r="A177" s="1">
        <f t="shared" si="2"/>
        <v>4.2249999999999925</v>
      </c>
      <c r="B177" s="8">
        <f>C_A*COS(C_omega*A177+C_fi)*EXP(-A177/$B$4)</f>
        <v>-0.44410845982003511</v>
      </c>
    </row>
    <row r="178" spans="1:2" x14ac:dyDescent="0.3">
      <c r="A178" s="1">
        <f t="shared" si="2"/>
        <v>4.2499999999999929</v>
      </c>
      <c r="B178" s="8">
        <f>C_A*COS(C_omega*A178+C_fi)*EXP(-A178/$B$4)</f>
        <v>0.64677825402426936</v>
      </c>
    </row>
    <row r="179" spans="1:2" x14ac:dyDescent="0.3">
      <c r="A179" s="1">
        <f t="shared" si="2"/>
        <v>4.2749999999999932</v>
      </c>
      <c r="B179" s="8">
        <f>C_A*COS(C_omega*A179+C_fi)*EXP(-A179/$B$4)</f>
        <v>1.7231397226543166</v>
      </c>
    </row>
    <row r="180" spans="1:2" x14ac:dyDescent="0.3">
      <c r="A180" s="1">
        <f t="shared" si="2"/>
        <v>4.2999999999999936</v>
      </c>
      <c r="B180" s="8">
        <f>C_A*COS(C_omega*A180+C_fi)*EXP(-A180/$B$4)</f>
        <v>2.7608031879823201</v>
      </c>
    </row>
    <row r="181" spans="1:2" x14ac:dyDescent="0.3">
      <c r="A181" s="1">
        <f t="shared" si="2"/>
        <v>4.324999999999994</v>
      </c>
      <c r="B181" s="8">
        <f>C_A*COS(C_omega*A181+C_fi)*EXP(-A181/$B$4)</f>
        <v>3.736464965646713</v>
      </c>
    </row>
    <row r="182" spans="1:2" x14ac:dyDescent="0.3">
      <c r="A182" s="1">
        <f t="shared" si="2"/>
        <v>4.3499999999999943</v>
      </c>
      <c r="B182" s="8">
        <f>C_A*COS(C_omega*A182+C_fi)*EXP(-A182/$B$4)</f>
        <v>4.6282137955231457</v>
      </c>
    </row>
    <row r="183" spans="1:2" x14ac:dyDescent="0.3">
      <c r="A183" s="1">
        <f t="shared" si="2"/>
        <v>4.3749999999999947</v>
      </c>
      <c r="B183" s="8">
        <f>C_A*COS(C_omega*A183+C_fi)*EXP(-A183/$B$4)</f>
        <v>5.4160229213890068</v>
      </c>
    </row>
    <row r="184" spans="1:2" x14ac:dyDescent="0.3">
      <c r="A184" s="1">
        <f t="shared" si="2"/>
        <v>4.399999999999995</v>
      </c>
      <c r="B184" s="8">
        <f>C_A*COS(C_omega*A184+C_fi)*EXP(-A184/$B$4)</f>
        <v>6.0821998486930564</v>
      </c>
    </row>
    <row r="185" spans="1:2" x14ac:dyDescent="0.3">
      <c r="A185" s="1">
        <f t="shared" si="2"/>
        <v>4.4249999999999954</v>
      </c>
      <c r="B185" s="8">
        <f>C_A*COS(C_omega*A185+C_fi)*EXP(-A185/$B$4)</f>
        <v>6.6117836798402925</v>
      </c>
    </row>
    <row r="186" spans="1:2" x14ac:dyDescent="0.3">
      <c r="A186" s="1">
        <f t="shared" si="2"/>
        <v>4.4499999999999957</v>
      </c>
      <c r="B186" s="8">
        <f>C_A*COS(C_omega*A186+C_fi)*EXP(-A186/$B$4)</f>
        <v>6.9928811036981537</v>
      </c>
    </row>
    <row r="187" spans="1:2" x14ac:dyDescent="0.3">
      <c r="A187" s="1">
        <f t="shared" si="2"/>
        <v>4.4749999999999961</v>
      </c>
      <c r="B187" s="8">
        <f>C_A*COS(C_omega*A187+C_fi)*EXP(-A187/$B$4)</f>
        <v>7.2169334937240972</v>
      </c>
    </row>
    <row r="188" spans="1:2" x14ac:dyDescent="0.3">
      <c r="A188" s="1">
        <f t="shared" si="2"/>
        <v>4.4999999999999964</v>
      </c>
      <c r="B188" s="8">
        <f>C_A*COS(C_omega*A188+C_fi)*EXP(-A188/$B$4)</f>
        <v>7.2789091162664414</v>
      </c>
    </row>
    <row r="189" spans="1:2" x14ac:dyDescent="0.3">
      <c r="A189" s="1">
        <f t="shared" si="2"/>
        <v>4.5249999999999968</v>
      </c>
      <c r="B189" s="8">
        <f>C_A*COS(C_omega*A189+C_fi)*EXP(-A189/$B$4)</f>
        <v>7.1774161324544066</v>
      </c>
    </row>
    <row r="190" spans="1:2" x14ac:dyDescent="0.3">
      <c r="A190" s="1">
        <f t="shared" si="2"/>
        <v>4.5499999999999972</v>
      </c>
      <c r="B190" s="8">
        <f>C_A*COS(C_omega*A190+C_fi)*EXP(-A190/$B$4)</f>
        <v>6.9147338558985307</v>
      </c>
    </row>
    <row r="191" spans="1:2" x14ac:dyDescent="0.3">
      <c r="A191" s="1">
        <f t="shared" si="2"/>
        <v>4.5749999999999975</v>
      </c>
      <c r="B191" s="8">
        <f>C_A*COS(C_omega*A191+C_fi)*EXP(-A191/$B$4)</f>
        <v>6.4967615642208774</v>
      </c>
    </row>
    <row r="192" spans="1:2" x14ac:dyDescent="0.3">
      <c r="A192" s="1">
        <f t="shared" si="2"/>
        <v>4.5999999999999979</v>
      </c>
      <c r="B192" s="8">
        <f>C_A*COS(C_omega*A192+C_fi)*EXP(-A192/$B$4)</f>
        <v>5.9328860139977406</v>
      </c>
    </row>
    <row r="193" spans="1:2" x14ac:dyDescent="0.3">
      <c r="A193" s="1">
        <f t="shared" si="2"/>
        <v>4.6249999999999982</v>
      </c>
      <c r="B193" s="8">
        <f>C_A*COS(C_omega*A193+C_fi)*EXP(-A193/$B$4)</f>
        <v>5.2357706344435817</v>
      </c>
    </row>
    <row r="194" spans="1:2" x14ac:dyDescent="0.3">
      <c r="A194" s="1">
        <f t="shared" si="2"/>
        <v>4.6499999999999986</v>
      </c>
      <c r="B194" s="8">
        <f>C_A*COS(C_omega*A194+C_fi)*EXP(-A194/$B$4)</f>
        <v>4.4210711340916058</v>
      </c>
    </row>
    <row r="195" spans="1:2" x14ac:dyDescent="0.3">
      <c r="A195" s="1">
        <f t="shared" si="2"/>
        <v>4.6749999999999989</v>
      </c>
      <c r="B195" s="8">
        <f>C_A*COS(C_omega*A195+C_fi)*EXP(-A195/$B$4)</f>
        <v>3.5070839073318139</v>
      </c>
    </row>
    <row r="196" spans="1:2" x14ac:dyDescent="0.3">
      <c r="A196" s="1">
        <f t="shared" si="2"/>
        <v>4.6999999999999993</v>
      </c>
      <c r="B196" s="8">
        <f>C_A*COS(C_omega*A196+C_fi)*EXP(-A196/$B$4)</f>
        <v>2.5143351368376901</v>
      </c>
    </row>
    <row r="197" spans="1:2" x14ac:dyDescent="0.3">
      <c r="A197" s="1">
        <f t="shared" si="2"/>
        <v>4.7249999999999996</v>
      </c>
      <c r="B197" s="8">
        <f>C_A*COS(C_omega*A197+C_fi)*EXP(-A197/$B$4)</f>
        <v>1.4651198197551734</v>
      </c>
    </row>
    <row r="198" spans="1:2" x14ac:dyDescent="0.3">
      <c r="A198" s="1">
        <f t="shared" si="2"/>
        <v>4.75</v>
      </c>
      <c r="B198" s="8">
        <f>C_A*COS(C_omega*A198+C_fi)*EXP(-A198/$B$4)</f>
        <v>0.38300107013192786</v>
      </c>
    </row>
    <row r="199" spans="1:2" x14ac:dyDescent="0.3">
      <c r="A199" s="1">
        <f t="shared" si="2"/>
        <v>4.7750000000000004</v>
      </c>
      <c r="B199" s="8">
        <f>C_A*COS(C_omega*A199+C_fi)*EXP(-A199/$B$4)</f>
        <v>-0.70771905782511124</v>
      </c>
    </row>
    <row r="200" spans="1:2" x14ac:dyDescent="0.3">
      <c r="A200" s="1">
        <f t="shared" si="2"/>
        <v>4.8000000000000007</v>
      </c>
      <c r="B200" s="8">
        <f>C_A*COS(C_omega*A200+C_fi)*EXP(-A200/$B$4)</f>
        <v>-1.782545341495104</v>
      </c>
    </row>
    <row r="201" spans="1:2" x14ac:dyDescent="0.3">
      <c r="A201" s="1">
        <f t="shared" si="2"/>
        <v>4.8250000000000011</v>
      </c>
      <c r="B201" s="8">
        <f>C_A*COS(C_omega*A201+C_fi)*EXP(-A201/$B$4)</f>
        <v>-2.8173394997348042</v>
      </c>
    </row>
    <row r="202" spans="1:2" x14ac:dyDescent="0.3">
      <c r="A202" s="1">
        <f t="shared" ref="A202:A209" si="3">A201+$F$4</f>
        <v>4.8500000000000014</v>
      </c>
      <c r="B202" s="8">
        <f>C_A*COS(C_omega*A202+C_fi)*EXP(-A202/$B$4)</f>
        <v>-3.7888622866339894</v>
      </c>
    </row>
    <row r="203" spans="1:2" x14ac:dyDescent="0.3">
      <c r="A203" s="1">
        <f t="shared" si="3"/>
        <v>4.8750000000000018</v>
      </c>
      <c r="B203" s="8">
        <f>C_A*COS(C_omega*A203+C_fi)*EXP(-A203/$B$4)</f>
        <v>-4.6752953948777609</v>
      </c>
    </row>
    <row r="204" spans="1:2" x14ac:dyDescent="0.3">
      <c r="A204" s="1">
        <f t="shared" si="3"/>
        <v>4.9000000000000021</v>
      </c>
      <c r="B204" s="8">
        <f>C_A*COS(C_omega*A204+C_fi)*EXP(-A204/$B$4)</f>
        <v>-5.4567314478913644</v>
      </c>
    </row>
    <row r="205" spans="1:2" x14ac:dyDescent="0.3">
      <c r="A205" s="1">
        <f t="shared" si="3"/>
        <v>4.9250000000000025</v>
      </c>
      <c r="B205" s="8">
        <f>C_A*COS(C_omega*A205+C_fi)*EXP(-A205/$B$4)</f>
        <v>-6.1156210766002888</v>
      </c>
    </row>
    <row r="206" spans="1:2" x14ac:dyDescent="0.3">
      <c r="A206" s="1">
        <f t="shared" si="3"/>
        <v>4.9500000000000028</v>
      </c>
      <c r="B206" s="8">
        <f>C_A*COS(C_omega*A206+C_fi)*EXP(-A206/$B$4)</f>
        <v>-6.6371670404254948</v>
      </c>
    </row>
    <row r="207" spans="1:2" x14ac:dyDescent="0.3">
      <c r="A207" s="1">
        <f t="shared" si="3"/>
        <v>4.9750000000000032</v>
      </c>
      <c r="B207" s="8">
        <f>C_A*COS(C_omega*A207+C_fi)*EXP(-A207/$B$4)</f>
        <v>-7.009656541405862</v>
      </c>
    </row>
    <row r="208" spans="1:2" x14ac:dyDescent="0.3">
      <c r="A208" s="1">
        <f t="shared" si="3"/>
        <v>5.0000000000000036</v>
      </c>
      <c r="B208" s="8">
        <f>C_A*COS(C_omega*A208+C_fi)*EXP(-A208/$B$4)</f>
        <v>-7.2247242683890942</v>
      </c>
    </row>
    <row r="209" spans="1:2" x14ac:dyDescent="0.3">
      <c r="A209" s="1">
        <f t="shared" si="3"/>
        <v>5.0250000000000039</v>
      </c>
      <c r="B209" s="8">
        <f>C_A*COS(C_omega*A209+C_fi)*EXP(-A209/$B$4)</f>
        <v>-7.2775402638856663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10</vt:i4>
      </vt:variant>
    </vt:vector>
  </HeadingPairs>
  <TitlesOfParts>
    <vt:vector size="17" baseType="lpstr">
      <vt:lpstr>sovrasmorz.1</vt:lpstr>
      <vt:lpstr>sovrasmorz.2</vt:lpstr>
      <vt:lpstr>sovrasmorz.3</vt:lpstr>
      <vt:lpstr>sovrasmorz.4</vt:lpstr>
      <vt:lpstr>smorz.critico</vt:lpstr>
      <vt:lpstr>sottosmorz.</vt:lpstr>
      <vt:lpstr>non.smorz.</vt:lpstr>
      <vt:lpstr>alpha</vt:lpstr>
      <vt:lpstr>C_A</vt:lpstr>
      <vt:lpstr>C_A1</vt:lpstr>
      <vt:lpstr>C_A2</vt:lpstr>
      <vt:lpstr>C_fi</vt:lpstr>
      <vt:lpstr>C_omega</vt:lpstr>
      <vt:lpstr>N_points</vt:lpstr>
      <vt:lpstr>t_START</vt:lpstr>
      <vt:lpstr>t_STOP</vt:lpstr>
      <vt:lpstr>tau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Windows User</cp:lastModifiedBy>
  <dcterms:created xsi:type="dcterms:W3CDTF">2019-03-19T17:41:04Z</dcterms:created>
  <dcterms:modified xsi:type="dcterms:W3CDTF">2019-03-28T22:38:21Z</dcterms:modified>
</cp:coreProperties>
</file>