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O4/"/>
    </mc:Choice>
  </mc:AlternateContent>
  <xr:revisionPtr revIDLastSave="0" documentId="13_ncr:1_{D9E1E8B4-282A-FD48-8951-090836AA49E6}" xr6:coauthVersionLast="47" xr6:coauthVersionMax="47" xr10:uidLastSave="{00000000-0000-0000-0000-000000000000}"/>
  <bookViews>
    <workbookView xWindow="0" yWindow="660" windowWidth="34560" windowHeight="21680" xr2:uid="{6F72763A-2E3C-0A4F-8440-476F0F86E0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3" i="1"/>
  <c r="L13" i="1"/>
  <c r="T13" i="1"/>
  <c r="R13" i="1"/>
  <c r="P13" i="1"/>
  <c r="T6" i="1"/>
  <c r="R6" i="1"/>
  <c r="P6" i="1"/>
  <c r="J13" i="1"/>
  <c r="I13" i="1"/>
  <c r="J7" i="1"/>
  <c r="I7" i="1"/>
  <c r="L7" i="1" s="1"/>
  <c r="F7" i="1"/>
  <c r="D8" i="1"/>
  <c r="C8" i="1"/>
  <c r="A7" i="1"/>
  <c r="J6" i="1"/>
  <c r="I6" i="1"/>
  <c r="L6" i="1" s="1"/>
</calcChain>
</file>

<file path=xl/sharedStrings.xml><?xml version="1.0" encoding="utf-8"?>
<sst xmlns="http://schemas.openxmlformats.org/spreadsheetml/2006/main" count="44" uniqueCount="31">
  <si>
    <t>Versuch O4</t>
  </si>
  <si>
    <t>Arbeitsplatz 1</t>
  </si>
  <si>
    <t>Aufgabe 1</t>
  </si>
  <si>
    <t>Brennweite:</t>
  </si>
  <si>
    <t>Position Lampe [mm]</t>
  </si>
  <si>
    <t>Position Linse [mm]</t>
  </si>
  <si>
    <t>b</t>
  </si>
  <si>
    <t>a</t>
  </si>
  <si>
    <t>Position Schirm  [mm]</t>
  </si>
  <si>
    <t>s [mm]</t>
  </si>
  <si>
    <t>c[mm]</t>
  </si>
  <si>
    <t>Linse 1</t>
  </si>
  <si>
    <t>Linse 2</t>
  </si>
  <si>
    <t>L1</t>
  </si>
  <si>
    <t>L2</t>
  </si>
  <si>
    <t>(mit korrektur)</t>
  </si>
  <si>
    <t>40mm korrektur bei lampe</t>
  </si>
  <si>
    <t>Aufgabe 2</t>
  </si>
  <si>
    <t>Wir nutzen Linse 2 für die einstellung der kamera</t>
  </si>
  <si>
    <t>2f: [mm]</t>
  </si>
  <si>
    <t>Position Linse:</t>
  </si>
  <si>
    <t>Position Kamera:</t>
  </si>
  <si>
    <t>di</t>
  </si>
  <si>
    <t>Aufgabe 3</t>
  </si>
  <si>
    <t>Pos Sys [mm]</t>
  </si>
  <si>
    <t>Pos Kamera [mm]</t>
  </si>
  <si>
    <t>Skalierung</t>
  </si>
  <si>
    <t>Immer wieder verschieben des linsensystems und kamera bis es scharf ist, dann positionen aufschreiben und skalierung</t>
  </si>
  <si>
    <t>Aufbau: Lampe - L1 - L2 - Kamera</t>
  </si>
  <si>
    <t>fsys theo</t>
  </si>
  <si>
    <t>Messungen 0.3mm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</si>
</sst>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812800</xdr:colOff>
      <xdr:row>2</xdr:row>
      <xdr:rowOff>190500</xdr:rowOff>
    </xdr:from>
    <xdr:to>
      <xdr:col>24</xdr:col>
      <xdr:colOff>762000</xdr:colOff>
      <xdr:row>21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6600B-CD81-ADE6-C61F-5647661B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22800" y="596900"/>
          <a:ext cx="3251200" cy="3835400"/>
        </a:xfrm>
        <a:prstGeom prst="rect">
          <a:avLst/>
        </a:prstGeom>
      </xdr:spPr>
    </xdr:pic>
    <xdr:clientData/>
  </xdr:twoCellAnchor>
  <xdr:twoCellAnchor editAs="oneCell">
    <xdr:from>
      <xdr:col>16</xdr:col>
      <xdr:colOff>317500</xdr:colOff>
      <xdr:row>21</xdr:row>
      <xdr:rowOff>152400</xdr:rowOff>
    </xdr:from>
    <xdr:to>
      <xdr:col>24</xdr:col>
      <xdr:colOff>762000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A13BF-8E32-0625-497A-6D914F8D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0" y="4419600"/>
          <a:ext cx="70485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FD46-C218-D641-9119-8C8B79BD3676}">
  <dimension ref="A1:AM46"/>
  <sheetViews>
    <sheetView tabSelected="1" topLeftCell="O1" workbookViewId="0">
      <selection activeCell="AA20" sqref="AA20"/>
    </sheetView>
  </sheetViews>
  <sheetFormatPr baseColWidth="10" defaultRowHeight="16" x14ac:dyDescent="0.2"/>
  <sheetData>
    <row r="1" spans="1:39" x14ac:dyDescent="0.2">
      <c r="A1" t="s">
        <v>0</v>
      </c>
    </row>
    <row r="2" spans="1:39" x14ac:dyDescent="0.2">
      <c r="A2" t="s">
        <v>1</v>
      </c>
      <c r="AM2" t="s">
        <v>29</v>
      </c>
    </row>
    <row r="3" spans="1:39" x14ac:dyDescent="0.2">
      <c r="A3" t="s">
        <v>16</v>
      </c>
      <c r="AC3" t="s">
        <v>23</v>
      </c>
      <c r="AM3">
        <f>(1/L6)+(1/L13)-(215/(L6*L13))</f>
        <v>4.8554733288846677E-3</v>
      </c>
    </row>
    <row r="4" spans="1:39" x14ac:dyDescent="0.2">
      <c r="A4" t="s">
        <v>2</v>
      </c>
      <c r="B4" t="s">
        <v>12</v>
      </c>
      <c r="C4" t="s">
        <v>14</v>
      </c>
      <c r="P4" t="s">
        <v>17</v>
      </c>
      <c r="Q4" t="s">
        <v>18</v>
      </c>
      <c r="AC4" t="s">
        <v>27</v>
      </c>
      <c r="AM4">
        <f>1/AM3</f>
        <v>205.95314447535154</v>
      </c>
    </row>
    <row r="5" spans="1:39" x14ac:dyDescent="0.2">
      <c r="A5" t="s">
        <v>4</v>
      </c>
      <c r="C5" t="s">
        <v>5</v>
      </c>
      <c r="E5" t="s">
        <v>22</v>
      </c>
      <c r="F5" t="s">
        <v>8</v>
      </c>
      <c r="I5" t="s">
        <v>9</v>
      </c>
      <c r="J5" t="s">
        <v>10</v>
      </c>
      <c r="L5" t="s">
        <v>3</v>
      </c>
      <c r="P5" t="s">
        <v>19</v>
      </c>
      <c r="R5" t="s">
        <v>20</v>
      </c>
      <c r="T5" t="s">
        <v>21</v>
      </c>
      <c r="AC5" t="s">
        <v>28</v>
      </c>
      <c r="AF5" t="s">
        <v>30</v>
      </c>
    </row>
    <row r="6" spans="1:39" x14ac:dyDescent="0.2">
      <c r="A6">
        <v>70</v>
      </c>
      <c r="C6" t="s">
        <v>7</v>
      </c>
      <c r="D6" t="s">
        <v>6</v>
      </c>
      <c r="F6">
        <v>1300</v>
      </c>
      <c r="I6">
        <f>F6-A6</f>
        <v>1230</v>
      </c>
      <c r="J6">
        <f>D7-C7</f>
        <v>598</v>
      </c>
      <c r="L6">
        <f>(I6^2-J6^2)/(4*I6)</f>
        <v>234.81626016260162</v>
      </c>
      <c r="P6">
        <f>2*L6</f>
        <v>469.63252032520325</v>
      </c>
      <c r="R6">
        <f>A6+P6</f>
        <v>539.63252032520325</v>
      </c>
      <c r="T6">
        <f>R6+P6</f>
        <v>1009.2650406504065</v>
      </c>
      <c r="AC6" t="s">
        <v>24</v>
      </c>
      <c r="AD6" t="s">
        <v>25</v>
      </c>
      <c r="AE6" t="s">
        <v>26</v>
      </c>
    </row>
    <row r="7" spans="1:39" x14ac:dyDescent="0.2">
      <c r="A7">
        <f>A6/1000</f>
        <v>7.0000000000000007E-2</v>
      </c>
      <c r="C7">
        <v>387</v>
      </c>
      <c r="D7">
        <v>985</v>
      </c>
      <c r="F7">
        <f>F6/1000</f>
        <v>1.3</v>
      </c>
      <c r="I7">
        <f>I6/1000</f>
        <v>1.23</v>
      </c>
      <c r="J7">
        <f>J6/1000</f>
        <v>0.59799999999999998</v>
      </c>
      <c r="L7">
        <f>(I7^2-J7^2)/(4*I7)</f>
        <v>0.2348162601626016</v>
      </c>
      <c r="AC7">
        <v>460</v>
      </c>
      <c r="AD7">
        <v>613</v>
      </c>
      <c r="AE7">
        <v>0.246</v>
      </c>
    </row>
    <row r="8" spans="1:39" x14ac:dyDescent="0.2">
      <c r="A8" t="s">
        <v>15</v>
      </c>
      <c r="C8">
        <f>C7/1000</f>
        <v>0.38700000000000001</v>
      </c>
      <c r="D8">
        <f>D7/1000</f>
        <v>0.98499999999999999</v>
      </c>
      <c r="AC8">
        <v>455</v>
      </c>
      <c r="AD8">
        <v>611</v>
      </c>
      <c r="AE8">
        <v>0.24199999999999999</v>
      </c>
    </row>
    <row r="9" spans="1:39" x14ac:dyDescent="0.2">
      <c r="AC9">
        <v>450</v>
      </c>
      <c r="AD9">
        <v>610</v>
      </c>
      <c r="AE9">
        <v>0.23799999999999999</v>
      </c>
    </row>
    <row r="10" spans="1:39" x14ac:dyDescent="0.2">
      <c r="AC10">
        <v>445</v>
      </c>
      <c r="AD10">
        <v>607</v>
      </c>
      <c r="AE10">
        <v>0.26200000000000001</v>
      </c>
    </row>
    <row r="11" spans="1:39" x14ac:dyDescent="0.2">
      <c r="A11" t="s">
        <v>11</v>
      </c>
      <c r="B11" t="s">
        <v>13</v>
      </c>
      <c r="P11" t="s">
        <v>11</v>
      </c>
      <c r="AC11">
        <v>440</v>
      </c>
      <c r="AD11">
        <v>607</v>
      </c>
      <c r="AE11">
        <v>0.26600000000000001</v>
      </c>
    </row>
    <row r="12" spans="1:39" x14ac:dyDescent="0.2">
      <c r="A12" t="s">
        <v>4</v>
      </c>
      <c r="C12" t="s">
        <v>5</v>
      </c>
      <c r="F12" t="s">
        <v>8</v>
      </c>
      <c r="I12" t="s">
        <v>9</v>
      </c>
      <c r="J12" t="s">
        <v>10</v>
      </c>
      <c r="L12" t="s">
        <v>3</v>
      </c>
      <c r="P12" t="s">
        <v>19</v>
      </c>
      <c r="R12" t="s">
        <v>20</v>
      </c>
      <c r="T12" t="s">
        <v>21</v>
      </c>
      <c r="AC12">
        <v>435</v>
      </c>
      <c r="AD12">
        <v>606</v>
      </c>
      <c r="AE12">
        <v>0.26600000000000001</v>
      </c>
    </row>
    <row r="13" spans="1:39" x14ac:dyDescent="0.2">
      <c r="A13">
        <v>70</v>
      </c>
      <c r="C13" t="s">
        <v>7</v>
      </c>
      <c r="D13" t="s">
        <v>6</v>
      </c>
      <c r="F13">
        <v>1300</v>
      </c>
      <c r="I13">
        <f>F13-A13</f>
        <v>1230</v>
      </c>
      <c r="J13">
        <f>D14-C14</f>
        <v>904</v>
      </c>
      <c r="L13">
        <f>(I13^2-J13^2)/(4*I13)</f>
        <v>141.39918699186993</v>
      </c>
      <c r="P13">
        <f xml:space="preserve"> 2*L13</f>
        <v>282.79837398373985</v>
      </c>
      <c r="R13">
        <f>P13+A13</f>
        <v>352.79837398373985</v>
      </c>
      <c r="T13">
        <f>R13+P13</f>
        <v>635.5967479674797</v>
      </c>
      <c r="AC13">
        <v>430</v>
      </c>
      <c r="AD13">
        <v>605</v>
      </c>
      <c r="AE13">
        <v>0.28299999999999997</v>
      </c>
    </row>
    <row r="14" spans="1:39" x14ac:dyDescent="0.2">
      <c r="A14" t="s">
        <v>15</v>
      </c>
      <c r="C14">
        <v>225</v>
      </c>
      <c r="D14">
        <v>1129</v>
      </c>
      <c r="AC14">
        <v>425</v>
      </c>
      <c r="AD14">
        <v>604</v>
      </c>
      <c r="AE14">
        <v>0.27500000000000002</v>
      </c>
    </row>
    <row r="15" spans="1:39" x14ac:dyDescent="0.2">
      <c r="AC15">
        <v>420</v>
      </c>
      <c r="AD15">
        <v>603</v>
      </c>
      <c r="AE15">
        <v>0.27900000000000003</v>
      </c>
    </row>
    <row r="16" spans="1:39" x14ac:dyDescent="0.2">
      <c r="AC16">
        <v>415</v>
      </c>
      <c r="AD16">
        <v>603</v>
      </c>
      <c r="AE16">
        <v>0.29899999999999999</v>
      </c>
    </row>
    <row r="17" spans="29:31" x14ac:dyDescent="0.2">
      <c r="AC17">
        <v>410</v>
      </c>
      <c r="AD17">
        <v>604</v>
      </c>
      <c r="AE17">
        <v>0.30299999999999999</v>
      </c>
    </row>
    <row r="18" spans="29:31" x14ac:dyDescent="0.2">
      <c r="AC18">
        <v>405</v>
      </c>
      <c r="AD18">
        <v>603</v>
      </c>
      <c r="AE18">
        <v>0.311</v>
      </c>
    </row>
    <row r="19" spans="29:31" x14ac:dyDescent="0.2">
      <c r="AC19">
        <v>400</v>
      </c>
      <c r="AD19">
        <v>604</v>
      </c>
      <c r="AE19">
        <v>0.307</v>
      </c>
    </row>
    <row r="20" spans="29:31" x14ac:dyDescent="0.2">
      <c r="AC20">
        <v>395</v>
      </c>
      <c r="AD20">
        <v>605</v>
      </c>
      <c r="AE20">
        <v>0.33200000000000002</v>
      </c>
    </row>
    <row r="21" spans="29:31" x14ac:dyDescent="0.2">
      <c r="AC21">
        <v>390</v>
      </c>
      <c r="AD21">
        <v>605</v>
      </c>
      <c r="AE21">
        <v>0.33600000000000002</v>
      </c>
    </row>
    <row r="22" spans="29:31" x14ac:dyDescent="0.2">
      <c r="AC22">
        <v>385</v>
      </c>
      <c r="AD22">
        <v>607</v>
      </c>
      <c r="AE22">
        <v>0.33600000000000002</v>
      </c>
    </row>
    <row r="23" spans="29:31" x14ac:dyDescent="0.2">
      <c r="AC23">
        <v>380</v>
      </c>
      <c r="AD23">
        <v>610</v>
      </c>
      <c r="AE23">
        <v>0.35199999999999998</v>
      </c>
    </row>
    <row r="24" spans="29:31" x14ac:dyDescent="0.2">
      <c r="AC24">
        <v>375</v>
      </c>
      <c r="AD24">
        <v>611</v>
      </c>
      <c r="AE24">
        <v>0.373</v>
      </c>
    </row>
    <row r="25" spans="29:31" x14ac:dyDescent="0.2">
      <c r="AC25">
        <v>370</v>
      </c>
      <c r="AD25">
        <v>613</v>
      </c>
      <c r="AE25">
        <v>0.38900000000000001</v>
      </c>
    </row>
    <row r="26" spans="29:31" x14ac:dyDescent="0.2">
      <c r="AC26">
        <v>365</v>
      </c>
      <c r="AD26">
        <v>617</v>
      </c>
      <c r="AE26">
        <v>0.38900000000000001</v>
      </c>
    </row>
    <row r="27" spans="29:31" x14ac:dyDescent="0.2">
      <c r="AC27">
        <v>360</v>
      </c>
      <c r="AD27">
        <v>620</v>
      </c>
      <c r="AE27">
        <v>0.40600000000000003</v>
      </c>
    </row>
    <row r="28" spans="29:31" x14ac:dyDescent="0.2">
      <c r="AC28">
        <v>355</v>
      </c>
      <c r="AD28">
        <v>624</v>
      </c>
      <c r="AE28">
        <v>0.41799999999999998</v>
      </c>
    </row>
    <row r="29" spans="29:31" x14ac:dyDescent="0.2">
      <c r="AC29">
        <v>350</v>
      </c>
      <c r="AD29">
        <v>629</v>
      </c>
      <c r="AE29">
        <v>0.43</v>
      </c>
    </row>
    <row r="30" spans="29:31" x14ac:dyDescent="0.2">
      <c r="AC30">
        <v>345</v>
      </c>
      <c r="AD30">
        <v>636</v>
      </c>
      <c r="AE30">
        <v>0.45100000000000001</v>
      </c>
    </row>
    <row r="31" spans="29:31" x14ac:dyDescent="0.2">
      <c r="AC31">
        <v>340</v>
      </c>
      <c r="AD31">
        <v>643</v>
      </c>
      <c r="AE31">
        <v>0.46700000000000003</v>
      </c>
    </row>
    <row r="32" spans="29:31" x14ac:dyDescent="0.2">
      <c r="AC32">
        <v>335</v>
      </c>
      <c r="AD32">
        <v>649</v>
      </c>
      <c r="AE32">
        <v>0.47499999999999998</v>
      </c>
    </row>
    <row r="33" spans="29:31" x14ac:dyDescent="0.2">
      <c r="AC33">
        <v>330</v>
      </c>
      <c r="AD33">
        <v>657</v>
      </c>
      <c r="AE33">
        <v>0.496</v>
      </c>
    </row>
    <row r="34" spans="29:31" x14ac:dyDescent="0.2">
      <c r="AC34">
        <v>325</v>
      </c>
      <c r="AD34">
        <v>665</v>
      </c>
      <c r="AE34">
        <v>0.51600000000000001</v>
      </c>
    </row>
    <row r="35" spans="29:31" x14ac:dyDescent="0.2">
      <c r="AC35">
        <v>320</v>
      </c>
      <c r="AD35">
        <v>676</v>
      </c>
      <c r="AE35">
        <v>0.53700000000000003</v>
      </c>
    </row>
    <row r="36" spans="29:31" x14ac:dyDescent="0.2">
      <c r="AC36">
        <v>315</v>
      </c>
      <c r="AD36">
        <v>687</v>
      </c>
      <c r="AE36">
        <v>0.56599999999999995</v>
      </c>
    </row>
    <row r="37" spans="29:31" x14ac:dyDescent="0.2">
      <c r="AC37">
        <v>310</v>
      </c>
      <c r="AD37">
        <v>701</v>
      </c>
      <c r="AE37">
        <v>0.59399999999999997</v>
      </c>
    </row>
    <row r="38" spans="29:31" x14ac:dyDescent="0.2">
      <c r="AC38">
        <v>305</v>
      </c>
      <c r="AD38">
        <v>719</v>
      </c>
      <c r="AE38">
        <v>0.63100000000000001</v>
      </c>
    </row>
    <row r="39" spans="29:31" x14ac:dyDescent="0.2">
      <c r="AC39">
        <v>300</v>
      </c>
      <c r="AD39">
        <v>738</v>
      </c>
      <c r="AE39">
        <v>0.66800000000000004</v>
      </c>
    </row>
    <row r="40" spans="29:31" x14ac:dyDescent="0.2">
      <c r="AC40">
        <v>295</v>
      </c>
      <c r="AD40">
        <v>757</v>
      </c>
      <c r="AE40">
        <v>0.71299999999999997</v>
      </c>
    </row>
    <row r="41" spans="29:31" x14ac:dyDescent="0.2">
      <c r="AC41">
        <v>290</v>
      </c>
      <c r="AD41">
        <v>781</v>
      </c>
      <c r="AE41">
        <v>0.746</v>
      </c>
    </row>
    <row r="42" spans="29:31" x14ac:dyDescent="0.2">
      <c r="AC42">
        <v>285</v>
      </c>
      <c r="AD42">
        <v>810</v>
      </c>
      <c r="AE42">
        <v>0.79900000000000004</v>
      </c>
    </row>
    <row r="43" spans="29:31" x14ac:dyDescent="0.2">
      <c r="AC43">
        <v>280</v>
      </c>
      <c r="AD43">
        <v>843</v>
      </c>
      <c r="AE43">
        <v>0.85299999999999998</v>
      </c>
    </row>
    <row r="44" spans="29:31" x14ac:dyDescent="0.2">
      <c r="AC44">
        <v>275</v>
      </c>
      <c r="AD44">
        <v>887</v>
      </c>
      <c r="AE44">
        <v>0.92600000000000005</v>
      </c>
    </row>
    <row r="45" spans="29:31" x14ac:dyDescent="0.2">
      <c r="AC45">
        <v>270</v>
      </c>
      <c r="AD45">
        <v>929</v>
      </c>
      <c r="AE45">
        <v>0.98799999999999999</v>
      </c>
    </row>
    <row r="46" spans="29:31" x14ac:dyDescent="0.2">
      <c r="AC46">
        <v>265</v>
      </c>
      <c r="AD46">
        <v>987</v>
      </c>
      <c r="AE46">
        <v>1.0569999999999999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2025-11-28T08:14:00Z</dcterms:created>
  <dcterms:modified xsi:type="dcterms:W3CDTF">2025-11-28T10:20:54Z</dcterms:modified>
</cp:coreProperties>
</file>