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890" windowHeight="75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M9" i="1"/>
  <c r="M11" s="1"/>
  <c r="M4"/>
  <c r="M7"/>
  <c r="M10"/>
  <c r="M3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<sst xmlns="http://schemas.openxmlformats.org/spreadsheetml/2006/main" count="84" uniqueCount="32">
  <si>
    <t>区域</t>
  </si>
  <si>
    <t>品名</t>
  </si>
  <si>
    <t>规格</t>
  </si>
  <si>
    <t>砖量/片</t>
  </si>
  <si>
    <t>价格：元/片</t>
  </si>
  <si>
    <t>合计</t>
  </si>
  <si>
    <t>政策</t>
  </si>
  <si>
    <t>厨房墙地</t>
  </si>
  <si>
    <t>A80605</t>
  </si>
  <si>
    <t>800*800mm</t>
  </si>
  <si>
    <t>510.96*0.45=229.93</t>
  </si>
  <si>
    <t>正价</t>
  </si>
  <si>
    <t>客餐厅地面</t>
  </si>
  <si>
    <t>主卧+次卧地面</t>
  </si>
  <si>
    <t>C57630</t>
  </si>
  <si>
    <t>145*750mm</t>
  </si>
  <si>
    <t>14.88*0.88=13.09</t>
  </si>
  <si>
    <t>特价</t>
  </si>
  <si>
    <t>卫生间墙面</t>
  </si>
  <si>
    <t>C60780</t>
  </si>
  <si>
    <t>600*600mm</t>
  </si>
  <si>
    <t>56*0.88=49.28</t>
  </si>
  <si>
    <t>卫生间地面</t>
  </si>
  <si>
    <t>阳台墙面</t>
  </si>
  <si>
    <t>A80521</t>
  </si>
  <si>
    <t>惊爆价</t>
  </si>
  <si>
    <t>阳台地面</t>
  </si>
  <si>
    <t>C80601</t>
  </si>
  <si>
    <t>总计</t>
  </si>
  <si>
    <t>桃源里3-1106刘律师家用砖明细方案1</t>
    <phoneticPr fontId="2" type="noConversion"/>
  </si>
  <si>
    <t>桃源里3-1106刘律师家用砖明细方案2</t>
    <phoneticPr fontId="2" type="noConversion"/>
  </si>
  <si>
    <t>A80521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</si>
</sst>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F11" sqref="F11"/>
    </sheetView>
  </sheetViews>
  <sheetFormatPr defaultColWidth="9" defaultRowHeight="13.5"/>
  <cols>
    <col min="1" max="1" width="19.375" customWidth="1"/>
    <col min="2" max="2" width="15.75" style="1" customWidth="1"/>
    <col min="3" max="3" width="15.25" customWidth="1"/>
    <col min="4" max="4" width="10.5" customWidth="1"/>
    <col min="5" max="5" width="22.125" style="1" customWidth="1"/>
    <col min="6" max="6" width="16.625" style="1" customWidth="1"/>
    <col min="8" max="8" width="12.375" customWidth="1"/>
    <col min="9" max="9" width="8.875" customWidth="1"/>
    <col min="12" max="12" width="22.375" customWidth="1"/>
  </cols>
  <sheetData>
    <row r="1" spans="1:14" ht="39.950000000000003" customHeight="1">
      <c r="A1" s="5" t="s">
        <v>29</v>
      </c>
      <c r="B1" s="5"/>
      <c r="C1" s="5"/>
      <c r="D1" s="5"/>
      <c r="E1" s="5"/>
      <c r="F1" s="5"/>
      <c r="G1" s="5"/>
      <c r="H1" s="5" t="s">
        <v>30</v>
      </c>
      <c r="I1" s="5"/>
      <c r="J1" s="5"/>
      <c r="K1" s="5"/>
      <c r="L1" s="5"/>
      <c r="M1" s="5"/>
      <c r="N1" s="5"/>
    </row>
    <row r="2" spans="1:14" ht="39.950000000000003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" t="s">
        <v>6</v>
      </c>
      <c r="H2" s="2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2" t="s">
        <v>6</v>
      </c>
    </row>
    <row r="3" spans="1:14" ht="39.950000000000003" customHeight="1">
      <c r="A3" s="2" t="s">
        <v>7</v>
      </c>
      <c r="B3" s="3" t="s">
        <v>8</v>
      </c>
      <c r="C3" s="3" t="s">
        <v>9</v>
      </c>
      <c r="D3" s="3">
        <v>24</v>
      </c>
      <c r="E3" s="3" t="s">
        <v>10</v>
      </c>
      <c r="F3" s="3">
        <f>229.93*24</f>
        <v>5518.32</v>
      </c>
      <c r="G3" s="2" t="s">
        <v>11</v>
      </c>
      <c r="H3" s="2" t="s">
        <v>7</v>
      </c>
      <c r="I3" s="3" t="s">
        <v>31</v>
      </c>
      <c r="J3" s="3" t="s">
        <v>9</v>
      </c>
      <c r="K3" s="3">
        <v>24</v>
      </c>
      <c r="L3" s="3">
        <v>92.7</v>
      </c>
      <c r="M3" s="3">
        <f>L3*K3</f>
        <v>2224.8000000000002</v>
      </c>
      <c r="N3" s="2" t="s">
        <v>11</v>
      </c>
    </row>
    <row r="4" spans="1:14" ht="39.950000000000003" customHeight="1">
      <c r="A4" s="2" t="s">
        <v>12</v>
      </c>
      <c r="B4" s="3" t="s">
        <v>8</v>
      </c>
      <c r="C4" s="3" t="s">
        <v>9</v>
      </c>
      <c r="D4" s="3">
        <v>55</v>
      </c>
      <c r="E4" s="3" t="s">
        <v>10</v>
      </c>
      <c r="F4" s="3">
        <f>229.93*55</f>
        <v>12646.15</v>
      </c>
      <c r="G4" s="2" t="s">
        <v>11</v>
      </c>
      <c r="H4" s="2" t="s">
        <v>12</v>
      </c>
      <c r="I4" s="3" t="s">
        <v>31</v>
      </c>
      <c r="J4" s="3" t="s">
        <v>9</v>
      </c>
      <c r="K4" s="3">
        <v>55</v>
      </c>
      <c r="L4" s="3">
        <v>92.7</v>
      </c>
      <c r="M4" s="3">
        <f t="shared" ref="M4:M10" si="0">L4*K4</f>
        <v>5098.5</v>
      </c>
      <c r="N4" s="2" t="s">
        <v>11</v>
      </c>
    </row>
    <row r="5" spans="1:14" ht="42.95" customHeight="1">
      <c r="A5" s="2" t="s">
        <v>13</v>
      </c>
      <c r="B5" s="3" t="s">
        <v>14</v>
      </c>
      <c r="C5" s="3" t="s">
        <v>15</v>
      </c>
      <c r="D5" s="3">
        <v>165</v>
      </c>
      <c r="E5" s="3" t="s">
        <v>16</v>
      </c>
      <c r="F5" s="3">
        <f>13.09*165</f>
        <v>2159.85</v>
      </c>
      <c r="G5" s="2" t="s">
        <v>17</v>
      </c>
      <c r="H5" s="2" t="s">
        <v>13</v>
      </c>
      <c r="I5" s="3" t="s">
        <v>14</v>
      </c>
      <c r="J5" s="3" t="s">
        <v>15</v>
      </c>
      <c r="K5" s="3">
        <v>165</v>
      </c>
      <c r="L5" s="3" t="s">
        <v>16</v>
      </c>
      <c r="M5" s="3">
        <v>2159.85</v>
      </c>
      <c r="N5" s="2" t="s">
        <v>17</v>
      </c>
    </row>
    <row r="6" spans="1:14" ht="39.950000000000003" customHeight="1">
      <c r="A6" s="8" t="s">
        <v>18</v>
      </c>
      <c r="B6" s="6" t="s">
        <v>19</v>
      </c>
      <c r="C6" s="6" t="s">
        <v>20</v>
      </c>
      <c r="D6" s="3">
        <v>48</v>
      </c>
      <c r="E6" s="9" t="s">
        <v>21</v>
      </c>
      <c r="F6" s="3">
        <f>49.28*48</f>
        <v>2365.44</v>
      </c>
      <c r="G6" s="2" t="s">
        <v>17</v>
      </c>
      <c r="H6" s="8" t="s">
        <v>18</v>
      </c>
      <c r="I6" s="6" t="s">
        <v>19</v>
      </c>
      <c r="J6" s="6" t="s">
        <v>20</v>
      </c>
      <c r="K6" s="3">
        <v>48</v>
      </c>
      <c r="L6" s="9" t="s">
        <v>21</v>
      </c>
      <c r="M6" s="3">
        <v>2365.44</v>
      </c>
      <c r="N6" s="2" t="s">
        <v>17</v>
      </c>
    </row>
    <row r="7" spans="1:14" ht="27" hidden="1" customHeight="1">
      <c r="A7" s="7"/>
      <c r="B7" s="6"/>
      <c r="C7" s="6"/>
      <c r="D7" s="3"/>
      <c r="E7" s="9"/>
      <c r="F7" s="3">
        <f>229.93*24</f>
        <v>5518.32</v>
      </c>
      <c r="G7" s="2" t="s">
        <v>17</v>
      </c>
      <c r="H7" s="7"/>
      <c r="I7" s="6"/>
      <c r="J7" s="6"/>
      <c r="K7" s="3"/>
      <c r="L7" s="9"/>
      <c r="M7" s="3">
        <f t="shared" si="0"/>
        <v>0</v>
      </c>
      <c r="N7" s="2" t="s">
        <v>17</v>
      </c>
    </row>
    <row r="8" spans="1:14" ht="38.1" customHeight="1">
      <c r="A8" s="2" t="s">
        <v>22</v>
      </c>
      <c r="B8" s="3" t="s">
        <v>19</v>
      </c>
      <c r="C8" s="3" t="s">
        <v>20</v>
      </c>
      <c r="D8" s="3">
        <v>10</v>
      </c>
      <c r="E8" s="3" t="s">
        <v>21</v>
      </c>
      <c r="F8" s="3">
        <f>49.28*10</f>
        <v>492.8</v>
      </c>
      <c r="G8" s="2" t="s">
        <v>17</v>
      </c>
      <c r="H8" s="2" t="s">
        <v>22</v>
      </c>
      <c r="I8" s="3" t="s">
        <v>19</v>
      </c>
      <c r="J8" s="3" t="s">
        <v>20</v>
      </c>
      <c r="K8" s="3">
        <v>10</v>
      </c>
      <c r="L8" s="3" t="s">
        <v>21</v>
      </c>
      <c r="M8" s="3">
        <v>492.8</v>
      </c>
      <c r="N8" s="2" t="s">
        <v>17</v>
      </c>
    </row>
    <row r="9" spans="1:14" ht="39.950000000000003" customHeight="1">
      <c r="A9" s="2" t="s">
        <v>23</v>
      </c>
      <c r="B9" s="3" t="s">
        <v>24</v>
      </c>
      <c r="C9" s="3" t="s">
        <v>9</v>
      </c>
      <c r="D9" s="3">
        <v>28</v>
      </c>
      <c r="E9" s="4">
        <v>92.7</v>
      </c>
      <c r="F9" s="3">
        <f>E9*D9</f>
        <v>2595.6</v>
      </c>
      <c r="G9" s="2" t="s">
        <v>25</v>
      </c>
      <c r="H9" s="2" t="s">
        <v>23</v>
      </c>
      <c r="I9" s="3" t="s">
        <v>24</v>
      </c>
      <c r="J9" s="3" t="s">
        <v>9</v>
      </c>
      <c r="K9" s="3">
        <v>28</v>
      </c>
      <c r="L9" s="4">
        <v>92.7</v>
      </c>
      <c r="M9" s="3">
        <f>L9*K9</f>
        <v>2595.6</v>
      </c>
      <c r="N9" s="2" t="s">
        <v>25</v>
      </c>
    </row>
    <row r="10" spans="1:14" ht="39.950000000000003" customHeight="1">
      <c r="A10" s="2" t="s">
        <v>26</v>
      </c>
      <c r="B10" s="3" t="s">
        <v>27</v>
      </c>
      <c r="C10" s="3" t="s">
        <v>9</v>
      </c>
      <c r="D10" s="3">
        <v>8</v>
      </c>
      <c r="E10" s="4">
        <v>82.5</v>
      </c>
      <c r="F10" s="3">
        <f>E10*D10</f>
        <v>660</v>
      </c>
      <c r="G10" s="2" t="s">
        <v>25</v>
      </c>
      <c r="H10" s="2" t="s">
        <v>26</v>
      </c>
      <c r="I10" s="3" t="s">
        <v>27</v>
      </c>
      <c r="J10" s="3" t="s">
        <v>9</v>
      </c>
      <c r="K10" s="3">
        <v>8</v>
      </c>
      <c r="L10" s="4">
        <v>82.5</v>
      </c>
      <c r="M10" s="3">
        <f t="shared" si="0"/>
        <v>660</v>
      </c>
      <c r="N10" s="2" t="s">
        <v>25</v>
      </c>
    </row>
    <row r="11" spans="1:14" ht="39.950000000000003" customHeight="1">
      <c r="A11" s="2" t="s">
        <v>28</v>
      </c>
      <c r="B11" s="6"/>
      <c r="C11" s="7"/>
      <c r="D11" s="6"/>
      <c r="E11" s="6"/>
      <c r="F11" s="3">
        <v>26438.16</v>
      </c>
      <c r="G11" s="2"/>
      <c r="H11" s="2" t="s">
        <v>28</v>
      </c>
      <c r="I11" s="6"/>
      <c r="J11" s="7"/>
      <c r="K11" s="6"/>
      <c r="L11" s="6"/>
      <c r="M11" s="3">
        <f>SUM(M3:M10)</f>
        <v>15596.99</v>
      </c>
      <c r="N11" s="2"/>
    </row>
  </sheetData>
  <mergeCells count="14">
    <mergeCell ref="I11:J11"/>
    <mergeCell ref="K11:L11"/>
    <mergeCell ref="H1:N1"/>
    <mergeCell ref="H6:H7"/>
    <mergeCell ref="I6:I7"/>
    <mergeCell ref="J6:J7"/>
    <mergeCell ref="L6:L7"/>
    <mergeCell ref="A1:G1"/>
    <mergeCell ref="B11:C11"/>
    <mergeCell ref="D11:E11"/>
    <mergeCell ref="A6:A7"/>
    <mergeCell ref="B6:B7"/>
    <mergeCell ref="C6:C7"/>
    <mergeCell ref="E6:E7"/>
  </mergeCells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2019-02-26T04:42:00Z</dcterms:created>
  <dcterms:modified xsi:type="dcterms:W3CDTF">2019-03-21T08:35:55Z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2052-11.1.0.8550</vt:lpwstr>
  </property>
</Properties>
</file>