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68"/>
  </bookViews>
  <sheets>
    <sheet name="瓷砖预算" sheetId="1" r:id="rId1"/>
    <sheet name="工费预算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<sst xmlns="http://schemas.openxmlformats.org/spreadsheetml/2006/main" count="76">
  <si>
    <t>瓷砖报价表</t>
  </si>
  <si>
    <t>基础施工项目(预)结算表</t>
  </si>
  <si>
    <t xml:space="preserve">公司地址：红星美凯龙负一楼中厅美生雅素丽瓷砖 </t>
  </si>
  <si>
    <t>电话：55530978</t>
  </si>
  <si>
    <t>客户姓名</t>
  </si>
  <si>
    <t>尹总朋友</t>
  </si>
  <si>
    <t>工程地址</t>
  </si>
  <si>
    <t>锦绣天地</t>
  </si>
  <si>
    <t>房屋类型： 高层</t>
  </si>
  <si>
    <t>第一部分：基础施工项目报价</t>
  </si>
  <si>
    <t>序号</t>
  </si>
  <si>
    <t>项 目 名 称</t>
  </si>
  <si>
    <t>规格</t>
  </si>
  <si>
    <t>数量</t>
  </si>
  <si>
    <t>单 价(元/片）</t>
  </si>
  <si>
    <t>合计金额</t>
  </si>
  <si>
    <t>雅素丽常规品</t>
  </si>
  <si>
    <t>一</t>
  </si>
  <si>
    <t>客餐厅+阳台地面+厨房地面</t>
  </si>
  <si>
    <t>32+4.26+5.94</t>
  </si>
  <si>
    <t>国产宏宇</t>
  </si>
  <si>
    <t>800*800（mm)</t>
  </si>
  <si>
    <t>10片切割成400*400的尺寸 费用60元</t>
  </si>
  <si>
    <t>国产宏宇深色串边</t>
  </si>
  <si>
    <t>切割成100*800的尺寸 费用60元</t>
  </si>
  <si>
    <t>小计：</t>
  </si>
  <si>
    <t>二</t>
  </si>
  <si>
    <t>厨房墙面</t>
  </si>
  <si>
    <t>300*600（mm)</t>
  </si>
  <si>
    <t>三</t>
  </si>
  <si>
    <t>卫生间墙面</t>
  </si>
  <si>
    <t>国产宏宇地砖</t>
  </si>
  <si>
    <t>300*300（mm)</t>
  </si>
  <si>
    <t>不包含干区墙面</t>
  </si>
  <si>
    <t>四</t>
  </si>
  <si>
    <t>阳台墙面</t>
  </si>
  <si>
    <t>高度做到1.5米</t>
  </si>
  <si>
    <t>五</t>
  </si>
  <si>
    <t>卧室</t>
  </si>
  <si>
    <t>国产宏宇木纹砖</t>
  </si>
  <si>
    <t>160*900（mm)</t>
  </si>
  <si>
    <t>六</t>
  </si>
  <si>
    <t>过门石</t>
  </si>
  <si>
    <t>国产宏宇深色</t>
  </si>
  <si>
    <t>根据现场实际尺寸切割倒弧 费用约75元</t>
  </si>
  <si>
    <t>七</t>
  </si>
  <si>
    <t>客餐厅踢脚线</t>
  </si>
  <si>
    <t>切割成100*800的尺寸 费用210元</t>
  </si>
  <si>
    <t>八</t>
  </si>
  <si>
    <t>一出二切割到弧 费用110元</t>
  </si>
  <si>
    <t>合计：</t>
  </si>
  <si>
    <t>瓷砖总计</t>
  </si>
  <si>
    <t>切割费</t>
  </si>
  <si>
    <t>合计</t>
  </si>
  <si>
    <t>锦绣天地瓷砖施工报价单</t>
  </si>
  <si>
    <t>数量（平方）</t>
  </si>
  <si>
    <t>单 价（平米）</t>
  </si>
  <si>
    <t>地面</t>
  </si>
  <si>
    <t>800*800</t>
  </si>
  <si>
    <t>400*400</t>
  </si>
  <si>
    <t>串边</t>
  </si>
  <si>
    <t>米</t>
  </si>
  <si>
    <t>造型费</t>
  </si>
  <si>
    <t>小计</t>
  </si>
  <si>
    <t>卧室地面</t>
  </si>
  <si>
    <t>150*900</t>
  </si>
  <si>
    <t>卫生间</t>
  </si>
  <si>
    <t>300*300</t>
  </si>
  <si>
    <t>墙面</t>
  </si>
  <si>
    <t>300*600</t>
  </si>
  <si>
    <t>找平</t>
  </si>
  <si>
    <t>拉毛</t>
  </si>
  <si>
    <t>包管子</t>
  </si>
  <si>
    <t>垛子窗户倒角</t>
  </si>
  <si>
    <t>工费预算总计：</t>
  </si>
  <si>
    <t>备注：收费项目以现场实际项目为准！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</si>
</sst>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_);[Red]\(0\)"/>
    <numFmt numFmtId="178" formatCode="0.0_);[Red]\(0.0\)"/>
    <numFmt numFmtId="179" formatCode="0.0_ "/>
    <numFmt numFmtId="180" formatCode="0.0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0"/>
      <name val="新宋体"/>
      <charset val="134"/>
    </font>
    <font>
      <b/>
      <sz val="14"/>
      <name val="新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21" borderId="13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wrapText="1"/>
    </xf>
    <xf numFmtId="178" fontId="3" fillId="0" borderId="2" xfId="0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79" fontId="3" fillId="3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79" fontId="3" fillId="4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7" fontId="6" fillId="0" borderId="0" xfId="0" applyNumberFormat="1" applyFont="1" applyFill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8" fillId="0" borderId="2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wrapText="1"/>
    </xf>
    <xf numFmtId="178" fontId="8" fillId="0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wrapText="1"/>
    </xf>
    <xf numFmtId="178" fontId="6" fillId="6" borderId="2" xfId="0" applyNumberFormat="1" applyFont="1" applyFill="1" applyBorder="1" applyAlignment="1">
      <alignment horizontal="center" wrapText="1"/>
    </xf>
    <xf numFmtId="177" fontId="6" fillId="6" borderId="2" xfId="0" applyNumberFormat="1" applyFont="1" applyFill="1" applyBorder="1" applyAlignment="1">
      <alignment horizontal="center" wrapText="1"/>
    </xf>
    <xf numFmtId="176" fontId="6" fillId="6" borderId="2" xfId="0" applyNumberFormat="1" applyFont="1" applyFill="1" applyBorder="1" applyAlignment="1">
      <alignment horizontal="center" wrapText="1"/>
    </xf>
    <xf numFmtId="180" fontId="6" fillId="6" borderId="3" xfId="0" applyNumberFormat="1" applyFont="1" applyFill="1" applyBorder="1" applyAlignment="1">
      <alignment horizontal="center" wrapText="1"/>
    </xf>
    <xf numFmtId="176" fontId="6" fillId="6" borderId="2" xfId="0" applyNumberFormat="1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178" fontId="1" fillId="0" borderId="2" xfId="0" applyNumberFormat="1" applyFont="1" applyFill="1" applyBorder="1" applyAlignment="1">
      <alignment horizontal="center" wrapText="1"/>
    </xf>
    <xf numFmtId="177" fontId="1" fillId="0" borderId="2" xfId="0" applyNumberFormat="1" applyFont="1" applyFill="1" applyBorder="1" applyAlignment="1">
      <alignment horizontal="center" wrapText="1"/>
    </xf>
    <xf numFmtId="176" fontId="1" fillId="0" borderId="2" xfId="0" applyNumberFormat="1" applyFont="1" applyFill="1" applyBorder="1" applyAlignment="1">
      <alignment horizontal="center" wrapText="1"/>
    </xf>
    <xf numFmtId="180" fontId="1" fillId="0" borderId="3" xfId="0" applyNumberFormat="1" applyFont="1" applyFill="1" applyBorder="1" applyAlignment="1">
      <alignment horizontal="center" wrapText="1"/>
    </xf>
    <xf numFmtId="176" fontId="6" fillId="0" borderId="2" xfId="0" applyNumberFormat="1" applyFont="1" applyFill="1" applyBorder="1" applyAlignment="1">
      <alignment wrapText="1"/>
    </xf>
    <xf numFmtId="0" fontId="6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wrapText="1"/>
    </xf>
    <xf numFmtId="178" fontId="6" fillId="2" borderId="2" xfId="0" applyNumberFormat="1" applyFont="1" applyFill="1" applyBorder="1" applyAlignment="1">
      <alignment horizontal="center" wrapText="1"/>
    </xf>
    <xf numFmtId="177" fontId="6" fillId="2" borderId="2" xfId="0" applyNumberFormat="1" applyFont="1" applyFill="1" applyBorder="1" applyAlignment="1">
      <alignment horizontal="center" wrapText="1"/>
    </xf>
    <xf numFmtId="2" fontId="11" fillId="7" borderId="2" xfId="0" applyNumberFormat="1" applyFont="1" applyFill="1" applyBorder="1" applyAlignment="1">
      <alignment horizontal="center"/>
    </xf>
    <xf numFmtId="180" fontId="11" fillId="7" borderId="3" xfId="0" applyNumberFormat="1" applyFont="1" applyFill="1" applyBorder="1" applyAlignment="1">
      <alignment horizontal="center"/>
    </xf>
    <xf numFmtId="176" fontId="6" fillId="2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177" fontId="5" fillId="4" borderId="2" xfId="0" applyNumberFormat="1" applyFont="1" applyFill="1" applyBorder="1" applyAlignment="1">
      <alignment horizontal="center" vertical="center"/>
    </xf>
    <xf numFmtId="179" fontId="7" fillId="4" borderId="2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37"/>
  <sheetViews>
    <sheetView tabSelected="1" workbookViewId="0">
      <selection activeCell="I40" sqref="I40"/>
    </sheetView>
  </sheetViews>
  <sheetFormatPr defaultColWidth="23.75" defaultRowHeight="23.25" customHeight="1"/>
  <cols>
    <col min="1" max="1" width="9.62962962962963" style="23" customWidth="1"/>
    <col min="2" max="2" width="36.3333333333333" style="23" customWidth="1"/>
    <col min="3" max="3" width="19.3796296296296" style="23" customWidth="1"/>
    <col min="4" max="4" width="11.3796296296296" style="26" customWidth="1"/>
    <col min="5" max="5" width="13.6666666666667" style="23" customWidth="1"/>
    <col min="6" max="6" width="18.2222222222222" style="23" customWidth="1"/>
    <col min="7" max="7" width="32.1296296296296" style="27" customWidth="1"/>
    <col min="8" max="10" width="23.75" style="28" customWidth="1"/>
    <col min="11" max="16381" width="23.75" style="23"/>
    <col min="16382" max="16384" width="23.75" style="29"/>
  </cols>
  <sheetData>
    <row r="1" s="21" customFormat="1" customHeight="1" spans="1:10">
      <c r="A1" s="30" t="s">
        <v>0</v>
      </c>
      <c r="B1" s="31"/>
      <c r="C1" s="31"/>
      <c r="D1" s="31"/>
      <c r="E1" s="32"/>
      <c r="F1" s="31"/>
      <c r="G1" s="33"/>
      <c r="H1" s="34"/>
      <c r="I1" s="34"/>
      <c r="J1" s="34"/>
    </row>
    <row r="2" s="22" customFormat="1" customHeight="1" spans="1:10">
      <c r="A2" s="35" t="s">
        <v>1</v>
      </c>
      <c r="B2" s="35"/>
      <c r="C2" s="36"/>
      <c r="D2" s="37"/>
      <c r="E2" s="38"/>
      <c r="F2" s="39"/>
      <c r="G2" s="40"/>
      <c r="H2" s="41"/>
      <c r="I2" s="41"/>
      <c r="J2" s="41"/>
    </row>
    <row r="3" s="22" customFormat="1" customHeight="1" spans="1:10">
      <c r="A3" s="42" t="s">
        <v>2</v>
      </c>
      <c r="B3" s="35"/>
      <c r="C3" s="42"/>
      <c r="D3" s="43"/>
      <c r="E3" s="38"/>
      <c r="F3" s="44" t="s">
        <v>3</v>
      </c>
      <c r="G3" s="40"/>
      <c r="H3" s="41"/>
      <c r="I3" s="41"/>
      <c r="J3" s="41"/>
    </row>
    <row r="4" s="22" customFormat="1" customHeight="1" spans="1:10">
      <c r="A4" s="42" t="s">
        <v>4</v>
      </c>
      <c r="B4" s="35" t="s">
        <v>5</v>
      </c>
      <c r="C4" s="42"/>
      <c r="D4" s="43"/>
      <c r="E4" s="38"/>
      <c r="F4" s="44"/>
      <c r="G4" s="40"/>
      <c r="H4" s="41"/>
      <c r="I4" s="41"/>
      <c r="J4" s="41"/>
    </row>
    <row r="5" s="22" customFormat="1" customHeight="1" spans="1:10">
      <c r="A5" s="42" t="s">
        <v>6</v>
      </c>
      <c r="B5" s="35" t="s">
        <v>7</v>
      </c>
      <c r="C5" s="42"/>
      <c r="D5" s="43"/>
      <c r="E5" s="38"/>
      <c r="F5" s="45" t="s">
        <v>8</v>
      </c>
      <c r="G5" s="40"/>
      <c r="H5" s="41"/>
      <c r="I5" s="41"/>
      <c r="J5" s="41"/>
    </row>
    <row r="6" s="22" customFormat="1" customHeight="1" spans="1:10">
      <c r="A6" s="42" t="s">
        <v>9</v>
      </c>
      <c r="B6" s="35"/>
      <c r="C6" s="42"/>
      <c r="D6" s="43"/>
      <c r="E6" s="38"/>
      <c r="F6" s="44"/>
      <c r="G6" s="40"/>
      <c r="H6" s="41"/>
      <c r="I6" s="41"/>
      <c r="J6" s="41"/>
    </row>
    <row r="7" s="23" customFormat="1" customHeight="1" spans="1:235">
      <c r="A7" s="46" t="s">
        <v>10</v>
      </c>
      <c r="B7" s="47" t="s">
        <v>11</v>
      </c>
      <c r="C7" s="48" t="s">
        <v>12</v>
      </c>
      <c r="D7" s="37" t="s">
        <v>13</v>
      </c>
      <c r="E7" s="36" t="s">
        <v>14</v>
      </c>
      <c r="F7" s="39" t="s">
        <v>15</v>
      </c>
      <c r="G7" s="49"/>
      <c r="H7" s="34"/>
      <c r="I7" s="34"/>
      <c r="J7" s="34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</row>
    <row r="8" s="24" customFormat="1" customHeight="1" spans="1:7">
      <c r="A8" s="50" t="s">
        <v>16</v>
      </c>
      <c r="B8" s="51"/>
      <c r="C8" s="51"/>
      <c r="D8" s="51"/>
      <c r="E8" s="51"/>
      <c r="F8" s="51"/>
      <c r="G8" s="52"/>
    </row>
    <row r="9" s="24" customFormat="1" customHeight="1" spans="1:7">
      <c r="A9" s="53" t="s">
        <v>17</v>
      </c>
      <c r="B9" s="54" t="s">
        <v>18</v>
      </c>
      <c r="C9" s="55"/>
      <c r="D9" s="56"/>
      <c r="E9" s="57"/>
      <c r="F9" s="58"/>
      <c r="G9" s="59" t="s">
        <v>19</v>
      </c>
    </row>
    <row r="10" s="25" customFormat="1" customHeight="1" spans="1:10">
      <c r="A10" s="60">
        <v>1</v>
      </c>
      <c r="B10" s="61" t="s">
        <v>20</v>
      </c>
      <c r="C10" s="62" t="s">
        <v>21</v>
      </c>
      <c r="D10" s="63">
        <v>67</v>
      </c>
      <c r="E10" s="64">
        <v>70</v>
      </c>
      <c r="F10" s="65">
        <f>D10*E10</f>
        <v>4690</v>
      </c>
      <c r="G10" s="66" t="s">
        <v>22</v>
      </c>
      <c r="H10" s="24"/>
      <c r="I10" s="24"/>
      <c r="J10" s="24"/>
    </row>
    <row r="11" s="25" customFormat="1" customHeight="1" spans="1:10">
      <c r="A11" s="60">
        <v>2</v>
      </c>
      <c r="B11" s="61" t="s">
        <v>23</v>
      </c>
      <c r="C11" s="62" t="s">
        <v>21</v>
      </c>
      <c r="D11" s="63">
        <v>3</v>
      </c>
      <c r="E11" s="64">
        <v>70</v>
      </c>
      <c r="F11" s="65">
        <f>D11*E11</f>
        <v>210</v>
      </c>
      <c r="G11" s="66" t="s">
        <v>24</v>
      </c>
      <c r="H11" s="24"/>
      <c r="I11" s="24"/>
      <c r="J11" s="24"/>
    </row>
    <row r="12" s="24" customFormat="1" customHeight="1" spans="1:7">
      <c r="A12" s="67"/>
      <c r="B12" s="68"/>
      <c r="C12" s="69"/>
      <c r="D12" s="70"/>
      <c r="E12" s="71" t="s">
        <v>25</v>
      </c>
      <c r="F12" s="72">
        <f>SUM(F10:F11)</f>
        <v>4900</v>
      </c>
      <c r="G12" s="73"/>
    </row>
    <row r="13" s="24" customFormat="1" customHeight="1" spans="1:7">
      <c r="A13" s="53" t="s">
        <v>26</v>
      </c>
      <c r="B13" s="54" t="s">
        <v>27</v>
      </c>
      <c r="C13" s="55"/>
      <c r="D13" s="56"/>
      <c r="E13" s="57"/>
      <c r="F13" s="58"/>
      <c r="G13" s="59">
        <v>18.9</v>
      </c>
    </row>
    <row r="14" s="25" customFormat="1" customHeight="1" spans="1:10">
      <c r="A14" s="60">
        <v>1</v>
      </c>
      <c r="B14" s="61" t="s">
        <v>20</v>
      </c>
      <c r="C14" s="62" t="s">
        <v>28</v>
      </c>
      <c r="D14" s="63">
        <v>105</v>
      </c>
      <c r="E14" s="64">
        <v>12</v>
      </c>
      <c r="F14" s="65">
        <f>D14*E14</f>
        <v>1260</v>
      </c>
      <c r="G14" s="66"/>
      <c r="H14" s="24"/>
      <c r="I14" s="24"/>
      <c r="J14" s="24"/>
    </row>
    <row r="15" s="24" customFormat="1" customHeight="1" spans="1:7">
      <c r="A15" s="67"/>
      <c r="B15" s="68"/>
      <c r="C15" s="69"/>
      <c r="D15" s="70"/>
      <c r="E15" s="71" t="s">
        <v>25</v>
      </c>
      <c r="F15" s="72">
        <f>SUM(F14:F14)</f>
        <v>1260</v>
      </c>
      <c r="G15" s="73"/>
    </row>
    <row r="16" s="24" customFormat="1" customHeight="1" spans="1:7">
      <c r="A16" s="53" t="s">
        <v>29</v>
      </c>
      <c r="B16" s="54" t="s">
        <v>30</v>
      </c>
      <c r="C16" s="55"/>
      <c r="D16" s="56"/>
      <c r="E16" s="57"/>
      <c r="F16" s="58"/>
      <c r="G16" s="59">
        <v>15</v>
      </c>
    </row>
    <row r="17" s="25" customFormat="1" customHeight="1" spans="1:10">
      <c r="A17" s="60">
        <v>1</v>
      </c>
      <c r="B17" s="61" t="s">
        <v>20</v>
      </c>
      <c r="C17" s="62" t="s">
        <v>28</v>
      </c>
      <c r="D17" s="63">
        <v>86</v>
      </c>
      <c r="E17" s="64">
        <v>12</v>
      </c>
      <c r="F17" s="65">
        <f>D17*E17</f>
        <v>1032</v>
      </c>
      <c r="G17" s="66"/>
      <c r="H17" s="24"/>
      <c r="I17" s="24"/>
      <c r="J17" s="24"/>
    </row>
    <row r="18" s="25" customFormat="1" customHeight="1" spans="1:10">
      <c r="A18" s="60">
        <v>2</v>
      </c>
      <c r="B18" s="61" t="s">
        <v>31</v>
      </c>
      <c r="C18" s="62" t="s">
        <v>32</v>
      </c>
      <c r="D18" s="63">
        <v>33</v>
      </c>
      <c r="E18" s="64">
        <v>8</v>
      </c>
      <c r="F18" s="65">
        <f>D18*E18</f>
        <v>264</v>
      </c>
      <c r="G18" s="66" t="s">
        <v>33</v>
      </c>
      <c r="H18" s="24"/>
      <c r="I18" s="24"/>
      <c r="J18" s="24"/>
    </row>
    <row r="19" s="24" customFormat="1" customHeight="1" spans="1:7">
      <c r="A19" s="67"/>
      <c r="B19" s="68"/>
      <c r="C19" s="69"/>
      <c r="D19" s="70"/>
      <c r="E19" s="71" t="s">
        <v>25</v>
      </c>
      <c r="F19" s="72">
        <f>SUM(F17:F18)</f>
        <v>1296</v>
      </c>
      <c r="G19" s="73"/>
    </row>
    <row r="20" s="24" customFormat="1" customHeight="1" spans="1:7">
      <c r="A20" s="53" t="s">
        <v>34</v>
      </c>
      <c r="B20" s="54" t="s">
        <v>35</v>
      </c>
      <c r="C20" s="55"/>
      <c r="D20" s="56"/>
      <c r="E20" s="57"/>
      <c r="F20" s="58"/>
      <c r="G20" s="59">
        <v>10.71</v>
      </c>
    </row>
    <row r="21" s="25" customFormat="1" customHeight="1" spans="1:10">
      <c r="A21" s="60">
        <v>1</v>
      </c>
      <c r="B21" s="61" t="s">
        <v>20</v>
      </c>
      <c r="C21" s="62" t="s">
        <v>28</v>
      </c>
      <c r="D21" s="63">
        <v>60</v>
      </c>
      <c r="E21" s="64">
        <v>12</v>
      </c>
      <c r="F21" s="65">
        <f>D21*E21</f>
        <v>720</v>
      </c>
      <c r="G21" s="66" t="s">
        <v>36</v>
      </c>
      <c r="H21" s="24"/>
      <c r="I21" s="24"/>
      <c r="J21" s="24"/>
    </row>
    <row r="22" s="24" customFormat="1" customHeight="1" spans="1:7">
      <c r="A22" s="67"/>
      <c r="B22" s="68"/>
      <c r="C22" s="69"/>
      <c r="D22" s="70"/>
      <c r="E22" s="71" t="s">
        <v>25</v>
      </c>
      <c r="F22" s="72">
        <f>SUM(F21:F21)</f>
        <v>720</v>
      </c>
      <c r="G22" s="73"/>
    </row>
    <row r="23" s="24" customFormat="1" customHeight="1" spans="1:7">
      <c r="A23" s="53" t="s">
        <v>37</v>
      </c>
      <c r="B23" s="54" t="s">
        <v>38</v>
      </c>
      <c r="C23" s="55"/>
      <c r="D23" s="56"/>
      <c r="E23" s="57"/>
      <c r="F23" s="58"/>
      <c r="G23" s="59">
        <v>33</v>
      </c>
    </row>
    <row r="24" s="25" customFormat="1" customHeight="1" spans="1:10">
      <c r="A24" s="60">
        <v>1</v>
      </c>
      <c r="B24" s="61" t="s">
        <v>39</v>
      </c>
      <c r="C24" s="62" t="s">
        <v>40</v>
      </c>
      <c r="D24" s="63">
        <v>242</v>
      </c>
      <c r="E24" s="64">
        <v>12</v>
      </c>
      <c r="F24" s="65">
        <f>D24*E24</f>
        <v>2904</v>
      </c>
      <c r="G24" s="66"/>
      <c r="H24" s="24"/>
      <c r="I24" s="24"/>
      <c r="J24" s="24"/>
    </row>
    <row r="25" s="24" customFormat="1" customHeight="1" spans="1:7">
      <c r="A25" s="67"/>
      <c r="B25" s="68"/>
      <c r="C25" s="69"/>
      <c r="D25" s="70"/>
      <c r="E25" s="71" t="s">
        <v>25</v>
      </c>
      <c r="F25" s="72">
        <f>SUM(F24:F24)</f>
        <v>2904</v>
      </c>
      <c r="G25" s="73"/>
    </row>
    <row r="26" s="24" customFormat="1" customHeight="1" spans="1:7">
      <c r="A26" s="53" t="s">
        <v>41</v>
      </c>
      <c r="B26" s="54" t="s">
        <v>42</v>
      </c>
      <c r="C26" s="55"/>
      <c r="D26" s="56"/>
      <c r="E26" s="57"/>
      <c r="F26" s="58"/>
      <c r="G26" s="59"/>
    </row>
    <row r="27" s="25" customFormat="1" customHeight="1" spans="1:10">
      <c r="A27" s="60">
        <v>1</v>
      </c>
      <c r="B27" s="61" t="s">
        <v>43</v>
      </c>
      <c r="C27" s="62" t="s">
        <v>21</v>
      </c>
      <c r="D27" s="63">
        <v>3</v>
      </c>
      <c r="E27" s="64">
        <v>70</v>
      </c>
      <c r="F27" s="65">
        <f>D27*E27</f>
        <v>210</v>
      </c>
      <c r="G27" s="66" t="s">
        <v>44</v>
      </c>
      <c r="H27" s="24"/>
      <c r="I27" s="24"/>
      <c r="J27" s="24"/>
    </row>
    <row r="28" s="24" customFormat="1" customHeight="1" spans="1:7">
      <c r="A28" s="67"/>
      <c r="B28" s="68"/>
      <c r="C28" s="69"/>
      <c r="D28" s="70"/>
      <c r="E28" s="71" t="s">
        <v>25</v>
      </c>
      <c r="F28" s="72">
        <f>SUM(F27:F27)</f>
        <v>210</v>
      </c>
      <c r="G28" s="73"/>
    </row>
    <row r="29" s="24" customFormat="1" customHeight="1" spans="1:7">
      <c r="A29" s="53" t="s">
        <v>45</v>
      </c>
      <c r="B29" s="54" t="s">
        <v>46</v>
      </c>
      <c r="C29" s="55"/>
      <c r="D29" s="56"/>
      <c r="E29" s="57"/>
      <c r="F29" s="58"/>
      <c r="G29" s="59"/>
    </row>
    <row r="30" s="25" customFormat="1" customHeight="1" spans="1:10">
      <c r="A30" s="60">
        <v>1</v>
      </c>
      <c r="B30" s="61" t="s">
        <v>39</v>
      </c>
      <c r="C30" s="62" t="s">
        <v>21</v>
      </c>
      <c r="D30" s="63">
        <v>6</v>
      </c>
      <c r="E30" s="64">
        <v>70</v>
      </c>
      <c r="F30" s="65">
        <f>D30*E30</f>
        <v>420</v>
      </c>
      <c r="G30" s="66" t="s">
        <v>47</v>
      </c>
      <c r="H30" s="24"/>
      <c r="I30" s="24"/>
      <c r="J30" s="24"/>
    </row>
    <row r="31" s="24" customFormat="1" customHeight="1" spans="1:7">
      <c r="A31" s="67"/>
      <c r="B31" s="68"/>
      <c r="C31" s="69"/>
      <c r="D31" s="70"/>
      <c r="E31" s="71" t="s">
        <v>25</v>
      </c>
      <c r="F31" s="72">
        <f>SUM(F30:F30)</f>
        <v>420</v>
      </c>
      <c r="G31" s="73"/>
    </row>
    <row r="32" s="24" customFormat="1" customHeight="1" spans="1:7">
      <c r="A32" s="53" t="s">
        <v>48</v>
      </c>
      <c r="B32" s="54" t="s">
        <v>46</v>
      </c>
      <c r="C32" s="55"/>
      <c r="D32" s="56"/>
      <c r="E32" s="57"/>
      <c r="F32" s="58"/>
      <c r="G32" s="59"/>
    </row>
    <row r="33" s="25" customFormat="1" customHeight="1" spans="1:10">
      <c r="A33" s="60">
        <v>1</v>
      </c>
      <c r="B33" s="61" t="s">
        <v>39</v>
      </c>
      <c r="C33" s="62" t="s">
        <v>21</v>
      </c>
      <c r="D33" s="63">
        <v>22</v>
      </c>
      <c r="E33" s="64">
        <v>12</v>
      </c>
      <c r="F33" s="65">
        <f>D33*E33</f>
        <v>264</v>
      </c>
      <c r="G33" s="66" t="s">
        <v>49</v>
      </c>
      <c r="H33" s="24"/>
      <c r="I33" s="24"/>
      <c r="J33" s="24"/>
    </row>
    <row r="34" s="24" customFormat="1" customHeight="1" spans="1:7">
      <c r="A34" s="67"/>
      <c r="B34" s="68"/>
      <c r="C34" s="69"/>
      <c r="D34" s="70"/>
      <c r="E34" s="71" t="s">
        <v>25</v>
      </c>
      <c r="F34" s="72">
        <f>SUM(F33:F33)</f>
        <v>264</v>
      </c>
      <c r="G34" s="73"/>
    </row>
    <row r="35" s="24" customFormat="1" customHeight="1" spans="1:7">
      <c r="A35" s="67"/>
      <c r="B35" s="68"/>
      <c r="C35" s="69"/>
      <c r="D35" s="70"/>
      <c r="E35" s="71" t="s">
        <v>50</v>
      </c>
      <c r="F35" s="72">
        <f>F12+F15+F19+F22+F25+F28+F31+F34</f>
        <v>11974</v>
      </c>
      <c r="G35" s="73"/>
    </row>
    <row r="36" customHeight="1" spans="2:6">
      <c r="B36" s="74" t="s">
        <v>51</v>
      </c>
      <c r="C36" s="74" t="s">
        <v>52</v>
      </c>
      <c r="D36" s="75"/>
      <c r="E36" s="75"/>
      <c r="F36" s="76" t="s">
        <v>53</v>
      </c>
    </row>
    <row r="37" customHeight="1" spans="2:6">
      <c r="B37" s="77">
        <f>F35</f>
        <v>11974</v>
      </c>
      <c r="C37" s="77">
        <f>515</f>
        <v>515</v>
      </c>
      <c r="D37" s="75"/>
      <c r="E37" s="75"/>
      <c r="F37" s="78">
        <f>B37+C37</f>
        <v>12489</v>
      </c>
    </row>
  </sheetData>
  <mergeCells count="2">
    <mergeCell ref="A1:G1"/>
    <mergeCell ref="A8:G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D30" sqref="D30"/>
    </sheetView>
  </sheetViews>
  <sheetFormatPr defaultColWidth="9" defaultRowHeight="15.6" outlineLevelCol="5"/>
  <cols>
    <col min="1" max="1" width="11.1296296296296" style="1" customWidth="1"/>
    <col min="2" max="2" width="21.0277777777778" style="1" customWidth="1"/>
    <col min="3" max="3" width="16.3796296296296" style="1" customWidth="1"/>
    <col min="4" max="4" width="22" style="1" customWidth="1"/>
    <col min="5" max="6" width="18.75" style="1" customWidth="1"/>
    <col min="7" max="16384" width="9" style="1"/>
  </cols>
  <sheetData>
    <row r="1" s="1" customFormat="1" spans="1:6">
      <c r="A1" s="2" t="s">
        <v>54</v>
      </c>
      <c r="B1" s="2"/>
      <c r="C1" s="2"/>
      <c r="D1" s="2"/>
      <c r="E1" s="2"/>
      <c r="F1" s="3"/>
    </row>
    <row r="2" s="1" customFormat="1" spans="1:6">
      <c r="A2" s="2"/>
      <c r="B2" s="2"/>
      <c r="C2" s="2"/>
      <c r="D2" s="2"/>
      <c r="E2" s="2"/>
      <c r="F2" s="3"/>
    </row>
    <row r="3" s="1" customFormat="1" spans="1:6">
      <c r="A3" s="2"/>
      <c r="B3" s="2"/>
      <c r="C3" s="2"/>
      <c r="D3" s="2"/>
      <c r="E3" s="2"/>
      <c r="F3" s="3"/>
    </row>
    <row r="4" s="1" customFormat="1" ht="17.4" spans="1:6">
      <c r="A4" s="4" t="s">
        <v>10</v>
      </c>
      <c r="B4" s="5" t="s">
        <v>11</v>
      </c>
      <c r="C4" s="6" t="s">
        <v>12</v>
      </c>
      <c r="D4" s="7" t="s">
        <v>55</v>
      </c>
      <c r="E4" s="8" t="s">
        <v>56</v>
      </c>
      <c r="F4" s="8" t="s">
        <v>15</v>
      </c>
    </row>
    <row r="5" s="1" customFormat="1" ht="17.4" spans="1:6">
      <c r="A5" s="9" t="s">
        <v>17</v>
      </c>
      <c r="B5" s="10" t="s">
        <v>18</v>
      </c>
      <c r="C5" s="10"/>
      <c r="D5" s="10"/>
      <c r="E5" s="10"/>
      <c r="F5" s="10"/>
    </row>
    <row r="6" s="1" customFormat="1" ht="17.4" spans="1:6">
      <c r="A6" s="11">
        <v>1</v>
      </c>
      <c r="B6" s="12" t="s">
        <v>57</v>
      </c>
      <c r="C6" s="12" t="s">
        <v>58</v>
      </c>
      <c r="D6" s="12">
        <v>34.7</v>
      </c>
      <c r="E6" s="12">
        <v>45</v>
      </c>
      <c r="F6" s="13">
        <v>1561.5</v>
      </c>
    </row>
    <row r="7" s="1" customFormat="1" ht="17.4" spans="1:6">
      <c r="A7" s="11">
        <v>2</v>
      </c>
      <c r="B7" s="12" t="s">
        <v>57</v>
      </c>
      <c r="C7" s="12" t="s">
        <v>59</v>
      </c>
      <c r="D7" s="12">
        <v>7.5</v>
      </c>
      <c r="E7" s="12">
        <v>65</v>
      </c>
      <c r="F7" s="13">
        <f>D7*E7</f>
        <v>487.5</v>
      </c>
    </row>
    <row r="8" s="1" customFormat="1" ht="17.4" spans="1:6">
      <c r="A8" s="11">
        <v>3</v>
      </c>
      <c r="B8" s="12" t="s">
        <v>60</v>
      </c>
      <c r="C8" s="12" t="s">
        <v>61</v>
      </c>
      <c r="D8" s="12">
        <v>15.9</v>
      </c>
      <c r="E8" s="12">
        <v>15</v>
      </c>
      <c r="F8" s="13">
        <f>D8*E8</f>
        <v>238.5</v>
      </c>
    </row>
    <row r="9" s="1" customFormat="1" ht="17.4" spans="1:6">
      <c r="A9" s="11">
        <v>4</v>
      </c>
      <c r="B9" s="12" t="s">
        <v>62</v>
      </c>
      <c r="C9" s="12"/>
      <c r="D9" s="12">
        <v>2</v>
      </c>
      <c r="E9" s="12">
        <v>200</v>
      </c>
      <c r="F9" s="13">
        <f>D9*E9</f>
        <v>400</v>
      </c>
    </row>
    <row r="10" s="1" customFormat="1" ht="17.4" spans="1:6">
      <c r="A10" s="11"/>
      <c r="B10" s="12"/>
      <c r="C10" s="12"/>
      <c r="D10" s="12"/>
      <c r="E10" s="14" t="s">
        <v>63</v>
      </c>
      <c r="F10" s="15">
        <f>SUM(F6:F9)</f>
        <v>2687.5</v>
      </c>
    </row>
    <row r="11" s="1" customFormat="1" ht="17.4" spans="1:6">
      <c r="A11" s="9" t="s">
        <v>26</v>
      </c>
      <c r="B11" s="10" t="s">
        <v>64</v>
      </c>
      <c r="C11" s="10"/>
      <c r="D11" s="10"/>
      <c r="E11" s="10"/>
      <c r="F11" s="10"/>
    </row>
    <row r="12" s="1" customFormat="1" ht="17.4" spans="1:6">
      <c r="A12" s="11">
        <v>1</v>
      </c>
      <c r="B12" s="12" t="s">
        <v>57</v>
      </c>
      <c r="C12" s="12" t="s">
        <v>65</v>
      </c>
      <c r="D12" s="12">
        <v>33</v>
      </c>
      <c r="E12" s="12">
        <v>75</v>
      </c>
      <c r="F12" s="13">
        <f>D12*E12</f>
        <v>2475</v>
      </c>
    </row>
    <row r="13" s="1" customFormat="1" ht="17.4" spans="1:6">
      <c r="A13" s="11"/>
      <c r="B13" s="12"/>
      <c r="C13" s="12"/>
      <c r="D13" s="12"/>
      <c r="E13" s="14" t="s">
        <v>63</v>
      </c>
      <c r="F13" s="15">
        <f>SUM(F12:F12)</f>
        <v>2475</v>
      </c>
    </row>
    <row r="14" s="1" customFormat="1" ht="17.4" spans="1:6">
      <c r="A14" s="9" t="s">
        <v>29</v>
      </c>
      <c r="B14" s="10" t="s">
        <v>66</v>
      </c>
      <c r="C14" s="10"/>
      <c r="D14" s="10"/>
      <c r="E14" s="10"/>
      <c r="F14" s="10"/>
    </row>
    <row r="15" s="1" customFormat="1" ht="17.4" spans="1:6">
      <c r="A15" s="11">
        <v>1</v>
      </c>
      <c r="B15" s="12" t="s">
        <v>57</v>
      </c>
      <c r="C15" s="12" t="s">
        <v>67</v>
      </c>
      <c r="D15" s="12">
        <v>3</v>
      </c>
      <c r="E15" s="12">
        <v>65</v>
      </c>
      <c r="F15" s="13">
        <f t="shared" ref="F15:F20" si="0">D15*E15</f>
        <v>195</v>
      </c>
    </row>
    <row r="16" s="1" customFormat="1" ht="17.4" spans="1:6">
      <c r="A16" s="11">
        <v>2</v>
      </c>
      <c r="B16" s="12" t="s">
        <v>68</v>
      </c>
      <c r="C16" s="12" t="s">
        <v>69</v>
      </c>
      <c r="D16" s="12">
        <v>15</v>
      </c>
      <c r="E16" s="12">
        <v>65</v>
      </c>
      <c r="F16" s="13">
        <f t="shared" si="0"/>
        <v>975</v>
      </c>
    </row>
    <row r="17" s="1" customFormat="1" ht="17.4" spans="1:6">
      <c r="A17" s="11">
        <v>3</v>
      </c>
      <c r="B17" s="12" t="s">
        <v>70</v>
      </c>
      <c r="C17" s="12"/>
      <c r="D17" s="12"/>
      <c r="E17" s="12"/>
      <c r="F17" s="13">
        <f t="shared" si="0"/>
        <v>0</v>
      </c>
    </row>
    <row r="18" s="1" customFormat="1" ht="17.4" spans="1:6">
      <c r="A18" s="11">
        <v>4</v>
      </c>
      <c r="B18" s="12" t="s">
        <v>71</v>
      </c>
      <c r="C18" s="12"/>
      <c r="D18" s="12"/>
      <c r="E18" s="12"/>
      <c r="F18" s="13">
        <f t="shared" si="0"/>
        <v>0</v>
      </c>
    </row>
    <row r="19" s="1" customFormat="1" ht="17.4" spans="1:6">
      <c r="A19" s="11">
        <v>5</v>
      </c>
      <c r="B19" s="12" t="s">
        <v>72</v>
      </c>
      <c r="C19" s="12"/>
      <c r="D19" s="12">
        <v>1</v>
      </c>
      <c r="E19" s="12">
        <v>300</v>
      </c>
      <c r="F19" s="13">
        <f t="shared" si="0"/>
        <v>300</v>
      </c>
    </row>
    <row r="20" s="1" customFormat="1" ht="17.4" spans="1:6">
      <c r="A20" s="11">
        <v>6</v>
      </c>
      <c r="B20" s="12" t="s">
        <v>73</v>
      </c>
      <c r="C20" s="12"/>
      <c r="D20" s="12">
        <v>14.8</v>
      </c>
      <c r="E20" s="12">
        <v>15</v>
      </c>
      <c r="F20" s="13">
        <f t="shared" si="0"/>
        <v>222</v>
      </c>
    </row>
    <row r="21" s="1" customFormat="1" ht="17.4" spans="1:6">
      <c r="A21" s="11"/>
      <c r="B21" s="12"/>
      <c r="C21" s="12"/>
      <c r="D21" s="12"/>
      <c r="E21" s="14" t="s">
        <v>63</v>
      </c>
      <c r="F21" s="15">
        <f>SUM(F15:F20)</f>
        <v>1692</v>
      </c>
    </row>
    <row r="22" s="1" customFormat="1" ht="17.4" spans="1:6">
      <c r="A22" s="9" t="s">
        <v>34</v>
      </c>
      <c r="B22" s="10" t="s">
        <v>27</v>
      </c>
      <c r="C22" s="10"/>
      <c r="D22" s="10"/>
      <c r="E22" s="10"/>
      <c r="F22" s="10"/>
    </row>
    <row r="23" s="1" customFormat="1" ht="17.4" spans="1:6">
      <c r="A23" s="11">
        <v>1</v>
      </c>
      <c r="B23" s="12" t="s">
        <v>68</v>
      </c>
      <c r="C23" s="12" t="s">
        <v>69</v>
      </c>
      <c r="D23" s="12">
        <v>18.9</v>
      </c>
      <c r="E23" s="12">
        <v>65</v>
      </c>
      <c r="F23" s="13">
        <f>D23*E23</f>
        <v>1228.5</v>
      </c>
    </row>
    <row r="24" s="1" customFormat="1" ht="17.4" spans="1:6">
      <c r="A24" s="11">
        <v>2</v>
      </c>
      <c r="B24" s="12" t="s">
        <v>70</v>
      </c>
      <c r="C24" s="12"/>
      <c r="D24" s="12"/>
      <c r="E24" s="12"/>
      <c r="F24" s="13">
        <f>D24*E24</f>
        <v>0</v>
      </c>
    </row>
    <row r="25" s="1" customFormat="1" ht="17.4" spans="1:6">
      <c r="A25" s="11">
        <v>3</v>
      </c>
      <c r="B25" s="12" t="s">
        <v>71</v>
      </c>
      <c r="C25" s="12"/>
      <c r="D25" s="12"/>
      <c r="E25" s="12"/>
      <c r="F25" s="13">
        <f>D25*E25</f>
        <v>0</v>
      </c>
    </row>
    <row r="26" s="1" customFormat="1" ht="17.4" spans="1:6">
      <c r="A26" s="11">
        <v>4</v>
      </c>
      <c r="B26" s="12" t="s">
        <v>72</v>
      </c>
      <c r="C26" s="12"/>
      <c r="D26" s="12">
        <v>1</v>
      </c>
      <c r="E26" s="12">
        <v>300</v>
      </c>
      <c r="F26" s="13">
        <f>D26*E26</f>
        <v>300</v>
      </c>
    </row>
    <row r="27" s="1" customFormat="1" ht="17.4" spans="1:6">
      <c r="A27" s="11">
        <v>5</v>
      </c>
      <c r="B27" s="12" t="s">
        <v>73</v>
      </c>
      <c r="C27" s="12"/>
      <c r="D27" s="12">
        <v>18.5</v>
      </c>
      <c r="E27" s="12">
        <v>15</v>
      </c>
      <c r="F27" s="13">
        <f>D27*E27</f>
        <v>277.5</v>
      </c>
    </row>
    <row r="28" s="1" customFormat="1" ht="17.4" spans="1:6">
      <c r="A28" s="11"/>
      <c r="B28" s="12"/>
      <c r="C28" s="12"/>
      <c r="D28" s="12"/>
      <c r="E28" s="14" t="s">
        <v>63</v>
      </c>
      <c r="F28" s="15">
        <f>SUM(F23:F27)</f>
        <v>1806</v>
      </c>
    </row>
    <row r="29" s="1" customFormat="1" ht="17.4" spans="1:6">
      <c r="A29" s="9" t="s">
        <v>37</v>
      </c>
      <c r="B29" s="10" t="s">
        <v>35</v>
      </c>
      <c r="C29" s="10"/>
      <c r="D29" s="10"/>
      <c r="E29" s="10"/>
      <c r="F29" s="10"/>
    </row>
    <row r="30" s="1" customFormat="1" ht="17.4" spans="1:6">
      <c r="A30" s="11">
        <v>1</v>
      </c>
      <c r="B30" s="12" t="s">
        <v>68</v>
      </c>
      <c r="C30" s="12" t="s">
        <v>69</v>
      </c>
      <c r="D30" s="12">
        <v>10.71</v>
      </c>
      <c r="E30" s="12">
        <v>65</v>
      </c>
      <c r="F30" s="13">
        <f>D30*E30</f>
        <v>696.15</v>
      </c>
    </row>
    <row r="31" s="1" customFormat="1" ht="17.4" spans="1:6">
      <c r="A31" s="11">
        <v>2</v>
      </c>
      <c r="B31" s="12" t="s">
        <v>70</v>
      </c>
      <c r="C31" s="12"/>
      <c r="D31" s="12"/>
      <c r="E31" s="12"/>
      <c r="F31" s="13">
        <f>D31*E31</f>
        <v>0</v>
      </c>
    </row>
    <row r="32" s="1" customFormat="1" ht="17.4" spans="1:6">
      <c r="A32" s="11">
        <v>3</v>
      </c>
      <c r="B32" s="12" t="s">
        <v>71</v>
      </c>
      <c r="C32" s="12"/>
      <c r="D32" s="12"/>
      <c r="E32" s="12"/>
      <c r="F32" s="13">
        <f>D32*E32</f>
        <v>0</v>
      </c>
    </row>
    <row r="33" s="1" customFormat="1" ht="17.4" spans="1:6">
      <c r="A33" s="11">
        <v>4</v>
      </c>
      <c r="B33" s="12" t="s">
        <v>72</v>
      </c>
      <c r="C33" s="12"/>
      <c r="D33" s="12">
        <v>1</v>
      </c>
      <c r="E33" s="12">
        <v>300</v>
      </c>
      <c r="F33" s="13">
        <v>300</v>
      </c>
    </row>
    <row r="34" s="1" customFormat="1" ht="17.4" spans="1:6">
      <c r="A34" s="11"/>
      <c r="B34" s="12"/>
      <c r="C34" s="12"/>
      <c r="D34" s="12"/>
      <c r="E34" s="14" t="s">
        <v>63</v>
      </c>
      <c r="F34" s="15">
        <f>SUM(F30:F33)</f>
        <v>996.15</v>
      </c>
    </row>
    <row r="35" s="1" customFormat="1" ht="28" customHeight="1" spans="1:6">
      <c r="A35" s="16"/>
      <c r="B35" s="17"/>
      <c r="C35" s="17"/>
      <c r="D35" s="17"/>
      <c r="E35" s="18" t="s">
        <v>74</v>
      </c>
      <c r="F35" s="19">
        <f>F10+F13+F21+F28+F34</f>
        <v>9656.65</v>
      </c>
    </row>
    <row r="36" s="1" customFormat="1" ht="39" customHeight="1" spans="1:6">
      <c r="A36" s="20" t="s">
        <v>75</v>
      </c>
      <c r="B36" s="20"/>
      <c r="C36" s="20"/>
      <c r="D36" s="20"/>
      <c r="E36" s="20"/>
      <c r="F36" s="20"/>
    </row>
  </sheetData>
  <mergeCells count="7">
    <mergeCell ref="B5:F5"/>
    <mergeCell ref="B11:F11"/>
    <mergeCell ref="B14:F14"/>
    <mergeCell ref="B22:F22"/>
    <mergeCell ref="B29:F29"/>
    <mergeCell ref="A36:F36"/>
    <mergeCell ref="A1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瓷砖预算</vt:lpstr>
      <vt:lpstr>工费预算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 Liu</cp:lastModifiedBy>
  <dcterms:created xsi:type="dcterms:W3CDTF">2018-08-18T07:53:00Z</dcterms:created>
  <dcterms:modified xsi:type="dcterms:W3CDTF">2019-02-23T02:46:15Z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