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68C91FA5-4648-45F1-996E-1912BB96AD8E}" xr6:coauthVersionLast="45" xr6:coauthVersionMax="45" xr10:uidLastSave="{00000000-0000-0000-0000-000000000000}"/>
  <bookViews>
    <workbookView xWindow="-108" yWindow="-108" windowWidth="46296" windowHeight="25536" xr2:uid="{781FD59D-FFEB-433C-8890-20F36EFBD7C5}"/>
  </bookViews>
  <sheets>
    <sheet name="Sheet1" sheetId="1" r:id="rId1"/>
  </sheets>
  <definedNames>
    <definedName name="driving">Sheet1!$C$2</definedName>
    <definedName name="flying">Sheet1!$C$3</definedName>
    <definedName name="lifespan_years">Sheet1!$C$4</definedName>
    <definedName name="walking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27" i="1"/>
  <c r="R28" i="1"/>
  <c r="R19" i="1"/>
  <c r="R9" i="1"/>
  <c r="R10" i="1"/>
  <c r="R11" i="1"/>
  <c r="R12" i="1"/>
  <c r="R13" i="1"/>
  <c r="R14" i="1"/>
  <c r="R15" i="1"/>
  <c r="R16" i="1"/>
  <c r="R17" i="1"/>
  <c r="R8" i="1"/>
  <c r="Q20" i="1"/>
  <c r="Q21" i="1"/>
  <c r="Q22" i="1"/>
  <c r="Q23" i="1"/>
  <c r="Q24" i="1"/>
  <c r="Q25" i="1"/>
  <c r="Q26" i="1"/>
  <c r="Q27" i="1"/>
  <c r="Q28" i="1"/>
  <c r="P20" i="1"/>
  <c r="P21" i="1"/>
  <c r="P22" i="1"/>
  <c r="P23" i="1"/>
  <c r="P24" i="1"/>
  <c r="P25" i="1"/>
  <c r="P26" i="1"/>
  <c r="P27" i="1"/>
  <c r="P28" i="1"/>
  <c r="Q9" i="1"/>
  <c r="Q10" i="1"/>
  <c r="Q11" i="1"/>
  <c r="Q12" i="1"/>
  <c r="Q13" i="1"/>
  <c r="Q14" i="1"/>
  <c r="Q15" i="1"/>
  <c r="Q16" i="1"/>
  <c r="Q17" i="1"/>
  <c r="P9" i="1"/>
  <c r="P10" i="1"/>
  <c r="P11" i="1"/>
  <c r="P12" i="1"/>
  <c r="P13" i="1"/>
  <c r="P14" i="1"/>
  <c r="P15" i="1"/>
  <c r="P16" i="1"/>
  <c r="P17" i="1"/>
  <c r="Q19" i="1"/>
  <c r="P19" i="1"/>
  <c r="Q8" i="1"/>
  <c r="P8" i="1"/>
  <c r="N20" i="1"/>
  <c r="N21" i="1"/>
  <c r="N22" i="1"/>
  <c r="N23" i="1"/>
  <c r="N24" i="1"/>
  <c r="N25" i="1"/>
  <c r="N26" i="1"/>
  <c r="N27" i="1"/>
  <c r="N28" i="1"/>
  <c r="N19" i="1"/>
  <c r="N9" i="1"/>
  <c r="N10" i="1"/>
  <c r="N11" i="1"/>
  <c r="N12" i="1"/>
  <c r="N13" i="1"/>
  <c r="N14" i="1"/>
  <c r="N15" i="1"/>
  <c r="N16" i="1"/>
  <c r="N17" i="1"/>
  <c r="N8" i="1"/>
  <c r="M20" i="1"/>
  <c r="M21" i="1"/>
  <c r="M22" i="1"/>
  <c r="M23" i="1"/>
  <c r="M24" i="1"/>
  <c r="M25" i="1"/>
  <c r="M26" i="1"/>
  <c r="M27" i="1"/>
  <c r="M28" i="1"/>
  <c r="M19" i="1"/>
  <c r="M9" i="1"/>
  <c r="M10" i="1"/>
  <c r="M11" i="1"/>
  <c r="M12" i="1"/>
  <c r="M13" i="1"/>
  <c r="M14" i="1"/>
  <c r="M15" i="1"/>
  <c r="M16" i="1"/>
  <c r="M17" i="1"/>
  <c r="M8" i="1"/>
  <c r="L20" i="1"/>
  <c r="L21" i="1"/>
  <c r="L22" i="1"/>
  <c r="L23" i="1"/>
  <c r="L24" i="1"/>
  <c r="L25" i="1"/>
  <c r="L26" i="1"/>
  <c r="L27" i="1"/>
  <c r="L28" i="1"/>
  <c r="L19" i="1"/>
  <c r="L9" i="1"/>
  <c r="L10" i="1"/>
  <c r="L11" i="1"/>
  <c r="L12" i="1"/>
  <c r="L13" i="1"/>
  <c r="L14" i="1"/>
  <c r="L15" i="1"/>
  <c r="L16" i="1"/>
  <c r="L17" i="1"/>
  <c r="L8" i="1"/>
  <c r="J20" i="1"/>
  <c r="J21" i="1"/>
  <c r="J22" i="1"/>
  <c r="J23" i="1"/>
  <c r="J24" i="1"/>
  <c r="J25" i="1"/>
  <c r="J26" i="1"/>
  <c r="J27" i="1"/>
  <c r="J28" i="1"/>
  <c r="J19" i="1"/>
  <c r="J9" i="1"/>
  <c r="J10" i="1"/>
  <c r="J11" i="1"/>
  <c r="J12" i="1"/>
  <c r="J13" i="1"/>
  <c r="J14" i="1"/>
  <c r="J15" i="1"/>
  <c r="J16" i="1"/>
  <c r="J17" i="1"/>
  <c r="J8" i="1"/>
  <c r="I20" i="1"/>
  <c r="I21" i="1"/>
  <c r="I22" i="1"/>
  <c r="I23" i="1"/>
  <c r="I24" i="1"/>
  <c r="I25" i="1"/>
  <c r="I26" i="1"/>
  <c r="I27" i="1"/>
  <c r="I28" i="1"/>
  <c r="I19" i="1"/>
  <c r="I9" i="1"/>
  <c r="I10" i="1"/>
  <c r="I11" i="1"/>
  <c r="I12" i="1"/>
  <c r="I13" i="1"/>
  <c r="I14" i="1"/>
  <c r="I15" i="1"/>
  <c r="I16" i="1"/>
  <c r="I17" i="1"/>
  <c r="I8" i="1"/>
  <c r="H20" i="1"/>
  <c r="H21" i="1"/>
  <c r="H22" i="1"/>
  <c r="H23" i="1"/>
  <c r="H24" i="1"/>
  <c r="H25" i="1"/>
  <c r="H26" i="1"/>
  <c r="H27" i="1"/>
  <c r="H28" i="1"/>
  <c r="H19" i="1"/>
  <c r="H9" i="1"/>
  <c r="H10" i="1"/>
  <c r="H11" i="1"/>
  <c r="H12" i="1"/>
  <c r="H13" i="1"/>
  <c r="H14" i="1"/>
  <c r="H15" i="1"/>
  <c r="H16" i="1"/>
  <c r="H17" i="1"/>
  <c r="H8" i="1"/>
  <c r="F20" i="1"/>
  <c r="F21" i="1"/>
  <c r="F22" i="1"/>
  <c r="F23" i="1"/>
  <c r="F24" i="1"/>
  <c r="F25" i="1"/>
  <c r="F26" i="1"/>
  <c r="F27" i="1"/>
  <c r="F28" i="1"/>
  <c r="F19" i="1"/>
  <c r="F9" i="1"/>
  <c r="F10" i="1"/>
  <c r="F11" i="1"/>
  <c r="F12" i="1"/>
  <c r="F13" i="1"/>
  <c r="F14" i="1"/>
  <c r="F15" i="1"/>
  <c r="F16" i="1"/>
  <c r="F17" i="1"/>
  <c r="F8" i="1"/>
  <c r="E20" i="1"/>
  <c r="E21" i="1"/>
  <c r="E22" i="1"/>
  <c r="E23" i="1"/>
  <c r="E24" i="1"/>
  <c r="E25" i="1"/>
  <c r="E26" i="1"/>
  <c r="E27" i="1"/>
  <c r="E28" i="1"/>
  <c r="E19" i="1"/>
  <c r="E9" i="1"/>
  <c r="E10" i="1"/>
  <c r="E11" i="1"/>
  <c r="E12" i="1"/>
  <c r="E13" i="1"/>
  <c r="E14" i="1"/>
  <c r="E15" i="1"/>
  <c r="E16" i="1"/>
  <c r="E17" i="1"/>
  <c r="E8" i="1"/>
  <c r="D20" i="1"/>
  <c r="D21" i="1"/>
  <c r="D22" i="1"/>
  <c r="D23" i="1"/>
  <c r="D24" i="1"/>
  <c r="D25" i="1"/>
  <c r="D26" i="1"/>
  <c r="D27" i="1"/>
  <c r="D28" i="1"/>
  <c r="D19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<sst xmlns="http://schemas.openxmlformats.org/spreadsheetml/2006/main" count="47" uniqueCount="35">
  <si>
    <t xml:space="preserve">Pluto   </t>
  </si>
  <si>
    <t>The Moon</t>
  </si>
  <si>
    <t xml:space="preserve">Mercury </t>
  </si>
  <si>
    <t xml:space="preserve">Mars    </t>
  </si>
  <si>
    <t xml:space="preserve">Venus   </t>
  </si>
  <si>
    <t xml:space="preserve">Earth   </t>
  </si>
  <si>
    <t xml:space="preserve">Neptune </t>
  </si>
  <si>
    <t xml:space="preserve">Uranus  </t>
  </si>
  <si>
    <t xml:space="preserve">Saturn  </t>
  </si>
  <si>
    <t xml:space="preserve">Jupiter </t>
  </si>
  <si>
    <t>Alpha Centauri</t>
  </si>
  <si>
    <t xml:space="preserve">The Sun       </t>
  </si>
  <si>
    <t xml:space="preserve">Altair        </t>
  </si>
  <si>
    <t xml:space="preserve">Vega          </t>
  </si>
  <si>
    <t xml:space="preserve">Arcturus      </t>
  </si>
  <si>
    <t xml:space="preserve">Polaris       </t>
  </si>
  <si>
    <t xml:space="preserve">Rigel         </t>
  </si>
  <si>
    <t xml:space="preserve">Antares       </t>
  </si>
  <si>
    <t xml:space="preserve">UY Scuti      </t>
  </si>
  <si>
    <t>Object</t>
  </si>
  <si>
    <t>Hours</t>
  </si>
  <si>
    <t>Days</t>
  </si>
  <si>
    <t>Years</t>
  </si>
  <si>
    <t>Betelgeuse</t>
  </si>
  <si>
    <t>Average Human Walking Speed</t>
  </si>
  <si>
    <t>Average Airline Speed</t>
  </si>
  <si>
    <t>Average Human Lifespan</t>
  </si>
  <si>
    <t>Average Worldwide Highway Speed</t>
  </si>
  <si>
    <t>Human Lifetimes</t>
  </si>
  <si>
    <t>MPH</t>
  </si>
  <si>
    <t>Diameter (Miles)</t>
  </si>
  <si>
    <t>Walking</t>
  </si>
  <si>
    <t>Driving</t>
  </si>
  <si>
    <t>Flying</t>
  </si>
  <si>
    <t>&lt;-- All values as of Google searches in July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</si>
</sst>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2640-5540-43BA-89D5-F29308DFD8F2}">
  <dimension ref="A1:R28"/>
  <sheetViews>
    <sheetView tabSelected="1" workbookViewId="0">
      <selection activeCell="E2" sqref="E2"/>
    </sheetView>
  </sheetViews>
  <sheetFormatPr defaultRowHeight="18" x14ac:dyDescent="0.35"/>
  <cols>
    <col min="1" max="1" width="23.6640625" style="1" bestFit="1" customWidth="1"/>
    <col min="2" max="2" width="18.44140625" style="2" bestFit="1" customWidth="1"/>
    <col min="3" max="3" width="5" style="1" bestFit="1" customWidth="1"/>
    <col min="4" max="4" width="17.88671875" style="2" bestFit="1" customWidth="1"/>
    <col min="5" max="5" width="16.44140625" style="2" bestFit="1" customWidth="1"/>
    <col min="6" max="6" width="15.109375" style="2" bestFit="1" customWidth="1"/>
    <col min="7" max="7" width="8.88671875" style="1"/>
    <col min="8" max="8" width="16.44140625" style="2" bestFit="1" customWidth="1"/>
    <col min="9" max="10" width="13.109375" style="2" bestFit="1" customWidth="1"/>
    <col min="11" max="11" width="8.88671875" style="1"/>
    <col min="12" max="12" width="11.6640625" style="2" bestFit="1" customWidth="1"/>
    <col min="13" max="13" width="10.33203125" style="2" bestFit="1" customWidth="1"/>
    <col min="14" max="14" width="8.33203125" style="2" bestFit="1" customWidth="1"/>
    <col min="15" max="15" width="8.88671875" style="1"/>
    <col min="16" max="16" width="9.21875" style="1" bestFit="1" customWidth="1"/>
    <col min="17" max="17" width="8.21875" style="1" bestFit="1" customWidth="1"/>
    <col min="18" max="18" width="7" style="1" bestFit="1" customWidth="1"/>
    <col min="19" max="16384" width="8.88671875" style="1"/>
  </cols>
  <sheetData>
    <row r="1" spans="1:18" x14ac:dyDescent="0.35">
      <c r="A1" s="9" t="s">
        <v>24</v>
      </c>
      <c r="B1" s="10"/>
      <c r="C1" s="1">
        <v>3.5</v>
      </c>
      <c r="D1" s="2" t="s">
        <v>29</v>
      </c>
      <c r="E1" s="2" t="s">
        <v>34</v>
      </c>
    </row>
    <row r="2" spans="1:18" x14ac:dyDescent="0.35">
      <c r="A2" s="9" t="s">
        <v>27</v>
      </c>
      <c r="B2" s="10"/>
      <c r="C2" s="1">
        <v>75</v>
      </c>
      <c r="D2" s="2" t="s">
        <v>29</v>
      </c>
    </row>
    <row r="3" spans="1:18" x14ac:dyDescent="0.35">
      <c r="A3" s="1" t="s">
        <v>25</v>
      </c>
      <c r="C3" s="1">
        <v>565</v>
      </c>
      <c r="D3" s="2" t="s">
        <v>29</v>
      </c>
    </row>
    <row r="4" spans="1:18" x14ac:dyDescent="0.35">
      <c r="A4" s="9" t="s">
        <v>26</v>
      </c>
      <c r="B4" s="10"/>
      <c r="C4" s="1">
        <v>79</v>
      </c>
      <c r="D4" s="2" t="s">
        <v>22</v>
      </c>
    </row>
    <row r="5" spans="1:18" x14ac:dyDescent="0.35">
      <c r="A5" s="7"/>
      <c r="B5" s="8"/>
    </row>
    <row r="6" spans="1:18" x14ac:dyDescent="0.35">
      <c r="D6" s="11" t="s">
        <v>20</v>
      </c>
      <c r="E6" s="10"/>
      <c r="F6" s="10"/>
      <c r="H6" s="11" t="s">
        <v>21</v>
      </c>
      <c r="I6" s="10"/>
      <c r="J6" s="10"/>
      <c r="L6" s="11" t="s">
        <v>22</v>
      </c>
      <c r="M6" s="10"/>
      <c r="N6" s="10"/>
      <c r="P6" s="11" t="s">
        <v>28</v>
      </c>
      <c r="Q6" s="10"/>
      <c r="R6" s="10"/>
    </row>
    <row r="7" spans="1:18" x14ac:dyDescent="0.35">
      <c r="A7" s="4" t="s">
        <v>19</v>
      </c>
      <c r="B7" s="5" t="s">
        <v>30</v>
      </c>
      <c r="C7" s="4"/>
      <c r="D7" s="6" t="s">
        <v>31</v>
      </c>
      <c r="E7" s="6" t="s">
        <v>32</v>
      </c>
      <c r="F7" s="6" t="s">
        <v>33</v>
      </c>
      <c r="G7" s="4"/>
      <c r="H7" s="6" t="s">
        <v>31</v>
      </c>
      <c r="I7" s="6" t="s">
        <v>32</v>
      </c>
      <c r="J7" s="6" t="s">
        <v>33</v>
      </c>
      <c r="K7" s="4"/>
      <c r="L7" s="6" t="s">
        <v>31</v>
      </c>
      <c r="M7" s="6" t="s">
        <v>32</v>
      </c>
      <c r="N7" s="6" t="s">
        <v>33</v>
      </c>
      <c r="O7" s="4"/>
      <c r="P7" s="6" t="s">
        <v>31</v>
      </c>
      <c r="Q7" s="6" t="s">
        <v>32</v>
      </c>
      <c r="R7" s="6" t="s">
        <v>33</v>
      </c>
    </row>
    <row r="8" spans="1:18" x14ac:dyDescent="0.35">
      <c r="A8" s="1" t="s">
        <v>0</v>
      </c>
      <c r="B8" s="2">
        <v>1477</v>
      </c>
      <c r="C8" s="3"/>
      <c r="D8" s="3">
        <f t="shared" ref="D8:D17" si="0">B8/walking</f>
        <v>422</v>
      </c>
      <c r="E8" s="3">
        <f t="shared" ref="E8:E17" si="1">B8/driving</f>
        <v>19.693333333333332</v>
      </c>
      <c r="F8" s="3">
        <f t="shared" ref="F8:F17" si="2">B8/flying</f>
        <v>2.6141592920353984</v>
      </c>
      <c r="G8" s="3"/>
      <c r="H8" s="3">
        <f>D8/24</f>
        <v>17.583333333333332</v>
      </c>
      <c r="I8" s="3">
        <f>E8/24</f>
        <v>0.82055555555555548</v>
      </c>
      <c r="J8" s="3">
        <f>F8/24</f>
        <v>0.10892330383480826</v>
      </c>
      <c r="K8" s="3"/>
      <c r="L8" s="3">
        <f>H8/365</f>
        <v>4.8173515981735159E-2</v>
      </c>
      <c r="M8" s="3">
        <f>I8/365</f>
        <v>2.248097412480974E-3</v>
      </c>
      <c r="N8" s="3">
        <f>J8/365</f>
        <v>2.9842001050632403E-4</v>
      </c>
      <c r="O8" s="3"/>
      <c r="P8" s="3">
        <f>L8/79</f>
        <v>6.0979134154095138E-4</v>
      </c>
      <c r="Q8" s="3">
        <f>M8/365</f>
        <v>6.1591709930985586E-6</v>
      </c>
      <c r="R8" s="3">
        <f>N8/70</f>
        <v>4.2631430072332006E-6</v>
      </c>
    </row>
    <row r="9" spans="1:18" x14ac:dyDescent="0.35">
      <c r="A9" s="1" t="s">
        <v>1</v>
      </c>
      <c r="B9" s="2">
        <v>2159</v>
      </c>
      <c r="C9" s="3"/>
      <c r="D9" s="3">
        <f t="shared" si="0"/>
        <v>616.85714285714289</v>
      </c>
      <c r="E9" s="3">
        <f t="shared" si="1"/>
        <v>28.786666666666665</v>
      </c>
      <c r="F9" s="3">
        <f t="shared" si="2"/>
        <v>3.8212389380530976</v>
      </c>
      <c r="G9" s="3"/>
      <c r="H9" s="3">
        <f t="shared" ref="H9:H28" si="3">D9/24</f>
        <v>25.702380952380953</v>
      </c>
      <c r="I9" s="3">
        <f t="shared" ref="I9:I28" si="4">E9/24</f>
        <v>1.1994444444444443</v>
      </c>
      <c r="J9" s="3">
        <f t="shared" ref="J9:J28" si="5">F9/24</f>
        <v>0.15921828908554572</v>
      </c>
      <c r="K9" s="3"/>
      <c r="L9" s="3">
        <f t="shared" ref="L9:L28" si="6">H9/365</f>
        <v>7.0417482061317677E-2</v>
      </c>
      <c r="M9" s="3">
        <f t="shared" ref="M9:M28" si="7">I9/365</f>
        <v>3.2861491628614911E-3</v>
      </c>
      <c r="N9" s="3">
        <f t="shared" ref="N9:N28" si="8">J9/365</f>
        <v>4.3621449064533077E-4</v>
      </c>
      <c r="O9" s="3"/>
      <c r="P9" s="3">
        <f t="shared" ref="P9:P17" si="9">L9/79</f>
        <v>8.9136053242174277E-4</v>
      </c>
      <c r="Q9" s="3">
        <f t="shared" ref="Q9:Q17" si="10">M9/365</f>
        <v>9.0031483914013464E-6</v>
      </c>
      <c r="R9" s="3">
        <f t="shared" ref="R9:R28" si="11">N9/70</f>
        <v>6.2316355806475826E-6</v>
      </c>
    </row>
    <row r="10" spans="1:18" x14ac:dyDescent="0.35">
      <c r="A10" s="1" t="s">
        <v>2</v>
      </c>
      <c r="B10" s="2">
        <v>3032</v>
      </c>
      <c r="C10" s="3"/>
      <c r="D10" s="3">
        <f t="shared" si="0"/>
        <v>866.28571428571433</v>
      </c>
      <c r="E10" s="3">
        <f t="shared" si="1"/>
        <v>40.426666666666669</v>
      </c>
      <c r="F10" s="3">
        <f t="shared" si="2"/>
        <v>5.366371681415929</v>
      </c>
      <c r="G10" s="3"/>
      <c r="H10" s="3">
        <f t="shared" si="3"/>
        <v>36.095238095238095</v>
      </c>
      <c r="I10" s="3">
        <f t="shared" si="4"/>
        <v>1.6844444444444446</v>
      </c>
      <c r="J10" s="3">
        <f t="shared" si="5"/>
        <v>0.22359882005899703</v>
      </c>
      <c r="K10" s="3"/>
      <c r="L10" s="3">
        <f t="shared" si="6"/>
        <v>9.8891063274624921E-2</v>
      </c>
      <c r="M10" s="3">
        <f t="shared" si="7"/>
        <v>4.6149162861491635E-3</v>
      </c>
      <c r="N10" s="3">
        <f t="shared" si="8"/>
        <v>6.1259950701095082E-4</v>
      </c>
      <c r="O10" s="3"/>
      <c r="P10" s="3">
        <f t="shared" si="9"/>
        <v>1.2517856110712015E-3</v>
      </c>
      <c r="Q10" s="3">
        <f t="shared" si="10"/>
        <v>1.2643606263422366E-5</v>
      </c>
      <c r="R10" s="3">
        <f t="shared" si="11"/>
        <v>8.7514215287278689E-6</v>
      </c>
    </row>
    <row r="11" spans="1:18" x14ac:dyDescent="0.35">
      <c r="A11" s="1" t="s">
        <v>3</v>
      </c>
      <c r="B11" s="2">
        <v>4212</v>
      </c>
      <c r="C11" s="3"/>
      <c r="D11" s="3">
        <f t="shared" si="0"/>
        <v>1203.4285714285713</v>
      </c>
      <c r="E11" s="3">
        <f t="shared" si="1"/>
        <v>56.16</v>
      </c>
      <c r="F11" s="3">
        <f t="shared" si="2"/>
        <v>7.4548672566371685</v>
      </c>
      <c r="G11" s="3"/>
      <c r="H11" s="3">
        <f t="shared" si="3"/>
        <v>50.142857142857139</v>
      </c>
      <c r="I11" s="3">
        <f t="shared" si="4"/>
        <v>2.34</v>
      </c>
      <c r="J11" s="3">
        <f t="shared" si="5"/>
        <v>0.31061946902654869</v>
      </c>
      <c r="K11" s="3"/>
      <c r="L11" s="3">
        <f t="shared" si="6"/>
        <v>0.13737769080234832</v>
      </c>
      <c r="M11" s="3">
        <f t="shared" si="7"/>
        <v>6.4109589041095889E-3</v>
      </c>
      <c r="N11" s="3">
        <f t="shared" si="8"/>
        <v>8.5101224390835256E-4</v>
      </c>
      <c r="O11" s="3"/>
      <c r="P11" s="3">
        <f t="shared" si="9"/>
        <v>1.7389581114221307E-3</v>
      </c>
      <c r="Q11" s="3">
        <f t="shared" si="10"/>
        <v>1.7564270970163255E-5</v>
      </c>
      <c r="R11" s="3">
        <f t="shared" si="11"/>
        <v>1.2157317770119323E-5</v>
      </c>
    </row>
    <row r="12" spans="1:18" x14ac:dyDescent="0.35">
      <c r="A12" s="1" t="s">
        <v>4</v>
      </c>
      <c r="B12" s="2">
        <v>7521</v>
      </c>
      <c r="C12" s="3"/>
      <c r="D12" s="3">
        <f t="shared" si="0"/>
        <v>2148.8571428571427</v>
      </c>
      <c r="E12" s="3">
        <f t="shared" si="1"/>
        <v>100.28</v>
      </c>
      <c r="F12" s="3">
        <f t="shared" si="2"/>
        <v>13.311504424778761</v>
      </c>
      <c r="G12" s="3"/>
      <c r="H12" s="3">
        <f t="shared" si="3"/>
        <v>89.535714285714278</v>
      </c>
      <c r="I12" s="3">
        <f t="shared" si="4"/>
        <v>4.1783333333333337</v>
      </c>
      <c r="J12" s="3">
        <f t="shared" si="5"/>
        <v>0.55464601769911503</v>
      </c>
      <c r="K12" s="3"/>
      <c r="L12" s="3">
        <f t="shared" si="6"/>
        <v>0.24530332681017611</v>
      </c>
      <c r="M12" s="3">
        <f t="shared" si="7"/>
        <v>1.1447488584474887E-2</v>
      </c>
      <c r="N12" s="3">
        <f t="shared" si="8"/>
        <v>1.5195781306825069E-3</v>
      </c>
      <c r="O12" s="3"/>
      <c r="P12" s="3">
        <f t="shared" si="9"/>
        <v>3.105105402660457E-3</v>
      </c>
      <c r="Q12" s="3">
        <f t="shared" si="10"/>
        <v>3.1362982423218869E-5</v>
      </c>
      <c r="R12" s="3">
        <f t="shared" si="11"/>
        <v>2.1708259009750099E-5</v>
      </c>
    </row>
    <row r="13" spans="1:18" x14ac:dyDescent="0.35">
      <c r="A13" s="1" t="s">
        <v>5</v>
      </c>
      <c r="B13" s="2">
        <v>7918</v>
      </c>
      <c r="C13" s="3"/>
      <c r="D13" s="3">
        <f t="shared" si="0"/>
        <v>2262.2857142857142</v>
      </c>
      <c r="E13" s="3">
        <f t="shared" si="1"/>
        <v>105.57333333333334</v>
      </c>
      <c r="F13" s="3">
        <f t="shared" si="2"/>
        <v>14.014159292035398</v>
      </c>
      <c r="G13" s="3"/>
      <c r="H13" s="3">
        <f t="shared" si="3"/>
        <v>94.261904761904759</v>
      </c>
      <c r="I13" s="3">
        <f t="shared" si="4"/>
        <v>4.3988888888888891</v>
      </c>
      <c r="J13" s="3">
        <f t="shared" si="5"/>
        <v>0.58392330383480828</v>
      </c>
      <c r="K13" s="3"/>
      <c r="L13" s="3">
        <f t="shared" si="6"/>
        <v>0.25825179386823222</v>
      </c>
      <c r="M13" s="3">
        <f t="shared" si="7"/>
        <v>1.2051750380517505E-2</v>
      </c>
      <c r="N13" s="3">
        <f t="shared" si="8"/>
        <v>1.5997898735200227E-3</v>
      </c>
      <c r="O13" s="3"/>
      <c r="P13" s="3">
        <f t="shared" si="9"/>
        <v>3.2690100489649646E-3</v>
      </c>
      <c r="Q13" s="3">
        <f t="shared" si="10"/>
        <v>3.301849419319864E-5</v>
      </c>
      <c r="R13" s="3">
        <f t="shared" si="11"/>
        <v>2.285414105028604E-5</v>
      </c>
    </row>
    <row r="14" spans="1:18" x14ac:dyDescent="0.35">
      <c r="A14" s="1" t="s">
        <v>6</v>
      </c>
      <c r="B14" s="2">
        <v>30599</v>
      </c>
      <c r="C14" s="3"/>
      <c r="D14" s="3">
        <f t="shared" si="0"/>
        <v>8742.5714285714294</v>
      </c>
      <c r="E14" s="3">
        <f t="shared" si="1"/>
        <v>407.98666666666668</v>
      </c>
      <c r="F14" s="3">
        <f t="shared" si="2"/>
        <v>54.157522123893806</v>
      </c>
      <c r="G14" s="3"/>
      <c r="H14" s="3">
        <f t="shared" si="3"/>
        <v>364.27380952380958</v>
      </c>
      <c r="I14" s="3">
        <f t="shared" si="4"/>
        <v>16.999444444444446</v>
      </c>
      <c r="J14" s="3">
        <f t="shared" si="5"/>
        <v>2.2565634218289086</v>
      </c>
      <c r="K14" s="3"/>
      <c r="L14" s="3">
        <f t="shared" si="6"/>
        <v>0.99801043705153303</v>
      </c>
      <c r="M14" s="3">
        <f t="shared" si="7"/>
        <v>4.6573820395738208E-2</v>
      </c>
      <c r="N14" s="3">
        <f t="shared" si="8"/>
        <v>6.1823655392572834E-3</v>
      </c>
      <c r="O14" s="3"/>
      <c r="P14" s="3">
        <f t="shared" si="9"/>
        <v>1.2633043506981431E-2</v>
      </c>
      <c r="Q14" s="3">
        <f t="shared" si="10"/>
        <v>1.2759950793352933E-4</v>
      </c>
      <c r="R14" s="3">
        <f t="shared" si="11"/>
        <v>8.831950770367548E-5</v>
      </c>
    </row>
    <row r="15" spans="1:18" x14ac:dyDescent="0.35">
      <c r="A15" s="1" t="s">
        <v>7</v>
      </c>
      <c r="B15" s="2">
        <v>31518</v>
      </c>
      <c r="C15" s="3"/>
      <c r="D15" s="3">
        <f t="shared" si="0"/>
        <v>9005.1428571428569</v>
      </c>
      <c r="E15" s="3">
        <f t="shared" si="1"/>
        <v>420.24</v>
      </c>
      <c r="F15" s="3">
        <f t="shared" si="2"/>
        <v>55.784070796460178</v>
      </c>
      <c r="G15" s="3"/>
      <c r="H15" s="3">
        <f t="shared" si="3"/>
        <v>375.21428571428572</v>
      </c>
      <c r="I15" s="3">
        <f t="shared" si="4"/>
        <v>17.510000000000002</v>
      </c>
      <c r="J15" s="3">
        <f t="shared" si="5"/>
        <v>2.3243362831858407</v>
      </c>
      <c r="K15" s="3"/>
      <c r="L15" s="3">
        <f t="shared" si="6"/>
        <v>1.0279843444227006</v>
      </c>
      <c r="M15" s="3">
        <f t="shared" si="7"/>
        <v>4.7972602739726034E-2</v>
      </c>
      <c r="N15" s="3">
        <f t="shared" si="8"/>
        <v>6.3680446114680565E-3</v>
      </c>
      <c r="O15" s="3"/>
      <c r="P15" s="3">
        <f t="shared" si="9"/>
        <v>1.3012460055983551E-2</v>
      </c>
      <c r="Q15" s="3">
        <f t="shared" si="10"/>
        <v>1.3143178832801652E-4</v>
      </c>
      <c r="R15" s="3">
        <f t="shared" si="11"/>
        <v>9.0972065878115093E-5</v>
      </c>
    </row>
    <row r="16" spans="1:18" x14ac:dyDescent="0.35">
      <c r="A16" s="1" t="s">
        <v>8</v>
      </c>
      <c r="B16" s="2">
        <v>72367</v>
      </c>
      <c r="C16" s="3"/>
      <c r="D16" s="3">
        <f t="shared" si="0"/>
        <v>20676.285714285714</v>
      </c>
      <c r="E16" s="3">
        <f t="shared" si="1"/>
        <v>964.89333333333332</v>
      </c>
      <c r="F16" s="3">
        <f t="shared" si="2"/>
        <v>128.08318584070796</v>
      </c>
      <c r="G16" s="3"/>
      <c r="H16" s="3">
        <f t="shared" si="3"/>
        <v>861.5119047619047</v>
      </c>
      <c r="I16" s="3">
        <f t="shared" si="4"/>
        <v>40.203888888888891</v>
      </c>
      <c r="J16" s="3">
        <f t="shared" si="5"/>
        <v>5.3367994100294984</v>
      </c>
      <c r="K16" s="3"/>
      <c r="L16" s="3">
        <f t="shared" si="6"/>
        <v>2.3603065883887799</v>
      </c>
      <c r="M16" s="3">
        <f t="shared" si="7"/>
        <v>0.11014764079147642</v>
      </c>
      <c r="N16" s="3">
        <f t="shared" si="8"/>
        <v>1.462136824665616E-2</v>
      </c>
      <c r="O16" s="3"/>
      <c r="P16" s="3">
        <f t="shared" si="9"/>
        <v>2.9877298587199747E-2</v>
      </c>
      <c r="Q16" s="3">
        <f t="shared" si="10"/>
        <v>3.0177435833281209E-4</v>
      </c>
      <c r="R16" s="3">
        <f t="shared" si="11"/>
        <v>2.0887668923794513E-4</v>
      </c>
    </row>
    <row r="17" spans="1:18" x14ac:dyDescent="0.35">
      <c r="A17" s="1" t="s">
        <v>9</v>
      </c>
      <c r="B17" s="2">
        <v>86881</v>
      </c>
      <c r="C17" s="3"/>
      <c r="D17" s="3">
        <f t="shared" si="0"/>
        <v>24823.142857142859</v>
      </c>
      <c r="E17" s="3">
        <f t="shared" si="1"/>
        <v>1158.4133333333334</v>
      </c>
      <c r="F17" s="3">
        <f t="shared" si="2"/>
        <v>153.77168141592921</v>
      </c>
      <c r="G17" s="3"/>
      <c r="H17" s="3">
        <f t="shared" si="3"/>
        <v>1034.297619047619</v>
      </c>
      <c r="I17" s="3">
        <f t="shared" si="4"/>
        <v>48.267222222222223</v>
      </c>
      <c r="J17" s="3">
        <f t="shared" si="5"/>
        <v>6.4071533923303834</v>
      </c>
      <c r="K17" s="3"/>
      <c r="L17" s="3">
        <f t="shared" si="6"/>
        <v>2.833692106979778</v>
      </c>
      <c r="M17" s="3">
        <f t="shared" si="7"/>
        <v>0.13223896499238966</v>
      </c>
      <c r="N17" s="3">
        <f t="shared" si="8"/>
        <v>1.75538449104942E-2</v>
      </c>
      <c r="O17" s="3"/>
      <c r="P17" s="3">
        <f t="shared" si="9"/>
        <v>3.5869520341516178E-2</v>
      </c>
      <c r="Q17" s="3">
        <f t="shared" si="10"/>
        <v>3.6229853422572507E-4</v>
      </c>
      <c r="R17" s="3">
        <f t="shared" si="11"/>
        <v>2.5076921300705999E-4</v>
      </c>
    </row>
    <row r="18" spans="1:18" x14ac:dyDescent="0.3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5">
      <c r="A19" s="1" t="s">
        <v>10</v>
      </c>
      <c r="B19" s="2">
        <v>133320</v>
      </c>
      <c r="C19" s="3"/>
      <c r="D19" s="3">
        <f t="shared" ref="D19:D28" si="12">B19/walking</f>
        <v>38091.428571428572</v>
      </c>
      <c r="E19" s="3">
        <f t="shared" ref="E19:E28" si="13">B19/driving</f>
        <v>1777.6</v>
      </c>
      <c r="F19" s="3">
        <f t="shared" ref="F19:F28" si="14">B19/flying</f>
        <v>235.9646017699115</v>
      </c>
      <c r="G19" s="3"/>
      <c r="H19" s="3">
        <f t="shared" si="3"/>
        <v>1587.1428571428571</v>
      </c>
      <c r="I19" s="3">
        <f t="shared" si="4"/>
        <v>74.066666666666663</v>
      </c>
      <c r="J19" s="3">
        <f t="shared" si="5"/>
        <v>9.8318584070796451</v>
      </c>
      <c r="K19" s="3"/>
      <c r="L19" s="3">
        <f t="shared" si="6"/>
        <v>4.3483365949119372</v>
      </c>
      <c r="M19" s="3">
        <f t="shared" si="7"/>
        <v>0.20292237442922373</v>
      </c>
      <c r="N19" s="3">
        <f t="shared" si="8"/>
        <v>2.6936598375560672E-2</v>
      </c>
      <c r="O19" s="3"/>
      <c r="P19" s="3">
        <f>L19/79</f>
        <v>5.5042235378632114E-2</v>
      </c>
      <c r="Q19" s="3">
        <f>M19/365</f>
        <v>5.559517107649965E-4</v>
      </c>
      <c r="R19" s="3">
        <f t="shared" si="11"/>
        <v>3.848085482222953E-4</v>
      </c>
    </row>
    <row r="20" spans="1:18" x14ac:dyDescent="0.35">
      <c r="A20" s="1" t="s">
        <v>11</v>
      </c>
      <c r="B20" s="2">
        <v>865370</v>
      </c>
      <c r="C20" s="3"/>
      <c r="D20" s="3">
        <f t="shared" si="12"/>
        <v>247248.57142857142</v>
      </c>
      <c r="E20" s="3">
        <f t="shared" si="13"/>
        <v>11538.266666666666</v>
      </c>
      <c r="F20" s="3">
        <f t="shared" si="14"/>
        <v>1531.6283185840707</v>
      </c>
      <c r="G20" s="3"/>
      <c r="H20" s="3">
        <f t="shared" si="3"/>
        <v>10302.023809523809</v>
      </c>
      <c r="I20" s="3">
        <f t="shared" si="4"/>
        <v>480.76111111111112</v>
      </c>
      <c r="J20" s="3">
        <f t="shared" si="5"/>
        <v>63.817846607669615</v>
      </c>
      <c r="K20" s="3"/>
      <c r="L20" s="3">
        <f t="shared" si="6"/>
        <v>28.224722765818655</v>
      </c>
      <c r="M20" s="3">
        <f t="shared" si="7"/>
        <v>1.3171537290715374</v>
      </c>
      <c r="N20" s="3">
        <f t="shared" si="8"/>
        <v>0.17484341536347839</v>
      </c>
      <c r="O20" s="3"/>
      <c r="P20" s="3">
        <f t="shared" ref="P20:P28" si="15">L20/79</f>
        <v>0.35727497171922346</v>
      </c>
      <c r="Q20" s="3">
        <f t="shared" ref="Q20:Q28" si="16">M20/365</f>
        <v>3.6086403536206503E-3</v>
      </c>
      <c r="R20" s="3">
        <f t="shared" si="11"/>
        <v>2.4977630766211197E-3</v>
      </c>
    </row>
    <row r="21" spans="1:18" x14ac:dyDescent="0.35">
      <c r="A21" s="1" t="s">
        <v>12</v>
      </c>
      <c r="B21" s="2">
        <v>1573500</v>
      </c>
      <c r="C21" s="3"/>
      <c r="D21" s="3">
        <f t="shared" si="12"/>
        <v>449571.42857142858</v>
      </c>
      <c r="E21" s="3">
        <f t="shared" si="13"/>
        <v>20980</v>
      </c>
      <c r="F21" s="3">
        <f t="shared" si="14"/>
        <v>2784.9557522123896</v>
      </c>
      <c r="G21" s="3"/>
      <c r="H21" s="3">
        <f t="shared" si="3"/>
        <v>18732.142857142859</v>
      </c>
      <c r="I21" s="3">
        <f t="shared" si="4"/>
        <v>874.16666666666663</v>
      </c>
      <c r="J21" s="3">
        <f t="shared" si="5"/>
        <v>116.03982300884957</v>
      </c>
      <c r="K21" s="3"/>
      <c r="L21" s="3">
        <f t="shared" si="6"/>
        <v>51.32093933463797</v>
      </c>
      <c r="M21" s="3">
        <f t="shared" si="7"/>
        <v>2.3949771689497714</v>
      </c>
      <c r="N21" s="3">
        <f t="shared" si="8"/>
        <v>0.31791732331191663</v>
      </c>
      <c r="O21" s="3"/>
      <c r="P21" s="3">
        <f t="shared" si="15"/>
        <v>0.64963214347642995</v>
      </c>
      <c r="Q21" s="3">
        <f t="shared" si="16"/>
        <v>6.5615812847938946E-3</v>
      </c>
      <c r="R21" s="3">
        <f t="shared" si="11"/>
        <v>4.541676047313095E-3</v>
      </c>
    </row>
    <row r="22" spans="1:18" x14ac:dyDescent="0.35">
      <c r="A22" s="1" t="s">
        <v>13</v>
      </c>
      <c r="B22" s="2">
        <v>2042100</v>
      </c>
      <c r="C22" s="3"/>
      <c r="D22" s="3">
        <f t="shared" si="12"/>
        <v>583457.14285714284</v>
      </c>
      <c r="E22" s="3">
        <f t="shared" si="13"/>
        <v>27228</v>
      </c>
      <c r="F22" s="3">
        <f t="shared" si="14"/>
        <v>3614.3362831858408</v>
      </c>
      <c r="G22" s="3"/>
      <c r="H22" s="3">
        <f t="shared" si="3"/>
        <v>24310.714285714286</v>
      </c>
      <c r="I22" s="3">
        <f t="shared" si="4"/>
        <v>1134.5</v>
      </c>
      <c r="J22" s="3">
        <f t="shared" si="5"/>
        <v>150.59734513274336</v>
      </c>
      <c r="K22" s="3"/>
      <c r="L22" s="3">
        <f t="shared" si="6"/>
        <v>66.604696673189821</v>
      </c>
      <c r="M22" s="3">
        <f t="shared" si="7"/>
        <v>3.1082191780821917</v>
      </c>
      <c r="N22" s="3">
        <f t="shared" si="8"/>
        <v>0.41259546611710507</v>
      </c>
      <c r="O22" s="3"/>
      <c r="P22" s="3">
        <f t="shared" si="15"/>
        <v>0.84309742624290918</v>
      </c>
      <c r="Q22" s="3">
        <f t="shared" si="16"/>
        <v>8.5156689810471E-3</v>
      </c>
      <c r="R22" s="3">
        <f t="shared" si="11"/>
        <v>5.8942209445300726E-3</v>
      </c>
    </row>
    <row r="23" spans="1:18" x14ac:dyDescent="0.35">
      <c r="A23" s="1" t="s">
        <v>14</v>
      </c>
      <c r="B23" s="2">
        <v>21960000</v>
      </c>
      <c r="C23" s="3"/>
      <c r="D23" s="3">
        <f t="shared" si="12"/>
        <v>6274285.7142857146</v>
      </c>
      <c r="E23" s="3">
        <f t="shared" si="13"/>
        <v>292800</v>
      </c>
      <c r="F23" s="3">
        <f t="shared" si="14"/>
        <v>38867.256637168139</v>
      </c>
      <c r="G23" s="3"/>
      <c r="H23" s="3">
        <f t="shared" si="3"/>
        <v>261428.57142857145</v>
      </c>
      <c r="I23" s="3">
        <f t="shared" si="4"/>
        <v>12200</v>
      </c>
      <c r="J23" s="3">
        <f t="shared" si="5"/>
        <v>1619.4690265486724</v>
      </c>
      <c r="K23" s="3"/>
      <c r="L23" s="3">
        <f t="shared" si="6"/>
        <v>716.24266144814101</v>
      </c>
      <c r="M23" s="3">
        <f t="shared" si="7"/>
        <v>33.424657534246577</v>
      </c>
      <c r="N23" s="3">
        <f t="shared" si="8"/>
        <v>4.4369014425991029</v>
      </c>
      <c r="O23" s="3"/>
      <c r="P23" s="3">
        <f t="shared" si="15"/>
        <v>9.0663628031410255</v>
      </c>
      <c r="Q23" s="3">
        <f t="shared" si="16"/>
        <v>9.1574404203415283E-2</v>
      </c>
      <c r="R23" s="3">
        <f t="shared" si="11"/>
        <v>6.3384306322844322E-2</v>
      </c>
    </row>
    <row r="24" spans="1:18" x14ac:dyDescent="0.35">
      <c r="A24" s="1" t="s">
        <v>15</v>
      </c>
      <c r="B24" s="2">
        <v>44000000</v>
      </c>
      <c r="C24" s="3"/>
      <c r="D24" s="3">
        <f t="shared" si="12"/>
        <v>12571428.571428571</v>
      </c>
      <c r="E24" s="3">
        <f t="shared" si="13"/>
        <v>586666.66666666663</v>
      </c>
      <c r="F24" s="3">
        <f t="shared" si="14"/>
        <v>77876.106194690263</v>
      </c>
      <c r="G24" s="3"/>
      <c r="H24" s="3">
        <f t="shared" si="3"/>
        <v>523809.52380952379</v>
      </c>
      <c r="I24" s="3">
        <f t="shared" si="4"/>
        <v>24444.444444444442</v>
      </c>
      <c r="J24" s="3">
        <f t="shared" si="5"/>
        <v>3244.8377581120944</v>
      </c>
      <c r="K24" s="3"/>
      <c r="L24" s="3">
        <f t="shared" si="6"/>
        <v>1435.0945857795173</v>
      </c>
      <c r="M24" s="3">
        <f t="shared" si="7"/>
        <v>66.971080669710801</v>
      </c>
      <c r="N24" s="3">
        <f t="shared" si="8"/>
        <v>8.8899664605810802</v>
      </c>
      <c r="O24" s="3"/>
      <c r="P24" s="3">
        <f t="shared" si="15"/>
        <v>18.165754250373638</v>
      </c>
      <c r="Q24" s="3">
        <f t="shared" si="16"/>
        <v>0.18348241279372823</v>
      </c>
      <c r="R24" s="3">
        <f t="shared" si="11"/>
        <v>0.126999520865444</v>
      </c>
    </row>
    <row r="25" spans="1:18" x14ac:dyDescent="0.35">
      <c r="A25" s="1" t="s">
        <v>16</v>
      </c>
      <c r="B25" s="2">
        <v>68200000</v>
      </c>
      <c r="C25" s="3"/>
      <c r="D25" s="3">
        <f t="shared" si="12"/>
        <v>19485714.285714287</v>
      </c>
      <c r="E25" s="3">
        <f t="shared" si="13"/>
        <v>909333.33333333337</v>
      </c>
      <c r="F25" s="3">
        <f t="shared" si="14"/>
        <v>120707.96460176991</v>
      </c>
      <c r="G25" s="3"/>
      <c r="H25" s="3">
        <f t="shared" si="3"/>
        <v>811904.76190476201</v>
      </c>
      <c r="I25" s="3">
        <f t="shared" si="4"/>
        <v>37888.888888888891</v>
      </c>
      <c r="J25" s="3">
        <f t="shared" si="5"/>
        <v>5029.4985250737464</v>
      </c>
      <c r="K25" s="3"/>
      <c r="L25" s="3">
        <f t="shared" si="6"/>
        <v>2224.3966079582519</v>
      </c>
      <c r="M25" s="3">
        <f t="shared" si="7"/>
        <v>103.80517503805176</v>
      </c>
      <c r="N25" s="3">
        <f t="shared" si="8"/>
        <v>13.779448013900675</v>
      </c>
      <c r="O25" s="3"/>
      <c r="P25" s="3">
        <f t="shared" si="15"/>
        <v>28.156919088079139</v>
      </c>
      <c r="Q25" s="3">
        <f t="shared" si="16"/>
        <v>0.28439773983027877</v>
      </c>
      <c r="R25" s="3">
        <f t="shared" si="11"/>
        <v>0.19684925734143821</v>
      </c>
    </row>
    <row r="26" spans="1:18" x14ac:dyDescent="0.35">
      <c r="A26" s="1" t="s">
        <v>17</v>
      </c>
      <c r="B26" s="2">
        <v>587910000</v>
      </c>
      <c r="C26" s="3"/>
      <c r="D26" s="3">
        <f t="shared" si="12"/>
        <v>167974285.7142857</v>
      </c>
      <c r="E26" s="3">
        <f t="shared" si="13"/>
        <v>7838800</v>
      </c>
      <c r="F26" s="3">
        <f t="shared" si="14"/>
        <v>1040548.6725663717</v>
      </c>
      <c r="G26" s="3"/>
      <c r="H26" s="3">
        <f t="shared" si="3"/>
        <v>6998928.5714285709</v>
      </c>
      <c r="I26" s="3">
        <f t="shared" si="4"/>
        <v>326616.66666666669</v>
      </c>
      <c r="J26" s="3">
        <f t="shared" si="5"/>
        <v>43356.194690265489</v>
      </c>
      <c r="K26" s="3"/>
      <c r="L26" s="3">
        <f t="shared" si="6"/>
        <v>19175.14677103718</v>
      </c>
      <c r="M26" s="3">
        <f t="shared" si="7"/>
        <v>894.84018264840188</v>
      </c>
      <c r="N26" s="3">
        <f t="shared" si="8"/>
        <v>118.78409504182326</v>
      </c>
      <c r="O26" s="3"/>
      <c r="P26" s="3">
        <f t="shared" si="15"/>
        <v>242.72337684857189</v>
      </c>
      <c r="Q26" s="3">
        <f t="shared" si="16"/>
        <v>2.4516169387627449</v>
      </c>
      <c r="R26" s="3">
        <f t="shared" si="11"/>
        <v>1.696915643454618</v>
      </c>
    </row>
    <row r="27" spans="1:18" x14ac:dyDescent="0.35">
      <c r="A27" s="1" t="s">
        <v>23</v>
      </c>
      <c r="B27" s="2">
        <v>767000000</v>
      </c>
      <c r="C27" s="3"/>
      <c r="D27" s="3">
        <f t="shared" si="12"/>
        <v>219142857.14285713</v>
      </c>
      <c r="E27" s="3">
        <f t="shared" si="13"/>
        <v>10226666.666666666</v>
      </c>
      <c r="F27" s="3">
        <f t="shared" si="14"/>
        <v>1357522.1238938053</v>
      </c>
      <c r="G27" s="3"/>
      <c r="H27" s="3">
        <f t="shared" si="3"/>
        <v>9130952.3809523806</v>
      </c>
      <c r="I27" s="3">
        <f t="shared" si="4"/>
        <v>426111.11111111107</v>
      </c>
      <c r="J27" s="3">
        <f t="shared" si="5"/>
        <v>56563.421828908555</v>
      </c>
      <c r="K27" s="3"/>
      <c r="L27" s="3">
        <f t="shared" si="6"/>
        <v>25016.307893020221</v>
      </c>
      <c r="M27" s="3">
        <f t="shared" si="7"/>
        <v>1167.4277016742769</v>
      </c>
      <c r="N27" s="3">
        <f t="shared" si="8"/>
        <v>154.96827898331111</v>
      </c>
      <c r="O27" s="3"/>
      <c r="P27" s="3">
        <f t="shared" si="15"/>
        <v>316.66212522810406</v>
      </c>
      <c r="Q27" s="3">
        <f t="shared" si="16"/>
        <v>3.1984320593815805</v>
      </c>
      <c r="R27" s="3">
        <f t="shared" si="11"/>
        <v>2.2138325569044444</v>
      </c>
    </row>
    <row r="28" spans="1:18" x14ac:dyDescent="0.35">
      <c r="A28" s="1" t="s">
        <v>18</v>
      </c>
      <c r="B28" s="2">
        <v>1476700000</v>
      </c>
      <c r="C28" s="3"/>
      <c r="D28" s="3">
        <f t="shared" si="12"/>
        <v>421914285.71428573</v>
      </c>
      <c r="E28" s="3">
        <f t="shared" si="13"/>
        <v>19689333.333333332</v>
      </c>
      <c r="F28" s="3">
        <f t="shared" si="14"/>
        <v>2613628.318584071</v>
      </c>
      <c r="G28" s="3"/>
      <c r="H28" s="3">
        <f t="shared" si="3"/>
        <v>17579761.904761907</v>
      </c>
      <c r="I28" s="3">
        <f t="shared" si="4"/>
        <v>820388.88888888888</v>
      </c>
      <c r="J28" s="3">
        <f t="shared" si="5"/>
        <v>108901.17994100296</v>
      </c>
      <c r="K28" s="3"/>
      <c r="L28" s="3">
        <f t="shared" si="6"/>
        <v>48163.731245923031</v>
      </c>
      <c r="M28" s="3">
        <f t="shared" si="7"/>
        <v>2247.6407914764077</v>
      </c>
      <c r="N28" s="3">
        <f t="shared" si="8"/>
        <v>298.35939709863828</v>
      </c>
      <c r="O28" s="3"/>
      <c r="P28" s="3">
        <f t="shared" si="15"/>
        <v>609.66748412560798</v>
      </c>
      <c r="Q28" s="3">
        <f t="shared" si="16"/>
        <v>6.1579199766476922</v>
      </c>
      <c r="R28" s="3">
        <f t="shared" si="11"/>
        <v>4.2622771014091185</v>
      </c>
    </row>
  </sheetData>
  <mergeCells count="7">
    <mergeCell ref="A1:B1"/>
    <mergeCell ref="A2:B2"/>
    <mergeCell ref="A4:B4"/>
    <mergeCell ref="P6:R6"/>
    <mergeCell ref="L6:N6"/>
    <mergeCell ref="H6:J6"/>
    <mergeCell ref="D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driving</vt:lpstr>
      <vt:lpstr>flying</vt:lpstr>
      <vt:lpstr>lifespan_years</vt:lpstr>
      <vt:lpstr>walking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Zammetti</dc:creator>
  <cp:lastModifiedBy>Frank Zammetti</cp:lastModifiedBy>
  <dcterms:created xsi:type="dcterms:W3CDTF">2020-07-17T03:42:01Z</dcterms:created>
  <dcterms:modified xsi:type="dcterms:W3CDTF">2020-09-02T19:57:57Z</dcterms:modified>
</cp:coreProperties>
</file>