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2c651aef5f40ec/Francisco/GitHub/GenerativeDebunking/"/>
    </mc:Choice>
  </mc:AlternateContent>
  <xr:revisionPtr revIDLastSave="99" documentId="8_{1FE11CF8-3CD4-F142-96E2-226581B10063}" xr6:coauthVersionLast="47" xr6:coauthVersionMax="47" xr10:uidLastSave="{FB4F4B1C-2264-CD4E-BBB9-AA347D66C475}"/>
  <bookViews>
    <workbookView xWindow="-39440" yWindow="-3300" windowWidth="28800" windowHeight="17500" xr2:uid="{42C4F680-EDE3-4743-B505-CF6F297DA3A0}"/>
  </bookViews>
  <sheets>
    <sheet name="Sheet1" sheetId="1" r:id="rId1"/>
    <sheet name="FLI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D63" i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E42" i="1"/>
  <c r="D42" i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33" i="1"/>
  <c r="G33" i="1" s="1"/>
  <c r="N27" i="1"/>
  <c r="O27" i="1" s="1"/>
  <c r="O26" i="1"/>
  <c r="N26" i="1"/>
  <c r="H17" i="1"/>
  <c r="G7" i="1"/>
  <c r="G8" i="1"/>
  <c r="G9" i="1"/>
  <c r="G10" i="1"/>
  <c r="G11" i="1"/>
  <c r="G12" i="1"/>
  <c r="G13" i="1"/>
  <c r="G14" i="1"/>
  <c r="G6" i="1"/>
  <c r="E15" i="1"/>
  <c r="F15" i="1"/>
  <c r="D15" i="1"/>
  <c r="G15" i="1" s="1"/>
  <c r="G18" i="1" s="1"/>
  <c r="F63" i="1" l="1"/>
  <c r="G63" i="1" s="1"/>
  <c r="G54" i="1"/>
  <c r="F42" i="1"/>
  <c r="G42" i="1" s="1"/>
</calcChain>
</file>

<file path=xl/sharedStrings.xml><?xml version="1.0" encoding="utf-8"?>
<sst xmlns="http://schemas.openxmlformats.org/spreadsheetml/2006/main" count="204" uniqueCount="138">
  <si>
    <t xml:space="preserve">Fallacy </t>
  </si>
  <si>
    <t xml:space="preserve">Total (tr/de/te) Total (All) </t>
  </si>
  <si>
    <t xml:space="preserve">Total </t>
  </si>
  <si>
    <t>Train</t>
  </si>
  <si>
    <t>Dev</t>
  </si>
  <si>
    <t>Test</t>
  </si>
  <si>
    <t xml:space="preserve">1  Causal Ov.simp. </t>
  </si>
  <si>
    <t xml:space="preserve">2  Cherry Picking </t>
  </si>
  <si>
    <t xml:space="preserve">3  Evad Burd Prf </t>
  </si>
  <si>
    <t xml:space="preserve">4  False Analogy </t>
  </si>
  <si>
    <t xml:space="preserve">5  Hasty General. </t>
  </si>
  <si>
    <t xml:space="preserve">6  Irrelevant Auth. </t>
  </si>
  <si>
    <t xml:space="preserve">7  Red Herring </t>
  </si>
  <si>
    <t xml:space="preserve">8  Strawman </t>
  </si>
  <si>
    <t xml:space="preserve">9  Vagueness </t>
  </si>
  <si>
    <t>No fallacy</t>
  </si>
  <si>
    <t>inconsistency</t>
  </si>
  <si>
    <r>
      <rPr>
        <b/>
        <sz val="12"/>
        <color theme="1"/>
        <rFont val="Arial"/>
        <family val="2"/>
      </rPr>
      <t xml:space="preserve">CLIMATE: </t>
    </r>
    <r>
      <rPr>
        <sz val="12"/>
        <color theme="1"/>
        <rFont val="Arial"/>
        <family val="2"/>
      </rPr>
      <t>annotated 778 segments from 92 climante change articles</t>
    </r>
  </si>
  <si>
    <t>Cherry Picking</t>
  </si>
  <si>
    <t>Red Herring</t>
  </si>
  <si>
    <t>Vagueness</t>
  </si>
  <si>
    <t>False Analogy</t>
  </si>
  <si>
    <t>Total</t>
  </si>
  <si>
    <t>Correct</t>
  </si>
  <si>
    <t>Incorrect</t>
  </si>
  <si>
    <t>%</t>
  </si>
  <si>
    <t>Fake experts</t>
  </si>
  <si>
    <t>Logical fallacies</t>
  </si>
  <si>
    <t>Impossible expectations</t>
  </si>
  <si>
    <t>Cherry picking</t>
  </si>
  <si>
    <t>Alhindi et al. CLIMATE dataset</t>
  </si>
  <si>
    <t>Ambiguity</t>
  </si>
  <si>
    <t>Ad Hominem</t>
  </si>
  <si>
    <t>Misrepresentation</t>
  </si>
  <si>
    <t>Oversimplification</t>
  </si>
  <si>
    <t>Blowfish</t>
  </si>
  <si>
    <t>Contradictory</t>
  </si>
  <si>
    <t>Nefarious intent</t>
  </si>
  <si>
    <t>Something must be wrong</t>
  </si>
  <si>
    <t>Re-interpreting randomness</t>
  </si>
  <si>
    <t>Persecuted victim</t>
  </si>
  <si>
    <t>Causal Oversimplification</t>
  </si>
  <si>
    <t>DEFINITION</t>
  </si>
  <si>
    <t>EXAMPLE</t>
  </si>
  <si>
    <t>Attacking a person/group instead of addressing their arguments.</t>
  </si>
  <si>
    <t>“Climate science can’t be trusted because climatescientists are biased.”</t>
  </si>
  <si>
    <t>Using ambiguous language in order to lead to a misleading conclusion.</t>
  </si>
  <si>
    <t>“Thermometer readings have uncertainty which means we don’t know whether global warming is happening.”</t>
  </si>
  <si>
    <t>Anecdote</t>
  </si>
  <si>
    <t>Using personal experience or isolated examples instead of sound arguments or compelling evidence.</t>
  </si>
  <si>
    <t>“The weather is cold today—whatever happened to global warming?”</t>
  </si>
  <si>
    <t>Focusing on an inconsequential aspect of scientific research, blowing it out of proportion in order to distract from or cast doubt on the main conclusions of the research.</t>
  </si>
  <si>
    <t>“The hockey stick graph is invalid because it contains statistical errors.”</t>
  </si>
  <si>
    <t>Bulk Fake Experts</t>
  </si>
  <si>
    <t>Citing large numbers of seeming experts to argue that there is no scientific consensus on a topic.</t>
  </si>
  <si>
    <t>“There is no expert consensusbecause 31,487 Americans with a science degree signed a petition saying humans aren’t disrupting climate.”</t>
  </si>
  <si>
    <t>Carefully selecting data that appear to confirm one position while ignoring other data that contradicts that position.</t>
  </si>
  <si>
    <t>“Global warming stopped in 1998.”</t>
  </si>
  <si>
    <t>Simultaneously believing in ideas that are mutually contradictory. </t>
  </si>
  <si>
    <t>“The temperature record is fabricated by scientists… the temperature record shows cooling.”</t>
  </si>
  <si>
    <t>Conspiracy Theory</t>
  </si>
  <si>
    <t>Proposing that a secret plan exists to implement a nefarious scheme such as hiding a truth.</t>
  </si>
  <si>
    <t>“The climategate emails prove that climate scientists have engaged in a conspiracy to deceive the public.”</t>
  </si>
  <si>
    <t>Fake Debate</t>
  </si>
  <si>
    <t>Presenting science and pseudoscience in an adversarial format to give the false impression of an ongoing scientific debate.</t>
  </si>
  <si>
    <t>“Climate deniers should get equal coverage with climatescientists, providing a more balanced presentation of views.”</t>
  </si>
  <si>
    <t>Fake Experts</t>
  </si>
  <si>
    <t>Presenting an unqualified person or institution as a source of credible information.</t>
  </si>
  <si>
    <t>“A retired physicist argues against the climate consensus, claiming the current weather change is just a natural occurrence.”</t>
  </si>
  <si>
    <t>Assuming that because two things are alike in some ways, they are alike in some other respect.</t>
  </si>
  <si>
    <t>“Climate skeptics are like Galileo who overturned the scientific consensus about geocentrism.”</t>
  </si>
  <si>
    <t>False Choice</t>
  </si>
  <si>
    <t>Presenting two options as the only possibilities, when other possibilities exist.</t>
  </si>
  <si>
    <t>“CO2 lags temperature in the ice core record, proving that temperature drives CO2, not the other way around.”</t>
  </si>
  <si>
    <t>Incorrectly claiming that two things are equivalent, despite the fact that there are notable differences between them.</t>
  </si>
  <si>
    <t>“Why all the fuss about COVID when thousands die from the flu every year.”</t>
  </si>
  <si>
    <t>Immune to evidence</t>
  </si>
  <si>
    <t>Re-interpreting any evidence that counters a conspiracy theory as originating from the conspiracy.</t>
  </si>
  <si>
    <t>“Those investigations finding climate scientists aren’t conspiring were part of the conspiracy.”</t>
  </si>
  <si>
    <t>Impossible Expectations</t>
  </si>
  <si>
    <t>Demanding unrealistic standards of certainty before acting on the science.</t>
  </si>
  <si>
    <t>“Scientists can’t even predict the weather next week. How can they predict the climate in 100 years?”</t>
  </si>
  <si>
    <t>Logical Fallacies</t>
  </si>
  <si>
    <t>Arguments where the conclusion doesn’t logically follow from the premises. Also known as a non sequitur.</t>
  </si>
  <si>
    <t>“Climate has changed naturally in the past so what’s happening now must be natural.”</t>
  </si>
  <si>
    <t>Magnified Minority</t>
  </si>
  <si>
    <t>Magnifying the significance of a handful of dissenting scientists to cast doubt on an overwhelming scientific consensus.</t>
  </si>
  <si>
    <t>“Sure, there’s 97% consensusbut Professor Smith disagrees with the consensus position.”</t>
  </si>
  <si>
    <t>Misrepresenting a situation or an opponent’s position in such a way as to distort understanding.</t>
  </si>
  <si>
    <t>“They changed the name from ‘global warming’ to ‘climate change’ because global warming stopped happening.”</t>
  </si>
  <si>
    <t>Moving Goalposts</t>
  </si>
  <si>
    <t>Demanding higher levels of evidence after receiving requested evidence.</t>
  </si>
  <si>
    <t>“Sea levels may be rising but they’re not accelerating.”</t>
  </si>
  <si>
    <t>Assuming that the motivations behind any presumed conspiracy are nefarious.</t>
  </si>
  <si>
    <t>“Climate scientists promote the climate hoax because they’re in it for the money.”</t>
  </si>
  <si>
    <t>Overriding suspicion </t>
  </si>
  <si>
    <t>Having a nihilistic degree of skepticism towards the official account, preventing belief in anything that doesn’t fit into the conspiracy theory. </t>
  </si>
  <si>
    <t>“Show me one line of evidence for climate change… oh, that evidence is faked!”</t>
  </si>
  <si>
    <t>Simplifying a situation in such a way as to distort understanding, leading to erroneous conclusions.</t>
  </si>
  <si>
    <t>“CO2 is plant food so burning fossil fuels will be good for plants.”</t>
  </si>
  <si>
    <t>Perceiving and presenting themselves as the victim of organized persecution.</t>
  </si>
  <si>
    <t>“Climate scientists are trying to take away our freedom.”</t>
  </si>
  <si>
    <t>Quote Mining</t>
  </si>
  <si>
    <t>Taking a person’s words out-of-context in order to misrepresent their position.</t>
  </si>
  <si>
    <t>“Mike’s trick… to hide the decline.”</t>
  </si>
  <si>
    <t>Believing that nothing occurs by accident, so that random events are re-interpreted as being caused by the conspiracy.</t>
  </si>
  <si>
    <t>“NASA’s satellite exploded? They must be trying to hide inconvenient data!”</t>
  </si>
  <si>
    <t>Deliberately diverting attention to an irrelevant point to distract from a more important point.</t>
  </si>
  <si>
    <t>“CO2 is a trace gas so it’s warming effect is minimal.”</t>
  </si>
  <si>
    <t>Single Cause</t>
  </si>
  <si>
    <t>Assuming a single cause or reason when there might be multiple causes or reasons.</t>
  </si>
  <si>
    <t>Slippery Slope</t>
  </si>
  <si>
    <t>Suggesting that taking a minor action will inevitably lead to major consequences.</t>
  </si>
  <si>
    <t>“If we implement even a modest climate policy, it will start us down the slippery slope to socialism and taking away our freedom.”</t>
  </si>
  <si>
    <t>Slothful Induction</t>
  </si>
  <si>
    <t>Ignoring relevant evidence when coming to a conclusion.</t>
  </si>
  <si>
    <t>“There is no empirical evidence that humans are causing global warming.”</t>
  </si>
  <si>
    <t>Maintaining that “something must be wrong” and the official account is based on deception, even when specific parts of a conspiracy theorybecome untenable.</t>
  </si>
  <si>
    <t>“Ok, fine, 97% of climatescientists agree that humans are causing global warming, but that’s just because they’re toeing the party line.”</t>
  </si>
  <si>
    <t>Straw Man</t>
  </si>
  <si>
    <t>Misrepresenting or exaggerating an opponent’s position to make it easier to attack.</t>
  </si>
  <si>
    <t>“In the 1970s, climate scientists were predicting an ice age.”</t>
  </si>
  <si>
    <t>False Equivalence (apples vs. oranges)</t>
  </si>
  <si>
    <t>Conspiracy theories</t>
  </si>
  <si>
    <t>TECHNIQUE (FLICC)</t>
  </si>
  <si>
    <t>Irrelevant Authority</t>
  </si>
  <si>
    <t xml:space="preserve">Evading Burden of Proof </t>
  </si>
  <si>
    <t>Faulty Generalization (Hasty Generalization)</t>
  </si>
  <si>
    <t>An informal fallacy wherein a conclusion is drawn about all or many instances of a phenomenon on the basis of one or a few instances of that phenomenon is an example of jumping to conclusions.</t>
  </si>
  <si>
    <t>A position is advanced without any support as if it was self-evident.</t>
  </si>
  <si>
    <t>No match</t>
  </si>
  <si>
    <t>Alhindi et al.</t>
  </si>
  <si>
    <t>1st Exp.</t>
  </si>
  <si>
    <t>2nd Exp.</t>
  </si>
  <si>
    <t>T5-L All</t>
  </si>
  <si>
    <t>T5-3B All</t>
  </si>
  <si>
    <t>T5-3B Def</t>
  </si>
  <si>
    <t>T5-3B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</si>
</sst>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83A42"/>
      <name val="Menlo"/>
      <family val="2"/>
    </font>
    <font>
      <sz val="12"/>
      <color theme="0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9" fontId="2" fillId="0" borderId="0" xfId="2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1" applyNumberFormat="1" applyFont="1" applyBorder="1"/>
    <xf numFmtId="164" fontId="2" fillId="0" borderId="1" xfId="1" applyNumberFormat="1" applyFont="1" applyBorder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D4E-8094-8047-94FB-FB526E77CB4D}">
  <dimension ref="C3:O79"/>
  <sheetViews>
    <sheetView showGridLines="0" tabSelected="1" topLeftCell="A45" workbookViewId="0">
      <selection activeCell="N72" sqref="N72"/>
    </sheetView>
  </sheetViews>
  <sheetFormatPr baseColWidth="10" defaultRowHeight="16" x14ac:dyDescent="0.2"/>
  <cols>
    <col min="1" max="2" width="10.83203125" style="1"/>
    <col min="3" max="3" width="23.6640625" style="1" bestFit="1" customWidth="1"/>
    <col min="4" max="16384" width="10.83203125" style="1"/>
  </cols>
  <sheetData>
    <row r="3" spans="3:7" x14ac:dyDescent="0.2">
      <c r="C3" s="1" t="s">
        <v>17</v>
      </c>
    </row>
    <row r="5" spans="3:7" x14ac:dyDescent="0.2">
      <c r="C5" s="2" t="s">
        <v>0</v>
      </c>
      <c r="D5" s="2" t="s">
        <v>3</v>
      </c>
      <c r="E5" s="2" t="s">
        <v>4</v>
      </c>
      <c r="F5" s="4" t="s">
        <v>5</v>
      </c>
      <c r="G5" s="2" t="s">
        <v>2</v>
      </c>
    </row>
    <row r="6" spans="3:7" x14ac:dyDescent="0.2">
      <c r="C6" s="1" t="s">
        <v>6</v>
      </c>
      <c r="D6" s="1">
        <v>39</v>
      </c>
      <c r="E6" s="1">
        <v>10</v>
      </c>
      <c r="F6" s="3">
        <v>11</v>
      </c>
      <c r="G6" s="6">
        <f>SUM(D6:F6)</f>
        <v>60</v>
      </c>
    </row>
    <row r="7" spans="3:7" x14ac:dyDescent="0.2">
      <c r="C7" s="1" t="s">
        <v>7</v>
      </c>
      <c r="D7" s="1">
        <v>67</v>
      </c>
      <c r="E7" s="1">
        <v>17</v>
      </c>
      <c r="F7" s="3">
        <v>21</v>
      </c>
      <c r="G7" s="6">
        <f t="shared" ref="G7:G15" si="0">SUM(D7:F7)</f>
        <v>105</v>
      </c>
    </row>
    <row r="8" spans="3:7" x14ac:dyDescent="0.2">
      <c r="C8" s="1" t="s">
        <v>8</v>
      </c>
      <c r="D8" s="1">
        <v>31</v>
      </c>
      <c r="E8" s="1">
        <v>8</v>
      </c>
      <c r="F8" s="3">
        <v>9</v>
      </c>
      <c r="G8" s="6">
        <f t="shared" si="0"/>
        <v>48</v>
      </c>
    </row>
    <row r="9" spans="3:7" x14ac:dyDescent="0.2">
      <c r="C9" s="1" t="s">
        <v>9</v>
      </c>
      <c r="D9" s="1">
        <v>17</v>
      </c>
      <c r="E9" s="1">
        <v>5</v>
      </c>
      <c r="F9" s="3">
        <v>5</v>
      </c>
      <c r="G9" s="6">
        <f t="shared" si="0"/>
        <v>27</v>
      </c>
    </row>
    <row r="10" spans="3:7" x14ac:dyDescent="0.2">
      <c r="C10" s="1" t="s">
        <v>10</v>
      </c>
      <c r="D10" s="1">
        <v>4</v>
      </c>
      <c r="E10" s="1">
        <v>2</v>
      </c>
      <c r="F10" s="3">
        <v>2</v>
      </c>
      <c r="G10" s="6">
        <f t="shared" si="0"/>
        <v>8</v>
      </c>
    </row>
    <row r="11" spans="3:7" x14ac:dyDescent="0.2">
      <c r="C11" s="1" t="s">
        <v>11</v>
      </c>
      <c r="D11" s="1">
        <v>32</v>
      </c>
      <c r="E11" s="1">
        <v>8</v>
      </c>
      <c r="F11" s="3">
        <v>10</v>
      </c>
      <c r="G11" s="6">
        <f t="shared" si="0"/>
        <v>50</v>
      </c>
    </row>
    <row r="12" spans="3:7" x14ac:dyDescent="0.2">
      <c r="C12" s="1" t="s">
        <v>12</v>
      </c>
      <c r="D12" s="1">
        <v>44</v>
      </c>
      <c r="E12" s="1">
        <v>12</v>
      </c>
      <c r="F12" s="3">
        <v>13</v>
      </c>
      <c r="G12" s="6">
        <f t="shared" si="0"/>
        <v>69</v>
      </c>
    </row>
    <row r="13" spans="3:7" x14ac:dyDescent="0.2">
      <c r="C13" s="1" t="s">
        <v>13</v>
      </c>
      <c r="D13" s="1">
        <v>23</v>
      </c>
      <c r="E13" s="1">
        <v>6</v>
      </c>
      <c r="F13" s="3">
        <v>7</v>
      </c>
      <c r="G13" s="6">
        <f t="shared" si="0"/>
        <v>36</v>
      </c>
    </row>
    <row r="14" spans="3:7" x14ac:dyDescent="0.2">
      <c r="C14" s="2" t="s">
        <v>14</v>
      </c>
      <c r="D14" s="2">
        <v>48</v>
      </c>
      <c r="E14" s="2">
        <v>12</v>
      </c>
      <c r="F14" s="4">
        <v>14</v>
      </c>
      <c r="G14" s="5">
        <f t="shared" si="0"/>
        <v>74</v>
      </c>
    </row>
    <row r="15" spans="3:7" x14ac:dyDescent="0.2">
      <c r="C15" s="1" t="s">
        <v>1</v>
      </c>
      <c r="D15" s="1">
        <f>SUM(D6:D14)</f>
        <v>305</v>
      </c>
      <c r="E15" s="1">
        <f t="shared" ref="E15:F15" si="1">SUM(E6:E14)</f>
        <v>80</v>
      </c>
      <c r="F15" s="3">
        <f t="shared" si="1"/>
        <v>92</v>
      </c>
      <c r="G15" s="1">
        <f t="shared" si="0"/>
        <v>477</v>
      </c>
    </row>
    <row r="16" spans="3:7" x14ac:dyDescent="0.2">
      <c r="C16" s="2"/>
      <c r="D16" s="2"/>
      <c r="E16" s="2"/>
      <c r="F16" s="2"/>
      <c r="G16" s="2"/>
    </row>
    <row r="17" spans="3:15" x14ac:dyDescent="0.2">
      <c r="C17" s="2" t="s">
        <v>15</v>
      </c>
      <c r="D17" s="2">
        <v>132</v>
      </c>
      <c r="E17" s="2">
        <v>33</v>
      </c>
      <c r="F17" s="2">
        <v>41</v>
      </c>
      <c r="G17" s="2">
        <v>206</v>
      </c>
      <c r="H17" s="1">
        <f>683-778</f>
        <v>-95</v>
      </c>
      <c r="I17" s="1" t="s">
        <v>16</v>
      </c>
    </row>
    <row r="18" spans="3:15" x14ac:dyDescent="0.2">
      <c r="G18" s="1">
        <f>G15+G17</f>
        <v>683</v>
      </c>
    </row>
    <row r="25" spans="3:15" x14ac:dyDescent="0.2">
      <c r="C25" s="7"/>
      <c r="L25" s="10" t="s">
        <v>23</v>
      </c>
      <c r="M25" s="10" t="s">
        <v>24</v>
      </c>
      <c r="N25" s="10" t="s">
        <v>22</v>
      </c>
      <c r="O25" s="10" t="s">
        <v>25</v>
      </c>
    </row>
    <row r="26" spans="3:15" x14ac:dyDescent="0.2">
      <c r="L26" s="1">
        <v>225</v>
      </c>
      <c r="M26" s="1">
        <v>458</v>
      </c>
      <c r="N26" s="1">
        <f>SUM(L26:M26)</f>
        <v>683</v>
      </c>
      <c r="O26" s="8">
        <f>L26/N26</f>
        <v>0.32942898975109808</v>
      </c>
    </row>
    <row r="27" spans="3:15" x14ac:dyDescent="0.2">
      <c r="L27" s="1">
        <v>225</v>
      </c>
      <c r="M27" s="1">
        <v>384</v>
      </c>
      <c r="N27" s="1">
        <f>L27+M27</f>
        <v>609</v>
      </c>
      <c r="O27" s="8">
        <f>L27/N27</f>
        <v>0.36945812807881773</v>
      </c>
    </row>
    <row r="32" spans="3:15" x14ac:dyDescent="0.2">
      <c r="D32" s="9" t="s">
        <v>23</v>
      </c>
      <c r="E32" s="9" t="s">
        <v>24</v>
      </c>
      <c r="F32" s="9" t="s">
        <v>22</v>
      </c>
      <c r="G32" s="9" t="s">
        <v>25</v>
      </c>
    </row>
    <row r="33" spans="3:7" x14ac:dyDescent="0.2">
      <c r="C33" s="1" t="s">
        <v>6</v>
      </c>
      <c r="D33" s="1">
        <v>26</v>
      </c>
      <c r="E33" s="1">
        <v>34</v>
      </c>
      <c r="F33" s="1">
        <f>SUM(D33:E33)</f>
        <v>60</v>
      </c>
      <c r="G33" s="11">
        <f>D33/F33*100</f>
        <v>43.333333333333336</v>
      </c>
    </row>
    <row r="34" spans="3:7" x14ac:dyDescent="0.2">
      <c r="C34" s="1" t="s">
        <v>7</v>
      </c>
      <c r="D34" s="1">
        <v>31</v>
      </c>
      <c r="E34" s="1">
        <v>74</v>
      </c>
      <c r="F34" s="1">
        <f t="shared" ref="F34:F41" si="2">SUM(D34:E34)</f>
        <v>105</v>
      </c>
      <c r="G34" s="11">
        <f t="shared" ref="G34:G42" si="3">D34/F34*100</f>
        <v>29.523809523809526</v>
      </c>
    </row>
    <row r="35" spans="3:7" x14ac:dyDescent="0.2">
      <c r="C35" s="1" t="s">
        <v>8</v>
      </c>
      <c r="D35" s="1">
        <v>0</v>
      </c>
      <c r="E35" s="1">
        <v>48</v>
      </c>
      <c r="F35" s="1">
        <f t="shared" si="2"/>
        <v>48</v>
      </c>
      <c r="G35" s="11">
        <f t="shared" si="3"/>
        <v>0</v>
      </c>
    </row>
    <row r="36" spans="3:7" x14ac:dyDescent="0.2">
      <c r="C36" s="1" t="s">
        <v>9</v>
      </c>
      <c r="D36" s="1">
        <v>2</v>
      </c>
      <c r="E36" s="1">
        <v>25</v>
      </c>
      <c r="F36" s="1">
        <f t="shared" si="2"/>
        <v>27</v>
      </c>
      <c r="G36" s="11">
        <f t="shared" si="3"/>
        <v>7.4074074074074066</v>
      </c>
    </row>
    <row r="37" spans="3:7" x14ac:dyDescent="0.2">
      <c r="C37" s="1" t="s">
        <v>10</v>
      </c>
      <c r="D37" s="1">
        <v>0</v>
      </c>
      <c r="E37" s="1">
        <v>8</v>
      </c>
      <c r="F37" s="1">
        <f t="shared" si="2"/>
        <v>8</v>
      </c>
      <c r="G37" s="11">
        <f t="shared" si="3"/>
        <v>0</v>
      </c>
    </row>
    <row r="38" spans="3:7" x14ac:dyDescent="0.2">
      <c r="C38" s="1" t="s">
        <v>11</v>
      </c>
      <c r="D38" s="1">
        <v>4</v>
      </c>
      <c r="E38" s="1">
        <v>46</v>
      </c>
      <c r="F38" s="1">
        <f t="shared" si="2"/>
        <v>50</v>
      </c>
      <c r="G38" s="11">
        <f t="shared" si="3"/>
        <v>8</v>
      </c>
    </row>
    <row r="39" spans="3:7" x14ac:dyDescent="0.2">
      <c r="C39" s="1" t="s">
        <v>12</v>
      </c>
      <c r="D39" s="1">
        <v>1</v>
      </c>
      <c r="E39" s="1">
        <v>68</v>
      </c>
      <c r="F39" s="1">
        <f t="shared" si="2"/>
        <v>69</v>
      </c>
      <c r="G39" s="11">
        <f t="shared" si="3"/>
        <v>1.4492753623188406</v>
      </c>
    </row>
    <row r="40" spans="3:7" x14ac:dyDescent="0.2">
      <c r="C40" s="1" t="s">
        <v>13</v>
      </c>
      <c r="D40" s="1">
        <v>0</v>
      </c>
      <c r="E40" s="1">
        <v>36</v>
      </c>
      <c r="F40" s="1">
        <f t="shared" si="2"/>
        <v>36</v>
      </c>
      <c r="G40" s="11">
        <f t="shared" si="3"/>
        <v>0</v>
      </c>
    </row>
    <row r="41" spans="3:7" x14ac:dyDescent="0.2">
      <c r="C41" s="2" t="s">
        <v>14</v>
      </c>
      <c r="D41" s="2">
        <v>0</v>
      </c>
      <c r="E41" s="2">
        <v>74</v>
      </c>
      <c r="F41" s="2">
        <f t="shared" si="2"/>
        <v>74</v>
      </c>
      <c r="G41" s="12">
        <f t="shared" si="3"/>
        <v>0</v>
      </c>
    </row>
    <row r="42" spans="3:7" x14ac:dyDescent="0.2">
      <c r="D42" s="1">
        <f>SUM(D33:D41)</f>
        <v>64</v>
      </c>
      <c r="E42" s="1">
        <f t="shared" ref="E42:F42" si="4">SUM(E33:E41)</f>
        <v>413</v>
      </c>
      <c r="F42" s="1">
        <f t="shared" si="4"/>
        <v>477</v>
      </c>
      <c r="G42" s="11">
        <f t="shared" si="3"/>
        <v>13.417190775681343</v>
      </c>
    </row>
    <row r="53" spans="3:7" x14ac:dyDescent="0.2">
      <c r="D53" s="9" t="s">
        <v>23</v>
      </c>
      <c r="E53" s="9" t="s">
        <v>24</v>
      </c>
      <c r="F53" s="9" t="s">
        <v>22</v>
      </c>
      <c r="G53" s="9" t="s">
        <v>25</v>
      </c>
    </row>
    <row r="54" spans="3:7" x14ac:dyDescent="0.2">
      <c r="C54" s="1" t="s">
        <v>6</v>
      </c>
      <c r="D54" s="1">
        <v>9</v>
      </c>
      <c r="E54" s="1">
        <v>39</v>
      </c>
      <c r="F54" s="1">
        <f>SUM(D54:E54)</f>
        <v>48</v>
      </c>
      <c r="G54" s="11">
        <f>D54/F54*100</f>
        <v>18.75</v>
      </c>
    </row>
    <row r="55" spans="3:7" x14ac:dyDescent="0.2">
      <c r="C55" s="1" t="s">
        <v>7</v>
      </c>
      <c r="D55" s="1">
        <v>14</v>
      </c>
      <c r="E55" s="1">
        <v>73</v>
      </c>
      <c r="F55" s="1">
        <f t="shared" ref="F55:F62" si="5">SUM(D55:E55)</f>
        <v>87</v>
      </c>
      <c r="G55" s="11">
        <f t="shared" ref="G55:G63" si="6">D55/F55*100</f>
        <v>16.091954022988507</v>
      </c>
    </row>
    <row r="56" spans="3:7" x14ac:dyDescent="0.2">
      <c r="C56" s="1" t="s">
        <v>8</v>
      </c>
      <c r="D56" s="1">
        <v>0</v>
      </c>
      <c r="E56" s="1">
        <v>39</v>
      </c>
      <c r="F56" s="1">
        <f t="shared" si="5"/>
        <v>39</v>
      </c>
      <c r="G56" s="11">
        <f t="shared" si="6"/>
        <v>0</v>
      </c>
    </row>
    <row r="57" spans="3:7" x14ac:dyDescent="0.2">
      <c r="C57" s="1" t="s">
        <v>9</v>
      </c>
      <c r="D57" s="1">
        <v>0</v>
      </c>
      <c r="E57" s="1">
        <v>22</v>
      </c>
      <c r="F57" s="1">
        <f t="shared" si="5"/>
        <v>22</v>
      </c>
      <c r="G57" s="11">
        <f t="shared" si="6"/>
        <v>0</v>
      </c>
    </row>
    <row r="58" spans="3:7" x14ac:dyDescent="0.2">
      <c r="C58" s="1" t="s">
        <v>10</v>
      </c>
      <c r="D58" s="1">
        <v>0</v>
      </c>
      <c r="E58" s="1">
        <v>5</v>
      </c>
      <c r="F58" s="1">
        <f t="shared" si="5"/>
        <v>5</v>
      </c>
      <c r="G58" s="11">
        <f t="shared" si="6"/>
        <v>0</v>
      </c>
    </row>
    <row r="59" spans="3:7" x14ac:dyDescent="0.2">
      <c r="C59" s="1" t="s">
        <v>11</v>
      </c>
      <c r="D59" s="1">
        <v>1</v>
      </c>
      <c r="E59" s="1">
        <v>43</v>
      </c>
      <c r="F59" s="1">
        <f t="shared" si="5"/>
        <v>44</v>
      </c>
      <c r="G59" s="11">
        <f t="shared" si="6"/>
        <v>2.2727272727272729</v>
      </c>
    </row>
    <row r="60" spans="3:7" x14ac:dyDescent="0.2">
      <c r="C60" s="1" t="s">
        <v>12</v>
      </c>
      <c r="D60" s="1">
        <v>0</v>
      </c>
      <c r="E60" s="1">
        <v>54</v>
      </c>
      <c r="F60" s="1">
        <f t="shared" si="5"/>
        <v>54</v>
      </c>
      <c r="G60" s="11">
        <f t="shared" si="6"/>
        <v>0</v>
      </c>
    </row>
    <row r="61" spans="3:7" x14ac:dyDescent="0.2">
      <c r="C61" s="1" t="s">
        <v>13</v>
      </c>
      <c r="D61" s="1">
        <v>2</v>
      </c>
      <c r="E61" s="1">
        <v>28</v>
      </c>
      <c r="F61" s="1">
        <f t="shared" si="5"/>
        <v>30</v>
      </c>
      <c r="G61" s="11">
        <f t="shared" si="6"/>
        <v>6.666666666666667</v>
      </c>
    </row>
    <row r="62" spans="3:7" x14ac:dyDescent="0.2">
      <c r="C62" s="2" t="s">
        <v>14</v>
      </c>
      <c r="D62" s="2">
        <v>3</v>
      </c>
      <c r="E62" s="2">
        <v>60</v>
      </c>
      <c r="F62" s="2">
        <f t="shared" si="5"/>
        <v>63</v>
      </c>
      <c r="G62" s="12">
        <f t="shared" si="6"/>
        <v>4.7619047619047619</v>
      </c>
    </row>
    <row r="63" spans="3:7" x14ac:dyDescent="0.2">
      <c r="D63" s="1">
        <f>SUM(D54:D62)</f>
        <v>29</v>
      </c>
      <c r="E63" s="1">
        <f t="shared" ref="E63:F63" si="7">SUM(E54:E62)</f>
        <v>363</v>
      </c>
      <c r="F63" s="1">
        <f t="shared" si="7"/>
        <v>392</v>
      </c>
      <c r="G63" s="11">
        <f t="shared" si="6"/>
        <v>7.3979591836734695</v>
      </c>
    </row>
    <row r="68" spans="3:9" x14ac:dyDescent="0.2">
      <c r="D68" s="16" t="s">
        <v>131</v>
      </c>
    </row>
    <row r="69" spans="3:9" x14ac:dyDescent="0.2">
      <c r="C69" s="2"/>
      <c r="D69" s="17" t="s">
        <v>134</v>
      </c>
      <c r="E69" s="18" t="s">
        <v>135</v>
      </c>
      <c r="F69" s="18" t="s">
        <v>136</v>
      </c>
      <c r="G69" s="19" t="s">
        <v>137</v>
      </c>
      <c r="H69" s="20" t="s">
        <v>132</v>
      </c>
      <c r="I69" s="21" t="s">
        <v>133</v>
      </c>
    </row>
    <row r="70" spans="3:9" x14ac:dyDescent="0.2">
      <c r="C70" s="1" t="s">
        <v>6</v>
      </c>
      <c r="D70" s="17">
        <v>37</v>
      </c>
      <c r="E70" s="18">
        <v>29</v>
      </c>
      <c r="F70" s="18">
        <v>53</v>
      </c>
      <c r="G70" s="19">
        <v>32</v>
      </c>
      <c r="H70" s="6">
        <v>43</v>
      </c>
      <c r="I70" s="22">
        <v>19</v>
      </c>
    </row>
    <row r="71" spans="3:9" x14ac:dyDescent="0.2">
      <c r="C71" s="1" t="s">
        <v>7</v>
      </c>
      <c r="D71" s="6">
        <v>39</v>
      </c>
      <c r="E71" s="16">
        <v>41</v>
      </c>
      <c r="F71" s="16">
        <v>43</v>
      </c>
      <c r="G71" s="3">
        <v>41</v>
      </c>
      <c r="H71" s="6">
        <v>30</v>
      </c>
      <c r="I71" s="22">
        <v>16</v>
      </c>
    </row>
    <row r="72" spans="3:9" x14ac:dyDescent="0.2">
      <c r="C72" s="1" t="s">
        <v>8</v>
      </c>
      <c r="D72" s="6">
        <v>0</v>
      </c>
      <c r="E72" s="16">
        <v>0</v>
      </c>
      <c r="F72" s="16">
        <v>0</v>
      </c>
      <c r="G72" s="3">
        <v>0</v>
      </c>
      <c r="H72" s="6">
        <v>0</v>
      </c>
      <c r="I72" s="22">
        <v>0</v>
      </c>
    </row>
    <row r="73" spans="3:9" x14ac:dyDescent="0.2">
      <c r="C73" s="1" t="s">
        <v>9</v>
      </c>
      <c r="D73" s="6">
        <v>25</v>
      </c>
      <c r="E73" s="16">
        <v>0</v>
      </c>
      <c r="F73" s="16">
        <v>0</v>
      </c>
      <c r="G73" s="3">
        <v>25</v>
      </c>
      <c r="H73" s="6">
        <v>7</v>
      </c>
      <c r="I73" s="22">
        <v>0</v>
      </c>
    </row>
    <row r="74" spans="3:9" x14ac:dyDescent="0.2">
      <c r="C74" s="1" t="s">
        <v>10</v>
      </c>
      <c r="D74" s="6">
        <v>0</v>
      </c>
      <c r="E74" s="16">
        <v>0</v>
      </c>
      <c r="F74" s="16">
        <v>0</v>
      </c>
      <c r="G74" s="3">
        <v>0</v>
      </c>
      <c r="H74" s="6">
        <v>0</v>
      </c>
      <c r="I74" s="22">
        <v>0</v>
      </c>
    </row>
    <row r="75" spans="3:9" x14ac:dyDescent="0.2">
      <c r="C75" s="1" t="s">
        <v>11</v>
      </c>
      <c r="D75" s="6">
        <v>30</v>
      </c>
      <c r="E75" s="16">
        <v>27</v>
      </c>
      <c r="F75" s="16">
        <v>25</v>
      </c>
      <c r="G75" s="3">
        <v>25</v>
      </c>
      <c r="H75" s="6">
        <v>8</v>
      </c>
      <c r="I75" s="22">
        <v>2</v>
      </c>
    </row>
    <row r="76" spans="3:9" x14ac:dyDescent="0.2">
      <c r="C76" s="1" t="s">
        <v>12</v>
      </c>
      <c r="D76" s="6">
        <v>0</v>
      </c>
      <c r="E76" s="16">
        <v>6</v>
      </c>
      <c r="F76" s="16">
        <v>12</v>
      </c>
      <c r="G76" s="3">
        <v>11</v>
      </c>
      <c r="H76" s="6">
        <v>1</v>
      </c>
      <c r="I76" s="22">
        <v>0</v>
      </c>
    </row>
    <row r="77" spans="3:9" x14ac:dyDescent="0.2">
      <c r="C77" s="1" t="s">
        <v>13</v>
      </c>
      <c r="D77" s="6">
        <v>0</v>
      </c>
      <c r="E77" s="16">
        <v>46</v>
      </c>
      <c r="F77" s="16">
        <v>0</v>
      </c>
      <c r="G77" s="3">
        <v>25</v>
      </c>
      <c r="H77" s="6">
        <v>0</v>
      </c>
      <c r="I77" s="22">
        <v>7</v>
      </c>
    </row>
    <row r="78" spans="3:9" x14ac:dyDescent="0.2">
      <c r="C78" s="2" t="s">
        <v>14</v>
      </c>
      <c r="D78" s="5">
        <v>22</v>
      </c>
      <c r="E78" s="2">
        <v>34</v>
      </c>
      <c r="F78" s="2">
        <v>26</v>
      </c>
      <c r="G78" s="4">
        <v>34</v>
      </c>
      <c r="H78" s="5">
        <v>0</v>
      </c>
      <c r="I78" s="23">
        <v>5</v>
      </c>
    </row>
    <row r="79" spans="3:9" x14ac:dyDescent="0.2">
      <c r="D79" s="5">
        <v>27</v>
      </c>
      <c r="E79" s="2">
        <v>25</v>
      </c>
      <c r="F79" s="2">
        <v>29</v>
      </c>
      <c r="G79" s="4">
        <v>28</v>
      </c>
      <c r="H79" s="5">
        <v>13</v>
      </c>
      <c r="I79" s="2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B6C9-E810-B640-AD25-2AB11184F8F6}">
  <dimension ref="A3:E42"/>
  <sheetViews>
    <sheetView workbookViewId="0">
      <selection activeCell="C35" sqref="C35"/>
    </sheetView>
  </sheetViews>
  <sheetFormatPr baseColWidth="10" defaultRowHeight="16" x14ac:dyDescent="0.2"/>
  <cols>
    <col min="1" max="1" width="10.83203125" style="1"/>
    <col min="2" max="2" width="43.83203125" style="1" bestFit="1" customWidth="1"/>
    <col min="3" max="3" width="26.1640625" style="1" bestFit="1" customWidth="1"/>
    <col min="4" max="4" width="182.83203125" style="1" bestFit="1" customWidth="1"/>
    <col min="5" max="16384" width="10.83203125" style="1"/>
  </cols>
  <sheetData>
    <row r="3" spans="1:5" x14ac:dyDescent="0.2">
      <c r="B3" s="15" t="s">
        <v>124</v>
      </c>
      <c r="C3" s="1" t="s">
        <v>30</v>
      </c>
      <c r="D3" s="15" t="s">
        <v>42</v>
      </c>
      <c r="E3" s="15" t="s">
        <v>43</v>
      </c>
    </row>
    <row r="4" spans="1:5" x14ac:dyDescent="0.2">
      <c r="A4" s="14" t="s">
        <v>27</v>
      </c>
      <c r="B4" s="15" t="s">
        <v>32</v>
      </c>
      <c r="D4" s="15" t="s">
        <v>44</v>
      </c>
      <c r="E4" s="15" t="s">
        <v>45</v>
      </c>
    </row>
    <row r="5" spans="1:5" x14ac:dyDescent="0.2">
      <c r="A5" s="14" t="s">
        <v>27</v>
      </c>
      <c r="B5" s="15" t="s">
        <v>31</v>
      </c>
      <c r="C5" s="1" t="s">
        <v>20</v>
      </c>
      <c r="D5" s="15" t="s">
        <v>46</v>
      </c>
      <c r="E5" s="15" t="s">
        <v>47</v>
      </c>
    </row>
    <row r="6" spans="1:5" x14ac:dyDescent="0.2">
      <c r="A6" s="14" t="s">
        <v>29</v>
      </c>
      <c r="B6" s="15" t="s">
        <v>48</v>
      </c>
      <c r="D6" s="15" t="s">
        <v>49</v>
      </c>
      <c r="E6" s="15" t="s">
        <v>50</v>
      </c>
    </row>
    <row r="7" spans="1:5" x14ac:dyDescent="0.2">
      <c r="A7" s="14" t="s">
        <v>27</v>
      </c>
      <c r="B7" s="15" t="s">
        <v>35</v>
      </c>
      <c r="D7" s="15" t="s">
        <v>51</v>
      </c>
      <c r="E7" s="15" t="s">
        <v>52</v>
      </c>
    </row>
    <row r="8" spans="1:5" x14ac:dyDescent="0.2">
      <c r="A8" s="14" t="s">
        <v>26</v>
      </c>
      <c r="B8" s="15" t="s">
        <v>53</v>
      </c>
      <c r="D8" s="15" t="s">
        <v>54</v>
      </c>
      <c r="E8" s="15" t="s">
        <v>55</v>
      </c>
    </row>
    <row r="9" spans="1:5" x14ac:dyDescent="0.2">
      <c r="A9" s="14" t="s">
        <v>29</v>
      </c>
      <c r="B9" s="15" t="s">
        <v>18</v>
      </c>
      <c r="C9" s="15" t="s">
        <v>18</v>
      </c>
      <c r="D9" s="15" t="s">
        <v>56</v>
      </c>
      <c r="E9" s="15" t="s">
        <v>57</v>
      </c>
    </row>
    <row r="10" spans="1:5" x14ac:dyDescent="0.2">
      <c r="A10" s="14" t="s">
        <v>123</v>
      </c>
      <c r="B10" s="15" t="s">
        <v>36</v>
      </c>
      <c r="D10" s="15" t="s">
        <v>58</v>
      </c>
      <c r="E10" s="15" t="s">
        <v>59</v>
      </c>
    </row>
    <row r="11" spans="1:5" x14ac:dyDescent="0.2">
      <c r="A11" s="14" t="s">
        <v>123</v>
      </c>
      <c r="B11" s="15" t="s">
        <v>60</v>
      </c>
      <c r="D11" s="15" t="s">
        <v>61</v>
      </c>
      <c r="E11" s="15" t="s">
        <v>62</v>
      </c>
    </row>
    <row r="12" spans="1:5" x14ac:dyDescent="0.2">
      <c r="A12" s="14" t="s">
        <v>26</v>
      </c>
      <c r="B12" s="15" t="s">
        <v>63</v>
      </c>
      <c r="D12" s="15" t="s">
        <v>64</v>
      </c>
      <c r="E12" s="15" t="s">
        <v>65</v>
      </c>
    </row>
    <row r="13" spans="1:5" x14ac:dyDescent="0.2">
      <c r="A13" s="14" t="s">
        <v>26</v>
      </c>
      <c r="B13" s="15" t="s">
        <v>66</v>
      </c>
      <c r="C13" s="15" t="s">
        <v>125</v>
      </c>
      <c r="D13" s="15" t="s">
        <v>67</v>
      </c>
      <c r="E13" s="15" t="s">
        <v>68</v>
      </c>
    </row>
    <row r="14" spans="1:5" x14ac:dyDescent="0.2">
      <c r="A14" s="14" t="s">
        <v>27</v>
      </c>
      <c r="B14" s="15" t="s">
        <v>21</v>
      </c>
      <c r="C14" s="15" t="s">
        <v>21</v>
      </c>
      <c r="D14" s="15" t="s">
        <v>69</v>
      </c>
      <c r="E14" s="15" t="s">
        <v>70</v>
      </c>
    </row>
    <row r="15" spans="1:5" x14ac:dyDescent="0.2">
      <c r="A15" s="14" t="s">
        <v>27</v>
      </c>
      <c r="B15" s="15" t="s">
        <v>71</v>
      </c>
      <c r="D15" s="15" t="s">
        <v>72</v>
      </c>
      <c r="E15" s="15" t="s">
        <v>73</v>
      </c>
    </row>
    <row r="16" spans="1:5" x14ac:dyDescent="0.2">
      <c r="A16" s="14" t="s">
        <v>27</v>
      </c>
      <c r="B16" s="15" t="s">
        <v>122</v>
      </c>
      <c r="D16" s="15" t="s">
        <v>74</v>
      </c>
      <c r="E16" s="15" t="s">
        <v>75</v>
      </c>
    </row>
    <row r="17" spans="1:5" x14ac:dyDescent="0.2">
      <c r="A17" s="14" t="s">
        <v>123</v>
      </c>
      <c r="B17" s="15" t="s">
        <v>76</v>
      </c>
      <c r="D17" s="15" t="s">
        <v>77</v>
      </c>
      <c r="E17" s="15" t="s">
        <v>78</v>
      </c>
    </row>
    <row r="18" spans="1:5" x14ac:dyDescent="0.2">
      <c r="A18" s="14" t="s">
        <v>28</v>
      </c>
      <c r="B18" s="15" t="s">
        <v>79</v>
      </c>
      <c r="D18" s="15" t="s">
        <v>80</v>
      </c>
      <c r="E18" s="15" t="s">
        <v>81</v>
      </c>
    </row>
    <row r="19" spans="1:5" x14ac:dyDescent="0.2">
      <c r="A19" s="14" t="s">
        <v>27</v>
      </c>
      <c r="B19" s="15" t="s">
        <v>82</v>
      </c>
      <c r="D19" s="15" t="s">
        <v>83</v>
      </c>
      <c r="E19" s="15" t="s">
        <v>84</v>
      </c>
    </row>
    <row r="20" spans="1:5" x14ac:dyDescent="0.2">
      <c r="A20" s="14" t="s">
        <v>26</v>
      </c>
      <c r="B20" s="15" t="s">
        <v>85</v>
      </c>
      <c r="D20" s="15" t="s">
        <v>86</v>
      </c>
      <c r="E20" s="15" t="s">
        <v>87</v>
      </c>
    </row>
    <row r="21" spans="1:5" x14ac:dyDescent="0.2">
      <c r="A21" s="14" t="s">
        <v>27</v>
      </c>
      <c r="B21" s="15" t="s">
        <v>33</v>
      </c>
      <c r="D21" s="15" t="s">
        <v>88</v>
      </c>
      <c r="E21" s="15" t="s">
        <v>89</v>
      </c>
    </row>
    <row r="22" spans="1:5" x14ac:dyDescent="0.2">
      <c r="A22" s="14" t="s">
        <v>28</v>
      </c>
      <c r="B22" s="15" t="s">
        <v>90</v>
      </c>
      <c r="D22" s="15" t="s">
        <v>91</v>
      </c>
      <c r="E22" s="15" t="s">
        <v>92</v>
      </c>
    </row>
    <row r="23" spans="1:5" x14ac:dyDescent="0.2">
      <c r="A23" s="14" t="s">
        <v>123</v>
      </c>
      <c r="B23" s="15" t="s">
        <v>37</v>
      </c>
      <c r="D23" s="15" t="s">
        <v>93</v>
      </c>
      <c r="E23" s="15" t="s">
        <v>94</v>
      </c>
    </row>
    <row r="24" spans="1:5" x14ac:dyDescent="0.2">
      <c r="A24" s="14" t="s">
        <v>123</v>
      </c>
      <c r="B24" s="15" t="s">
        <v>95</v>
      </c>
      <c r="D24" s="15" t="s">
        <v>96</v>
      </c>
      <c r="E24" s="15" t="s">
        <v>97</v>
      </c>
    </row>
    <row r="25" spans="1:5" x14ac:dyDescent="0.2">
      <c r="A25" s="14" t="s">
        <v>27</v>
      </c>
      <c r="B25" s="15" t="s">
        <v>34</v>
      </c>
      <c r="C25" s="1" t="s">
        <v>41</v>
      </c>
      <c r="D25" s="15" t="s">
        <v>98</v>
      </c>
      <c r="E25" s="15" t="s">
        <v>99</v>
      </c>
    </row>
    <row r="26" spans="1:5" x14ac:dyDescent="0.2">
      <c r="A26" s="14" t="s">
        <v>123</v>
      </c>
      <c r="B26" s="15" t="s">
        <v>40</v>
      </c>
      <c r="D26" s="15" t="s">
        <v>100</v>
      </c>
      <c r="E26" s="15" t="s">
        <v>101</v>
      </c>
    </row>
    <row r="27" spans="1:5" x14ac:dyDescent="0.2">
      <c r="A27" s="14" t="s">
        <v>29</v>
      </c>
      <c r="B27" s="15" t="s">
        <v>102</v>
      </c>
      <c r="D27" s="15" t="s">
        <v>103</v>
      </c>
      <c r="E27" s="15" t="s">
        <v>104</v>
      </c>
    </row>
    <row r="28" spans="1:5" x14ac:dyDescent="0.2">
      <c r="A28" s="14" t="s">
        <v>123</v>
      </c>
      <c r="B28" s="15" t="s">
        <v>39</v>
      </c>
      <c r="D28" s="15" t="s">
        <v>105</v>
      </c>
      <c r="E28" s="15" t="s">
        <v>106</v>
      </c>
    </row>
    <row r="29" spans="1:5" x14ac:dyDescent="0.2">
      <c r="A29" s="14" t="s">
        <v>27</v>
      </c>
      <c r="B29" s="15" t="s">
        <v>19</v>
      </c>
      <c r="C29" s="15" t="s">
        <v>19</v>
      </c>
      <c r="D29" s="15" t="s">
        <v>107</v>
      </c>
      <c r="E29" s="15" t="s">
        <v>108</v>
      </c>
    </row>
    <row r="30" spans="1:5" x14ac:dyDescent="0.2">
      <c r="A30" s="14" t="s">
        <v>27</v>
      </c>
      <c r="B30" s="15" t="s">
        <v>109</v>
      </c>
      <c r="D30" s="15" t="s">
        <v>110</v>
      </c>
      <c r="E30" s="15" t="s">
        <v>84</v>
      </c>
    </row>
    <row r="31" spans="1:5" x14ac:dyDescent="0.2">
      <c r="A31" s="14" t="s">
        <v>27</v>
      </c>
      <c r="B31" s="15" t="s">
        <v>111</v>
      </c>
      <c r="D31" s="15" t="s">
        <v>112</v>
      </c>
      <c r="E31" s="15" t="s">
        <v>113</v>
      </c>
    </row>
    <row r="32" spans="1:5" x14ac:dyDescent="0.2">
      <c r="A32" s="14" t="s">
        <v>29</v>
      </c>
      <c r="B32" s="15" t="s">
        <v>114</v>
      </c>
      <c r="D32" s="15" t="s">
        <v>115</v>
      </c>
      <c r="E32" s="15" t="s">
        <v>116</v>
      </c>
    </row>
    <row r="33" spans="1:5" x14ac:dyDescent="0.2">
      <c r="A33" s="14" t="s">
        <v>123</v>
      </c>
      <c r="B33" s="15" t="s">
        <v>38</v>
      </c>
      <c r="D33" s="15" t="s">
        <v>117</v>
      </c>
      <c r="E33" s="15" t="s">
        <v>118</v>
      </c>
    </row>
    <row r="34" spans="1:5" x14ac:dyDescent="0.2">
      <c r="A34" s="14" t="s">
        <v>27</v>
      </c>
      <c r="B34" s="15" t="s">
        <v>119</v>
      </c>
      <c r="C34" s="15" t="s">
        <v>119</v>
      </c>
      <c r="D34" s="15" t="s">
        <v>120</v>
      </c>
      <c r="E34" s="15" t="s">
        <v>121</v>
      </c>
    </row>
    <row r="35" spans="1:5" x14ac:dyDescent="0.2">
      <c r="A35" s="14"/>
      <c r="C35" s="13" t="s">
        <v>126</v>
      </c>
      <c r="D35" s="1" t="s">
        <v>129</v>
      </c>
    </row>
    <row r="36" spans="1:5" x14ac:dyDescent="0.2">
      <c r="A36" s="14"/>
      <c r="C36" s="13" t="s">
        <v>127</v>
      </c>
      <c r="D36" s="1" t="s">
        <v>128</v>
      </c>
    </row>
    <row r="42" spans="1:5" x14ac:dyDescent="0.2">
      <c r="B42" s="13"/>
      <c r="C42" s="1" t="s">
        <v>130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Zanartu</cp:lastModifiedBy>
  <dcterms:created xsi:type="dcterms:W3CDTF">2023-05-25T01:56:56Z</dcterms:created>
  <dcterms:modified xsi:type="dcterms:W3CDTF">2023-06-01T02:49:40Z</dcterms:modified>
</cp:coreProperties>
</file>