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coder reactjs\ecommerce\src\assets\"/>
    </mc:Choice>
  </mc:AlternateContent>
  <xr:revisionPtr revIDLastSave="0" documentId="13_ncr:1_{9D37B634-18FA-4601-9611-BF82EAFA2FA7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Resumen" sheetId="1" r:id="rId1"/>
    <sheet name="Transacciones" sheetId="2" r:id="rId2"/>
  </sheets>
  <definedNames>
    <definedName name="StartingBalance">Resumen!$L$8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" i="1" l="1"/>
  <c r="F42" i="1" s="1"/>
  <c r="E41" i="1" l="1"/>
  <c r="K31" i="1"/>
  <c r="K34" i="1"/>
  <c r="L44" i="1" l="1"/>
  <c r="K44" i="1"/>
  <c r="F44" i="1"/>
  <c r="E44" i="1"/>
  <c r="L41" i="1"/>
  <c r="K41" i="1"/>
  <c r="F41" i="1"/>
  <c r="L40" i="1"/>
  <c r="K40" i="1"/>
  <c r="F40" i="1"/>
  <c r="L39" i="1"/>
  <c r="K39" i="1"/>
  <c r="E39" i="1"/>
  <c r="F39" i="1" s="1"/>
  <c r="L38" i="1"/>
  <c r="K38" i="1"/>
  <c r="E38" i="1"/>
  <c r="F38" i="1" s="1"/>
  <c r="L37" i="1"/>
  <c r="K37" i="1"/>
  <c r="E37" i="1"/>
  <c r="F37" i="1" s="1"/>
  <c r="L36" i="1"/>
  <c r="K36" i="1"/>
  <c r="F36" i="1"/>
  <c r="L35" i="1"/>
  <c r="K35" i="1"/>
  <c r="E35" i="1"/>
  <c r="F35" i="1" s="1"/>
  <c r="L34" i="1"/>
  <c r="E34" i="1"/>
  <c r="F34" i="1" s="1"/>
  <c r="K33" i="1"/>
  <c r="L33" i="1" s="1"/>
  <c r="E33" i="1"/>
  <c r="F33" i="1" s="1"/>
  <c r="K32" i="1"/>
  <c r="L32" i="1" s="1"/>
  <c r="E32" i="1"/>
  <c r="F32" i="1" s="1"/>
  <c r="L31" i="1"/>
  <c r="E31" i="1"/>
  <c r="F31" i="1" s="1"/>
  <c r="K30" i="1"/>
  <c r="L30" i="1" s="1"/>
  <c r="E30" i="1"/>
  <c r="F30" i="1" s="1"/>
  <c r="K29" i="1"/>
  <c r="L29" i="1" s="1"/>
  <c r="E29" i="1"/>
  <c r="F29" i="1" s="1"/>
  <c r="K28" i="1"/>
  <c r="L28" i="1" s="1"/>
  <c r="E28" i="1"/>
  <c r="F28" i="1" s="1"/>
  <c r="L27" i="1"/>
  <c r="K27" i="1"/>
  <c r="F27" i="1"/>
  <c r="E27" i="1"/>
  <c r="J26" i="1"/>
  <c r="I21" i="1" s="1"/>
  <c r="D26" i="1"/>
  <c r="C21" i="1" s="1"/>
  <c r="J22" i="1"/>
  <c r="D22" i="1"/>
  <c r="J21" i="1"/>
  <c r="D21" i="1"/>
  <c r="D17" i="1"/>
  <c r="I16" i="1"/>
  <c r="E12" i="1"/>
  <c r="D12" i="1"/>
  <c r="E26" i="1" l="1"/>
  <c r="C22" i="1" s="1"/>
  <c r="C23" i="1" s="1"/>
  <c r="F26" i="1"/>
  <c r="L26" i="1"/>
  <c r="K26" i="1"/>
  <c r="I22" i="1" s="1"/>
  <c r="I23" i="1" s="1"/>
  <c r="E17" i="1" l="1"/>
  <c r="I15" i="1" s="1"/>
  <c r="I13" i="1" l="1"/>
  <c r="I14" i="1" s="1"/>
</calcChain>
</file>

<file path=xl/sharedStrings.xml><?xml version="1.0" encoding="utf-8"?>
<sst xmlns="http://schemas.openxmlformats.org/spreadsheetml/2006/main" count="84" uniqueCount="51">
  <si>
    <t>Gastos</t>
  </si>
  <si>
    <t>INSTRUCCIONES</t>
  </si>
  <si>
    <t>NOTA</t>
  </si>
  <si>
    <t>Fecha</t>
  </si>
  <si>
    <t>Importe</t>
  </si>
  <si>
    <t>Descripción</t>
  </si>
  <si>
    <t>Categoría</t>
  </si>
  <si>
    <t xml:space="preserve">No modifiques las celdas que contengan fórmulas. </t>
  </si>
  <si>
    <t>Sueldo</t>
  </si>
  <si>
    <t xml:space="preserve">Saldo inicial: </t>
  </si>
  <si>
    <t xml:space="preserve">SALDO INICIAL </t>
  </si>
  <si>
    <t xml:space="preserve"> SALDO FINAL</t>
  </si>
  <si>
    <t>Previsto</t>
  </si>
  <si>
    <t>Real</t>
  </si>
  <si>
    <t>Difer.</t>
  </si>
  <si>
    <t>Totales</t>
  </si>
  <si>
    <t>Ahorro</t>
  </si>
  <si>
    <t>Regalos</t>
  </si>
  <si>
    <t>Transporte</t>
  </si>
  <si>
    <t>Otros</t>
  </si>
  <si>
    <t>Gastos personales</t>
  </si>
  <si>
    <t xml:space="preserve">Categoría personalizada </t>
  </si>
  <si>
    <t>Categoría personalizada 2</t>
  </si>
  <si>
    <t>Introducí tu saldo inicial en la celda L8. A continuación, personalizá las categorías y el gasto estimado en las tablas "Ingresos"' y "Gastos" de más abajo.</t>
  </si>
  <si>
    <t>La hoja se actualiza automáticamente a medida que introducís datos en la hoja "Transacciones" y muestra un resumen de tu gasto mensual.</t>
  </si>
  <si>
    <t>Ingresos</t>
  </si>
  <si>
    <t>Deudas</t>
  </si>
  <si>
    <t>Editá solo las celdas sombreadas con este color</t>
  </si>
  <si>
    <t>@ladyahorro</t>
  </si>
  <si>
    <t>Para agregar o cambiar categorías, modificá las tablas "Ingresos" y "Gastos" de la pestaña "Resumen".</t>
  </si>
  <si>
    <t>Presupuesto Mensual</t>
  </si>
  <si>
    <t>Otros Ingresos</t>
  </si>
  <si>
    <t>Super</t>
  </si>
  <si>
    <t>Supermercado</t>
  </si>
  <si>
    <t>Auto</t>
  </si>
  <si>
    <t>Salud</t>
  </si>
  <si>
    <t xml:space="preserve">Devoluciones </t>
  </si>
  <si>
    <t>Ingresos Fijos</t>
  </si>
  <si>
    <t>Cuotas</t>
  </si>
  <si>
    <t>Diferencia</t>
  </si>
  <si>
    <t>Gastos Totales</t>
  </si>
  <si>
    <t>Ganancias Totales</t>
  </si>
  <si>
    <t>Verdulería</t>
  </si>
  <si>
    <t>Alquiler</t>
  </si>
  <si>
    <t>Servicios e Impuestos (luz, agua, gas, etc.)</t>
  </si>
  <si>
    <t>Servicios Varios</t>
  </si>
  <si>
    <t>Carnicería</t>
  </si>
  <si>
    <t>Seguro Auto</t>
  </si>
  <si>
    <t>Regalo Cumple</t>
  </si>
  <si>
    <t>Consultoría</t>
  </si>
  <si>
    <t>Categoría personalizada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</si>
</sst>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\ [$€-1]"/>
    <numFmt numFmtId="165" formatCode="mmmm&quot; &quot;yyyy"/>
    <numFmt numFmtId="166" formatCode="&quot;$&quot;#,##0"/>
    <numFmt numFmtId="167" formatCode="\+#,###\ %;\-#,###\ %;0\ %"/>
    <numFmt numFmtId="168" formatCode="[$€]#,##0"/>
    <numFmt numFmtId="169" formatCode="\+\$#,###;\-\$#,###;\$0"/>
    <numFmt numFmtId="170" formatCode="[$$-2C0A]\ #,##0.00;[Red]\-[$$-2C0A]\ #,##0.00"/>
    <numFmt numFmtId="171" formatCode="[$$-2C0A]\ #,##0;[Red]\-[$$-2C0A]\ #,##0"/>
  </numFmts>
  <fonts count="65" x14ac:knownFonts="1">
    <font>
      <sz val="10"/>
      <color rgb="FF000000"/>
      <name val="Arial"/>
    </font>
    <font>
      <sz val="10"/>
      <name val="Lato"/>
    </font>
    <font>
      <sz val="10"/>
      <color rgb="FFF46524"/>
      <name val="Lato"/>
    </font>
    <font>
      <sz val="9"/>
      <color rgb="FFFFFFFF"/>
      <name val="Lato"/>
    </font>
    <font>
      <b/>
      <sz val="9"/>
      <color rgb="FFFFFFFF"/>
      <name val="Lato"/>
    </font>
    <font>
      <sz val="9"/>
      <color rgb="FFCCCCCC"/>
      <name val="Lato"/>
    </font>
    <font>
      <b/>
      <sz val="11"/>
      <color rgb="FF334960"/>
      <name val="Lato"/>
    </font>
    <font>
      <sz val="10"/>
      <color rgb="FFCCCCCC"/>
      <name val="Lato"/>
    </font>
    <font>
      <i/>
      <sz val="10"/>
      <color rgb="FF334960"/>
      <name val="Lato"/>
    </font>
    <font>
      <sz val="10"/>
      <color rgb="FF687887"/>
      <name val="Lato"/>
    </font>
    <font>
      <b/>
      <sz val="10"/>
      <color rgb="FF576475"/>
      <name val="Lato"/>
    </font>
    <font>
      <sz val="10"/>
      <color rgb="FF556376"/>
      <name val="Lato"/>
    </font>
    <font>
      <sz val="10"/>
      <name val="Lato"/>
    </font>
    <font>
      <sz val="10"/>
      <color rgb="FF576475"/>
      <name val="Lato"/>
    </font>
    <font>
      <sz val="10"/>
      <color rgb="FF334960"/>
      <name val="Lato"/>
    </font>
    <font>
      <sz val="10"/>
      <color rgb="FF334960"/>
      <name val="Lato"/>
    </font>
    <font>
      <b/>
      <sz val="10"/>
      <color rgb="FF334960"/>
      <name val="Lato"/>
    </font>
    <font>
      <b/>
      <sz val="25"/>
      <color rgb="FF334960"/>
      <name val="Lato"/>
    </font>
    <font>
      <b/>
      <sz val="10"/>
      <name val="Lato"/>
    </font>
    <font>
      <sz val="10"/>
      <name val="Arial"/>
      <family val="2"/>
    </font>
    <font>
      <sz val="24"/>
      <color rgb="FF334960"/>
      <name val="Lato"/>
    </font>
    <font>
      <b/>
      <sz val="24"/>
      <color rgb="FF334960"/>
      <name val="Lato"/>
    </font>
    <font>
      <i/>
      <sz val="10"/>
      <color rgb="FF576475"/>
      <name val="Lato"/>
    </font>
    <font>
      <b/>
      <sz val="10"/>
      <name val="Lato"/>
    </font>
    <font>
      <b/>
      <sz val="14"/>
      <color rgb="FF334960"/>
      <name val="Lato"/>
    </font>
    <font>
      <b/>
      <sz val="14"/>
      <color rgb="FFF46524"/>
      <name val="Lato"/>
    </font>
    <font>
      <i/>
      <sz val="10"/>
      <color rgb="FFF46524"/>
      <name val="Lato"/>
    </font>
    <font>
      <sz val="14"/>
      <name val="Lato"/>
    </font>
    <font>
      <b/>
      <sz val="10"/>
      <color rgb="FF334960"/>
      <name val="Lato"/>
    </font>
    <font>
      <b/>
      <sz val="10"/>
      <color rgb="FFF46524"/>
      <name val="Lato"/>
    </font>
    <font>
      <b/>
      <sz val="18"/>
      <color rgb="FFF46524"/>
      <name val="Lato"/>
    </font>
    <font>
      <b/>
      <sz val="17"/>
      <color rgb="FF334960"/>
      <name val="Lato"/>
    </font>
    <font>
      <b/>
      <sz val="18"/>
      <color rgb="FF334960"/>
      <name val="Lato"/>
    </font>
    <font>
      <sz val="18"/>
      <color rgb="FF334960"/>
      <name val="Lato"/>
    </font>
    <font>
      <i/>
      <sz val="9"/>
      <color rgb="FF687887"/>
      <name val="Lato"/>
    </font>
    <font>
      <b/>
      <sz val="10"/>
      <color rgb="FF434343"/>
      <name val="Lato"/>
    </font>
    <font>
      <sz val="10"/>
      <color rgb="FF434343"/>
      <name val="Lato"/>
    </font>
    <font>
      <b/>
      <sz val="10"/>
      <color rgb="FF434343"/>
      <name val="Lato"/>
    </font>
    <font>
      <sz val="10"/>
      <color rgb="FF434343"/>
      <name val="Lato"/>
    </font>
    <font>
      <sz val="10"/>
      <color theme="1"/>
      <name val="Arial"/>
      <family val="2"/>
    </font>
    <font>
      <b/>
      <i/>
      <sz val="10"/>
      <name val="Lato"/>
    </font>
    <font>
      <b/>
      <i/>
      <sz val="10"/>
      <name val="Arial"/>
      <family val="2"/>
    </font>
    <font>
      <b/>
      <u/>
      <sz val="11"/>
      <color rgb="FFFFFFFF"/>
      <name val="Lato"/>
    </font>
    <font>
      <u/>
      <sz val="11"/>
      <color rgb="FF000000"/>
      <name val="Arial"/>
      <family val="2"/>
    </font>
    <font>
      <i/>
      <sz val="10"/>
      <color theme="0"/>
      <name val="Lato"/>
    </font>
    <font>
      <sz val="10"/>
      <color theme="0"/>
      <name val="Arial"/>
      <family val="2"/>
    </font>
    <font>
      <sz val="14"/>
      <color rgb="FF334960"/>
      <name val="Lato"/>
    </font>
    <font>
      <sz val="14"/>
      <color rgb="FF000000"/>
      <name val="Arial"/>
      <family val="2"/>
    </font>
    <font>
      <b/>
      <sz val="24"/>
      <color theme="2" tint="-0.749992370372631"/>
      <name val="Raleway"/>
    </font>
    <font>
      <sz val="10"/>
      <color theme="2" tint="-0.749992370372631"/>
      <name val="Arial"/>
      <family val="2"/>
    </font>
    <font>
      <b/>
      <sz val="17"/>
      <color rgb="FFFF0000"/>
      <name val="Raleway"/>
    </font>
    <font>
      <sz val="10"/>
      <color rgb="FFFF0000"/>
      <name val="Arial"/>
      <family val="2"/>
    </font>
    <font>
      <b/>
      <sz val="18"/>
      <color theme="9"/>
      <name val="Raleway"/>
    </font>
    <font>
      <i/>
      <sz val="10"/>
      <color theme="1"/>
      <name val="Lato"/>
    </font>
    <font>
      <b/>
      <i/>
      <sz val="10"/>
      <color theme="1"/>
      <name val="Lato"/>
    </font>
    <font>
      <b/>
      <sz val="10"/>
      <color theme="1"/>
      <name val="Arial"/>
      <family val="2"/>
    </font>
    <font>
      <i/>
      <sz val="9"/>
      <color theme="1"/>
      <name val="Lato"/>
    </font>
    <font>
      <b/>
      <i/>
      <sz val="36"/>
      <color rgb="FFFF0000"/>
      <name val="Raleway"/>
    </font>
    <font>
      <i/>
      <sz val="36"/>
      <color rgb="FFF46524"/>
      <name val="Lato"/>
    </font>
    <font>
      <b/>
      <i/>
      <sz val="36"/>
      <color theme="9"/>
      <name val="Raleway"/>
    </font>
    <font>
      <i/>
      <sz val="36"/>
      <name val="Lato"/>
    </font>
    <font>
      <b/>
      <i/>
      <sz val="14"/>
      <name val="Lato"/>
    </font>
    <font>
      <b/>
      <i/>
      <sz val="11"/>
      <name val="Lato"/>
    </font>
    <font>
      <b/>
      <sz val="14"/>
      <color rgb="FF92D050"/>
      <name val="Lato"/>
    </font>
    <font>
      <b/>
      <sz val="14"/>
      <color rgb="FFFF0000"/>
      <name val="Lato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 tint="0.39997558519241921"/>
        <bgColor rgb="FF33496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FFF2ED"/>
      </patternFill>
    </fill>
    <fill>
      <patternFill patternType="solid">
        <fgColor theme="9" tint="0.39997558519241921"/>
        <bgColor rgb="FFEBEDE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F2ED"/>
      </patternFill>
    </fill>
  </fills>
  <borders count="29">
    <border>
      <left/>
      <right/>
      <top/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hair">
        <color rgb="FFD9D9D9"/>
      </bottom>
      <diagonal/>
    </border>
    <border>
      <left style="thin">
        <color rgb="FFD9D9D9"/>
      </left>
      <right/>
      <top style="thin">
        <color rgb="FFD9D9D9"/>
      </top>
      <bottom/>
      <diagonal/>
    </border>
    <border>
      <left/>
      <right/>
      <top style="thin">
        <color rgb="FFD9D9D9"/>
      </top>
      <bottom/>
      <diagonal/>
    </border>
    <border>
      <left/>
      <right style="thin">
        <color rgb="FFD9D9D9"/>
      </right>
      <top style="thin">
        <color rgb="FFD9D9D9"/>
      </top>
      <bottom/>
      <diagonal/>
    </border>
    <border>
      <left/>
      <right style="dotted">
        <color rgb="FFB7B7B7"/>
      </right>
      <top/>
      <bottom/>
      <diagonal/>
    </border>
    <border>
      <left style="thin">
        <color rgb="FFD9D9D9"/>
      </left>
      <right/>
      <top/>
      <bottom/>
      <diagonal/>
    </border>
    <border>
      <left/>
      <right style="thin">
        <color rgb="FFD9D9D9"/>
      </right>
      <top/>
      <bottom/>
      <diagonal/>
    </border>
    <border>
      <left/>
      <right/>
      <top/>
      <bottom style="dotted">
        <color rgb="FFB7B7B7"/>
      </bottom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/>
      <top/>
      <bottom style="thin">
        <color rgb="FFFFFFFF"/>
      </bottom>
      <diagonal/>
    </border>
    <border>
      <left/>
      <right/>
      <top style="thin">
        <color rgb="FFA7B0BF"/>
      </top>
      <bottom/>
      <diagonal/>
    </border>
    <border>
      <left/>
      <right/>
      <top/>
      <bottom style="thin">
        <color rgb="FFA7B0BF"/>
      </bottom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4">
    <xf numFmtId="0" fontId="0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1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14" fillId="0" borderId="0" xfId="0" applyFont="1" applyAlignment="1">
      <alignment horizontal="right" vertical="top"/>
    </xf>
    <xf numFmtId="0" fontId="2" fillId="0" borderId="0" xfId="0" applyFont="1" applyAlignment="1">
      <alignment vertical="top"/>
    </xf>
    <xf numFmtId="0" fontId="15" fillId="0" borderId="0" xfId="0" applyFont="1" applyAlignment="1">
      <alignment vertical="top"/>
    </xf>
    <xf numFmtId="0" fontId="12" fillId="0" borderId="0" xfId="0" applyFont="1"/>
    <xf numFmtId="0" fontId="8" fillId="0" borderId="0" xfId="0" applyFont="1" applyAlignment="1">
      <alignment vertical="top"/>
    </xf>
    <xf numFmtId="165" fontId="17" fillId="2" borderId="0" xfId="0" applyNumberFormat="1" applyFont="1" applyFill="1" applyAlignment="1">
      <alignment horizontal="left" vertical="top"/>
    </xf>
    <xf numFmtId="0" fontId="18" fillId="0" borderId="0" xfId="0" applyFont="1" applyAlignment="1"/>
    <xf numFmtId="166" fontId="1" fillId="0" borderId="0" xfId="0" applyNumberFormat="1" applyFont="1" applyAlignment="1"/>
    <xf numFmtId="0" fontId="21" fillId="0" borderId="0" xfId="0" applyFont="1" applyAlignment="1">
      <alignment horizontal="left"/>
    </xf>
    <xf numFmtId="9" fontId="21" fillId="0" borderId="0" xfId="0" applyNumberFormat="1" applyFont="1" applyAlignment="1">
      <alignment horizontal="left"/>
    </xf>
    <xf numFmtId="0" fontId="23" fillId="0" borderId="0" xfId="0" applyFont="1"/>
    <xf numFmtId="0" fontId="24" fillId="0" borderId="6" xfId="0" applyFont="1" applyBorder="1" applyAlignment="1">
      <alignment horizontal="right"/>
    </xf>
    <xf numFmtId="166" fontId="25" fillId="0" borderId="0" xfId="0" applyNumberFormat="1" applyFont="1" applyAlignment="1">
      <alignment horizontal="left"/>
    </xf>
    <xf numFmtId="166" fontId="18" fillId="0" borderId="0" xfId="0" applyNumberFormat="1" applyFont="1" applyAlignment="1"/>
    <xf numFmtId="0" fontId="22" fillId="0" borderId="0" xfId="0" applyFont="1" applyAlignment="1">
      <alignment horizontal="left" vertical="top"/>
    </xf>
    <xf numFmtId="168" fontId="1" fillId="0" borderId="0" xfId="0" applyNumberFormat="1" applyFont="1" applyAlignment="1"/>
    <xf numFmtId="168" fontId="12" fillId="0" borderId="0" xfId="0" applyNumberFormat="1" applyFont="1"/>
    <xf numFmtId="168" fontId="12" fillId="0" borderId="0" xfId="0" applyNumberFormat="1" applyFont="1" applyAlignment="1">
      <alignment vertical="center"/>
    </xf>
    <xf numFmtId="168" fontId="12" fillId="0" borderId="0" xfId="0" applyNumberFormat="1" applyFont="1" applyAlignment="1">
      <alignment vertical="top"/>
    </xf>
    <xf numFmtId="0" fontId="27" fillId="0" borderId="0" xfId="0" applyFont="1" applyAlignment="1">
      <alignment vertical="center"/>
    </xf>
    <xf numFmtId="168" fontId="24" fillId="0" borderId="0" xfId="0" applyNumberFormat="1" applyFont="1" applyAlignment="1">
      <alignment horizontal="left" vertical="center"/>
    </xf>
    <xf numFmtId="168" fontId="27" fillId="0" borderId="0" xfId="0" applyNumberFormat="1" applyFont="1" applyAlignment="1">
      <alignment vertical="center"/>
    </xf>
    <xf numFmtId="168" fontId="27" fillId="0" borderId="0" xfId="0" applyNumberFormat="1" applyFont="1" applyAlignment="1">
      <alignment horizontal="right" vertical="center"/>
    </xf>
    <xf numFmtId="0" fontId="13" fillId="0" borderId="0" xfId="0" applyFont="1" applyAlignment="1">
      <alignment vertical="center"/>
    </xf>
    <xf numFmtId="168" fontId="13" fillId="0" borderId="0" xfId="0" applyNumberFormat="1" applyFont="1" applyAlignment="1">
      <alignment vertical="center"/>
    </xf>
    <xf numFmtId="0" fontId="29" fillId="0" borderId="0" xfId="0" applyFont="1" applyAlignment="1">
      <alignment vertical="top"/>
    </xf>
    <xf numFmtId="168" fontId="23" fillId="0" borderId="0" xfId="0" applyNumberFormat="1" applyFont="1" applyAlignment="1">
      <alignment vertical="top"/>
    </xf>
    <xf numFmtId="168" fontId="29" fillId="0" borderId="0" xfId="0" applyNumberFormat="1" applyFont="1" applyAlignment="1">
      <alignment horizontal="right" vertical="top"/>
    </xf>
    <xf numFmtId="168" fontId="30" fillId="0" borderId="0" xfId="0" applyNumberFormat="1" applyFont="1" applyAlignment="1">
      <alignment horizontal="left" vertical="top"/>
    </xf>
    <xf numFmtId="0" fontId="14" fillId="0" borderId="13" xfId="0" applyFont="1" applyBorder="1" applyAlignment="1"/>
    <xf numFmtId="168" fontId="6" fillId="0" borderId="14" xfId="0" applyNumberFormat="1" applyFont="1" applyBorder="1" applyAlignment="1">
      <alignment horizontal="right"/>
    </xf>
    <xf numFmtId="168" fontId="31" fillId="0" borderId="14" xfId="0" applyNumberFormat="1" applyFont="1" applyBorder="1" applyAlignment="1">
      <alignment horizontal="left"/>
    </xf>
    <xf numFmtId="168" fontId="6" fillId="0" borderId="14" xfId="0" applyNumberFormat="1" applyFont="1" applyBorder="1" applyAlignment="1">
      <alignment horizontal="right"/>
    </xf>
    <xf numFmtId="168" fontId="14" fillId="0" borderId="13" xfId="0" applyNumberFormat="1" applyFont="1" applyBorder="1" applyAlignment="1">
      <alignment horizontal="right"/>
    </xf>
    <xf numFmtId="168" fontId="32" fillId="0" borderId="14" xfId="0" applyNumberFormat="1" applyFont="1" applyBorder="1" applyAlignment="1">
      <alignment horizontal="left"/>
    </xf>
    <xf numFmtId="168" fontId="33" fillId="0" borderId="14" xfId="0" applyNumberFormat="1" applyFont="1" applyBorder="1" applyAlignment="1">
      <alignment horizontal="left"/>
    </xf>
    <xf numFmtId="0" fontId="34" fillId="0" borderId="0" xfId="0" applyFont="1" applyAlignment="1">
      <alignment vertical="top"/>
    </xf>
    <xf numFmtId="168" fontId="34" fillId="0" borderId="15" xfId="0" applyNumberFormat="1" applyFont="1" applyBorder="1" applyAlignment="1">
      <alignment vertical="top"/>
    </xf>
    <xf numFmtId="168" fontId="34" fillId="0" borderId="15" xfId="0" applyNumberFormat="1" applyFont="1" applyBorder="1" applyAlignment="1">
      <alignment vertical="top"/>
    </xf>
    <xf numFmtId="168" fontId="34" fillId="0" borderId="0" xfId="0" applyNumberFormat="1" applyFont="1" applyAlignment="1">
      <alignment horizontal="right" vertical="top"/>
    </xf>
    <xf numFmtId="168" fontId="34" fillId="0" borderId="15" xfId="0" applyNumberFormat="1" applyFont="1" applyBorder="1" applyAlignment="1">
      <alignment horizontal="left" vertical="top"/>
    </xf>
    <xf numFmtId="168" fontId="34" fillId="0" borderId="15" xfId="0" applyNumberFormat="1" applyFont="1" applyBorder="1" applyAlignment="1">
      <alignment horizontal="right" vertical="top"/>
    </xf>
    <xf numFmtId="0" fontId="14" fillId="0" borderId="0" xfId="0" applyFont="1" applyAlignment="1">
      <alignment vertical="center"/>
    </xf>
    <xf numFmtId="164" fontId="36" fillId="0" borderId="18" xfId="0" applyNumberFormat="1" applyFont="1" applyBorder="1" applyAlignment="1">
      <alignment horizontal="right" vertical="center"/>
    </xf>
    <xf numFmtId="164" fontId="36" fillId="0" borderId="0" xfId="0" applyNumberFormat="1" applyFont="1" applyAlignment="1">
      <alignment horizontal="right" vertical="center"/>
    </xf>
    <xf numFmtId="168" fontId="14" fillId="0" borderId="0" xfId="0" applyNumberFormat="1" applyFont="1" applyAlignment="1">
      <alignment horizontal="right" vertical="center"/>
    </xf>
    <xf numFmtId="168" fontId="1" fillId="0" borderId="0" xfId="0" applyNumberFormat="1" applyFont="1" applyAlignment="1">
      <alignment horizontal="right" vertical="center"/>
    </xf>
    <xf numFmtId="168" fontId="38" fillId="0" borderId="24" xfId="0" applyNumberFormat="1" applyFont="1" applyBorder="1" applyAlignment="1"/>
    <xf numFmtId="168" fontId="36" fillId="0" borderId="0" xfId="0" applyNumberFormat="1" applyFont="1" applyAlignment="1">
      <alignment horizontal="right" vertical="center"/>
    </xf>
    <xf numFmtId="168" fontId="9" fillId="0" borderId="0" xfId="0" applyNumberFormat="1" applyFont="1" applyAlignment="1">
      <alignment horizontal="right" vertical="center"/>
    </xf>
    <xf numFmtId="166" fontId="35" fillId="0" borderId="24" xfId="0" applyNumberFormat="1" applyFont="1" applyBorder="1" applyAlignment="1">
      <alignment vertical="center"/>
    </xf>
    <xf numFmtId="166" fontId="36" fillId="0" borderId="24" xfId="0" applyNumberFormat="1" applyFont="1" applyBorder="1" applyAlignment="1">
      <alignment horizontal="right"/>
    </xf>
    <xf numFmtId="166" fontId="36" fillId="0" borderId="0" xfId="0" applyNumberFormat="1" applyFont="1" applyAlignment="1">
      <alignment horizontal="right" vertical="center"/>
    </xf>
    <xf numFmtId="169" fontId="9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37" fillId="0" borderId="24" xfId="0" applyFont="1" applyBorder="1" applyAlignment="1"/>
    <xf numFmtId="166" fontId="38" fillId="0" borderId="24" xfId="0" applyNumberFormat="1" applyFont="1" applyBorder="1" applyAlignment="1"/>
    <xf numFmtId="166" fontId="36" fillId="0" borderId="24" xfId="0" applyNumberFormat="1" applyFont="1" applyBorder="1" applyAlignment="1">
      <alignment horizontal="right" vertical="center"/>
    </xf>
    <xf numFmtId="171" fontId="22" fillId="0" borderId="6" xfId="0" applyNumberFormat="1" applyFont="1" applyBorder="1" applyAlignment="1">
      <alignment horizontal="center" vertical="top"/>
    </xf>
    <xf numFmtId="171" fontId="26" fillId="0" borderId="0" xfId="0" applyNumberFormat="1" applyFont="1" applyAlignment="1">
      <alignment horizontal="center" vertical="top"/>
    </xf>
    <xf numFmtId="171" fontId="34" fillId="0" borderId="15" xfId="0" applyNumberFormat="1" applyFont="1" applyBorder="1" applyAlignment="1">
      <alignment horizontal="right" vertical="top"/>
    </xf>
    <xf numFmtId="171" fontId="36" fillId="0" borderId="0" xfId="0" applyNumberFormat="1" applyFont="1" applyAlignment="1">
      <alignment horizontal="right" vertical="center"/>
    </xf>
    <xf numFmtId="171" fontId="9" fillId="0" borderId="0" xfId="0" applyNumberFormat="1" applyFont="1" applyAlignment="1">
      <alignment horizontal="right" vertical="center"/>
    </xf>
    <xf numFmtId="171" fontId="36" fillId="0" borderId="21" xfId="0" applyNumberFormat="1" applyFont="1" applyBorder="1" applyAlignment="1">
      <alignment horizontal="right" vertical="center"/>
    </xf>
    <xf numFmtId="170" fontId="6" fillId="0" borderId="0" xfId="0" applyNumberFormat="1" applyFont="1" applyAlignment="1">
      <alignment horizontal="left" vertical="center"/>
    </xf>
    <xf numFmtId="170" fontId="0" fillId="0" borderId="0" xfId="0" applyNumberFormat="1" applyFont="1" applyAlignment="1"/>
    <xf numFmtId="0" fontId="3" fillId="3" borderId="0" xfId="0" applyFont="1" applyFill="1" applyAlignment="1">
      <alignment vertical="center" wrapText="1"/>
    </xf>
    <xf numFmtId="0" fontId="5" fillId="3" borderId="0" xfId="0" applyFont="1" applyFill="1" applyAlignment="1">
      <alignment vertical="top" wrapText="1"/>
    </xf>
    <xf numFmtId="0" fontId="5" fillId="3" borderId="0" xfId="0" applyFont="1" applyFill="1" applyAlignment="1">
      <alignment horizontal="left" vertical="top" wrapText="1"/>
    </xf>
    <xf numFmtId="0" fontId="7" fillId="3" borderId="0" xfId="0" applyFont="1" applyFill="1" applyAlignment="1">
      <alignment vertical="top" wrapText="1"/>
    </xf>
    <xf numFmtId="0" fontId="44" fillId="5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wrapText="1"/>
    </xf>
    <xf numFmtId="0" fontId="5" fillId="3" borderId="0" xfId="0" applyFont="1" applyFill="1" applyAlignment="1">
      <alignment horizontal="left" wrapText="1"/>
    </xf>
    <xf numFmtId="0" fontId="12" fillId="3" borderId="0" xfId="0" applyFont="1" applyFill="1"/>
    <xf numFmtId="168" fontId="52" fillId="0" borderId="0" xfId="0" applyNumberFormat="1" applyFont="1" applyAlignment="1">
      <alignment horizontal="left" vertical="top"/>
    </xf>
    <xf numFmtId="0" fontId="12" fillId="6" borderId="3" xfId="0" applyFont="1" applyFill="1" applyBorder="1"/>
    <xf numFmtId="0" fontId="12" fillId="6" borderId="4" xfId="0" applyFont="1" applyFill="1" applyBorder="1"/>
    <xf numFmtId="0" fontId="1" fillId="6" borderId="5" xfId="0" applyFont="1" applyFill="1" applyBorder="1" applyAlignment="1"/>
    <xf numFmtId="0" fontId="12" fillId="6" borderId="7" xfId="0" applyFont="1" applyFill="1" applyBorder="1"/>
    <xf numFmtId="0" fontId="12" fillId="6" borderId="0" xfId="0" applyFont="1" applyFill="1"/>
    <xf numFmtId="0" fontId="12" fillId="6" borderId="8" xfId="0" applyFont="1" applyFill="1" applyBorder="1"/>
    <xf numFmtId="0" fontId="12" fillId="6" borderId="8" xfId="0" applyFont="1" applyFill="1" applyBorder="1" applyAlignment="1"/>
    <xf numFmtId="168" fontId="12" fillId="6" borderId="7" xfId="0" applyNumberFormat="1" applyFont="1" applyFill="1" applyBorder="1"/>
    <xf numFmtId="168" fontId="12" fillId="6" borderId="8" xfId="0" applyNumberFormat="1" applyFont="1" applyFill="1" applyBorder="1"/>
    <xf numFmtId="168" fontId="12" fillId="6" borderId="10" xfId="0" applyNumberFormat="1" applyFont="1" applyFill="1" applyBorder="1"/>
    <xf numFmtId="168" fontId="12" fillId="6" borderId="11" xfId="0" applyNumberFormat="1" applyFont="1" applyFill="1" applyBorder="1"/>
    <xf numFmtId="168" fontId="12" fillId="6" borderId="11" xfId="0" applyNumberFormat="1" applyFont="1" applyFill="1" applyBorder="1" applyAlignment="1">
      <alignment vertical="top"/>
    </xf>
    <xf numFmtId="168" fontId="12" fillId="6" borderId="12" xfId="0" applyNumberFormat="1" applyFont="1" applyFill="1" applyBorder="1"/>
    <xf numFmtId="0" fontId="54" fillId="3" borderId="0" xfId="0" applyFont="1" applyFill="1" applyAlignment="1">
      <alignment vertical="center"/>
    </xf>
    <xf numFmtId="171" fontId="36" fillId="9" borderId="24" xfId="0" applyNumberFormat="1" applyFont="1" applyFill="1" applyBorder="1" applyAlignment="1">
      <alignment horizontal="right" vertical="center"/>
    </xf>
    <xf numFmtId="171" fontId="36" fillId="9" borderId="24" xfId="0" applyNumberFormat="1" applyFont="1" applyFill="1" applyBorder="1" applyAlignment="1">
      <alignment horizontal="right"/>
    </xf>
    <xf numFmtId="171" fontId="36" fillId="9" borderId="24" xfId="0" applyNumberFormat="1" applyFont="1" applyFill="1" applyBorder="1" applyAlignment="1">
      <alignment vertical="center"/>
    </xf>
    <xf numFmtId="171" fontId="56" fillId="0" borderId="15" xfId="0" applyNumberFormat="1" applyFont="1" applyFill="1" applyBorder="1" applyAlignment="1">
      <alignment horizontal="right" vertical="top"/>
    </xf>
    <xf numFmtId="170" fontId="15" fillId="11" borderId="0" xfId="0" applyNumberFormat="1" applyFont="1" applyFill="1" applyAlignment="1">
      <alignment vertical="center"/>
    </xf>
    <xf numFmtId="14" fontId="9" fillId="10" borderId="2" xfId="0" applyNumberFormat="1" applyFont="1" applyFill="1" applyBorder="1" applyAlignment="1">
      <alignment horizontal="left" vertical="center"/>
    </xf>
    <xf numFmtId="170" fontId="10" fillId="10" borderId="2" xfId="0" applyNumberFormat="1" applyFont="1" applyFill="1" applyBorder="1" applyAlignment="1">
      <alignment horizontal="left" vertical="center"/>
    </xf>
    <xf numFmtId="0" fontId="11" fillId="10" borderId="2" xfId="0" applyFont="1" applyFill="1" applyBorder="1" applyAlignment="1">
      <alignment horizontal="left" vertical="center"/>
    </xf>
    <xf numFmtId="0" fontId="9" fillId="10" borderId="2" xfId="0" applyFont="1" applyFill="1" applyBorder="1" applyAlignment="1">
      <alignment horizontal="left" vertical="center"/>
    </xf>
    <xf numFmtId="0" fontId="13" fillId="10" borderId="2" xfId="0" applyFont="1" applyFill="1" applyBorder="1" applyAlignment="1">
      <alignment horizontal="left" vertical="center"/>
    </xf>
    <xf numFmtId="0" fontId="1" fillId="0" borderId="0" xfId="0" applyFont="1" applyFill="1" applyAlignment="1">
      <alignment vertical="center"/>
    </xf>
    <xf numFmtId="0" fontId="0" fillId="0" borderId="0" xfId="0" applyFont="1" applyFill="1" applyAlignment="1"/>
    <xf numFmtId="0" fontId="58" fillId="0" borderId="0" xfId="0" applyFont="1" applyFill="1" applyAlignment="1"/>
    <xf numFmtId="0" fontId="60" fillId="0" borderId="0" xfId="0" applyFont="1" applyFill="1" applyAlignment="1"/>
    <xf numFmtId="0" fontId="0" fillId="0" borderId="26" xfId="0" applyFont="1" applyBorder="1" applyAlignment="1"/>
    <xf numFmtId="49" fontId="62" fillId="0" borderId="0" xfId="0" applyNumberFormat="1" applyFont="1" applyAlignment="1">
      <alignment horizontal="center" vertical="center"/>
    </xf>
    <xf numFmtId="168" fontId="10" fillId="0" borderId="28" xfId="0" applyNumberFormat="1" applyFont="1" applyBorder="1" applyAlignment="1">
      <alignment horizontal="left" vertical="center"/>
    </xf>
    <xf numFmtId="171" fontId="13" fillId="0" borderId="28" xfId="0" applyNumberFormat="1" applyFont="1" applyBorder="1" applyAlignment="1">
      <alignment horizontal="right" vertical="center"/>
    </xf>
    <xf numFmtId="168" fontId="28" fillId="0" borderId="28" xfId="0" applyNumberFormat="1" applyFont="1" applyBorder="1" applyAlignment="1">
      <alignment horizontal="left" vertical="center"/>
    </xf>
    <xf numFmtId="171" fontId="14" fillId="0" borderId="28" xfId="0" applyNumberFormat="1" applyFont="1" applyBorder="1" applyAlignment="1">
      <alignment horizontal="right" vertical="center"/>
    </xf>
    <xf numFmtId="168" fontId="63" fillId="0" borderId="0" xfId="0" applyNumberFormat="1" applyFont="1" applyAlignment="1">
      <alignment horizontal="left" vertical="center"/>
    </xf>
    <xf numFmtId="168" fontId="35" fillId="9" borderId="22" xfId="0" applyNumberFormat="1" applyFont="1" applyFill="1" applyBorder="1" applyAlignment="1">
      <alignment vertical="center"/>
    </xf>
    <xf numFmtId="0" fontId="19" fillId="9" borderId="23" xfId="0" applyFont="1" applyFill="1" applyBorder="1"/>
    <xf numFmtId="0" fontId="61" fillId="3" borderId="25" xfId="0" applyFont="1" applyFill="1" applyBorder="1" applyAlignment="1">
      <alignment horizontal="center" vertical="center" wrapText="1"/>
    </xf>
    <xf numFmtId="0" fontId="61" fillId="3" borderId="26" xfId="0" applyFont="1" applyFill="1" applyBorder="1" applyAlignment="1">
      <alignment horizontal="center" vertical="center" wrapText="1"/>
    </xf>
    <xf numFmtId="0" fontId="61" fillId="3" borderId="27" xfId="0" applyFont="1" applyFill="1" applyBorder="1" applyAlignment="1">
      <alignment horizontal="center" vertical="center" wrapText="1"/>
    </xf>
    <xf numFmtId="0" fontId="37" fillId="0" borderId="22" xfId="0" applyFont="1" applyBorder="1" applyAlignment="1"/>
    <xf numFmtId="0" fontId="19" fillId="0" borderId="23" xfId="0" applyFont="1" applyBorder="1"/>
    <xf numFmtId="168" fontId="15" fillId="8" borderId="0" xfId="0" applyNumberFormat="1" applyFont="1" applyFill="1" applyAlignment="1">
      <alignment horizontal="left" vertical="center"/>
    </xf>
    <xf numFmtId="0" fontId="0" fillId="8" borderId="0" xfId="0" applyFont="1" applyFill="1" applyAlignment="1"/>
    <xf numFmtId="168" fontId="1" fillId="2" borderId="0" xfId="0" applyNumberFormat="1" applyFont="1" applyFill="1" applyAlignment="1"/>
    <xf numFmtId="0" fontId="0" fillId="0" borderId="0" xfId="0" applyFont="1" applyAlignment="1"/>
    <xf numFmtId="168" fontId="15" fillId="0" borderId="0" xfId="0" applyNumberFormat="1" applyFont="1" applyAlignment="1">
      <alignment horizontal="left" vertical="center"/>
    </xf>
    <xf numFmtId="168" fontId="37" fillId="0" borderId="22" xfId="0" applyNumberFormat="1" applyFont="1" applyBorder="1" applyAlignment="1"/>
    <xf numFmtId="166" fontId="35" fillId="0" borderId="22" xfId="0" applyNumberFormat="1" applyFont="1" applyBorder="1" applyAlignment="1">
      <alignment vertical="center"/>
    </xf>
    <xf numFmtId="168" fontId="64" fillId="0" borderId="0" xfId="0" applyNumberFormat="1" applyFont="1" applyAlignment="1">
      <alignment horizontal="left" vertical="center"/>
    </xf>
    <xf numFmtId="0" fontId="51" fillId="0" borderId="0" xfId="0" applyFont="1" applyAlignment="1"/>
    <xf numFmtId="168" fontId="13" fillId="7" borderId="0" xfId="0" applyNumberFormat="1" applyFont="1" applyFill="1" applyAlignment="1">
      <alignment vertical="center"/>
    </xf>
    <xf numFmtId="168" fontId="50" fillId="0" borderId="15" xfId="0" applyNumberFormat="1" applyFont="1" applyBorder="1" applyAlignment="1">
      <alignment horizontal="left" vertical="top"/>
    </xf>
    <xf numFmtId="168" fontId="35" fillId="0" borderId="16" xfId="0" applyNumberFormat="1" applyFont="1" applyBorder="1" applyAlignment="1">
      <alignment vertical="center"/>
    </xf>
    <xf numFmtId="0" fontId="19" fillId="0" borderId="17" xfId="0" applyFont="1" applyBorder="1"/>
    <xf numFmtId="0" fontId="53" fillId="11" borderId="0" xfId="0" applyFont="1" applyFill="1" applyAlignment="1">
      <alignment horizontal="left" vertical="center" wrapText="1"/>
    </xf>
    <xf numFmtId="0" fontId="39" fillId="10" borderId="0" xfId="0" applyFont="1" applyFill="1" applyAlignment="1"/>
    <xf numFmtId="168" fontId="35" fillId="0" borderId="19" xfId="0" applyNumberFormat="1" applyFont="1" applyBorder="1" applyAlignment="1">
      <alignment vertical="center"/>
    </xf>
    <xf numFmtId="0" fontId="19" fillId="0" borderId="20" xfId="0" applyFont="1" applyBorder="1"/>
    <xf numFmtId="168" fontId="35" fillId="9" borderId="23" xfId="0" applyNumberFormat="1" applyFont="1" applyFill="1" applyBorder="1" applyAlignment="1">
      <alignment vertical="center"/>
    </xf>
    <xf numFmtId="168" fontId="13" fillId="2" borderId="0" xfId="0" applyNumberFormat="1" applyFont="1" applyFill="1" applyAlignment="1">
      <alignment vertical="center"/>
    </xf>
    <xf numFmtId="0" fontId="4" fillId="3" borderId="0" xfId="0" applyFont="1" applyFill="1" applyAlignment="1">
      <alignment horizontal="center" vertical="center" wrapText="1"/>
    </xf>
    <xf numFmtId="0" fontId="0" fillId="4" borderId="0" xfId="0" applyFont="1" applyFill="1" applyAlignment="1">
      <alignment horizontal="center"/>
    </xf>
    <xf numFmtId="0" fontId="42" fillId="3" borderId="0" xfId="0" applyFont="1" applyFill="1" applyAlignment="1">
      <alignment horizontal="center" vertical="center" wrapText="1"/>
    </xf>
    <xf numFmtId="0" fontId="43" fillId="4" borderId="0" xfId="0" applyFont="1" applyFill="1" applyAlignment="1">
      <alignment horizontal="center"/>
    </xf>
    <xf numFmtId="0" fontId="40" fillId="3" borderId="0" xfId="0" applyFont="1" applyFill="1" applyAlignment="1">
      <alignment horizontal="center" vertical="top" wrapText="1"/>
    </xf>
    <xf numFmtId="0" fontId="41" fillId="4" borderId="0" xfId="0" applyFont="1" applyFill="1" applyAlignment="1">
      <alignment horizontal="center"/>
    </xf>
    <xf numFmtId="168" fontId="12" fillId="6" borderId="0" xfId="0" applyNumberFormat="1" applyFont="1" applyFill="1"/>
    <xf numFmtId="0" fontId="0" fillId="4" borderId="0" xfId="0" applyFont="1" applyFill="1" applyAlignment="1"/>
    <xf numFmtId="0" fontId="22" fillId="6" borderId="9" xfId="0" applyFont="1" applyFill="1" applyBorder="1" applyAlignment="1">
      <alignment horizontal="center" vertical="top"/>
    </xf>
    <xf numFmtId="0" fontId="19" fillId="4" borderId="9" xfId="0" applyFont="1" applyFill="1" applyBorder="1"/>
    <xf numFmtId="9" fontId="22" fillId="6" borderId="0" xfId="0" applyNumberFormat="1" applyFont="1" applyFill="1" applyAlignment="1">
      <alignment horizontal="center" vertical="top"/>
    </xf>
    <xf numFmtId="0" fontId="48" fillId="2" borderId="0" xfId="0" applyFont="1" applyFill="1" applyAlignment="1">
      <alignment horizontal="center" vertical="top"/>
    </xf>
    <xf numFmtId="0" fontId="49" fillId="0" borderId="0" xfId="0" applyFont="1" applyAlignment="1">
      <alignment horizontal="center"/>
    </xf>
    <xf numFmtId="166" fontId="1" fillId="0" borderId="6" xfId="0" applyNumberFormat="1" applyFont="1" applyBorder="1" applyAlignment="1"/>
    <xf numFmtId="0" fontId="19" fillId="0" borderId="6" xfId="0" applyFont="1" applyBorder="1"/>
    <xf numFmtId="0" fontId="1" fillId="0" borderId="0" xfId="0" applyFont="1" applyAlignment="1"/>
    <xf numFmtId="0" fontId="16" fillId="10" borderId="0" xfId="0" applyFont="1" applyFill="1" applyAlignment="1">
      <alignment horizontal="right" vertical="center"/>
    </xf>
    <xf numFmtId="0" fontId="0" fillId="10" borderId="0" xfId="0" applyFont="1" applyFill="1" applyAlignment="1"/>
    <xf numFmtId="0" fontId="44" fillId="5" borderId="0" xfId="0" applyFont="1" applyFill="1" applyAlignment="1">
      <alignment horizontal="left" vertical="center" wrapText="1"/>
    </xf>
    <xf numFmtId="0" fontId="45" fillId="4" borderId="0" xfId="0" applyFont="1" applyFill="1" applyAlignment="1"/>
    <xf numFmtId="170" fontId="20" fillId="6" borderId="0" xfId="0" applyNumberFormat="1" applyFont="1" applyFill="1" applyAlignment="1">
      <alignment horizontal="center"/>
    </xf>
    <xf numFmtId="170" fontId="0" fillId="4" borderId="0" xfId="0" applyNumberFormat="1" applyFont="1" applyFill="1" applyAlignment="1"/>
    <xf numFmtId="167" fontId="46" fillId="6" borderId="0" xfId="0" applyNumberFormat="1" applyFont="1" applyFill="1" applyAlignment="1">
      <alignment horizontal="center"/>
    </xf>
    <xf numFmtId="0" fontId="47" fillId="4" borderId="0" xfId="0" applyFont="1" applyFill="1" applyAlignment="1"/>
    <xf numFmtId="0" fontId="54" fillId="3" borderId="0" xfId="0" applyFont="1" applyFill="1" applyAlignment="1">
      <alignment horizontal="left" vertical="center" wrapText="1"/>
    </xf>
    <xf numFmtId="0" fontId="55" fillId="4" borderId="0" xfId="0" applyFont="1" applyFill="1" applyAlignment="1"/>
    <xf numFmtId="0" fontId="59" fillId="0" borderId="0" xfId="0" applyFont="1" applyAlignment="1">
      <alignment horizontal="center" vertical="center"/>
    </xf>
    <xf numFmtId="0" fontId="59" fillId="0" borderId="1" xfId="0" applyFont="1" applyBorder="1" applyAlignment="1">
      <alignment horizontal="center" vertical="center"/>
    </xf>
    <xf numFmtId="0" fontId="57" fillId="0" borderId="0" xfId="0" applyFont="1" applyAlignment="1">
      <alignment horizontal="center" vertical="center"/>
    </xf>
    <xf numFmtId="0" fontId="57" fillId="0" borderId="1" xfId="0" applyFont="1" applyBorder="1" applyAlignment="1">
      <alignment horizontal="center" vertical="center"/>
    </xf>
  </cellXfs>
  <cellStyles count="1">
    <cellStyle name="Normal" xfId="0" builtinId="0"/>
  </cellStyles>
  <dxfs count="11">
    <dxf>
      <font>
        <color rgb="FF687887"/>
      </font>
      <fill>
        <patternFill patternType="none"/>
      </fill>
    </dxf>
    <dxf>
      <font>
        <color rgb="FFC53929"/>
      </font>
      <fill>
        <patternFill patternType="none"/>
      </fill>
    </dxf>
    <dxf>
      <fill>
        <patternFill patternType="solid">
          <fgColor rgb="FFFCECE6"/>
          <bgColor rgb="FFFCECE6"/>
        </patternFill>
      </fill>
    </dxf>
    <dxf>
      <fill>
        <patternFill patternType="solid">
          <fgColor rgb="FFFCECE6"/>
          <bgColor rgb="FFFCECE6"/>
        </patternFill>
      </fill>
    </dxf>
    <dxf>
      <fill>
        <patternFill patternType="solid">
          <fgColor rgb="FFFCECE6"/>
          <bgColor rgb="FFFCECE6"/>
        </patternFill>
      </fill>
    </dxf>
    <dxf>
      <fill>
        <patternFill patternType="solid">
          <fgColor rgb="FFFCECE6"/>
          <bgColor rgb="FFFCECE6"/>
        </patternFill>
      </fill>
    </dxf>
    <dxf>
      <font>
        <color rgb="FF687887"/>
      </font>
      <fill>
        <patternFill patternType="none"/>
      </fill>
    </dxf>
    <dxf>
      <font>
        <color rgb="FFC53929"/>
      </font>
      <fill>
        <patternFill patternType="none"/>
      </fill>
    </dxf>
    <dxf>
      <fill>
        <patternFill patternType="solid">
          <fgColor rgb="FFFCECE6"/>
          <bgColor rgb="FFFCECE6"/>
        </patternFill>
      </fill>
    </dxf>
    <dxf>
      <fill>
        <patternFill patternType="solid">
          <fgColor rgb="FFFCECE6"/>
          <bgColor rgb="FFFCECE6"/>
        </patternFill>
      </fill>
    </dxf>
    <dxf>
      <fill>
        <patternFill patternType="solid">
          <fgColor rgb="FFFCECE6"/>
          <bgColor rgb="FFFCECE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2</xdr:col>
      <xdr:colOff>152400</xdr:colOff>
      <xdr:row>11</xdr:row>
      <xdr:rowOff>209550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CDBF8E-7153-4DAA-B969-BB7006DAF2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19200"/>
          <a:ext cx="1514475" cy="1514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44"/>
  <sheetViews>
    <sheetView showGridLines="0" tabSelected="1" workbookViewId="0">
      <selection activeCell="E41" sqref="E41"/>
    </sheetView>
  </sheetViews>
  <sheetFormatPr baseColWidth="10" defaultColWidth="14.453125" defaultRowHeight="15.75" customHeight="1" x14ac:dyDescent="0.25"/>
  <cols>
    <col min="1" max="1" width="7.1796875" customWidth="1"/>
    <col min="2" max="6" width="13.26953125" customWidth="1"/>
    <col min="7" max="7" width="9.1796875" customWidth="1"/>
    <col min="8" max="12" width="13.26953125" customWidth="1"/>
    <col min="13" max="13" width="7.1796875" customWidth="1"/>
  </cols>
  <sheetData>
    <row r="1" spans="1:13" s="111" customFormat="1" ht="18" thickBot="1" x14ac:dyDescent="0.3">
      <c r="A1" s="120" t="s">
        <v>28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2"/>
    </row>
    <row r="2" spans="1:13" ht="21" customHeight="1" x14ac:dyDescent="0.3">
      <c r="A2" s="74"/>
      <c r="B2" s="146" t="s">
        <v>1</v>
      </c>
      <c r="C2" s="147"/>
      <c r="D2" s="147"/>
      <c r="E2" s="147"/>
      <c r="F2" s="147"/>
      <c r="G2" s="147"/>
      <c r="H2" s="147"/>
      <c r="I2" s="144" t="s">
        <v>2</v>
      </c>
      <c r="J2" s="145"/>
      <c r="K2" s="145"/>
      <c r="L2" s="145"/>
      <c r="M2" s="74"/>
    </row>
    <row r="3" spans="1:13" ht="16.5" customHeight="1" x14ac:dyDescent="0.25">
      <c r="A3" s="75"/>
      <c r="B3" s="148" t="s">
        <v>23</v>
      </c>
      <c r="C3" s="149"/>
      <c r="D3" s="149"/>
      <c r="E3" s="149"/>
      <c r="F3" s="149"/>
      <c r="G3" s="149"/>
      <c r="H3" s="76"/>
      <c r="I3" s="138" t="s">
        <v>27</v>
      </c>
      <c r="J3" s="139"/>
      <c r="K3" s="139"/>
      <c r="L3" s="139"/>
      <c r="M3" s="77"/>
    </row>
    <row r="4" spans="1:13" ht="15" customHeight="1" x14ac:dyDescent="0.25">
      <c r="A4" s="75"/>
      <c r="B4" s="149"/>
      <c r="C4" s="149"/>
      <c r="D4" s="149"/>
      <c r="E4" s="149"/>
      <c r="F4" s="149"/>
      <c r="G4" s="149"/>
      <c r="H4" s="76"/>
      <c r="I4" s="162" t="s">
        <v>7</v>
      </c>
      <c r="J4" s="163"/>
      <c r="K4" s="163"/>
      <c r="L4" s="163"/>
      <c r="M4" s="78"/>
    </row>
    <row r="5" spans="1:13" ht="14" x14ac:dyDescent="0.25">
      <c r="A5" s="75"/>
      <c r="B5" s="148" t="s">
        <v>24</v>
      </c>
      <c r="C5" s="149"/>
      <c r="D5" s="149"/>
      <c r="E5" s="149"/>
      <c r="F5" s="149"/>
      <c r="G5" s="149"/>
      <c r="H5" s="76"/>
      <c r="I5" s="162"/>
      <c r="J5" s="163"/>
      <c r="K5" s="163"/>
      <c r="L5" s="163"/>
      <c r="M5" s="78"/>
    </row>
    <row r="6" spans="1:13" ht="23.25" customHeight="1" x14ac:dyDescent="0.45">
      <c r="A6" s="79"/>
      <c r="B6" s="149"/>
      <c r="C6" s="149"/>
      <c r="D6" s="149"/>
      <c r="E6" s="149"/>
      <c r="F6" s="149"/>
      <c r="G6" s="149"/>
      <c r="H6" s="80"/>
      <c r="I6" s="81"/>
      <c r="J6" s="81"/>
      <c r="K6" s="81"/>
      <c r="L6" s="81"/>
      <c r="M6" s="81"/>
    </row>
    <row r="7" spans="1:13" ht="30" customHeight="1" x14ac:dyDescent="0.45">
      <c r="A7" s="2"/>
      <c r="B7" s="5"/>
      <c r="C7" s="5"/>
      <c r="D7" s="5"/>
      <c r="E7" s="6"/>
      <c r="F7" s="7"/>
      <c r="G7" s="8"/>
      <c r="H7" s="7"/>
      <c r="I7" s="7"/>
      <c r="J7" s="7"/>
      <c r="K7" s="7"/>
      <c r="L7" s="7"/>
      <c r="M7" s="7"/>
    </row>
    <row r="8" spans="1:13" ht="18" customHeight="1" x14ac:dyDescent="0.45">
      <c r="A8" s="9"/>
      <c r="F8" s="7"/>
      <c r="G8" s="10"/>
      <c r="H8" s="7"/>
      <c r="I8" s="11"/>
      <c r="J8" s="160" t="s">
        <v>9</v>
      </c>
      <c r="K8" s="161"/>
      <c r="L8" s="101">
        <v>12000</v>
      </c>
      <c r="M8" s="7"/>
    </row>
    <row r="9" spans="1:13" ht="18" customHeight="1" x14ac:dyDescent="0.25">
      <c r="A9" s="9"/>
      <c r="F9" s="7"/>
      <c r="G9" s="10"/>
      <c r="H9" s="7"/>
      <c r="I9" s="12"/>
      <c r="J9" s="7"/>
      <c r="K9" s="7"/>
      <c r="L9" s="10"/>
      <c r="M9" s="7"/>
    </row>
    <row r="10" spans="1:13" ht="39" x14ac:dyDescent="0.25">
      <c r="A10" s="7"/>
      <c r="B10" s="13"/>
      <c r="C10" s="13"/>
      <c r="D10" s="155" t="s">
        <v>30</v>
      </c>
      <c r="E10" s="156"/>
      <c r="F10" s="156"/>
      <c r="G10" s="156"/>
      <c r="H10" s="7"/>
      <c r="I10" s="12"/>
      <c r="J10" s="7"/>
      <c r="K10" s="7"/>
      <c r="L10" s="10"/>
      <c r="M10" s="7"/>
    </row>
    <row r="11" spans="1:13" ht="6" customHeight="1" x14ac:dyDescent="0.45">
      <c r="A11" s="2"/>
      <c r="B11" s="14"/>
      <c r="C11" s="14"/>
      <c r="D11" s="156"/>
      <c r="E11" s="156"/>
      <c r="F11" s="156"/>
      <c r="G11" s="156"/>
      <c r="H11" s="83"/>
      <c r="I11" s="84"/>
      <c r="J11" s="84"/>
      <c r="K11" s="84"/>
      <c r="L11" s="85"/>
      <c r="M11" s="2"/>
    </row>
    <row r="12" spans="1:13" ht="18" customHeight="1" x14ac:dyDescent="0.45">
      <c r="A12" s="11"/>
      <c r="B12" s="2"/>
      <c r="C12" s="11"/>
      <c r="D12" s="157" t="str">
        <f ca="1">IFERROR(__xludf.DUMMYFUNCTION("SPARKLINE(D17,{""charttype"",""column"";""ymin"", 0; ""ymax"",MAX(D17:E17);""firstcolor"",""#334960""})"),"")</f>
        <v/>
      </c>
      <c r="E12" s="159" t="str">
        <f ca="1">IFERROR(__xludf.DUMMYFUNCTION("SPARKLINE(E17,{""charttype"",""column"";""ymin"", 0; ""ymax"",max(D17:E17);""firstcolor"",""#f46524""})"),"")</f>
        <v/>
      </c>
      <c r="F12" s="2"/>
      <c r="G12" s="2"/>
      <c r="H12" s="86"/>
      <c r="I12" s="87"/>
      <c r="J12" s="87"/>
      <c r="K12" s="87"/>
      <c r="L12" s="88"/>
      <c r="M12" s="11"/>
    </row>
    <row r="13" spans="1:13" ht="18" customHeight="1" x14ac:dyDescent="1.05">
      <c r="A13" s="11"/>
      <c r="B13" s="112" t="s">
        <v>28</v>
      </c>
      <c r="C13" s="15"/>
      <c r="D13" s="158"/>
      <c r="E13" s="128"/>
      <c r="F13" s="2"/>
      <c r="G13" s="2"/>
      <c r="H13" s="86"/>
      <c r="I13" s="166">
        <f>IFERROR(E17/D17-1, "")</f>
        <v>1.9857499999999999</v>
      </c>
      <c r="J13" s="167"/>
      <c r="K13" s="167"/>
      <c r="L13" s="88"/>
      <c r="M13" s="16"/>
    </row>
    <row r="14" spans="1:13" ht="24" customHeight="1" x14ac:dyDescent="1.05">
      <c r="A14" s="2"/>
      <c r="B14" s="2"/>
      <c r="C14" s="15"/>
      <c r="D14" s="158"/>
      <c r="E14" s="128"/>
      <c r="F14" s="2"/>
      <c r="G14" s="2"/>
      <c r="H14" s="86"/>
      <c r="I14" s="152" t="str">
        <f>IF(I13 &lt; 0, "disminución del ahorro total", "aumento del ahorro total")</f>
        <v>aumento del ahorro total</v>
      </c>
      <c r="J14" s="153"/>
      <c r="K14" s="153"/>
      <c r="L14" s="88"/>
      <c r="M14" s="17"/>
    </row>
    <row r="15" spans="1:13" ht="39.75" customHeight="1" x14ac:dyDescent="1.05">
      <c r="A15" s="2"/>
      <c r="B15" s="2"/>
      <c r="C15" s="15"/>
      <c r="D15" s="158"/>
      <c r="E15" s="128"/>
      <c r="F15" s="2"/>
      <c r="G15" s="15"/>
      <c r="H15" s="86"/>
      <c r="I15" s="164">
        <f>IFERROR(E17-D17, 0)</f>
        <v>23829</v>
      </c>
      <c r="J15" s="165"/>
      <c r="K15" s="165"/>
      <c r="L15" s="89"/>
      <c r="M15" s="17"/>
    </row>
    <row r="16" spans="1:13" ht="18" customHeight="1" x14ac:dyDescent="0.6">
      <c r="A16" s="2"/>
      <c r="B16" s="14"/>
      <c r="C16" s="18"/>
      <c r="D16" s="19" t="s">
        <v>10</v>
      </c>
      <c r="E16" s="20" t="s">
        <v>11</v>
      </c>
      <c r="F16" s="18"/>
      <c r="G16" s="21"/>
      <c r="H16" s="86"/>
      <c r="I16" s="154" t="str">
        <f>IF(J15&lt;0, "gastados este mes", "ahorrados este mes")</f>
        <v>ahorrados este mes</v>
      </c>
      <c r="J16" s="151"/>
      <c r="K16" s="151"/>
      <c r="L16" s="88"/>
      <c r="M16" s="22"/>
    </row>
    <row r="17" spans="1:13" ht="18" customHeight="1" x14ac:dyDescent="0.45">
      <c r="A17" s="11"/>
      <c r="B17" s="23"/>
      <c r="C17" s="24"/>
      <c r="D17" s="66">
        <f>IF(ISBLANK(L8),0,L8)</f>
        <v>12000</v>
      </c>
      <c r="E17" s="67">
        <f>D17+(I22-C22)</f>
        <v>35829</v>
      </c>
      <c r="F17" s="24"/>
      <c r="G17" s="23"/>
      <c r="H17" s="90"/>
      <c r="I17" s="150"/>
      <c r="J17" s="151"/>
      <c r="K17" s="151"/>
      <c r="L17" s="91"/>
      <c r="M17" s="11"/>
    </row>
    <row r="18" spans="1:13" ht="12" customHeight="1" x14ac:dyDescent="0.45">
      <c r="A18" s="11"/>
      <c r="B18" s="25"/>
      <c r="C18" s="25"/>
      <c r="D18" s="25"/>
      <c r="E18" s="25"/>
      <c r="F18" s="25"/>
      <c r="G18" s="24"/>
      <c r="H18" s="92"/>
      <c r="I18" s="93"/>
      <c r="J18" s="94"/>
      <c r="K18" s="93"/>
      <c r="L18" s="95"/>
      <c r="M18" s="11"/>
    </row>
    <row r="19" spans="1:13" ht="24" customHeight="1" x14ac:dyDescent="0.45">
      <c r="A19" s="11"/>
      <c r="B19" s="25"/>
      <c r="C19" s="25"/>
      <c r="D19" s="25"/>
      <c r="E19" s="25"/>
      <c r="F19" s="25"/>
      <c r="G19" s="24"/>
      <c r="H19" s="24"/>
      <c r="I19" s="24"/>
      <c r="J19" s="26"/>
      <c r="K19" s="24"/>
      <c r="L19" s="24"/>
      <c r="M19" s="11"/>
    </row>
    <row r="20" spans="1:13" ht="24" customHeight="1" x14ac:dyDescent="0.25">
      <c r="A20" s="27"/>
      <c r="B20" s="132" t="s">
        <v>40</v>
      </c>
      <c r="C20" s="133"/>
      <c r="D20" s="133"/>
      <c r="E20" s="133"/>
      <c r="F20" s="133"/>
      <c r="G20" s="29"/>
      <c r="H20" s="117" t="s">
        <v>41</v>
      </c>
      <c r="I20" s="28"/>
      <c r="J20" s="30"/>
      <c r="K20" s="29"/>
      <c r="L20" s="29"/>
      <c r="M20" s="27"/>
    </row>
    <row r="21" spans="1:13" ht="19.5" customHeight="1" x14ac:dyDescent="0.25">
      <c r="A21" s="31"/>
      <c r="B21" s="113" t="s">
        <v>12</v>
      </c>
      <c r="C21" s="114">
        <f>D26</f>
        <v>52750</v>
      </c>
      <c r="D21" s="134" t="str">
        <f ca="1">IFERROR(__xludf.DUMMYFUNCTION("SPARKLINE(C21,{""charttype"",""bar"";""max"",max(C21:C22);""color1"",""#AEB7C0""})"),"")</f>
        <v/>
      </c>
      <c r="E21" s="126"/>
      <c r="F21" s="126"/>
      <c r="G21" s="32"/>
      <c r="H21" s="113" t="s">
        <v>12</v>
      </c>
      <c r="I21" s="114">
        <f>J26</f>
        <v>62500</v>
      </c>
      <c r="J21" s="143" t="str">
        <f ca="1">IFERROR(__xludf.DUMMYFUNCTION("SPARKLINE(I21,{""charttype"",""bar"";""max"",max(I21:I22);""color1"",""#AEB7C0""})"),"")</f>
        <v/>
      </c>
      <c r="K21" s="128"/>
      <c r="L21" s="128"/>
      <c r="M21" s="31"/>
    </row>
    <row r="22" spans="1:13" ht="19.5" customHeight="1" x14ac:dyDescent="0.25">
      <c r="A22" s="3"/>
      <c r="B22" s="115" t="s">
        <v>13</v>
      </c>
      <c r="C22" s="116">
        <f>E26</f>
        <v>38161</v>
      </c>
      <c r="D22" s="125" t="str">
        <f ca="1">IFERROR(__xludf.DUMMYFUNCTION("SPARKLINE(C22,{""charttype"",""bar"";""max"",max(C21:C22);""color1"",""#334960""})"),"")</f>
        <v/>
      </c>
      <c r="E22" s="126"/>
      <c r="F22" s="126"/>
      <c r="G22" s="25"/>
      <c r="H22" s="115" t="s">
        <v>13</v>
      </c>
      <c r="I22" s="116">
        <f>K26</f>
        <v>61990</v>
      </c>
      <c r="J22" s="129" t="str">
        <f ca="1">IFERROR(__xludf.DUMMYFUNCTION("SPARKLINE(I22,{""charttype"",""bar"";""max"",max(I21:I22);""color1"",""#334960""})"),"")</f>
        <v/>
      </c>
      <c r="K22" s="128"/>
      <c r="L22" s="128"/>
      <c r="M22" s="3"/>
    </row>
    <row r="23" spans="1:13" ht="30" customHeight="1" x14ac:dyDescent="0.45">
      <c r="A23" s="2"/>
      <c r="B23" s="115" t="s">
        <v>39</v>
      </c>
      <c r="C23" s="116">
        <f>+C21-C22</f>
        <v>14589</v>
      </c>
      <c r="D23" s="127"/>
      <c r="E23" s="128"/>
      <c r="F23" s="128"/>
      <c r="G23" s="23"/>
      <c r="H23" s="115" t="s">
        <v>39</v>
      </c>
      <c r="I23" s="116">
        <f>+I22-I21</f>
        <v>-510</v>
      </c>
      <c r="J23" s="127"/>
      <c r="K23" s="128"/>
      <c r="L23" s="128"/>
      <c r="M23" s="3"/>
    </row>
    <row r="24" spans="1:13" ht="29.25" customHeight="1" x14ac:dyDescent="0.25">
      <c r="A24" s="33"/>
      <c r="B24" s="135" t="s">
        <v>0</v>
      </c>
      <c r="C24" s="135"/>
      <c r="D24" s="34"/>
      <c r="E24" s="34"/>
      <c r="F24" s="34"/>
      <c r="G24" s="35"/>
      <c r="H24" s="82" t="s">
        <v>25</v>
      </c>
      <c r="I24" s="36"/>
      <c r="J24" s="34"/>
      <c r="K24" s="34"/>
      <c r="L24" s="34"/>
      <c r="M24" s="33"/>
    </row>
    <row r="25" spans="1:13" ht="19.5" customHeight="1" x14ac:dyDescent="0.8">
      <c r="A25" s="37"/>
      <c r="B25" s="38"/>
      <c r="C25" s="39"/>
      <c r="D25" s="40" t="s">
        <v>12</v>
      </c>
      <c r="E25" s="40" t="s">
        <v>13</v>
      </c>
      <c r="F25" s="40" t="s">
        <v>14</v>
      </c>
      <c r="G25" s="41"/>
      <c r="H25" s="42"/>
      <c r="I25" s="43"/>
      <c r="J25" s="40" t="s">
        <v>12</v>
      </c>
      <c r="K25" s="40" t="s">
        <v>13</v>
      </c>
      <c r="L25" s="40" t="s">
        <v>14</v>
      </c>
      <c r="M25" s="37"/>
    </row>
    <row r="26" spans="1:13" ht="17.25" customHeight="1" x14ac:dyDescent="0.25">
      <c r="A26" s="44"/>
      <c r="B26" s="45" t="s">
        <v>15</v>
      </c>
      <c r="C26" s="46"/>
      <c r="D26" s="100">
        <f>SUM(D27:D44)</f>
        <v>52750</v>
      </c>
      <c r="E26" s="68">
        <f>SUM(E27:E44)</f>
        <v>38161</v>
      </c>
      <c r="F26" s="68">
        <f>SUM(F27:F44)</f>
        <v>14589</v>
      </c>
      <c r="G26" s="47"/>
      <c r="H26" s="48" t="s">
        <v>15</v>
      </c>
      <c r="I26" s="49"/>
      <c r="J26" s="68">
        <f>SUM(J27:J44)</f>
        <v>62500</v>
      </c>
      <c r="K26" s="68">
        <f>SUM(K27:K44)</f>
        <v>61990</v>
      </c>
      <c r="L26" s="68">
        <f>SUM(L27:L44)</f>
        <v>-510</v>
      </c>
      <c r="M26" s="44"/>
    </row>
    <row r="27" spans="1:13" ht="18" hidden="1" customHeight="1" x14ac:dyDescent="0.25">
      <c r="A27" s="50"/>
      <c r="B27" s="136"/>
      <c r="C27" s="137"/>
      <c r="D27" s="51"/>
      <c r="E27" s="52" t="str">
        <f>IF(ISBLANK($B27), "", SUMIF(Transacciones!$E:$E,$B27,Transacciones!$C:$C))</f>
        <v/>
      </c>
      <c r="F27" s="52" t="str">
        <f t="shared" ref="F27:F41" si="0">IF(ISBLANK($B27), "", D27-E27)</f>
        <v/>
      </c>
      <c r="G27" s="53"/>
      <c r="H27" s="140"/>
      <c r="I27" s="141"/>
      <c r="J27" s="71"/>
      <c r="K27" s="69" t="str">
        <f>IF(ISBLANK($H27), "", SUMIF(Transacciones!$J:$J,$H27,Transacciones!$H:$H))</f>
        <v/>
      </c>
      <c r="L27" s="69" t="str">
        <f t="shared" ref="L27:L41" si="1">IF(ISBLANK($H27), "", K27-J27)</f>
        <v/>
      </c>
      <c r="M27" s="50"/>
    </row>
    <row r="28" spans="1:13" ht="18" customHeight="1" x14ac:dyDescent="0.25">
      <c r="A28" s="50"/>
      <c r="B28" s="118" t="s">
        <v>33</v>
      </c>
      <c r="C28" s="119"/>
      <c r="D28" s="97">
        <v>18000</v>
      </c>
      <c r="E28" s="69">
        <f>IF(ISBLANK($B28), "", SUMIF(Transacciones!$E:$E,$B28,Transacciones!$C:$C))</f>
        <v>11614</v>
      </c>
      <c r="F28" s="70">
        <f t="shared" si="0"/>
        <v>6386</v>
      </c>
      <c r="G28" s="53"/>
      <c r="H28" s="118" t="s">
        <v>37</v>
      </c>
      <c r="I28" s="119"/>
      <c r="J28" s="97">
        <v>60000</v>
      </c>
      <c r="K28" s="69">
        <f>IF(ISBLANK($H28), "", SUMIF(Transacciones!$J:$J,$H28,Transacciones!$H:$H))</f>
        <v>60000</v>
      </c>
      <c r="L28" s="70">
        <f t="shared" si="1"/>
        <v>0</v>
      </c>
      <c r="M28" s="50"/>
    </row>
    <row r="29" spans="1:13" ht="18" customHeight="1" x14ac:dyDescent="0.25">
      <c r="A29" s="50"/>
      <c r="B29" s="118" t="s">
        <v>17</v>
      </c>
      <c r="C29" s="119"/>
      <c r="D29" s="97">
        <v>1000</v>
      </c>
      <c r="E29" s="69">
        <f>IF(ISBLANK($B29), "", SUMIF(Transacciones!$E:$E,$B29,Transacciones!$C:$C))</f>
        <v>1350</v>
      </c>
      <c r="F29" s="70">
        <f t="shared" si="0"/>
        <v>-350</v>
      </c>
      <c r="G29" s="53"/>
      <c r="H29" s="118" t="s">
        <v>36</v>
      </c>
      <c r="I29" s="142"/>
      <c r="J29" s="97">
        <v>0</v>
      </c>
      <c r="K29" s="69">
        <f>IF(ISBLANK($H29), "", SUMIF(Transacciones!$J:$J,$H29,Transacciones!$H:$H))</f>
        <v>0</v>
      </c>
      <c r="L29" s="70">
        <f t="shared" si="1"/>
        <v>0</v>
      </c>
      <c r="M29" s="50"/>
    </row>
    <row r="30" spans="1:13" ht="18" customHeight="1" x14ac:dyDescent="0.25">
      <c r="A30" s="3"/>
      <c r="B30" s="118" t="s">
        <v>35</v>
      </c>
      <c r="C30" s="119"/>
      <c r="D30" s="97">
        <v>3500</v>
      </c>
      <c r="E30" s="69">
        <f>IF(ISBLANK($B30), "", SUMIF(Transacciones!$E:$E,$B30,Transacciones!$C:$C))</f>
        <v>0</v>
      </c>
      <c r="F30" s="70">
        <f t="shared" si="0"/>
        <v>3500</v>
      </c>
      <c r="G30" s="54"/>
      <c r="H30" s="118" t="s">
        <v>31</v>
      </c>
      <c r="I30" s="142"/>
      <c r="J30" s="97">
        <v>2500</v>
      </c>
      <c r="K30" s="69">
        <f>IF(ISBLANK($H30), "", SUMIF(Transacciones!$J:$J,$H30,Transacciones!$H:$H))</f>
        <v>1990</v>
      </c>
      <c r="L30" s="70">
        <f t="shared" si="1"/>
        <v>-510</v>
      </c>
      <c r="M30" s="3"/>
    </row>
    <row r="31" spans="1:13" ht="18" customHeight="1" x14ac:dyDescent="0.25">
      <c r="A31" s="3"/>
      <c r="B31" s="118" t="s">
        <v>43</v>
      </c>
      <c r="C31" s="119"/>
      <c r="D31" s="97">
        <v>17000</v>
      </c>
      <c r="E31" s="69">
        <f>IF(ISBLANK($B31), "", SUMIF(Transacciones!$E:$E,$B31,Transacciones!$C:$C))</f>
        <v>17000</v>
      </c>
      <c r="F31" s="70">
        <f t="shared" si="0"/>
        <v>0</v>
      </c>
      <c r="G31" s="54"/>
      <c r="H31" s="118" t="s">
        <v>21</v>
      </c>
      <c r="I31" s="119"/>
      <c r="J31" s="97">
        <v>0</v>
      </c>
      <c r="K31" s="69">
        <f>IF(ISBLANK($H31), "", SUMIF(Transacciones!$J:$J,$H31,Transacciones!$H:$H))</f>
        <v>0</v>
      </c>
      <c r="L31" s="70">
        <f t="shared" si="1"/>
        <v>0</v>
      </c>
      <c r="M31" s="3"/>
    </row>
    <row r="32" spans="1:13" ht="18" customHeight="1" x14ac:dyDescent="0.25">
      <c r="A32" s="3"/>
      <c r="B32" s="118" t="s">
        <v>18</v>
      </c>
      <c r="C32" s="119"/>
      <c r="D32" s="97">
        <v>500</v>
      </c>
      <c r="E32" s="69">
        <f>IF(ISBLANK($B32), "", SUMIF(Transacciones!$E:$E,$B32,Transacciones!$C:$C))</f>
        <v>0</v>
      </c>
      <c r="F32" s="70">
        <f t="shared" si="0"/>
        <v>500</v>
      </c>
      <c r="G32" s="54"/>
      <c r="H32" s="118" t="s">
        <v>21</v>
      </c>
      <c r="I32" s="119"/>
      <c r="J32" s="97">
        <v>0</v>
      </c>
      <c r="K32" s="69">
        <f>IF(ISBLANK($H32), "", SUMIF(Transacciones!$J:$J,$H32,Transacciones!$H:$H))</f>
        <v>0</v>
      </c>
      <c r="L32" s="70">
        <f t="shared" si="1"/>
        <v>0</v>
      </c>
      <c r="M32" s="3"/>
    </row>
    <row r="33" spans="1:13" ht="18" customHeight="1" x14ac:dyDescent="0.25">
      <c r="A33" s="3"/>
      <c r="B33" s="118" t="s">
        <v>20</v>
      </c>
      <c r="C33" s="119"/>
      <c r="D33" s="97">
        <v>1750</v>
      </c>
      <c r="E33" s="69">
        <f>IF(ISBLANK($B33), "", SUMIF(Transacciones!$E:$E,$B33,Transacciones!$C:$C))</f>
        <v>0</v>
      </c>
      <c r="F33" s="70">
        <f t="shared" si="0"/>
        <v>1750</v>
      </c>
      <c r="G33" s="54"/>
      <c r="H33" s="118" t="s">
        <v>21</v>
      </c>
      <c r="I33" s="119"/>
      <c r="J33" s="99">
        <v>0</v>
      </c>
      <c r="K33" s="69">
        <f>IF(ISBLANK($H33), "", SUMIF(Transacciones!$J:$J,$H33,Transacciones!$H:$H))</f>
        <v>0</v>
      </c>
      <c r="L33" s="70">
        <f t="shared" si="1"/>
        <v>0</v>
      </c>
      <c r="M33" s="3"/>
    </row>
    <row r="34" spans="1:13" ht="18" customHeight="1" x14ac:dyDescent="0.45">
      <c r="A34" s="3"/>
      <c r="B34" s="118" t="s">
        <v>34</v>
      </c>
      <c r="C34" s="119"/>
      <c r="D34" s="97">
        <v>5000</v>
      </c>
      <c r="E34" s="69">
        <f>IF(ISBLANK($B34), "", SUMIF(Transacciones!$E:$E,$B34,Transacciones!$C:$C))</f>
        <v>2350</v>
      </c>
      <c r="F34" s="70">
        <f t="shared" si="0"/>
        <v>2650</v>
      </c>
      <c r="G34" s="54"/>
      <c r="H34" s="130"/>
      <c r="I34" s="124"/>
      <c r="J34" s="55"/>
      <c r="K34" s="56" t="str">
        <f>IF(ISBLANK($H34), "", SUMIF(Transacciones!$J:$J,$H34,Transacciones!$H:$H))</f>
        <v/>
      </c>
      <c r="L34" s="57" t="str">
        <f t="shared" si="1"/>
        <v/>
      </c>
      <c r="M34" s="3"/>
    </row>
    <row r="35" spans="1:13" ht="18" customHeight="1" x14ac:dyDescent="0.45">
      <c r="A35" s="3"/>
      <c r="B35" s="118" t="s">
        <v>44</v>
      </c>
      <c r="C35" s="119"/>
      <c r="D35" s="97">
        <v>6000</v>
      </c>
      <c r="E35" s="69">
        <f>IF(ISBLANK($B35), "", SUMIF(Transacciones!$E:$E,$B35,Transacciones!$C:$C))</f>
        <v>5847</v>
      </c>
      <c r="F35" s="70">
        <f t="shared" si="0"/>
        <v>153</v>
      </c>
      <c r="G35" s="54"/>
      <c r="H35" s="130"/>
      <c r="I35" s="124"/>
      <c r="J35" s="55"/>
      <c r="K35" s="56" t="str">
        <f>IF(ISBLANK($H35), "", SUMIF(Transacciones!$J:$J,$H35,Transacciones!$H:$H))</f>
        <v/>
      </c>
      <c r="L35" s="57" t="str">
        <f t="shared" si="1"/>
        <v/>
      </c>
      <c r="M35" s="3"/>
    </row>
    <row r="36" spans="1:13" ht="18" customHeight="1" x14ac:dyDescent="0.45">
      <c r="A36" s="3"/>
      <c r="B36" s="118" t="s">
        <v>16</v>
      </c>
      <c r="C36" s="119"/>
      <c r="D36" s="97">
        <v>0</v>
      </c>
      <c r="E36" s="69">
        <v>0</v>
      </c>
      <c r="F36" s="70">
        <f t="shared" si="0"/>
        <v>0</v>
      </c>
      <c r="G36" s="54"/>
      <c r="H36" s="130"/>
      <c r="I36" s="124"/>
      <c r="J36" s="55"/>
      <c r="K36" s="56" t="str">
        <f>IF(ISBLANK($H36), "", SUMIF(Transacciones!$J:$J,$H36,Transacciones!$H:$H))</f>
        <v/>
      </c>
      <c r="L36" s="57" t="str">
        <f t="shared" si="1"/>
        <v/>
      </c>
      <c r="M36" s="3"/>
    </row>
    <row r="37" spans="1:13" ht="18" customHeight="1" x14ac:dyDescent="0.45">
      <c r="A37" s="3"/>
      <c r="B37" s="118" t="s">
        <v>26</v>
      </c>
      <c r="C37" s="119"/>
      <c r="D37" s="97">
        <v>0</v>
      </c>
      <c r="E37" s="69">
        <f>IF(ISBLANK($B37), "", SUMIF(Transacciones!$E:$E,$B37,Transacciones!$C:$C))</f>
        <v>0</v>
      </c>
      <c r="F37" s="70">
        <f t="shared" si="0"/>
        <v>0</v>
      </c>
      <c r="G37" s="54"/>
      <c r="H37" s="130"/>
      <c r="I37" s="124"/>
      <c r="J37" s="55"/>
      <c r="K37" s="56" t="str">
        <f>IF(ISBLANK($H37), "", SUMIF(Transacciones!$J:$J,$H37,Transacciones!$H:$H))</f>
        <v/>
      </c>
      <c r="L37" s="57" t="str">
        <f t="shared" si="1"/>
        <v/>
      </c>
      <c r="M37" s="3"/>
    </row>
    <row r="38" spans="1:13" ht="18" customHeight="1" x14ac:dyDescent="0.45">
      <c r="A38" s="3"/>
      <c r="B38" s="118" t="s">
        <v>19</v>
      </c>
      <c r="C38" s="119"/>
      <c r="D38" s="97">
        <v>0</v>
      </c>
      <c r="E38" s="69">
        <f>IF(ISBLANK($B38), "", SUMIF(Transacciones!$E:$E,$B38,Transacciones!$C:$C))</f>
        <v>0</v>
      </c>
      <c r="F38" s="70">
        <f t="shared" si="0"/>
        <v>0</v>
      </c>
      <c r="G38" s="54"/>
      <c r="H38" s="130"/>
      <c r="I38" s="124"/>
      <c r="J38" s="55"/>
      <c r="K38" s="56" t="str">
        <f>IF(ISBLANK($H38), "", SUMIF(Transacciones!$J:$J,$H38,Transacciones!$H:$H))</f>
        <v/>
      </c>
      <c r="L38" s="57" t="str">
        <f t="shared" si="1"/>
        <v/>
      </c>
      <c r="M38" s="3"/>
    </row>
    <row r="39" spans="1:13" ht="18" customHeight="1" x14ac:dyDescent="0.45">
      <c r="A39" s="3"/>
      <c r="B39" s="118" t="s">
        <v>38</v>
      </c>
      <c r="C39" s="119"/>
      <c r="D39" s="97">
        <v>0</v>
      </c>
      <c r="E39" s="69">
        <f>IF(ISBLANK($B39), "", SUMIF(Transacciones!$E:$E,$B39,Transacciones!$C:$C))</f>
        <v>0</v>
      </c>
      <c r="F39" s="70">
        <f t="shared" si="0"/>
        <v>0</v>
      </c>
      <c r="G39" s="54"/>
      <c r="H39" s="130"/>
      <c r="I39" s="124"/>
      <c r="J39" s="55"/>
      <c r="K39" s="56" t="str">
        <f>IF(ISBLANK($H39), "", SUMIF(Transacciones!$J:$J,$H39,Transacciones!$H:$H))</f>
        <v/>
      </c>
      <c r="L39" s="57" t="str">
        <f t="shared" si="1"/>
        <v/>
      </c>
      <c r="M39" s="3"/>
    </row>
    <row r="40" spans="1:13" ht="18" customHeight="1" x14ac:dyDescent="0.45">
      <c r="A40" s="3"/>
      <c r="B40" s="118" t="s">
        <v>16</v>
      </c>
      <c r="C40" s="119"/>
      <c r="D40" s="98">
        <v>0</v>
      </c>
      <c r="E40" s="69">
        <v>0</v>
      </c>
      <c r="F40" s="70">
        <f t="shared" si="0"/>
        <v>0</v>
      </c>
      <c r="G40" s="54"/>
      <c r="H40" s="130"/>
      <c r="I40" s="124"/>
      <c r="J40" s="55"/>
      <c r="K40" s="56" t="str">
        <f>IF(ISBLANK($H40), "", SUMIF(Transacciones!$J:$J,$H40,Transacciones!$H:$H))</f>
        <v/>
      </c>
      <c r="L40" s="57" t="str">
        <f t="shared" si="1"/>
        <v/>
      </c>
      <c r="M40" s="3"/>
    </row>
    <row r="41" spans="1:13" ht="18" customHeight="1" x14ac:dyDescent="0.45">
      <c r="A41" s="3"/>
      <c r="B41" s="118" t="s">
        <v>50</v>
      </c>
      <c r="C41" s="119"/>
      <c r="D41" s="98">
        <v>0</v>
      </c>
      <c r="E41" s="69">
        <f>IF(ISBLANK($B41), "", SUMIF(Transacciones!$E:$E,$B41,Transacciones!$C:$C))</f>
        <v>0</v>
      </c>
      <c r="F41" s="70">
        <f t="shared" si="0"/>
        <v>0</v>
      </c>
      <c r="G41" s="54"/>
      <c r="H41" s="130"/>
      <c r="I41" s="124"/>
      <c r="J41" s="55"/>
      <c r="K41" s="56" t="str">
        <f>IF(ISBLANK($H41), "", SUMIF(Transacciones!$J:$J,$H41,Transacciones!$H:$H))</f>
        <v/>
      </c>
      <c r="L41" s="57" t="str">
        <f t="shared" si="1"/>
        <v/>
      </c>
      <c r="M41" s="3"/>
    </row>
    <row r="42" spans="1:13" ht="18" customHeight="1" x14ac:dyDescent="0.45">
      <c r="A42" s="3"/>
      <c r="B42" s="118" t="s">
        <v>22</v>
      </c>
      <c r="C42" s="119"/>
      <c r="D42" s="98">
        <v>0</v>
      </c>
      <c r="E42" s="69">
        <f>IF(ISBLANK($B42), "", SUMIF(Transacciones!$E:$E,$B42,Transacciones!$C:$C))</f>
        <v>0</v>
      </c>
      <c r="F42" s="70">
        <f t="shared" ref="F42" si="2">IF(ISBLANK($B42), "", D42-E42)</f>
        <v>0</v>
      </c>
      <c r="G42" s="62"/>
      <c r="H42" s="63"/>
      <c r="I42" s="63"/>
      <c r="J42" s="64"/>
      <c r="K42" s="60"/>
      <c r="L42" s="61"/>
      <c r="M42" s="3"/>
    </row>
    <row r="43" spans="1:13" ht="18" customHeight="1" x14ac:dyDescent="0.45">
      <c r="A43" s="3"/>
      <c r="B43" s="58"/>
      <c r="C43" s="58"/>
      <c r="D43" s="59"/>
      <c r="E43" s="60"/>
      <c r="F43" s="61"/>
      <c r="G43" s="62"/>
      <c r="H43" s="63"/>
      <c r="I43" s="63"/>
      <c r="J43" s="64"/>
      <c r="K43" s="60"/>
      <c r="L43" s="61"/>
      <c r="M43" s="3"/>
    </row>
    <row r="44" spans="1:13" ht="18" customHeight="1" x14ac:dyDescent="0.45">
      <c r="A44" s="3"/>
      <c r="B44" s="131"/>
      <c r="C44" s="124"/>
      <c r="D44" s="65"/>
      <c r="E44" s="60" t="str">
        <f>IF(ISBLANK($B44), "", SUMIF(Transacciones!$E:$E,$B44,Transacciones!$C:$C))</f>
        <v/>
      </c>
      <c r="F44" s="61" t="str">
        <f>IF(ISBLANK($B44), "", D44-E44)</f>
        <v/>
      </c>
      <c r="G44" s="62"/>
      <c r="H44" s="123"/>
      <c r="I44" s="124"/>
      <c r="J44" s="64"/>
      <c r="K44" s="60" t="str">
        <f>IF(ISBLANK($H44), "", SUMIF(Transacciones!$J:$J,$H44,Transacciones!$H:$H))</f>
        <v/>
      </c>
      <c r="L44" s="61" t="str">
        <f>IF(ISBLANK($H44), "", K44-J44)</f>
        <v/>
      </c>
      <c r="M44" s="3"/>
    </row>
  </sheetData>
  <mergeCells count="58">
    <mergeCell ref="I2:L2"/>
    <mergeCell ref="B2:H2"/>
    <mergeCell ref="B3:G4"/>
    <mergeCell ref="I17:K17"/>
    <mergeCell ref="I14:K14"/>
    <mergeCell ref="I16:K16"/>
    <mergeCell ref="B5:G6"/>
    <mergeCell ref="D10:G11"/>
    <mergeCell ref="D12:D15"/>
    <mergeCell ref="E12:E15"/>
    <mergeCell ref="J8:K8"/>
    <mergeCell ref="I4:L4"/>
    <mergeCell ref="I5:L5"/>
    <mergeCell ref="I15:K15"/>
    <mergeCell ref="I13:K13"/>
    <mergeCell ref="B36:C36"/>
    <mergeCell ref="I3:L3"/>
    <mergeCell ref="H31:I31"/>
    <mergeCell ref="H32:I32"/>
    <mergeCell ref="H37:I37"/>
    <mergeCell ref="D23:F23"/>
    <mergeCell ref="H27:I27"/>
    <mergeCell ref="H29:I29"/>
    <mergeCell ref="H30:I30"/>
    <mergeCell ref="H28:I28"/>
    <mergeCell ref="J21:L21"/>
    <mergeCell ref="B41:C41"/>
    <mergeCell ref="B39:C39"/>
    <mergeCell ref="B38:C38"/>
    <mergeCell ref="B20:F20"/>
    <mergeCell ref="B32:C32"/>
    <mergeCell ref="D21:F21"/>
    <mergeCell ref="B37:C37"/>
    <mergeCell ref="B34:C34"/>
    <mergeCell ref="B33:C33"/>
    <mergeCell ref="B24:C24"/>
    <mergeCell ref="B27:C27"/>
    <mergeCell ref="B28:C28"/>
    <mergeCell ref="B29:C29"/>
    <mergeCell ref="B31:C31"/>
    <mergeCell ref="B30:C30"/>
    <mergeCell ref="B35:C35"/>
    <mergeCell ref="B42:C42"/>
    <mergeCell ref="A1:M1"/>
    <mergeCell ref="H44:I44"/>
    <mergeCell ref="D22:F22"/>
    <mergeCell ref="J23:L23"/>
    <mergeCell ref="J22:L22"/>
    <mergeCell ref="H38:I38"/>
    <mergeCell ref="H41:I41"/>
    <mergeCell ref="H39:I39"/>
    <mergeCell ref="H40:I40"/>
    <mergeCell ref="H34:I34"/>
    <mergeCell ref="H33:I33"/>
    <mergeCell ref="H35:I35"/>
    <mergeCell ref="H36:I36"/>
    <mergeCell ref="B40:C40"/>
    <mergeCell ref="B44:C44"/>
  </mergeCells>
  <conditionalFormatting sqref="B27:C41 H27 H32:H44 H30 B43:C44">
    <cfRule type="notContainsBlanks" dxfId="10" priority="9">
      <formula>LEN(TRIM(B27))&gt;0</formula>
    </cfRule>
  </conditionalFormatting>
  <conditionalFormatting sqref="D27:D41 D43:D44">
    <cfRule type="expression" dxfId="9" priority="10">
      <formula>NOT(ISBLANK(B27))</formula>
    </cfRule>
  </conditionalFormatting>
  <conditionalFormatting sqref="J27:J44">
    <cfRule type="expression" dxfId="8" priority="11">
      <formula>NOT(ISBLANK(H27))</formula>
    </cfRule>
  </conditionalFormatting>
  <conditionalFormatting sqref="F26:F41 L26:L44 F43:F44">
    <cfRule type="cellIs" dxfId="7" priority="12" operator="lessThan">
      <formula>0</formula>
    </cfRule>
  </conditionalFormatting>
  <conditionalFormatting sqref="F27:F41 L27:L44 F43:F44">
    <cfRule type="cellIs" dxfId="6" priority="13" operator="equal">
      <formula>0</formula>
    </cfRule>
  </conditionalFormatting>
  <conditionalFormatting sqref="H28:H29">
    <cfRule type="notContainsBlanks" dxfId="5" priority="7">
      <formula>LEN(TRIM(H28))&gt;0</formula>
    </cfRule>
  </conditionalFormatting>
  <conditionalFormatting sqref="H31">
    <cfRule type="notContainsBlanks" dxfId="4" priority="5">
      <formula>LEN(TRIM(H31))&gt;0</formula>
    </cfRule>
  </conditionalFormatting>
  <conditionalFormatting sqref="B42:C42">
    <cfRule type="notContainsBlanks" dxfId="3" priority="1">
      <formula>LEN(TRIM(B42))&gt;0</formula>
    </cfRule>
  </conditionalFormatting>
  <conditionalFormatting sqref="D42">
    <cfRule type="expression" dxfId="2" priority="2">
      <formula>NOT(ISBLANK(B42))</formula>
    </cfRule>
  </conditionalFormatting>
  <conditionalFormatting sqref="F42">
    <cfRule type="cellIs" dxfId="1" priority="3" operator="lessThan">
      <formula>0</formula>
    </cfRule>
  </conditionalFormatting>
  <conditionalFormatting sqref="F42">
    <cfRule type="cellIs" dxfId="0" priority="4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82"/>
  <sheetViews>
    <sheetView showGridLines="0" workbookViewId="0">
      <selection activeCell="A15" sqref="A15"/>
    </sheetView>
  </sheetViews>
  <sheetFormatPr baseColWidth="10" defaultColWidth="14.453125" defaultRowHeight="15.75" customHeight="1" x14ac:dyDescent="0.25"/>
  <cols>
    <col min="1" max="1" width="5.81640625" customWidth="1"/>
    <col min="2" max="2" width="12" customWidth="1"/>
    <col min="3" max="3" width="11.453125" style="73" customWidth="1"/>
    <col min="4" max="4" width="23.81640625" customWidth="1"/>
    <col min="5" max="5" width="37.54296875" bestFit="1" customWidth="1"/>
    <col min="6" max="6" width="5.81640625" style="108" customWidth="1"/>
    <col min="8" max="8" width="14.453125" style="73"/>
    <col min="9" max="9" width="15.1796875" customWidth="1"/>
    <col min="10" max="10" width="24" customWidth="1"/>
    <col min="11" max="11" width="5.81640625" customWidth="1"/>
  </cols>
  <sheetData>
    <row r="1" spans="1:11" ht="33" customHeight="1" x14ac:dyDescent="0.3">
      <c r="A1" s="96"/>
      <c r="B1" s="168" t="s">
        <v>29</v>
      </c>
      <c r="C1" s="169"/>
      <c r="D1" s="169"/>
      <c r="E1" s="169"/>
      <c r="F1" s="169"/>
      <c r="G1" s="169"/>
      <c r="H1" s="169"/>
      <c r="I1" s="169"/>
      <c r="J1" s="169"/>
      <c r="K1" s="96"/>
    </row>
    <row r="2" spans="1:11" ht="48" customHeight="1" x14ac:dyDescent="0.85">
      <c r="A2" s="1"/>
      <c r="B2" s="172" t="s">
        <v>0</v>
      </c>
      <c r="C2" s="172"/>
      <c r="D2" s="172"/>
      <c r="E2" s="172"/>
      <c r="F2" s="109"/>
      <c r="G2" s="170" t="s">
        <v>25</v>
      </c>
      <c r="H2" s="170"/>
      <c r="I2" s="170"/>
      <c r="J2" s="170"/>
      <c r="K2" s="1"/>
    </row>
    <row r="3" spans="1:11" ht="12" customHeight="1" x14ac:dyDescent="0.85">
      <c r="A3" s="2"/>
      <c r="B3" s="173"/>
      <c r="C3" s="173"/>
      <c r="D3" s="173"/>
      <c r="E3" s="173"/>
      <c r="F3" s="110"/>
      <c r="G3" s="171"/>
      <c r="H3" s="171"/>
      <c r="I3" s="171"/>
      <c r="J3" s="171"/>
      <c r="K3" s="2"/>
    </row>
    <row r="4" spans="1:11" ht="24" customHeight="1" x14ac:dyDescent="0.25">
      <c r="A4" s="3"/>
      <c r="B4" s="4" t="s">
        <v>3</v>
      </c>
      <c r="C4" s="72" t="s">
        <v>4</v>
      </c>
      <c r="D4" s="4" t="s">
        <v>5</v>
      </c>
      <c r="E4" s="4" t="s">
        <v>6</v>
      </c>
      <c r="F4" s="107"/>
      <c r="G4" s="4" t="s">
        <v>3</v>
      </c>
      <c r="H4" s="72" t="s">
        <v>4</v>
      </c>
      <c r="I4" s="4" t="s">
        <v>5</v>
      </c>
      <c r="J4" s="4" t="s">
        <v>6</v>
      </c>
      <c r="K4" s="3"/>
    </row>
    <row r="5" spans="1:11" ht="19.5" customHeight="1" x14ac:dyDescent="0.25">
      <c r="A5" s="3"/>
      <c r="B5" s="102">
        <v>43983</v>
      </c>
      <c r="C5" s="103">
        <v>6000</v>
      </c>
      <c r="D5" s="104" t="s">
        <v>16</v>
      </c>
      <c r="E5" s="105" t="s">
        <v>16</v>
      </c>
      <c r="F5" s="107"/>
      <c r="G5" s="102">
        <v>43983</v>
      </c>
      <c r="H5" s="103">
        <v>60000</v>
      </c>
      <c r="I5" s="106" t="s">
        <v>8</v>
      </c>
      <c r="J5" s="105" t="s">
        <v>37</v>
      </c>
      <c r="K5" s="3"/>
    </row>
    <row r="6" spans="1:11" ht="19.5" customHeight="1" x14ac:dyDescent="0.25">
      <c r="A6" s="3"/>
      <c r="B6" s="102">
        <v>43983</v>
      </c>
      <c r="C6" s="103">
        <v>1200</v>
      </c>
      <c r="D6" s="104" t="s">
        <v>32</v>
      </c>
      <c r="E6" s="105" t="s">
        <v>33</v>
      </c>
      <c r="F6" s="107"/>
      <c r="G6" s="102">
        <v>43988</v>
      </c>
      <c r="H6" s="103">
        <v>1990</v>
      </c>
      <c r="I6" s="106" t="s">
        <v>49</v>
      </c>
      <c r="J6" s="105" t="s">
        <v>31</v>
      </c>
      <c r="K6" s="3"/>
    </row>
    <row r="7" spans="1:11" ht="19.5" customHeight="1" x14ac:dyDescent="0.25">
      <c r="A7" s="3"/>
      <c r="B7" s="102">
        <v>43983</v>
      </c>
      <c r="C7" s="103">
        <v>550</v>
      </c>
      <c r="D7" s="104" t="s">
        <v>42</v>
      </c>
      <c r="E7" s="105" t="s">
        <v>33</v>
      </c>
      <c r="F7" s="107"/>
      <c r="G7" s="102"/>
      <c r="H7" s="103"/>
      <c r="I7" s="106"/>
      <c r="J7" s="105"/>
      <c r="K7" s="3"/>
    </row>
    <row r="8" spans="1:11" ht="19.5" customHeight="1" x14ac:dyDescent="0.25">
      <c r="A8" s="3"/>
      <c r="B8" s="102">
        <v>43987</v>
      </c>
      <c r="C8" s="103">
        <v>9000</v>
      </c>
      <c r="D8" s="104" t="s">
        <v>32</v>
      </c>
      <c r="E8" s="105" t="s">
        <v>33</v>
      </c>
      <c r="F8" s="107"/>
      <c r="G8" s="102"/>
      <c r="H8" s="103"/>
      <c r="I8" s="106"/>
      <c r="J8" s="105"/>
      <c r="K8" s="3"/>
    </row>
    <row r="9" spans="1:11" ht="19.5" customHeight="1" x14ac:dyDescent="0.25">
      <c r="A9" s="3"/>
      <c r="B9" s="102">
        <v>43989</v>
      </c>
      <c r="C9" s="103">
        <v>17000</v>
      </c>
      <c r="D9" s="104" t="s">
        <v>43</v>
      </c>
      <c r="E9" s="105" t="s">
        <v>43</v>
      </c>
      <c r="F9" s="107"/>
      <c r="G9" s="102"/>
      <c r="H9" s="103"/>
      <c r="I9" s="106"/>
      <c r="J9" s="105"/>
      <c r="K9" s="3"/>
    </row>
    <row r="10" spans="1:11" ht="19.5" customHeight="1" x14ac:dyDescent="0.25">
      <c r="A10" s="3"/>
      <c r="B10" s="102">
        <v>43991</v>
      </c>
      <c r="C10" s="103">
        <v>5847</v>
      </c>
      <c r="D10" s="104" t="s">
        <v>45</v>
      </c>
      <c r="E10" s="105" t="s">
        <v>44</v>
      </c>
      <c r="F10" s="107"/>
      <c r="G10" s="102"/>
      <c r="H10" s="103"/>
      <c r="I10" s="106"/>
      <c r="J10" s="105"/>
      <c r="K10" s="3"/>
    </row>
    <row r="11" spans="1:11" ht="19.5" customHeight="1" x14ac:dyDescent="0.25">
      <c r="A11" s="3"/>
      <c r="B11" s="102">
        <v>43993</v>
      </c>
      <c r="C11" s="103">
        <v>864</v>
      </c>
      <c r="D11" s="104" t="s">
        <v>46</v>
      </c>
      <c r="E11" s="105" t="s">
        <v>33</v>
      </c>
      <c r="F11" s="107"/>
      <c r="G11" s="102"/>
      <c r="H11" s="103"/>
      <c r="I11" s="106"/>
      <c r="J11" s="105"/>
      <c r="K11" s="3"/>
    </row>
    <row r="12" spans="1:11" ht="19.5" customHeight="1" x14ac:dyDescent="0.25">
      <c r="A12" s="3"/>
      <c r="B12" s="102">
        <v>43994</v>
      </c>
      <c r="C12" s="103">
        <v>2350</v>
      </c>
      <c r="D12" s="104" t="s">
        <v>47</v>
      </c>
      <c r="E12" s="105" t="s">
        <v>34</v>
      </c>
      <c r="F12" s="107"/>
      <c r="G12" s="102"/>
      <c r="H12" s="103"/>
      <c r="I12" s="106"/>
      <c r="J12" s="105"/>
      <c r="K12" s="3"/>
    </row>
    <row r="13" spans="1:11" ht="19.5" customHeight="1" x14ac:dyDescent="0.25">
      <c r="A13" s="3"/>
      <c r="B13" s="102">
        <v>43997</v>
      </c>
      <c r="C13" s="103">
        <v>1350</v>
      </c>
      <c r="D13" s="104" t="s">
        <v>48</v>
      </c>
      <c r="E13" s="105" t="s">
        <v>17</v>
      </c>
      <c r="F13" s="107"/>
      <c r="G13" s="102"/>
      <c r="H13" s="103"/>
      <c r="I13" s="106"/>
      <c r="J13" s="105"/>
      <c r="K13" s="3"/>
    </row>
    <row r="14" spans="1:11" ht="19.5" customHeight="1" x14ac:dyDescent="0.25">
      <c r="A14" s="3"/>
      <c r="B14" s="102"/>
      <c r="C14" s="103"/>
      <c r="D14" s="104"/>
      <c r="E14" s="105"/>
      <c r="F14" s="107"/>
      <c r="G14" s="102"/>
      <c r="H14" s="103"/>
      <c r="I14" s="106"/>
      <c r="J14" s="105"/>
      <c r="K14" s="3"/>
    </row>
    <row r="15" spans="1:11" ht="19.5" customHeight="1" x14ac:dyDescent="0.25">
      <c r="A15" s="3"/>
      <c r="B15" s="102"/>
      <c r="C15" s="103"/>
      <c r="D15" s="104"/>
      <c r="E15" s="105"/>
      <c r="F15" s="107"/>
      <c r="G15" s="102"/>
      <c r="H15" s="103"/>
      <c r="I15" s="106"/>
      <c r="J15" s="105"/>
      <c r="K15" s="3"/>
    </row>
    <row r="16" spans="1:11" ht="19.5" customHeight="1" x14ac:dyDescent="0.25">
      <c r="A16" s="3"/>
      <c r="B16" s="102"/>
      <c r="C16" s="103"/>
      <c r="D16" s="104"/>
      <c r="E16" s="105"/>
      <c r="F16" s="107"/>
      <c r="G16" s="102"/>
      <c r="H16" s="103"/>
      <c r="I16" s="106"/>
      <c r="J16" s="105"/>
      <c r="K16" s="3"/>
    </row>
    <row r="17" spans="1:11" ht="19.5" customHeight="1" x14ac:dyDescent="0.25">
      <c r="A17" s="3"/>
      <c r="B17" s="102"/>
      <c r="C17" s="103"/>
      <c r="D17" s="104"/>
      <c r="E17" s="105"/>
      <c r="F17" s="107"/>
      <c r="G17" s="102"/>
      <c r="H17" s="103"/>
      <c r="I17" s="106"/>
      <c r="J17" s="105"/>
      <c r="K17" s="3"/>
    </row>
    <row r="18" spans="1:11" ht="19.5" customHeight="1" x14ac:dyDescent="0.25">
      <c r="A18" s="3"/>
      <c r="B18" s="102"/>
      <c r="C18" s="103"/>
      <c r="D18" s="104"/>
      <c r="E18" s="105"/>
      <c r="F18" s="107"/>
      <c r="G18" s="102"/>
      <c r="H18" s="103"/>
      <c r="I18" s="106"/>
      <c r="J18" s="105"/>
      <c r="K18" s="3"/>
    </row>
    <row r="19" spans="1:11" ht="19.5" customHeight="1" x14ac:dyDescent="0.25">
      <c r="A19" s="3"/>
      <c r="B19" s="102"/>
      <c r="C19" s="103"/>
      <c r="D19" s="104"/>
      <c r="E19" s="105"/>
      <c r="F19" s="107"/>
      <c r="G19" s="102"/>
      <c r="H19" s="103"/>
      <c r="I19" s="106"/>
      <c r="J19" s="105"/>
      <c r="K19" s="3"/>
    </row>
    <row r="20" spans="1:11" ht="19.5" customHeight="1" x14ac:dyDescent="0.25">
      <c r="A20" s="3"/>
      <c r="B20" s="102"/>
      <c r="C20" s="103"/>
      <c r="D20" s="104"/>
      <c r="E20" s="105"/>
      <c r="F20" s="107"/>
      <c r="G20" s="102"/>
      <c r="H20" s="103"/>
      <c r="I20" s="106"/>
      <c r="J20" s="105"/>
      <c r="K20" s="3"/>
    </row>
    <row r="21" spans="1:11" ht="19.5" customHeight="1" x14ac:dyDescent="0.25">
      <c r="A21" s="3"/>
      <c r="B21" s="102"/>
      <c r="C21" s="103"/>
      <c r="D21" s="104"/>
      <c r="E21" s="105"/>
      <c r="F21" s="107"/>
      <c r="G21" s="102"/>
      <c r="H21" s="103"/>
      <c r="I21" s="106"/>
      <c r="J21" s="105"/>
      <c r="K21" s="3"/>
    </row>
    <row r="22" spans="1:11" ht="19.5" customHeight="1" x14ac:dyDescent="0.25">
      <c r="A22" s="3"/>
      <c r="B22" s="102"/>
      <c r="C22" s="103"/>
      <c r="D22" s="104"/>
      <c r="E22" s="105"/>
      <c r="F22" s="107"/>
      <c r="G22" s="102"/>
      <c r="H22" s="103"/>
      <c r="I22" s="106"/>
      <c r="J22" s="105"/>
      <c r="K22" s="3"/>
    </row>
    <row r="23" spans="1:11" ht="19.5" customHeight="1" x14ac:dyDescent="0.25">
      <c r="A23" s="3"/>
      <c r="B23" s="102"/>
      <c r="C23" s="103"/>
      <c r="D23" s="104"/>
      <c r="E23" s="105"/>
      <c r="F23" s="107"/>
      <c r="G23" s="102"/>
      <c r="H23" s="103"/>
      <c r="I23" s="106"/>
      <c r="J23" s="105"/>
      <c r="K23" s="3"/>
    </row>
    <row r="24" spans="1:11" ht="19.5" customHeight="1" x14ac:dyDescent="0.25">
      <c r="A24" s="3"/>
      <c r="B24" s="102"/>
      <c r="C24" s="103"/>
      <c r="D24" s="104"/>
      <c r="E24" s="105"/>
      <c r="F24" s="107"/>
      <c r="G24" s="102"/>
      <c r="H24" s="103"/>
      <c r="I24" s="106"/>
      <c r="J24" s="105"/>
      <c r="K24" s="3"/>
    </row>
    <row r="25" spans="1:11" ht="19.5" customHeight="1" x14ac:dyDescent="0.25">
      <c r="A25" s="3"/>
      <c r="B25" s="102"/>
      <c r="C25" s="103"/>
      <c r="D25" s="104"/>
      <c r="E25" s="105"/>
      <c r="F25" s="107"/>
      <c r="G25" s="102"/>
      <c r="H25" s="103"/>
      <c r="I25" s="106"/>
      <c r="J25" s="105"/>
      <c r="K25" s="3"/>
    </row>
    <row r="26" spans="1:11" ht="19.5" customHeight="1" x14ac:dyDescent="0.25">
      <c r="A26" s="3"/>
      <c r="B26" s="102"/>
      <c r="C26" s="103"/>
      <c r="D26" s="104"/>
      <c r="E26" s="105"/>
      <c r="F26" s="107"/>
      <c r="G26" s="102"/>
      <c r="H26" s="103"/>
      <c r="I26" s="106"/>
      <c r="J26" s="105"/>
      <c r="K26" s="3"/>
    </row>
    <row r="27" spans="1:11" ht="19.5" customHeight="1" x14ac:dyDescent="0.25">
      <c r="A27" s="3"/>
      <c r="B27" s="102"/>
      <c r="C27" s="103"/>
      <c r="D27" s="104"/>
      <c r="E27" s="105"/>
      <c r="F27" s="107"/>
      <c r="G27" s="102"/>
      <c r="H27" s="103"/>
      <c r="I27" s="106"/>
      <c r="J27" s="105"/>
      <c r="K27" s="3"/>
    </row>
    <row r="28" spans="1:11" ht="19.5" customHeight="1" x14ac:dyDescent="0.25">
      <c r="A28" s="3"/>
      <c r="B28" s="102"/>
      <c r="C28" s="103"/>
      <c r="D28" s="104"/>
      <c r="E28" s="105"/>
      <c r="F28" s="107"/>
      <c r="G28" s="102"/>
      <c r="H28" s="103"/>
      <c r="I28" s="106"/>
      <c r="J28" s="105"/>
      <c r="K28" s="3"/>
    </row>
    <row r="29" spans="1:11" ht="19.5" customHeight="1" x14ac:dyDescent="0.25">
      <c r="A29" s="3"/>
      <c r="B29" s="102"/>
      <c r="C29" s="103"/>
      <c r="D29" s="104"/>
      <c r="E29" s="105"/>
      <c r="F29" s="107"/>
      <c r="G29" s="102"/>
      <c r="H29" s="103"/>
      <c r="I29" s="106"/>
      <c r="J29" s="105"/>
      <c r="K29" s="3"/>
    </row>
    <row r="30" spans="1:11" ht="19.5" customHeight="1" x14ac:dyDescent="0.25">
      <c r="A30" s="3"/>
      <c r="B30" s="102"/>
      <c r="C30" s="103"/>
      <c r="D30" s="104"/>
      <c r="E30" s="105"/>
      <c r="F30" s="107"/>
      <c r="G30" s="102"/>
      <c r="H30" s="103"/>
      <c r="I30" s="106"/>
      <c r="J30" s="105"/>
      <c r="K30" s="3"/>
    </row>
    <row r="31" spans="1:11" ht="19.5" customHeight="1" x14ac:dyDescent="0.25">
      <c r="A31" s="3"/>
      <c r="B31" s="102"/>
      <c r="C31" s="103"/>
      <c r="D31" s="104"/>
      <c r="E31" s="105"/>
      <c r="F31" s="107"/>
      <c r="G31" s="102"/>
      <c r="H31" s="103"/>
      <c r="I31" s="106"/>
      <c r="J31" s="105"/>
      <c r="K31" s="3"/>
    </row>
    <row r="32" spans="1:11" ht="19.5" customHeight="1" x14ac:dyDescent="0.25">
      <c r="A32" s="3"/>
      <c r="B32" s="102"/>
      <c r="C32" s="103"/>
      <c r="D32" s="104"/>
      <c r="E32" s="105"/>
      <c r="F32" s="107"/>
      <c r="G32" s="102"/>
      <c r="H32" s="103"/>
      <c r="I32" s="106"/>
      <c r="J32" s="105"/>
      <c r="K32" s="3"/>
    </row>
    <row r="33" spans="1:11" ht="19.5" customHeight="1" x14ac:dyDescent="0.25">
      <c r="A33" s="3"/>
      <c r="B33" s="102"/>
      <c r="C33" s="103"/>
      <c r="D33" s="104"/>
      <c r="E33" s="105"/>
      <c r="F33" s="107"/>
      <c r="G33" s="102"/>
      <c r="H33" s="103"/>
      <c r="I33" s="106"/>
      <c r="J33" s="105"/>
      <c r="K33" s="3"/>
    </row>
    <row r="34" spans="1:11" ht="15.75" customHeight="1" x14ac:dyDescent="0.25">
      <c r="B34" s="102"/>
      <c r="C34" s="103"/>
      <c r="D34" s="104"/>
      <c r="E34" s="105"/>
      <c r="G34" s="102"/>
      <c r="H34" s="103"/>
      <c r="I34" s="106"/>
      <c r="J34" s="105"/>
    </row>
    <row r="35" spans="1:11" ht="15.75" customHeight="1" x14ac:dyDescent="0.25">
      <c r="B35" s="102"/>
      <c r="C35" s="103"/>
      <c r="D35" s="104"/>
      <c r="E35" s="105"/>
      <c r="G35" s="102"/>
      <c r="H35" s="103"/>
      <c r="I35" s="106"/>
      <c r="J35" s="105"/>
    </row>
    <row r="36" spans="1:11" ht="15.75" customHeight="1" x14ac:dyDescent="0.25">
      <c r="B36" s="102"/>
      <c r="C36" s="103"/>
      <c r="D36" s="104"/>
      <c r="E36" s="105"/>
      <c r="G36" s="102"/>
      <c r="H36" s="103"/>
      <c r="I36" s="106"/>
      <c r="J36" s="105"/>
    </row>
    <row r="37" spans="1:11" ht="15.75" customHeight="1" x14ac:dyDescent="0.25">
      <c r="B37" s="102"/>
      <c r="C37" s="103"/>
      <c r="D37" s="104"/>
      <c r="E37" s="105"/>
      <c r="G37" s="102"/>
      <c r="H37" s="103"/>
      <c r="I37" s="106"/>
      <c r="J37" s="105"/>
    </row>
    <row r="38" spans="1:11" ht="15.75" customHeight="1" x14ac:dyDescent="0.25">
      <c r="B38" s="102"/>
      <c r="C38" s="103"/>
      <c r="D38" s="104"/>
      <c r="E38" s="105"/>
      <c r="G38" s="102"/>
      <c r="H38" s="103"/>
      <c r="I38" s="106"/>
      <c r="J38" s="105"/>
    </row>
    <row r="39" spans="1:11" ht="15.75" customHeight="1" x14ac:dyDescent="0.25">
      <c r="B39" s="102"/>
      <c r="C39" s="103"/>
      <c r="D39" s="104"/>
      <c r="E39" s="105"/>
      <c r="G39" s="102"/>
      <c r="H39" s="103"/>
      <c r="I39" s="106"/>
      <c r="J39" s="105"/>
    </row>
    <row r="40" spans="1:11" ht="15.75" customHeight="1" x14ac:dyDescent="0.25">
      <c r="B40" s="102"/>
      <c r="C40" s="103"/>
      <c r="D40" s="104"/>
      <c r="E40" s="105"/>
      <c r="G40" s="102"/>
      <c r="H40" s="103"/>
      <c r="I40" s="106"/>
      <c r="J40" s="105"/>
    </row>
    <row r="41" spans="1:11" ht="15.75" customHeight="1" x14ac:dyDescent="0.25">
      <c r="B41" s="102"/>
      <c r="C41" s="103"/>
      <c r="D41" s="104"/>
      <c r="E41" s="105"/>
      <c r="G41" s="102"/>
      <c r="H41" s="103"/>
      <c r="I41" s="106"/>
      <c r="J41" s="105"/>
    </row>
    <row r="42" spans="1:11" ht="15.75" customHeight="1" x14ac:dyDescent="0.25">
      <c r="B42" s="102"/>
      <c r="C42" s="103"/>
      <c r="D42" s="104"/>
      <c r="E42" s="105"/>
      <c r="G42" s="102"/>
      <c r="H42" s="103"/>
      <c r="I42" s="106"/>
      <c r="J42" s="105"/>
    </row>
    <row r="43" spans="1:11" ht="15.75" customHeight="1" x14ac:dyDescent="0.25">
      <c r="B43" s="102"/>
      <c r="C43" s="103"/>
      <c r="D43" s="104"/>
      <c r="E43" s="105"/>
      <c r="G43" s="102"/>
      <c r="H43" s="103"/>
      <c r="I43" s="106"/>
      <c r="J43" s="105"/>
    </row>
    <row r="44" spans="1:11" ht="15.75" customHeight="1" x14ac:dyDescent="0.25">
      <c r="B44" s="102"/>
      <c r="C44" s="103"/>
      <c r="D44" s="104"/>
      <c r="E44" s="105"/>
      <c r="G44" s="102"/>
      <c r="H44" s="103"/>
      <c r="I44" s="106"/>
      <c r="J44" s="105"/>
    </row>
    <row r="45" spans="1:11" ht="15.75" customHeight="1" x14ac:dyDescent="0.25">
      <c r="B45" s="102"/>
      <c r="C45" s="103"/>
      <c r="D45" s="104"/>
      <c r="E45" s="105"/>
      <c r="G45" s="102"/>
      <c r="H45" s="103"/>
      <c r="I45" s="106"/>
      <c r="J45" s="105"/>
    </row>
    <row r="46" spans="1:11" ht="15.75" customHeight="1" x14ac:dyDescent="0.25">
      <c r="B46" s="102"/>
      <c r="C46" s="103"/>
      <c r="D46" s="104"/>
      <c r="E46" s="105"/>
      <c r="G46" s="102"/>
      <c r="H46" s="103"/>
      <c r="I46" s="106"/>
      <c r="J46" s="105"/>
    </row>
    <row r="47" spans="1:11" ht="15.75" customHeight="1" x14ac:dyDescent="0.25">
      <c r="B47" s="102"/>
      <c r="C47" s="103"/>
      <c r="D47" s="104"/>
      <c r="E47" s="105"/>
      <c r="G47" s="102"/>
      <c r="H47" s="103"/>
      <c r="I47" s="106"/>
      <c r="J47" s="105"/>
    </row>
    <row r="48" spans="1:11" ht="15.75" customHeight="1" x14ac:dyDescent="0.25">
      <c r="B48" s="102"/>
      <c r="C48" s="103"/>
      <c r="D48" s="104"/>
      <c r="E48" s="105"/>
      <c r="G48" s="102"/>
      <c r="H48" s="103"/>
      <c r="I48" s="106"/>
      <c r="J48" s="105"/>
    </row>
    <row r="49" spans="2:10" ht="15.75" customHeight="1" x14ac:dyDescent="0.25">
      <c r="B49" s="102"/>
      <c r="C49" s="103"/>
      <c r="D49" s="104"/>
      <c r="E49" s="105"/>
      <c r="G49" s="102"/>
      <c r="H49" s="103"/>
      <c r="I49" s="106"/>
      <c r="J49" s="105"/>
    </row>
    <row r="50" spans="2:10" ht="15.75" customHeight="1" x14ac:dyDescent="0.25">
      <c r="B50" s="102"/>
      <c r="C50" s="103"/>
      <c r="D50" s="104"/>
      <c r="E50" s="105"/>
      <c r="G50" s="102"/>
      <c r="H50" s="103"/>
      <c r="I50" s="106"/>
      <c r="J50" s="105"/>
    </row>
    <row r="51" spans="2:10" ht="15.75" customHeight="1" x14ac:dyDescent="0.25">
      <c r="B51" s="102"/>
      <c r="C51" s="103"/>
      <c r="D51" s="104"/>
      <c r="E51" s="105"/>
      <c r="G51" s="102"/>
      <c r="H51" s="103"/>
      <c r="I51" s="106"/>
      <c r="J51" s="105"/>
    </row>
    <row r="52" spans="2:10" ht="15.75" customHeight="1" x14ac:dyDescent="0.25">
      <c r="B52" s="102"/>
      <c r="C52" s="103"/>
      <c r="D52" s="104"/>
      <c r="E52" s="105"/>
      <c r="G52" s="102"/>
      <c r="H52" s="103"/>
      <c r="I52" s="106"/>
      <c r="J52" s="105"/>
    </row>
    <row r="53" spans="2:10" ht="15.75" customHeight="1" x14ac:dyDescent="0.25">
      <c r="B53" s="102"/>
      <c r="C53" s="103"/>
      <c r="D53" s="104"/>
      <c r="E53" s="105"/>
      <c r="G53" s="102"/>
      <c r="H53" s="103"/>
      <c r="I53" s="106"/>
      <c r="J53" s="105"/>
    </row>
    <row r="54" spans="2:10" ht="15.75" customHeight="1" x14ac:dyDescent="0.25">
      <c r="B54" s="102"/>
      <c r="C54" s="103"/>
      <c r="D54" s="104"/>
      <c r="E54" s="105"/>
      <c r="G54" s="102"/>
      <c r="H54" s="103"/>
      <c r="I54" s="106"/>
      <c r="J54" s="105"/>
    </row>
    <row r="55" spans="2:10" ht="15.75" customHeight="1" x14ac:dyDescent="0.25">
      <c r="B55" s="102"/>
      <c r="C55" s="103"/>
      <c r="D55" s="104"/>
      <c r="E55" s="105"/>
      <c r="G55" s="102"/>
      <c r="H55" s="103"/>
      <c r="I55" s="106"/>
      <c r="J55" s="105"/>
    </row>
    <row r="56" spans="2:10" ht="15.75" customHeight="1" x14ac:dyDescent="0.25">
      <c r="B56" s="102"/>
      <c r="C56" s="103"/>
      <c r="D56" s="104"/>
      <c r="E56" s="105"/>
      <c r="G56" s="102"/>
      <c r="H56" s="103"/>
      <c r="I56" s="106"/>
      <c r="J56" s="105"/>
    </row>
    <row r="57" spans="2:10" ht="15.75" customHeight="1" x14ac:dyDescent="0.25">
      <c r="B57" s="102"/>
      <c r="C57" s="103"/>
      <c r="D57" s="104"/>
      <c r="E57" s="105"/>
      <c r="G57" s="102"/>
      <c r="H57" s="103"/>
      <c r="I57" s="106"/>
      <c r="J57" s="105"/>
    </row>
    <row r="58" spans="2:10" ht="15.75" customHeight="1" x14ac:dyDescent="0.25">
      <c r="B58" s="102"/>
      <c r="C58" s="103"/>
      <c r="D58" s="104"/>
      <c r="E58" s="105"/>
      <c r="G58" s="102"/>
      <c r="H58" s="103"/>
      <c r="I58" s="106"/>
      <c r="J58" s="105"/>
    </row>
    <row r="59" spans="2:10" ht="15.75" customHeight="1" x14ac:dyDescent="0.25">
      <c r="B59" s="102"/>
      <c r="C59" s="103"/>
      <c r="D59" s="104"/>
      <c r="E59" s="105"/>
      <c r="G59" s="102"/>
      <c r="H59" s="103"/>
      <c r="I59" s="106"/>
      <c r="J59" s="105"/>
    </row>
    <row r="60" spans="2:10" ht="15.75" customHeight="1" x14ac:dyDescent="0.25">
      <c r="B60" s="102"/>
      <c r="C60" s="103"/>
      <c r="D60" s="104"/>
      <c r="E60" s="105"/>
      <c r="G60" s="102"/>
      <c r="H60" s="103"/>
      <c r="I60" s="106"/>
      <c r="J60" s="105"/>
    </row>
    <row r="61" spans="2:10" ht="15.75" customHeight="1" x14ac:dyDescent="0.25">
      <c r="B61" s="102"/>
      <c r="C61" s="103"/>
      <c r="D61" s="104"/>
      <c r="E61" s="105"/>
      <c r="G61" s="102"/>
      <c r="H61" s="103"/>
      <c r="I61" s="106"/>
      <c r="J61" s="105"/>
    </row>
    <row r="62" spans="2:10" ht="15.75" customHeight="1" x14ac:dyDescent="0.25">
      <c r="B62" s="102"/>
      <c r="C62" s="103"/>
      <c r="D62" s="104"/>
      <c r="E62" s="105"/>
      <c r="G62" s="102"/>
      <c r="H62" s="103"/>
      <c r="I62" s="106"/>
      <c r="J62" s="105"/>
    </row>
    <row r="63" spans="2:10" ht="15.75" customHeight="1" x14ac:dyDescent="0.25">
      <c r="B63" s="102"/>
      <c r="C63" s="103"/>
      <c r="D63" s="104"/>
      <c r="E63" s="105"/>
      <c r="G63" s="102"/>
      <c r="H63" s="103"/>
      <c r="I63" s="106"/>
      <c r="J63" s="105"/>
    </row>
    <row r="64" spans="2:10" ht="15.75" customHeight="1" x14ac:dyDescent="0.25">
      <c r="B64" s="102"/>
      <c r="C64" s="103"/>
      <c r="D64" s="104"/>
      <c r="E64" s="105"/>
      <c r="G64" s="102"/>
      <c r="H64" s="103"/>
      <c r="I64" s="106"/>
      <c r="J64" s="105"/>
    </row>
    <row r="65" spans="2:10" ht="15.75" customHeight="1" x14ac:dyDescent="0.25">
      <c r="B65" s="102"/>
      <c r="C65" s="103"/>
      <c r="D65" s="104"/>
      <c r="E65" s="105"/>
      <c r="G65" s="102"/>
      <c r="H65" s="103"/>
      <c r="I65" s="106"/>
      <c r="J65" s="105"/>
    </row>
    <row r="66" spans="2:10" ht="15.75" customHeight="1" x14ac:dyDescent="0.25">
      <c r="B66" s="102"/>
      <c r="C66" s="103"/>
      <c r="D66" s="104"/>
      <c r="E66" s="105"/>
      <c r="G66" s="102"/>
      <c r="H66" s="103"/>
      <c r="I66" s="106"/>
      <c r="J66" s="105"/>
    </row>
    <row r="67" spans="2:10" ht="15.75" customHeight="1" x14ac:dyDescent="0.25">
      <c r="B67" s="102"/>
      <c r="C67" s="103"/>
      <c r="D67" s="104"/>
      <c r="E67" s="105"/>
      <c r="G67" s="102"/>
      <c r="H67" s="103"/>
      <c r="I67" s="106"/>
      <c r="J67" s="105"/>
    </row>
    <row r="68" spans="2:10" ht="15.75" customHeight="1" x14ac:dyDescent="0.25">
      <c r="B68" s="102"/>
      <c r="C68" s="103"/>
      <c r="D68" s="104"/>
      <c r="E68" s="105"/>
      <c r="G68" s="102"/>
      <c r="H68" s="103"/>
      <c r="I68" s="106"/>
      <c r="J68" s="105"/>
    </row>
    <row r="69" spans="2:10" ht="15.75" customHeight="1" x14ac:dyDescent="0.25">
      <c r="B69" s="102"/>
      <c r="C69" s="103"/>
      <c r="D69" s="104"/>
      <c r="E69" s="105"/>
      <c r="G69" s="102"/>
      <c r="H69" s="103"/>
      <c r="I69" s="106"/>
      <c r="J69" s="105"/>
    </row>
    <row r="70" spans="2:10" ht="15.75" customHeight="1" x14ac:dyDescent="0.25">
      <c r="B70" s="102"/>
      <c r="C70" s="103"/>
      <c r="D70" s="104"/>
      <c r="E70" s="105"/>
      <c r="G70" s="102"/>
      <c r="H70" s="103"/>
      <c r="I70" s="106"/>
      <c r="J70" s="105"/>
    </row>
    <row r="71" spans="2:10" ht="15.75" customHeight="1" x14ac:dyDescent="0.25">
      <c r="B71" s="102"/>
      <c r="C71" s="103"/>
      <c r="D71" s="104"/>
      <c r="E71" s="105"/>
      <c r="G71" s="102"/>
      <c r="H71" s="103"/>
      <c r="I71" s="106"/>
      <c r="J71" s="105"/>
    </row>
    <row r="72" spans="2:10" ht="15.75" customHeight="1" x14ac:dyDescent="0.25">
      <c r="B72" s="102"/>
      <c r="C72" s="103"/>
      <c r="D72" s="104"/>
      <c r="E72" s="105"/>
      <c r="G72" s="102"/>
      <c r="H72" s="103"/>
      <c r="I72" s="106"/>
      <c r="J72" s="105"/>
    </row>
    <row r="73" spans="2:10" ht="15.75" customHeight="1" x14ac:dyDescent="0.25">
      <c r="B73" s="102"/>
      <c r="C73" s="103"/>
      <c r="D73" s="104"/>
      <c r="E73" s="105"/>
      <c r="G73" s="102"/>
      <c r="H73" s="103"/>
      <c r="I73" s="106"/>
      <c r="J73" s="105"/>
    </row>
    <row r="74" spans="2:10" ht="15.75" customHeight="1" x14ac:dyDescent="0.25">
      <c r="B74" s="102"/>
      <c r="C74" s="103"/>
      <c r="D74" s="104"/>
      <c r="E74" s="105"/>
      <c r="G74" s="102"/>
      <c r="H74" s="103"/>
      <c r="I74" s="106"/>
      <c r="J74" s="105"/>
    </row>
    <row r="75" spans="2:10" ht="15.75" customHeight="1" x14ac:dyDescent="0.25">
      <c r="B75" s="102"/>
      <c r="C75" s="103"/>
      <c r="D75" s="104"/>
      <c r="E75" s="105"/>
      <c r="G75" s="102"/>
      <c r="H75" s="103"/>
      <c r="I75" s="106"/>
      <c r="J75" s="105"/>
    </row>
    <row r="76" spans="2:10" ht="15.75" customHeight="1" x14ac:dyDescent="0.25">
      <c r="B76" s="102"/>
      <c r="C76" s="103"/>
      <c r="D76" s="104"/>
      <c r="E76" s="105"/>
      <c r="G76" s="102"/>
      <c r="H76" s="103"/>
      <c r="I76" s="106"/>
      <c r="J76" s="105"/>
    </row>
    <row r="77" spans="2:10" ht="15.75" customHeight="1" x14ac:dyDescent="0.25">
      <c r="B77" s="102"/>
      <c r="C77" s="103"/>
      <c r="D77" s="104"/>
      <c r="E77" s="105"/>
      <c r="G77" s="102"/>
      <c r="H77" s="103"/>
      <c r="I77" s="106"/>
      <c r="J77" s="105"/>
    </row>
    <row r="78" spans="2:10" ht="15.75" customHeight="1" x14ac:dyDescent="0.25">
      <c r="B78" s="102"/>
      <c r="C78" s="103"/>
      <c r="D78" s="104"/>
      <c r="E78" s="105"/>
      <c r="G78" s="102"/>
      <c r="H78" s="103"/>
      <c r="I78" s="106"/>
      <c r="J78" s="105"/>
    </row>
    <row r="79" spans="2:10" ht="15.75" customHeight="1" x14ac:dyDescent="0.25">
      <c r="B79" s="102"/>
      <c r="C79" s="103"/>
      <c r="D79" s="104"/>
      <c r="E79" s="105"/>
      <c r="G79" s="102"/>
      <c r="H79" s="103"/>
      <c r="I79" s="106"/>
      <c r="J79" s="105"/>
    </row>
    <row r="80" spans="2:10" ht="15.75" customHeight="1" x14ac:dyDescent="0.25">
      <c r="B80" s="102"/>
      <c r="C80" s="103"/>
      <c r="D80" s="104"/>
      <c r="E80" s="105"/>
      <c r="G80" s="102"/>
      <c r="H80" s="103"/>
      <c r="I80" s="106"/>
      <c r="J80" s="105"/>
    </row>
    <row r="81" spans="2:10" ht="15.75" customHeight="1" x14ac:dyDescent="0.25">
      <c r="B81" s="102"/>
      <c r="C81" s="103"/>
      <c r="D81" s="104"/>
      <c r="E81" s="105"/>
      <c r="G81" s="102"/>
      <c r="H81" s="103"/>
      <c r="I81" s="106"/>
      <c r="J81" s="105"/>
    </row>
    <row r="82" spans="2:10" ht="15.75" customHeight="1" x14ac:dyDescent="0.25">
      <c r="B82" s="102"/>
      <c r="C82" s="103"/>
      <c r="D82" s="104"/>
      <c r="E82" s="105"/>
      <c r="G82" s="102"/>
      <c r="H82" s="103"/>
      <c r="I82" s="106"/>
      <c r="J82" s="105"/>
    </row>
    <row r="83" spans="2:10" ht="15.75" customHeight="1" x14ac:dyDescent="0.25">
      <c r="B83" s="102"/>
      <c r="C83" s="103"/>
      <c r="D83" s="104"/>
      <c r="E83" s="105"/>
      <c r="G83" s="102"/>
      <c r="H83" s="103"/>
      <c r="I83" s="106"/>
      <c r="J83" s="105"/>
    </row>
    <row r="84" spans="2:10" ht="15.75" customHeight="1" x14ac:dyDescent="0.25">
      <c r="B84" s="102"/>
      <c r="C84" s="103"/>
      <c r="D84" s="104"/>
      <c r="E84" s="105"/>
      <c r="G84" s="102"/>
      <c r="H84" s="103"/>
      <c r="I84" s="106"/>
      <c r="J84" s="105"/>
    </row>
    <row r="85" spans="2:10" ht="15.75" customHeight="1" x14ac:dyDescent="0.25">
      <c r="B85" s="102"/>
      <c r="C85" s="103"/>
      <c r="D85" s="104"/>
      <c r="E85" s="105"/>
      <c r="G85" s="102"/>
      <c r="H85" s="103"/>
      <c r="I85" s="106"/>
      <c r="J85" s="105"/>
    </row>
    <row r="86" spans="2:10" ht="15.75" customHeight="1" x14ac:dyDescent="0.25">
      <c r="B86" s="102"/>
      <c r="C86" s="103"/>
      <c r="D86" s="104"/>
      <c r="E86" s="105"/>
      <c r="G86" s="102"/>
      <c r="H86" s="103"/>
      <c r="I86" s="106"/>
      <c r="J86" s="105"/>
    </row>
    <row r="87" spans="2:10" ht="15.75" customHeight="1" x14ac:dyDescent="0.25">
      <c r="B87" s="102"/>
      <c r="C87" s="103"/>
      <c r="D87" s="104"/>
      <c r="E87" s="105"/>
      <c r="G87" s="102"/>
      <c r="H87" s="103"/>
      <c r="I87" s="106"/>
      <c r="J87" s="105"/>
    </row>
    <row r="88" spans="2:10" ht="15.75" customHeight="1" x14ac:dyDescent="0.25">
      <c r="B88" s="102"/>
      <c r="C88" s="103"/>
      <c r="D88" s="104"/>
      <c r="E88" s="105"/>
      <c r="G88" s="102"/>
      <c r="H88" s="103"/>
      <c r="I88" s="106"/>
      <c r="J88" s="105"/>
    </row>
    <row r="89" spans="2:10" ht="15.75" customHeight="1" x14ac:dyDescent="0.25">
      <c r="B89" s="102"/>
      <c r="C89" s="103"/>
      <c r="D89" s="104"/>
      <c r="E89" s="105"/>
      <c r="G89" s="102"/>
      <c r="H89" s="103"/>
      <c r="I89" s="106"/>
      <c r="J89" s="105"/>
    </row>
    <row r="90" spans="2:10" ht="15.75" customHeight="1" x14ac:dyDescent="0.25">
      <c r="B90" s="102"/>
      <c r="C90" s="103"/>
      <c r="D90" s="104"/>
      <c r="E90" s="105"/>
      <c r="G90" s="102"/>
      <c r="H90" s="103"/>
      <c r="I90" s="106"/>
      <c r="J90" s="105"/>
    </row>
    <row r="91" spans="2:10" ht="15.75" customHeight="1" x14ac:dyDescent="0.25">
      <c r="B91" s="102"/>
      <c r="C91" s="103"/>
      <c r="D91" s="104"/>
      <c r="E91" s="105"/>
      <c r="G91" s="102"/>
      <c r="H91" s="103"/>
      <c r="I91" s="106"/>
      <c r="J91" s="105"/>
    </row>
    <row r="92" spans="2:10" ht="15.75" customHeight="1" x14ac:dyDescent="0.25">
      <c r="B92" s="102"/>
      <c r="C92" s="103"/>
      <c r="D92" s="104"/>
      <c r="E92" s="105"/>
      <c r="G92" s="102"/>
      <c r="H92" s="103"/>
      <c r="I92" s="106"/>
      <c r="J92" s="105"/>
    </row>
    <row r="93" spans="2:10" ht="15.75" customHeight="1" x14ac:dyDescent="0.25">
      <c r="B93" s="102"/>
      <c r="C93" s="103"/>
      <c r="D93" s="104"/>
      <c r="E93" s="105"/>
      <c r="G93" s="102"/>
      <c r="H93" s="103"/>
      <c r="I93" s="106"/>
      <c r="J93" s="105"/>
    </row>
    <row r="94" spans="2:10" ht="15.75" customHeight="1" x14ac:dyDescent="0.25">
      <c r="B94" s="102"/>
      <c r="C94" s="103"/>
      <c r="D94" s="104"/>
      <c r="E94" s="105"/>
      <c r="G94" s="102"/>
      <c r="H94" s="103"/>
      <c r="I94" s="106"/>
      <c r="J94" s="105"/>
    </row>
    <row r="95" spans="2:10" ht="15.75" customHeight="1" x14ac:dyDescent="0.25">
      <c r="B95" s="102"/>
      <c r="C95" s="103"/>
      <c r="D95" s="104"/>
      <c r="E95" s="105"/>
      <c r="G95" s="102"/>
      <c r="H95" s="103"/>
      <c r="I95" s="106"/>
      <c r="J95" s="105"/>
    </row>
    <row r="96" spans="2:10" ht="15.75" customHeight="1" x14ac:dyDescent="0.25">
      <c r="B96" s="102"/>
      <c r="C96" s="103"/>
      <c r="D96" s="104"/>
      <c r="E96" s="105"/>
      <c r="G96" s="102"/>
      <c r="H96" s="103"/>
      <c r="I96" s="106"/>
      <c r="J96" s="105"/>
    </row>
    <row r="97" spans="2:10" ht="15.75" customHeight="1" x14ac:dyDescent="0.25">
      <c r="B97" s="102"/>
      <c r="C97" s="103"/>
      <c r="D97" s="104"/>
      <c r="E97" s="105"/>
      <c r="G97" s="102"/>
      <c r="H97" s="103"/>
      <c r="I97" s="106"/>
      <c r="J97" s="105"/>
    </row>
    <row r="98" spans="2:10" ht="15.75" customHeight="1" x14ac:dyDescent="0.25">
      <c r="B98" s="102"/>
      <c r="C98" s="103"/>
      <c r="D98" s="104"/>
      <c r="E98" s="105"/>
      <c r="G98" s="102"/>
      <c r="H98" s="103"/>
      <c r="I98" s="106"/>
      <c r="J98" s="105"/>
    </row>
    <row r="99" spans="2:10" ht="15.75" customHeight="1" x14ac:dyDescent="0.25">
      <c r="B99" s="102"/>
      <c r="C99" s="103"/>
      <c r="D99" s="104"/>
      <c r="E99" s="105"/>
      <c r="G99" s="102"/>
      <c r="H99" s="103"/>
      <c r="I99" s="106"/>
      <c r="J99" s="105"/>
    </row>
    <row r="100" spans="2:10" ht="15.75" customHeight="1" x14ac:dyDescent="0.25">
      <c r="B100" s="102"/>
      <c r="C100" s="103"/>
      <c r="D100" s="104"/>
      <c r="E100" s="105"/>
      <c r="G100" s="102"/>
      <c r="H100" s="103"/>
      <c r="I100" s="106"/>
      <c r="J100" s="105"/>
    </row>
    <row r="101" spans="2:10" ht="15.75" customHeight="1" x14ac:dyDescent="0.25">
      <c r="B101" s="102"/>
      <c r="C101" s="103"/>
      <c r="D101" s="104"/>
      <c r="E101" s="105"/>
      <c r="G101" s="102"/>
      <c r="H101" s="103"/>
      <c r="I101" s="106"/>
      <c r="J101" s="105"/>
    </row>
    <row r="102" spans="2:10" ht="15.75" customHeight="1" x14ac:dyDescent="0.25">
      <c r="B102" s="102"/>
      <c r="C102" s="103"/>
      <c r="D102" s="104"/>
      <c r="E102" s="105"/>
      <c r="G102" s="102"/>
      <c r="H102" s="103"/>
      <c r="I102" s="106"/>
      <c r="J102" s="105"/>
    </row>
    <row r="103" spans="2:10" ht="15.75" customHeight="1" x14ac:dyDescent="0.25">
      <c r="B103" s="102"/>
      <c r="C103" s="103"/>
      <c r="D103" s="104"/>
      <c r="E103" s="105"/>
      <c r="G103" s="102"/>
      <c r="H103" s="103"/>
      <c r="I103" s="106"/>
      <c r="J103" s="105"/>
    </row>
    <row r="104" spans="2:10" ht="15.75" customHeight="1" x14ac:dyDescent="0.25">
      <c r="B104" s="102"/>
      <c r="C104" s="103"/>
      <c r="D104" s="104"/>
      <c r="E104" s="105"/>
      <c r="G104" s="102"/>
      <c r="H104" s="103"/>
      <c r="I104" s="106"/>
      <c r="J104" s="105"/>
    </row>
    <row r="105" spans="2:10" ht="15.75" customHeight="1" x14ac:dyDescent="0.25">
      <c r="B105" s="102"/>
      <c r="C105" s="103"/>
      <c r="D105" s="104"/>
      <c r="E105" s="105"/>
      <c r="G105" s="102"/>
      <c r="H105" s="103"/>
      <c r="I105" s="106"/>
      <c r="J105" s="105"/>
    </row>
    <row r="106" spans="2:10" ht="15.75" customHeight="1" x14ac:dyDescent="0.25">
      <c r="B106" s="102"/>
      <c r="C106" s="103"/>
      <c r="D106" s="104"/>
      <c r="E106" s="105"/>
      <c r="G106" s="102"/>
      <c r="H106" s="103"/>
      <c r="I106" s="106"/>
      <c r="J106" s="105"/>
    </row>
    <row r="107" spans="2:10" ht="15.75" customHeight="1" x14ac:dyDescent="0.25">
      <c r="B107" s="102"/>
      <c r="C107" s="103"/>
      <c r="D107" s="104"/>
      <c r="E107" s="105"/>
      <c r="G107" s="102"/>
      <c r="H107" s="103"/>
      <c r="I107" s="106"/>
      <c r="J107" s="105"/>
    </row>
    <row r="108" spans="2:10" ht="15.75" customHeight="1" x14ac:dyDescent="0.25">
      <c r="B108" s="102"/>
      <c r="C108" s="103"/>
      <c r="D108" s="104"/>
      <c r="E108" s="105"/>
      <c r="G108" s="102"/>
      <c r="H108" s="103"/>
      <c r="I108" s="106"/>
      <c r="J108" s="105"/>
    </row>
    <row r="109" spans="2:10" ht="15.75" customHeight="1" x14ac:dyDescent="0.25">
      <c r="B109" s="102"/>
      <c r="C109" s="103"/>
      <c r="D109" s="104"/>
      <c r="E109" s="105"/>
      <c r="G109" s="102"/>
      <c r="H109" s="103"/>
      <c r="I109" s="106"/>
      <c r="J109" s="105"/>
    </row>
    <row r="110" spans="2:10" ht="15.75" customHeight="1" x14ac:dyDescent="0.25">
      <c r="B110" s="102"/>
      <c r="C110" s="103"/>
      <c r="D110" s="104"/>
      <c r="E110" s="105"/>
      <c r="G110" s="102"/>
      <c r="H110" s="103"/>
      <c r="I110" s="106"/>
      <c r="J110" s="105"/>
    </row>
    <row r="111" spans="2:10" ht="15.75" customHeight="1" x14ac:dyDescent="0.25">
      <c r="B111" s="102"/>
      <c r="C111" s="103"/>
      <c r="D111" s="104"/>
      <c r="E111" s="105"/>
      <c r="G111" s="102"/>
      <c r="H111" s="103"/>
      <c r="I111" s="106"/>
      <c r="J111" s="105"/>
    </row>
    <row r="112" spans="2:10" ht="15.75" customHeight="1" x14ac:dyDescent="0.25">
      <c r="B112" s="102"/>
      <c r="C112" s="103"/>
      <c r="D112" s="104"/>
      <c r="E112" s="105"/>
      <c r="G112" s="102"/>
      <c r="H112" s="103"/>
      <c r="I112" s="106"/>
      <c r="J112" s="105"/>
    </row>
    <row r="113" spans="2:10" ht="15.75" customHeight="1" x14ac:dyDescent="0.25">
      <c r="B113" s="102"/>
      <c r="C113" s="103"/>
      <c r="D113" s="104"/>
      <c r="E113" s="105"/>
      <c r="G113" s="102"/>
      <c r="H113" s="103"/>
      <c r="I113" s="106"/>
      <c r="J113" s="105"/>
    </row>
    <row r="114" spans="2:10" ht="15.75" customHeight="1" x14ac:dyDescent="0.25">
      <c r="B114" s="102"/>
      <c r="C114" s="103"/>
      <c r="D114" s="104"/>
      <c r="E114" s="105"/>
      <c r="G114" s="102"/>
      <c r="H114" s="103"/>
      <c r="I114" s="106"/>
      <c r="J114" s="105"/>
    </row>
    <row r="115" spans="2:10" ht="15.75" customHeight="1" x14ac:dyDescent="0.25">
      <c r="B115" s="102"/>
      <c r="C115" s="103"/>
      <c r="D115" s="104"/>
      <c r="E115" s="105"/>
      <c r="G115" s="102"/>
      <c r="H115" s="103"/>
      <c r="I115" s="106"/>
      <c r="J115" s="105"/>
    </row>
    <row r="116" spans="2:10" ht="15.75" customHeight="1" x14ac:dyDescent="0.25">
      <c r="B116" s="102"/>
      <c r="C116" s="103"/>
      <c r="D116" s="104"/>
      <c r="E116" s="105"/>
      <c r="G116" s="102"/>
      <c r="H116" s="103"/>
      <c r="I116" s="106"/>
      <c r="J116" s="105"/>
    </row>
    <row r="117" spans="2:10" ht="15.75" customHeight="1" x14ac:dyDescent="0.25">
      <c r="B117" s="102"/>
      <c r="C117" s="103"/>
      <c r="D117" s="104"/>
      <c r="E117" s="105"/>
      <c r="G117" s="102"/>
      <c r="H117" s="103"/>
      <c r="I117" s="106"/>
      <c r="J117" s="105"/>
    </row>
    <row r="118" spans="2:10" ht="15.75" customHeight="1" x14ac:dyDescent="0.25">
      <c r="B118" s="102"/>
      <c r="C118" s="103"/>
      <c r="D118" s="104"/>
      <c r="E118" s="105"/>
      <c r="G118" s="102"/>
      <c r="H118" s="103"/>
      <c r="I118" s="106"/>
      <c r="J118" s="105"/>
    </row>
    <row r="119" spans="2:10" ht="15.75" customHeight="1" x14ac:dyDescent="0.25">
      <c r="B119" s="102"/>
      <c r="C119" s="103"/>
      <c r="D119" s="104"/>
      <c r="E119" s="105"/>
      <c r="G119" s="102"/>
      <c r="H119" s="103"/>
      <c r="I119" s="106"/>
      <c r="J119" s="105"/>
    </row>
    <row r="120" spans="2:10" ht="15.75" customHeight="1" x14ac:dyDescent="0.25">
      <c r="B120" s="102"/>
      <c r="C120" s="103"/>
      <c r="D120" s="104"/>
      <c r="E120" s="105"/>
      <c r="G120" s="102"/>
      <c r="H120" s="103"/>
      <c r="I120" s="106"/>
      <c r="J120" s="105"/>
    </row>
    <row r="121" spans="2:10" ht="15.75" customHeight="1" x14ac:dyDescent="0.25">
      <c r="B121" s="102"/>
      <c r="C121" s="103"/>
      <c r="D121" s="104"/>
      <c r="E121" s="105"/>
      <c r="G121" s="102"/>
      <c r="H121" s="103"/>
      <c r="I121" s="106"/>
      <c r="J121" s="105"/>
    </row>
    <row r="122" spans="2:10" ht="15.75" customHeight="1" x14ac:dyDescent="0.25">
      <c r="B122" s="102"/>
      <c r="C122" s="103"/>
      <c r="D122" s="104"/>
      <c r="E122" s="105"/>
      <c r="G122" s="102"/>
      <c r="H122" s="103"/>
      <c r="I122" s="106"/>
      <c r="J122" s="105"/>
    </row>
    <row r="123" spans="2:10" ht="15.75" customHeight="1" x14ac:dyDescent="0.25">
      <c r="B123" s="102"/>
      <c r="C123" s="103"/>
      <c r="D123" s="104"/>
      <c r="E123" s="105"/>
      <c r="G123" s="102"/>
      <c r="H123" s="103"/>
      <c r="I123" s="106"/>
      <c r="J123" s="105"/>
    </row>
    <row r="124" spans="2:10" ht="15.75" customHeight="1" x14ac:dyDescent="0.25">
      <c r="B124" s="102"/>
      <c r="C124" s="103"/>
      <c r="D124" s="104"/>
      <c r="E124" s="105"/>
      <c r="G124" s="102"/>
      <c r="H124" s="103"/>
      <c r="I124" s="106"/>
      <c r="J124" s="105"/>
    </row>
    <row r="125" spans="2:10" ht="15.75" customHeight="1" x14ac:dyDescent="0.25">
      <c r="B125" s="102"/>
      <c r="C125" s="103"/>
      <c r="D125" s="104"/>
      <c r="E125" s="105"/>
      <c r="G125" s="102"/>
      <c r="H125" s="103"/>
      <c r="I125" s="106"/>
      <c r="J125" s="105"/>
    </row>
    <row r="126" spans="2:10" ht="15.75" customHeight="1" x14ac:dyDescent="0.25">
      <c r="B126" s="102"/>
      <c r="C126" s="103"/>
      <c r="D126" s="104"/>
      <c r="E126" s="105"/>
      <c r="G126" s="102"/>
      <c r="H126" s="103"/>
      <c r="I126" s="106"/>
      <c r="J126" s="105"/>
    </row>
    <row r="127" spans="2:10" ht="15.75" customHeight="1" x14ac:dyDescent="0.25">
      <c r="B127" s="102"/>
      <c r="C127" s="103"/>
      <c r="D127" s="104"/>
      <c r="E127" s="105"/>
      <c r="G127" s="102"/>
      <c r="H127" s="103"/>
      <c r="I127" s="106"/>
      <c r="J127" s="105"/>
    </row>
    <row r="128" spans="2:10" ht="15.75" customHeight="1" x14ac:dyDescent="0.25">
      <c r="B128" s="102"/>
      <c r="C128" s="103"/>
      <c r="D128" s="104"/>
      <c r="E128" s="105"/>
      <c r="G128" s="102"/>
      <c r="H128" s="103"/>
      <c r="I128" s="106"/>
      <c r="J128" s="105"/>
    </row>
    <row r="129" spans="2:10" ht="15.75" customHeight="1" x14ac:dyDescent="0.25">
      <c r="B129" s="102"/>
      <c r="C129" s="103"/>
      <c r="D129" s="104"/>
      <c r="E129" s="105"/>
      <c r="G129" s="102"/>
      <c r="H129" s="103"/>
      <c r="I129" s="106"/>
      <c r="J129" s="105"/>
    </row>
    <row r="130" spans="2:10" ht="15.75" customHeight="1" x14ac:dyDescent="0.25">
      <c r="B130" s="102"/>
      <c r="C130" s="103"/>
      <c r="D130" s="104"/>
      <c r="E130" s="105"/>
      <c r="G130" s="102"/>
      <c r="H130" s="103"/>
      <c r="I130" s="106"/>
      <c r="J130" s="105"/>
    </row>
    <row r="131" spans="2:10" ht="15.75" customHeight="1" x14ac:dyDescent="0.25">
      <c r="B131" s="102"/>
      <c r="C131" s="103"/>
      <c r="D131" s="104"/>
      <c r="E131" s="105"/>
      <c r="G131" s="102"/>
      <c r="H131" s="103"/>
      <c r="I131" s="106"/>
      <c r="J131" s="105"/>
    </row>
    <row r="132" spans="2:10" ht="15.75" customHeight="1" x14ac:dyDescent="0.25">
      <c r="B132" s="102"/>
      <c r="C132" s="103"/>
      <c r="D132" s="104"/>
      <c r="E132" s="105"/>
      <c r="G132" s="102"/>
      <c r="H132" s="103"/>
      <c r="I132" s="106"/>
      <c r="J132" s="105"/>
    </row>
    <row r="133" spans="2:10" ht="15.75" customHeight="1" x14ac:dyDescent="0.25">
      <c r="B133" s="102"/>
      <c r="C133" s="103"/>
      <c r="D133" s="104"/>
      <c r="E133" s="105"/>
      <c r="G133" s="102"/>
      <c r="H133" s="103"/>
      <c r="I133" s="106"/>
      <c r="J133" s="105"/>
    </row>
    <row r="134" spans="2:10" ht="15.75" customHeight="1" x14ac:dyDescent="0.25">
      <c r="B134" s="102"/>
      <c r="C134" s="103"/>
      <c r="D134" s="104"/>
      <c r="E134" s="105"/>
      <c r="G134" s="102"/>
      <c r="H134" s="103"/>
      <c r="I134" s="106"/>
      <c r="J134" s="105"/>
    </row>
    <row r="135" spans="2:10" ht="15.75" customHeight="1" x14ac:dyDescent="0.25">
      <c r="B135" s="102"/>
      <c r="C135" s="103"/>
      <c r="D135" s="104"/>
      <c r="E135" s="105"/>
      <c r="G135" s="102"/>
      <c r="H135" s="103"/>
      <c r="I135" s="106"/>
      <c r="J135" s="105"/>
    </row>
    <row r="136" spans="2:10" ht="15.75" customHeight="1" x14ac:dyDescent="0.25">
      <c r="B136" s="102"/>
      <c r="C136" s="103"/>
      <c r="D136" s="104"/>
      <c r="E136" s="105"/>
      <c r="G136" s="102"/>
      <c r="H136" s="103"/>
      <c r="I136" s="106"/>
      <c r="J136" s="105"/>
    </row>
    <row r="137" spans="2:10" ht="15.75" customHeight="1" x14ac:dyDescent="0.25">
      <c r="B137" s="102"/>
      <c r="C137" s="103"/>
      <c r="D137" s="104"/>
      <c r="E137" s="105"/>
      <c r="G137" s="102"/>
      <c r="H137" s="103"/>
      <c r="I137" s="106"/>
      <c r="J137" s="105"/>
    </row>
    <row r="138" spans="2:10" ht="15.75" customHeight="1" x14ac:dyDescent="0.25">
      <c r="B138" s="102"/>
      <c r="C138" s="103"/>
      <c r="D138" s="104"/>
      <c r="E138" s="105"/>
      <c r="G138" s="102"/>
      <c r="H138" s="103"/>
      <c r="I138" s="106"/>
      <c r="J138" s="105"/>
    </row>
    <row r="139" spans="2:10" ht="15.75" customHeight="1" x14ac:dyDescent="0.25">
      <c r="B139" s="102"/>
      <c r="C139" s="103"/>
      <c r="D139" s="104"/>
      <c r="E139" s="105"/>
      <c r="G139" s="102"/>
      <c r="H139" s="103"/>
      <c r="I139" s="106"/>
      <c r="J139" s="105"/>
    </row>
    <row r="140" spans="2:10" ht="15.75" customHeight="1" x14ac:dyDescent="0.25">
      <c r="B140" s="102"/>
      <c r="C140" s="103"/>
      <c r="D140" s="104"/>
      <c r="E140" s="105"/>
      <c r="G140" s="102"/>
      <c r="H140" s="103"/>
      <c r="I140" s="106"/>
      <c r="J140" s="105"/>
    </row>
    <row r="141" spans="2:10" ht="15.75" customHeight="1" x14ac:dyDescent="0.25">
      <c r="B141" s="102"/>
      <c r="C141" s="103"/>
      <c r="D141" s="104"/>
      <c r="E141" s="105"/>
      <c r="G141" s="102"/>
      <c r="H141" s="103"/>
      <c r="I141" s="106"/>
      <c r="J141" s="105"/>
    </row>
    <row r="142" spans="2:10" ht="15.75" customHeight="1" x14ac:dyDescent="0.25">
      <c r="B142" s="102"/>
      <c r="C142" s="103"/>
      <c r="D142" s="104"/>
      <c r="E142" s="105"/>
      <c r="G142" s="102"/>
      <c r="H142" s="103"/>
      <c r="I142" s="106"/>
      <c r="J142" s="105"/>
    </row>
    <row r="143" spans="2:10" ht="15.75" customHeight="1" x14ac:dyDescent="0.25">
      <c r="B143" s="102"/>
      <c r="C143" s="103"/>
      <c r="D143" s="104"/>
      <c r="E143" s="105"/>
      <c r="G143" s="102"/>
      <c r="H143" s="103"/>
      <c r="I143" s="106"/>
      <c r="J143" s="105"/>
    </row>
    <row r="144" spans="2:10" ht="15.75" customHeight="1" x14ac:dyDescent="0.25">
      <c r="B144" s="102"/>
      <c r="C144" s="103"/>
      <c r="D144" s="104"/>
      <c r="E144" s="105"/>
      <c r="G144" s="102"/>
      <c r="H144" s="103"/>
      <c r="I144" s="106"/>
      <c r="J144" s="105"/>
    </row>
    <row r="145" spans="2:10" ht="15.75" customHeight="1" x14ac:dyDescent="0.25">
      <c r="B145" s="102"/>
      <c r="C145" s="103"/>
      <c r="D145" s="104"/>
      <c r="E145" s="105"/>
      <c r="G145" s="102"/>
      <c r="H145" s="103"/>
      <c r="I145" s="106"/>
      <c r="J145" s="105"/>
    </row>
    <row r="146" spans="2:10" ht="15.75" customHeight="1" x14ac:dyDescent="0.25">
      <c r="B146" s="102"/>
      <c r="C146" s="103"/>
      <c r="D146" s="104"/>
      <c r="E146" s="105"/>
      <c r="G146" s="102"/>
      <c r="H146" s="103"/>
      <c r="I146" s="106"/>
      <c r="J146" s="105"/>
    </row>
    <row r="147" spans="2:10" ht="15.75" customHeight="1" x14ac:dyDescent="0.25">
      <c r="B147" s="102"/>
      <c r="C147" s="103"/>
      <c r="D147" s="104"/>
      <c r="E147" s="105"/>
      <c r="G147" s="102"/>
      <c r="H147" s="103"/>
      <c r="I147" s="106"/>
      <c r="J147" s="105"/>
    </row>
    <row r="148" spans="2:10" ht="15.75" customHeight="1" x14ac:dyDescent="0.25">
      <c r="B148" s="102"/>
      <c r="C148" s="103"/>
      <c r="D148" s="104"/>
      <c r="E148" s="105"/>
      <c r="G148" s="102"/>
      <c r="H148" s="103"/>
      <c r="I148" s="106"/>
      <c r="J148" s="105"/>
    </row>
    <row r="149" spans="2:10" ht="15.75" customHeight="1" x14ac:dyDescent="0.25">
      <c r="B149" s="102"/>
      <c r="C149" s="103"/>
      <c r="D149" s="104"/>
      <c r="E149" s="105"/>
      <c r="G149" s="102"/>
      <c r="H149" s="103"/>
      <c r="I149" s="106"/>
      <c r="J149" s="105"/>
    </row>
    <row r="150" spans="2:10" ht="15.75" customHeight="1" x14ac:dyDescent="0.25">
      <c r="B150" s="102"/>
      <c r="C150" s="103"/>
      <c r="D150" s="104"/>
      <c r="E150" s="105"/>
      <c r="G150" s="102"/>
      <c r="H150" s="103"/>
      <c r="I150" s="106"/>
      <c r="J150" s="105"/>
    </row>
    <row r="151" spans="2:10" ht="15.75" customHeight="1" x14ac:dyDescent="0.25">
      <c r="B151" s="102"/>
      <c r="C151" s="103"/>
      <c r="D151" s="104"/>
      <c r="E151" s="105"/>
      <c r="G151" s="102"/>
      <c r="H151" s="103"/>
      <c r="I151" s="106"/>
      <c r="J151" s="105"/>
    </row>
    <row r="152" spans="2:10" ht="15.75" customHeight="1" x14ac:dyDescent="0.25">
      <c r="B152" s="102"/>
      <c r="C152" s="103"/>
      <c r="D152" s="104"/>
      <c r="E152" s="105"/>
      <c r="G152" s="102"/>
      <c r="H152" s="103"/>
      <c r="I152" s="106"/>
      <c r="J152" s="105"/>
    </row>
    <row r="153" spans="2:10" ht="15.75" customHeight="1" x14ac:dyDescent="0.25">
      <c r="B153" s="102"/>
      <c r="C153" s="103"/>
      <c r="D153" s="104"/>
      <c r="E153" s="105"/>
      <c r="G153" s="102"/>
      <c r="H153" s="103"/>
      <c r="I153" s="106"/>
      <c r="J153" s="105"/>
    </row>
    <row r="154" spans="2:10" ht="15.75" customHeight="1" x14ac:dyDescent="0.25">
      <c r="B154" s="102"/>
      <c r="C154" s="103"/>
      <c r="D154" s="104"/>
      <c r="E154" s="105"/>
      <c r="G154" s="102"/>
      <c r="H154" s="103"/>
      <c r="I154" s="106"/>
      <c r="J154" s="105"/>
    </row>
    <row r="155" spans="2:10" ht="15.75" customHeight="1" x14ac:dyDescent="0.25">
      <c r="B155" s="102"/>
      <c r="C155" s="103"/>
      <c r="D155" s="104"/>
      <c r="E155" s="105"/>
      <c r="G155" s="102"/>
      <c r="H155" s="103"/>
      <c r="I155" s="106"/>
      <c r="J155" s="105"/>
    </row>
    <row r="156" spans="2:10" ht="15.75" customHeight="1" x14ac:dyDescent="0.25">
      <c r="B156" s="102"/>
      <c r="C156" s="103"/>
      <c r="D156" s="104"/>
      <c r="E156" s="105"/>
      <c r="G156" s="102"/>
      <c r="H156" s="103"/>
      <c r="I156" s="106"/>
      <c r="J156" s="105"/>
    </row>
    <row r="157" spans="2:10" ht="15.75" customHeight="1" x14ac:dyDescent="0.25">
      <c r="B157" s="102"/>
      <c r="C157" s="103"/>
      <c r="D157" s="104"/>
      <c r="E157" s="105"/>
      <c r="G157" s="102"/>
      <c r="H157" s="103"/>
      <c r="I157" s="106"/>
      <c r="J157" s="105"/>
    </row>
    <row r="158" spans="2:10" ht="15.75" customHeight="1" x14ac:dyDescent="0.25">
      <c r="B158" s="102"/>
      <c r="C158" s="103"/>
      <c r="D158" s="104"/>
      <c r="E158" s="105"/>
      <c r="G158" s="102"/>
      <c r="H158" s="103"/>
      <c r="I158" s="106"/>
      <c r="J158" s="105"/>
    </row>
    <row r="159" spans="2:10" ht="15.75" customHeight="1" x14ac:dyDescent="0.25">
      <c r="B159" s="102"/>
      <c r="C159" s="103"/>
      <c r="D159" s="104"/>
      <c r="E159" s="105"/>
      <c r="G159" s="102"/>
      <c r="H159" s="103"/>
      <c r="I159" s="106"/>
      <c r="J159" s="105"/>
    </row>
    <row r="160" spans="2:10" ht="15.75" customHeight="1" x14ac:dyDescent="0.25">
      <c r="B160" s="102"/>
      <c r="C160" s="103"/>
      <c r="D160" s="104"/>
      <c r="E160" s="105"/>
      <c r="G160" s="102"/>
      <c r="H160" s="103"/>
      <c r="I160" s="106"/>
      <c r="J160" s="105"/>
    </row>
    <row r="161" spans="2:10" ht="15.75" customHeight="1" x14ac:dyDescent="0.25">
      <c r="B161" s="102"/>
      <c r="C161" s="103"/>
      <c r="D161" s="104"/>
      <c r="E161" s="105"/>
      <c r="G161" s="102"/>
      <c r="H161" s="103"/>
      <c r="I161" s="106"/>
      <c r="J161" s="105"/>
    </row>
    <row r="162" spans="2:10" ht="15.75" customHeight="1" x14ac:dyDescent="0.25">
      <c r="B162" s="102"/>
      <c r="C162" s="103"/>
      <c r="D162" s="104"/>
      <c r="E162" s="105"/>
      <c r="G162" s="102"/>
      <c r="H162" s="103"/>
      <c r="I162" s="106"/>
      <c r="J162" s="105"/>
    </row>
    <row r="163" spans="2:10" ht="15.75" customHeight="1" x14ac:dyDescent="0.25">
      <c r="B163" s="102"/>
      <c r="C163" s="103"/>
      <c r="D163" s="104"/>
      <c r="E163" s="105"/>
      <c r="G163" s="102"/>
      <c r="H163" s="103"/>
      <c r="I163" s="106"/>
      <c r="J163" s="105"/>
    </row>
    <row r="164" spans="2:10" ht="15.75" customHeight="1" x14ac:dyDescent="0.25">
      <c r="B164" s="102"/>
      <c r="C164" s="103"/>
      <c r="D164" s="104"/>
      <c r="E164" s="105"/>
      <c r="G164" s="102"/>
      <c r="H164" s="103"/>
      <c r="I164" s="106"/>
      <c r="J164" s="105"/>
    </row>
    <row r="165" spans="2:10" ht="15.75" customHeight="1" x14ac:dyDescent="0.25">
      <c r="B165" s="102"/>
      <c r="C165" s="103"/>
      <c r="D165" s="104"/>
      <c r="E165" s="105"/>
      <c r="G165" s="102"/>
      <c r="H165" s="103"/>
      <c r="I165" s="106"/>
      <c r="J165" s="105"/>
    </row>
    <row r="166" spans="2:10" ht="15.75" customHeight="1" x14ac:dyDescent="0.25">
      <c r="B166" s="102"/>
      <c r="C166" s="103"/>
      <c r="D166" s="104"/>
      <c r="E166" s="105"/>
      <c r="G166" s="102"/>
      <c r="H166" s="103"/>
      <c r="I166" s="106"/>
      <c r="J166" s="105"/>
    </row>
    <row r="167" spans="2:10" ht="15.75" customHeight="1" x14ac:dyDescent="0.25">
      <c r="B167" s="102"/>
      <c r="C167" s="103"/>
      <c r="D167" s="104"/>
      <c r="E167" s="105"/>
      <c r="G167" s="102"/>
      <c r="H167" s="103"/>
      <c r="I167" s="106"/>
      <c r="J167" s="105"/>
    </row>
    <row r="168" spans="2:10" ht="15.75" customHeight="1" x14ac:dyDescent="0.25">
      <c r="B168" s="102"/>
      <c r="C168" s="103"/>
      <c r="D168" s="104"/>
      <c r="E168" s="105"/>
      <c r="G168" s="102"/>
      <c r="H168" s="103"/>
      <c r="I168" s="106"/>
      <c r="J168" s="105"/>
    </row>
    <row r="169" spans="2:10" ht="15.75" customHeight="1" x14ac:dyDescent="0.25">
      <c r="B169" s="102"/>
      <c r="C169" s="103"/>
      <c r="D169" s="104"/>
      <c r="E169" s="105"/>
      <c r="G169" s="102"/>
      <c r="H169" s="103"/>
      <c r="I169" s="106"/>
      <c r="J169" s="105"/>
    </row>
    <row r="170" spans="2:10" ht="15.75" customHeight="1" x14ac:dyDescent="0.25">
      <c r="B170" s="102"/>
      <c r="C170" s="103"/>
      <c r="D170" s="104"/>
      <c r="E170" s="105"/>
      <c r="G170" s="102"/>
      <c r="H170" s="103"/>
      <c r="I170" s="106"/>
      <c r="J170" s="105"/>
    </row>
    <row r="171" spans="2:10" ht="15.75" customHeight="1" x14ac:dyDescent="0.25">
      <c r="B171" s="102"/>
      <c r="C171" s="103"/>
      <c r="D171" s="104"/>
      <c r="E171" s="105"/>
      <c r="G171" s="102"/>
      <c r="H171" s="103"/>
      <c r="I171" s="106"/>
      <c r="J171" s="105"/>
    </row>
    <row r="172" spans="2:10" ht="15.75" customHeight="1" x14ac:dyDescent="0.25">
      <c r="B172" s="102"/>
      <c r="C172" s="103"/>
      <c r="D172" s="104"/>
      <c r="E172" s="105"/>
      <c r="G172" s="102"/>
      <c r="H172" s="103"/>
      <c r="I172" s="106"/>
      <c r="J172" s="105"/>
    </row>
    <row r="173" spans="2:10" ht="15.75" customHeight="1" x14ac:dyDescent="0.25">
      <c r="B173" s="102"/>
      <c r="C173" s="103"/>
      <c r="D173" s="104"/>
      <c r="E173" s="105"/>
      <c r="G173" s="102"/>
      <c r="H173" s="103"/>
      <c r="I173" s="106"/>
      <c r="J173" s="105"/>
    </row>
    <row r="174" spans="2:10" ht="15.75" customHeight="1" x14ac:dyDescent="0.25">
      <c r="B174" s="102"/>
      <c r="C174" s="103"/>
      <c r="D174" s="104"/>
      <c r="E174" s="105"/>
      <c r="G174" s="102"/>
      <c r="H174" s="103"/>
      <c r="I174" s="106"/>
      <c r="J174" s="105"/>
    </row>
    <row r="175" spans="2:10" ht="15.75" customHeight="1" x14ac:dyDescent="0.25">
      <c r="B175" s="102"/>
      <c r="C175" s="103"/>
      <c r="D175" s="104"/>
      <c r="E175" s="105"/>
      <c r="G175" s="102"/>
      <c r="H175" s="103"/>
      <c r="I175" s="106"/>
      <c r="J175" s="105"/>
    </row>
    <row r="176" spans="2:10" ht="15.75" customHeight="1" x14ac:dyDescent="0.25">
      <c r="B176" s="102"/>
      <c r="C176" s="103"/>
      <c r="D176" s="104"/>
      <c r="E176" s="105"/>
      <c r="G176" s="102"/>
      <c r="H176" s="103"/>
      <c r="I176" s="106"/>
      <c r="J176" s="105"/>
    </row>
    <row r="177" spans="2:10" ht="15.75" customHeight="1" x14ac:dyDescent="0.25">
      <c r="B177" s="102"/>
      <c r="C177" s="103"/>
      <c r="D177" s="104"/>
      <c r="E177" s="105"/>
      <c r="G177" s="102"/>
      <c r="H177" s="103"/>
      <c r="I177" s="106"/>
      <c r="J177" s="105"/>
    </row>
    <row r="178" spans="2:10" ht="15.75" customHeight="1" x14ac:dyDescent="0.25">
      <c r="B178" s="102"/>
      <c r="C178" s="103"/>
      <c r="D178" s="104"/>
      <c r="E178" s="105"/>
      <c r="G178" s="102"/>
      <c r="H178" s="103"/>
      <c r="I178" s="106"/>
      <c r="J178" s="105"/>
    </row>
    <row r="179" spans="2:10" ht="15.75" customHeight="1" x14ac:dyDescent="0.25">
      <c r="B179" s="102"/>
      <c r="C179" s="103"/>
      <c r="D179" s="104"/>
      <c r="E179" s="105"/>
      <c r="G179" s="102"/>
      <c r="H179" s="103"/>
      <c r="I179" s="106"/>
      <c r="J179" s="105"/>
    </row>
    <row r="180" spans="2:10" ht="15.75" customHeight="1" x14ac:dyDescent="0.25">
      <c r="B180" s="102"/>
      <c r="C180" s="103"/>
      <c r="D180" s="104"/>
      <c r="E180" s="105"/>
      <c r="G180" s="102"/>
      <c r="H180" s="103"/>
      <c r="I180" s="106"/>
      <c r="J180" s="105"/>
    </row>
    <row r="181" spans="2:10" ht="15.75" customHeight="1" x14ac:dyDescent="0.25">
      <c r="B181" s="102"/>
      <c r="C181" s="103"/>
      <c r="D181" s="104"/>
      <c r="E181" s="105"/>
      <c r="G181" s="102"/>
      <c r="H181" s="103"/>
      <c r="I181" s="106"/>
      <c r="J181" s="105"/>
    </row>
    <row r="182" spans="2:10" ht="15.75" customHeight="1" x14ac:dyDescent="0.25">
      <c r="B182" s="102"/>
      <c r="C182" s="103"/>
      <c r="D182" s="104"/>
      <c r="E182" s="105"/>
      <c r="G182" s="102"/>
      <c r="H182" s="103"/>
      <c r="I182" s="106"/>
      <c r="J182" s="105"/>
    </row>
  </sheetData>
  <mergeCells count="3">
    <mergeCell ref="B1:J1"/>
    <mergeCell ref="G2:J3"/>
    <mergeCell ref="B2:E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100-000000000000}">
          <x14:formula1>
            <xm:f>Resumen!$H$27:$I$44</xm:f>
          </x14:formula1>
          <xm:sqref>J5:J33</xm:sqref>
        </x14:dataValidation>
        <x14:dataValidation type="list" allowBlank="1" xr:uid="{00000000-0002-0000-0100-000001000000}">
          <x14:formula1>
            <xm:f>Resumen!$B$27:$C$44</xm:f>
          </x14:formula1>
          <xm:sqref>E5:E33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Resumen</vt:lpstr>
      <vt:lpstr>Transacciones</vt:lpstr>
      <vt:lpstr>StartingBalance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Guelfo</dc:creator>
  <cp:lastModifiedBy>Pc</cp:lastModifiedBy>
  <dcterms:created xsi:type="dcterms:W3CDTF">2019-10-13T11:40:16Z</dcterms:created>
  <dcterms:modified xsi:type="dcterms:W3CDTF">2022-07-05T00:04:04Z</dcterms:modified>
</cp:coreProperties>
</file>