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lsaW/Documents/MOOC/1.MITx - 15.071x The Analytics Edge/Unit 8 Homework/"/>
    </mc:Choice>
  </mc:AlternateContent>
  <bookViews>
    <workbookView xWindow="4680" yWindow="680" windowWidth="24960" windowHeight="14820" tabRatio="500"/>
  </bookViews>
  <sheets>
    <sheet name="Sheet2" sheetId="2" r:id="rId1"/>
  </sheets>
  <definedNames>
    <definedName name="solver_adj" localSheetId="0" hidden="1">Sheet2!$B$2:$D$4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Sheet2!$B$11:$B$17</definedName>
    <definedName name="solver_lhs2" localSheetId="0" hidden="1">Sheet2!$B$18:$B$20</definedName>
    <definedName name="solver_lhs3" localSheetId="0" hidden="1">Sheet2!$B$8:$B$10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Sheet2!$B$6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Sheet2!$D$11:$D$17</definedName>
    <definedName name="solver_rhs2" localSheetId="0" hidden="1">Sheet2!$D$18:$D$20</definedName>
    <definedName name="solver_rhs3" localSheetId="0" hidden="1">Sheet2!$D$8:$D$10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 l="1"/>
  <c r="B20" i="2"/>
  <c r="B18" i="2"/>
  <c r="B17" i="2"/>
  <c r="B16" i="2"/>
  <c r="B15" i="2"/>
  <c r="B14" i="2"/>
  <c r="D12" i="2"/>
  <c r="D11" i="2"/>
  <c r="D13" i="2"/>
  <c r="B12" i="2"/>
  <c r="B13" i="2"/>
  <c r="B11" i="2"/>
  <c r="D10" i="2"/>
  <c r="D9" i="2"/>
  <c r="B10" i="2"/>
  <c r="B9" i="2"/>
  <c r="D8" i="2"/>
  <c r="B8" i="2"/>
  <c r="B6" i="2"/>
</calcChain>
</file>

<file path=xl/sharedStrings.xml><?xml version="1.0" encoding="utf-8"?>
<sst xmlns="http://schemas.openxmlformats.org/spreadsheetml/2006/main" count="33" uniqueCount="22">
  <si>
    <t>Crude 1</t>
    <phoneticPr fontId="1"/>
  </si>
  <si>
    <t>Crude 2</t>
    <phoneticPr fontId="1"/>
  </si>
  <si>
    <t>Crude 3</t>
    <phoneticPr fontId="1"/>
  </si>
  <si>
    <t>Super</t>
    <phoneticPr fontId="1"/>
  </si>
  <si>
    <t>Regular</t>
    <phoneticPr fontId="1"/>
  </si>
  <si>
    <t>diesel</t>
    <phoneticPr fontId="1"/>
  </si>
  <si>
    <t>Objective</t>
    <phoneticPr fontId="1"/>
  </si>
  <si>
    <t>Oct S</t>
    <phoneticPr fontId="1"/>
  </si>
  <si>
    <t>Oct R</t>
    <phoneticPr fontId="1"/>
  </si>
  <si>
    <t>Oct D</t>
    <phoneticPr fontId="1"/>
  </si>
  <si>
    <t>Lead s</t>
    <phoneticPr fontId="1"/>
  </si>
  <si>
    <t>Lead R</t>
    <phoneticPr fontId="1"/>
  </si>
  <si>
    <t>Lead D</t>
    <phoneticPr fontId="1"/>
  </si>
  <si>
    <t>Crude 1 Limit</t>
    <phoneticPr fontId="1"/>
  </si>
  <si>
    <t>Crude 2 Limit</t>
  </si>
  <si>
    <t>Crude 3 Limit</t>
  </si>
  <si>
    <t>Total crude Limit</t>
    <phoneticPr fontId="1"/>
  </si>
  <si>
    <t>&gt;=</t>
    <phoneticPr fontId="1"/>
  </si>
  <si>
    <t>&lt;=</t>
    <phoneticPr fontId="1"/>
  </si>
  <si>
    <t>Demand S</t>
    <phoneticPr fontId="1"/>
  </si>
  <si>
    <t>Demand R</t>
    <phoneticPr fontId="1"/>
  </si>
  <si>
    <t>Demand 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</si>
</sst>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topLeftCell="A3" workbookViewId="0">
      <selection activeCell="B6" sqref="B6"/>
    </sheetView>
  </sheetViews>
  <sheetFormatPr baseColWidth="10" defaultRowHeight="20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2400</v>
      </c>
      <c r="C2">
        <v>0</v>
      </c>
      <c r="D2">
        <v>599.99999999999989</v>
      </c>
    </row>
    <row r="3" spans="1:4" x14ac:dyDescent="0.3">
      <c r="A3" t="s">
        <v>4</v>
      </c>
      <c r="B3">
        <v>800</v>
      </c>
      <c r="C3">
        <v>0</v>
      </c>
      <c r="D3">
        <v>1200</v>
      </c>
    </row>
    <row r="4" spans="1:4" x14ac:dyDescent="0.3">
      <c r="A4" t="s">
        <v>5</v>
      </c>
      <c r="B4">
        <v>799.99999999999989</v>
      </c>
      <c r="C4">
        <v>0</v>
      </c>
      <c r="D4">
        <v>200</v>
      </c>
    </row>
    <row r="6" spans="1:4" x14ac:dyDescent="0.3">
      <c r="A6" t="s">
        <v>6</v>
      </c>
      <c r="B6">
        <f>70*SUM(B2:D2) + 60*SUM(B3:D3) + 50*SUM(B4:D4) - 45*SUM(B2:B4) - 35*SUM(C2:C4) - 25*SUM(D2:D4)</f>
        <v>150000</v>
      </c>
    </row>
    <row r="8" spans="1:4" x14ac:dyDescent="0.3">
      <c r="A8" t="s">
        <v>7</v>
      </c>
      <c r="B8">
        <f>12*B2 + 6*C2 + 8*D2</f>
        <v>33600</v>
      </c>
      <c r="C8" t="s">
        <v>17</v>
      </c>
      <c r="D8">
        <f>10*(B2 + C2 + D2)</f>
        <v>30000</v>
      </c>
    </row>
    <row r="9" spans="1:4" x14ac:dyDescent="0.3">
      <c r="A9" t="s">
        <v>8</v>
      </c>
      <c r="B9">
        <f>12*B3 + 6*C3 + 8*D3</f>
        <v>19200</v>
      </c>
      <c r="C9" t="s">
        <v>17</v>
      </c>
      <c r="D9">
        <f>8*(B3 + C3 + D3)</f>
        <v>16000</v>
      </c>
    </row>
    <row r="10" spans="1:4" x14ac:dyDescent="0.3">
      <c r="A10" t="s">
        <v>9</v>
      </c>
      <c r="B10">
        <f>12*B4 + 6*C4 + 8*D4</f>
        <v>11199.999999999998</v>
      </c>
      <c r="C10" t="s">
        <v>17</v>
      </c>
      <c r="D10">
        <f>6*(B4 + C4 + D4)</f>
        <v>5999.9999999999991</v>
      </c>
    </row>
    <row r="11" spans="1:4" x14ac:dyDescent="0.3">
      <c r="A11" t="s">
        <v>10</v>
      </c>
      <c r="B11">
        <f>0.5*B2 + 2*C2 + 3*D2</f>
        <v>2999.9999999999995</v>
      </c>
      <c r="C11" t="s">
        <v>18</v>
      </c>
      <c r="D11">
        <f xml:space="preserve"> 1*(B2 + C2 + D2)</f>
        <v>3000</v>
      </c>
    </row>
    <row r="12" spans="1:4" x14ac:dyDescent="0.3">
      <c r="A12" t="s">
        <v>11</v>
      </c>
      <c r="B12">
        <f t="shared" ref="B12:B13" si="0">0.5*B3 + 2*C3 + 3*D3</f>
        <v>4000</v>
      </c>
      <c r="C12" t="s">
        <v>18</v>
      </c>
      <c r="D12">
        <f xml:space="preserve"> 2*(B3 + C3 + D3)</f>
        <v>4000</v>
      </c>
    </row>
    <row r="13" spans="1:4" x14ac:dyDescent="0.3">
      <c r="A13" t="s">
        <v>12</v>
      </c>
      <c r="B13">
        <f t="shared" si="0"/>
        <v>1000</v>
      </c>
      <c r="C13" t="s">
        <v>18</v>
      </c>
      <c r="D13">
        <f t="shared" ref="D12:D13" si="1" xml:space="preserve"> 1*(B4 + C4 + D4)</f>
        <v>999.99999999999989</v>
      </c>
    </row>
    <row r="14" spans="1:4" x14ac:dyDescent="0.3">
      <c r="A14" t="s">
        <v>13</v>
      </c>
      <c r="B14">
        <f>B2 + B3 + B4</f>
        <v>4000</v>
      </c>
      <c r="C14" t="s">
        <v>18</v>
      </c>
      <c r="D14">
        <v>5000</v>
      </c>
    </row>
    <row r="15" spans="1:4" x14ac:dyDescent="0.3">
      <c r="A15" t="s">
        <v>14</v>
      </c>
      <c r="B15">
        <f>C2 + C3 + C4</f>
        <v>0</v>
      </c>
      <c r="C15" t="s">
        <v>18</v>
      </c>
      <c r="D15">
        <v>5000</v>
      </c>
    </row>
    <row r="16" spans="1:4" x14ac:dyDescent="0.3">
      <c r="A16" t="s">
        <v>15</v>
      </c>
      <c r="B16">
        <f>D2 + D3 + D4</f>
        <v>2000</v>
      </c>
      <c r="C16" t="s">
        <v>18</v>
      </c>
      <c r="D16">
        <v>5000</v>
      </c>
    </row>
    <row r="17" spans="1:4" x14ac:dyDescent="0.3">
      <c r="A17" t="s">
        <v>16</v>
      </c>
      <c r="B17">
        <f>SUM(B2:D4)</f>
        <v>6000</v>
      </c>
      <c r="C17" t="s">
        <v>18</v>
      </c>
      <c r="D17">
        <v>14000</v>
      </c>
    </row>
    <row r="18" spans="1:4" x14ac:dyDescent="0.3">
      <c r="A18" t="s">
        <v>19</v>
      </c>
      <c r="B18">
        <f>B2+C2+D2</f>
        <v>3000</v>
      </c>
      <c r="C18" t="s">
        <v>18</v>
      </c>
      <c r="D18">
        <v>3000</v>
      </c>
    </row>
    <row r="19" spans="1:4" x14ac:dyDescent="0.3">
      <c r="A19" t="s">
        <v>20</v>
      </c>
      <c r="B19">
        <f t="shared" ref="B19:B20" si="2">B3+C3+D3</f>
        <v>2000</v>
      </c>
      <c r="C19" t="s">
        <v>18</v>
      </c>
      <c r="D19">
        <v>2000</v>
      </c>
    </row>
    <row r="20" spans="1:4" x14ac:dyDescent="0.3">
      <c r="A20" t="s">
        <v>21</v>
      </c>
      <c r="B20">
        <f t="shared" si="2"/>
        <v>999.99999999999989</v>
      </c>
      <c r="C20" t="s">
        <v>18</v>
      </c>
      <c r="D20">
        <v>1000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2016-06-20T15:19:00Z</dcterms:created>
  <dcterms:modified xsi:type="dcterms:W3CDTF">2016-06-20T16:32:24Z</dcterms:modified>
</cp:coreProperties>
</file>