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3 (3)" sheetId="1" r:id="rId1"/>
  </sheets>
  <definedNames>
    <definedName name="_xlnm._FilterDatabase" localSheetId="0" hidden="1">'Sheet3 (3)'!$A$7:$S$33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<sst xmlns="http://schemas.openxmlformats.org/spreadsheetml/2006/main" count="126" uniqueCount="60">
  <si>
    <t>Auktionshaus Blank GmbH</t>
  </si>
  <si>
    <t>Friedrich-Ebert-Str. 2, 61118 Bad Vilbel 
EORI: DE864601052713957   VAT: DE112595090t
Tel:Dan 0176 83360663
Email: zoezhao@huppertek.com</t>
  </si>
  <si>
    <t>Email :zoe@lotsanda.com      Contact: Julia                                       Date: 09,Dec,2025</t>
  </si>
  <si>
    <t>Packing list  # DE251127</t>
  </si>
  <si>
    <t>Pick up address: 
Hedas Int Logistics GmbH
A2 Klever Ring 9 , Kleve , 47533  Germany</t>
  </si>
  <si>
    <r>
      <rPr>
        <sz val="11"/>
        <color rgb="FF000000"/>
        <rFont val="Arial"/>
        <charset val="0"/>
      </rPr>
      <t>To:
Unit 1 Palatine Mill Meadow Street Great Harwood BLACKBURN  Lancashire BB6 7EJ 
Receiver</t>
    </r>
    <r>
      <rPr>
        <sz val="11"/>
        <color rgb="FF000000"/>
        <rFont val="宋体"/>
        <charset val="0"/>
      </rPr>
      <t>：</t>
    </r>
    <r>
      <rPr>
        <sz val="11"/>
        <color rgb="FF000000"/>
        <rFont val="Arial"/>
        <charset val="0"/>
      </rPr>
      <t xml:space="preserve"> Zeming Zheng
landline</t>
    </r>
    <r>
      <rPr>
        <sz val="11"/>
        <color rgb="FF000000"/>
        <rFont val="宋体"/>
        <charset val="0"/>
      </rPr>
      <t>：</t>
    </r>
    <r>
      <rPr>
        <sz val="11"/>
        <color rgb="FF000000"/>
        <rFont val="Arial"/>
        <charset val="0"/>
      </rPr>
      <t>01254490645
mobile</t>
    </r>
    <r>
      <rPr>
        <sz val="11"/>
        <color rgb="FF000000"/>
        <rFont val="宋体"/>
        <charset val="0"/>
      </rPr>
      <t>：</t>
    </r>
    <r>
      <rPr>
        <sz val="11"/>
        <color rgb="FF000000"/>
        <rFont val="Arial"/>
        <charset val="0"/>
      </rPr>
      <t>+447763419999
email</t>
    </r>
    <r>
      <rPr>
        <sz val="11"/>
        <color rgb="FF000000"/>
        <rFont val="宋体"/>
        <charset val="0"/>
      </rPr>
      <t>：</t>
    </r>
    <r>
      <rPr>
        <sz val="11"/>
        <color rgb="FF000000"/>
        <rFont val="Arial"/>
        <charset val="0"/>
      </rPr>
      <t>info@unitecities.com</t>
    </r>
  </si>
  <si>
    <t>Pallet number</t>
  </si>
  <si>
    <t>asin</t>
  </si>
  <si>
    <t>SKU</t>
  </si>
  <si>
    <t>CN</t>
  </si>
  <si>
    <t>EN</t>
  </si>
  <si>
    <t>QTY</t>
  </si>
  <si>
    <t>Number per carton</t>
  </si>
  <si>
    <t>Boxes QTY</t>
  </si>
  <si>
    <t>Unit Carton Gross Weight（kg）</t>
  </si>
  <si>
    <t>Unit Carton Net Weight（kg）</t>
  </si>
  <si>
    <t>Unit Carton Volume（cbm）</t>
  </si>
  <si>
    <t>Total  Gross  Weight(kgs)</t>
  </si>
  <si>
    <t>Total  Net  Weight(kgs)</t>
  </si>
  <si>
    <t>Total CBM</t>
  </si>
  <si>
    <r>
      <rPr>
        <sz val="10"/>
        <rFont val="Arial"/>
        <charset val="1"/>
      </rPr>
      <t>Pallet length</t>
    </r>
    <r>
      <rPr>
        <sz val="10"/>
        <rFont val="宋体"/>
        <charset val="1"/>
      </rPr>
      <t>（</t>
    </r>
    <r>
      <rPr>
        <sz val="10"/>
        <rFont val="Arial"/>
        <charset val="1"/>
      </rPr>
      <t>cm</t>
    </r>
    <r>
      <rPr>
        <sz val="10"/>
        <rFont val="宋体"/>
        <charset val="1"/>
      </rPr>
      <t>）</t>
    </r>
  </si>
  <si>
    <r>
      <rPr>
        <sz val="10"/>
        <rFont val="Arial"/>
        <charset val="1"/>
      </rPr>
      <t>Pallet width</t>
    </r>
    <r>
      <rPr>
        <sz val="10"/>
        <rFont val="宋体"/>
        <charset val="1"/>
      </rPr>
      <t>（</t>
    </r>
    <r>
      <rPr>
        <sz val="10"/>
        <rFont val="Arial"/>
        <charset val="1"/>
      </rPr>
      <t>cm</t>
    </r>
    <r>
      <rPr>
        <sz val="10"/>
        <rFont val="宋体"/>
        <charset val="1"/>
      </rPr>
      <t>）</t>
    </r>
  </si>
  <si>
    <r>
      <rPr>
        <sz val="10"/>
        <rFont val="Arial"/>
        <charset val="1"/>
      </rPr>
      <t>Pallet hight</t>
    </r>
    <r>
      <rPr>
        <sz val="10"/>
        <rFont val="宋体"/>
        <charset val="1"/>
      </rPr>
      <t>（cm）</t>
    </r>
  </si>
  <si>
    <r>
      <rPr>
        <sz val="10"/>
        <rFont val="Arial"/>
        <charset val="1"/>
      </rPr>
      <t>Total volume with pallet</t>
    </r>
    <r>
      <rPr>
        <sz val="10"/>
        <rFont val="宋体"/>
        <charset val="1"/>
      </rPr>
      <t>（</t>
    </r>
    <r>
      <rPr>
        <sz val="10"/>
        <rFont val="Arial"/>
        <charset val="1"/>
      </rPr>
      <t>CBM</t>
    </r>
    <r>
      <rPr>
        <sz val="10"/>
        <rFont val="宋体"/>
        <charset val="1"/>
      </rPr>
      <t>）</t>
    </r>
  </si>
  <si>
    <t>Total Weight with pallet(KGS)</t>
  </si>
  <si>
    <t>B086RLR2KL</t>
  </si>
  <si>
    <t>810090950228</t>
  </si>
  <si>
    <t>调酒套件和支架</t>
  </si>
  <si>
    <t>Cocktail Shaker Set</t>
  </si>
  <si>
    <t>B01KZEO6H1</t>
  </si>
  <si>
    <t>X000NPD65L</t>
  </si>
  <si>
    <t>玻璃水瓶</t>
  </si>
  <si>
    <t>Glass Decanter</t>
  </si>
  <si>
    <t>B01IABZWPI</t>
  </si>
  <si>
    <t>703546207390</t>
  </si>
  <si>
    <t>研钵和杵</t>
  </si>
  <si>
    <t>Granite Mortar and Pestle</t>
  </si>
  <si>
    <t>B01E93OJ7U2</t>
  </si>
  <si>
    <t>646437796132</t>
  </si>
  <si>
    <t>苏打水瓶</t>
  </si>
  <si>
    <t>Cream Whipper</t>
  </si>
  <si>
    <t>B0873Y262M</t>
  </si>
  <si>
    <t>860002197074</t>
  </si>
  <si>
    <t>硅胶烘焙垫</t>
  </si>
  <si>
    <t>Silicone baking mat</t>
  </si>
  <si>
    <t>B07WD89NZ3</t>
  </si>
  <si>
    <t>B07W89NZ3</t>
  </si>
  <si>
    <t>优质烤架盖- xxl -黑色</t>
  </si>
  <si>
    <t>BBQ Grill Cover</t>
  </si>
  <si>
    <t>B06X9KLW1P</t>
  </si>
  <si>
    <t>751570952465</t>
  </si>
  <si>
    <t>烤架套装</t>
  </si>
  <si>
    <t>Grill Set</t>
  </si>
  <si>
    <t>B0B2JGFLBG</t>
  </si>
  <si>
    <t>810078882749</t>
  </si>
  <si>
    <t>糖咖啡茶罐一套3个</t>
  </si>
  <si>
    <t>Canister Set</t>
  </si>
  <si>
    <t>B0B2JT6P2Y</t>
  </si>
  <si>
    <t>810078882800</t>
  </si>
  <si>
    <r>
      <rPr>
        <sz val="10"/>
        <rFont val="Arial"/>
        <charset val="1"/>
      </rPr>
      <t>Total</t>
    </r>
    <r>
      <rPr>
        <sz val="10"/>
        <rFont val="宋体"/>
        <charset val="1"/>
      </rPr>
      <t>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</si>
</sst>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name val="Arial"/>
      <charset val="1"/>
    </font>
    <font>
      <sz val="11"/>
      <color theme="1"/>
      <name val="宋体"/>
      <charset val="134"/>
      <scheme val="minor"/>
    </font>
    <font>
      <b/>
      <sz val="16"/>
      <color indexed="8"/>
      <name val="Arial"/>
      <charset val="0"/>
    </font>
    <font>
      <sz val="11"/>
      <color rgb="FF000000"/>
      <name val="Arial"/>
      <charset val="0"/>
    </font>
    <font>
      <b/>
      <sz val="22"/>
      <color indexed="8"/>
      <name val="Arial"/>
      <charset val="0"/>
    </font>
    <font>
      <sz val="11"/>
      <color indexed="8"/>
      <name val="Arial"/>
      <charset val="0"/>
    </font>
    <font>
      <sz val="11"/>
      <color rgb="FF000000"/>
      <name val="宋体"/>
      <charset val="134"/>
    </font>
    <font>
      <sz val="12"/>
      <name val="宋体"/>
      <charset val="134"/>
    </font>
    <font>
      <b/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"/>
    </font>
    <font>
      <sz val="11"/>
      <color rgb="FF000000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2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4" applyNumberFormat="0" applyAlignment="0" applyProtection="0">
      <alignment vertical="center"/>
    </xf>
    <xf numFmtId="0" fontId="18" fillId="4" borderId="15" applyNumberFormat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5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6" fillId="0" borderId="1" xfId="0" applyFont="1" applyFill="1" applyBorder="1" applyAlignment="1">
      <alignment vertical="center"/>
    </xf>
    <xf numFmtId="0" fontId="0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325755</xdr:colOff>
      <xdr:row>23</xdr:row>
      <xdr:rowOff>9525</xdr:rowOff>
    </xdr:from>
    <xdr:to>
      <xdr:col>39</xdr:col>
      <xdr:colOff>478155</xdr:colOff>
      <xdr:row>186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93465" y="7800975"/>
          <a:ext cx="12192000" cy="26489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abSelected="1" topLeftCell="A4" workbookViewId="0">
      <selection activeCell="I11" sqref="I11"/>
    </sheetView>
  </sheetViews>
  <sheetFormatPr defaultColWidth="9.02857142857143" defaultRowHeight="12.75"/>
  <cols>
    <col min="1" max="1" width="13.7428571428571" style="3" customWidth="1"/>
    <col min="2" max="2" width="13.7142857142857" style="3" customWidth="1"/>
    <col min="3" max="3" width="15.8" style="3" customWidth="1"/>
    <col min="4" max="4" width="17.4285714285714" style="3" customWidth="1"/>
    <col min="5" max="5" width="32.7142857142857" style="3" customWidth="1"/>
    <col min="6" max="6" width="9.02857142857143" style="4" customWidth="1"/>
    <col min="7" max="7" width="25.0285714285714" style="4" customWidth="1"/>
    <col min="8" max="8" width="12.8" style="4" customWidth="1"/>
    <col min="9" max="9" width="30.8571428571429" style="4" customWidth="1"/>
    <col min="10" max="10" width="28.4285714285714" style="4" customWidth="1"/>
    <col min="11" max="14" width="26.8571428571429" style="4" customWidth="1"/>
    <col min="15" max="17" width="22.1428571428571" style="2" customWidth="1"/>
    <col min="18" max="18" width="29.447619047619" style="2" customWidth="1"/>
    <col min="19" max="19" width="27.1142857142857" style="2" customWidth="1"/>
    <col min="20" max="16384" width="9.02857142857143" style="3"/>
  </cols>
  <sheetData>
    <row r="1" s="1" customFormat="1" ht="20.25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="1" customFormat="1" ht="77" customHeight="1" spans="1:19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="1" customFormat="1" ht="53" customHeight="1" spans="1:19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="1" customFormat="1" ht="27.75" spans="1:19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="1" customFormat="1" ht="67" customHeight="1" spans="1:19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="1" customFormat="1" ht="130" customHeight="1" spans="1:19">
      <c r="A6" s="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="2" customFormat="1" spans="1:19">
      <c r="A7" s="9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9" t="s">
        <v>14</v>
      </c>
      <c r="J7" s="9" t="s">
        <v>15</v>
      </c>
      <c r="K7" s="9" t="s">
        <v>16</v>
      </c>
      <c r="L7" s="9" t="s">
        <v>17</v>
      </c>
      <c r="M7" s="9" t="s">
        <v>18</v>
      </c>
      <c r="N7" s="9" t="s">
        <v>19</v>
      </c>
      <c r="O7" s="2" t="s">
        <v>20</v>
      </c>
      <c r="P7" s="9" t="s">
        <v>21</v>
      </c>
      <c r="Q7" s="9" t="s">
        <v>22</v>
      </c>
      <c r="R7" s="9" t="s">
        <v>23</v>
      </c>
      <c r="S7" s="9" t="s">
        <v>24</v>
      </c>
    </row>
    <row r="8" ht="14.25" spans="1:19">
      <c r="A8" s="9">
        <v>1</v>
      </c>
      <c r="B8" s="10" t="s">
        <v>25</v>
      </c>
      <c r="C8" s="30" t="s">
        <v>26</v>
      </c>
      <c r="D8" s="11" t="s">
        <v>27</v>
      </c>
      <c r="E8" s="11" t="s">
        <v>28</v>
      </c>
      <c r="F8" s="12">
        <f>G8*H8</f>
        <v>240</v>
      </c>
      <c r="G8" s="12">
        <v>10</v>
      </c>
      <c r="H8" s="9">
        <v>24</v>
      </c>
      <c r="I8" s="9">
        <v>10.3</v>
      </c>
      <c r="J8" s="9">
        <f>I8-0.2</f>
        <v>10.1</v>
      </c>
      <c r="K8" s="9">
        <v>0.05</v>
      </c>
      <c r="L8" s="9">
        <f>I8*H8</f>
        <v>247.2</v>
      </c>
      <c r="M8" s="9">
        <f>J8*H8</f>
        <v>242.4</v>
      </c>
      <c r="N8" s="9">
        <f>H8*K8</f>
        <v>1.2</v>
      </c>
      <c r="O8" s="13">
        <v>120</v>
      </c>
      <c r="P8" s="13">
        <v>80</v>
      </c>
      <c r="Q8" s="13">
        <v>188</v>
      </c>
      <c r="R8" s="13">
        <f>O8*P8*Q8/1000000</f>
        <v>1.8048</v>
      </c>
      <c r="S8" s="14">
        <v>262</v>
      </c>
    </row>
    <row r="9" ht="14.25" spans="1:19">
      <c r="A9" s="9">
        <v>2</v>
      </c>
      <c r="B9" s="10" t="s">
        <v>29</v>
      </c>
      <c r="C9" s="9" t="s">
        <v>30</v>
      </c>
      <c r="D9" s="11" t="s">
        <v>31</v>
      </c>
      <c r="E9" s="11" t="s">
        <v>32</v>
      </c>
      <c r="F9" s="12">
        <f t="shared" ref="F9:F29" si="0">G9*H9</f>
        <v>144</v>
      </c>
      <c r="G9" s="12">
        <v>12</v>
      </c>
      <c r="H9" s="9">
        <v>12</v>
      </c>
      <c r="I9" s="9">
        <v>12</v>
      </c>
      <c r="J9" s="9">
        <f t="shared" ref="J9:J32" si="1">I9-0.2</f>
        <v>11.8</v>
      </c>
      <c r="K9" s="9">
        <v>0.1</v>
      </c>
      <c r="L9" s="9">
        <f t="shared" ref="L9:L32" si="2">I9*H9</f>
        <v>144</v>
      </c>
      <c r="M9" s="9">
        <f t="shared" ref="M9:M32" si="3">J9*H9</f>
        <v>141.6</v>
      </c>
      <c r="N9" s="9">
        <f t="shared" ref="N9:N32" si="4">H9*K9</f>
        <v>1.2</v>
      </c>
      <c r="O9" s="13">
        <v>120</v>
      </c>
      <c r="P9" s="13">
        <v>80</v>
      </c>
      <c r="Q9" s="13">
        <v>178</v>
      </c>
      <c r="R9" s="13">
        <f t="shared" ref="R9:R21" si="5">O9*P9*Q9/1000000</f>
        <v>1.7088</v>
      </c>
      <c r="S9" s="14">
        <v>157.6</v>
      </c>
    </row>
    <row r="10" ht="14.25" spans="1:19">
      <c r="A10" s="9">
        <v>3</v>
      </c>
      <c r="B10" s="10" t="s">
        <v>33</v>
      </c>
      <c r="C10" s="30" t="s">
        <v>34</v>
      </c>
      <c r="D10" s="10" t="s">
        <v>35</v>
      </c>
      <c r="E10" s="11" t="s">
        <v>36</v>
      </c>
      <c r="F10" s="12">
        <f t="shared" si="0"/>
        <v>216</v>
      </c>
      <c r="G10" s="12">
        <v>4</v>
      </c>
      <c r="H10" s="9">
        <v>54</v>
      </c>
      <c r="I10" s="9">
        <v>14.6</v>
      </c>
      <c r="J10" s="9">
        <f t="shared" si="1"/>
        <v>14.4</v>
      </c>
      <c r="K10" s="9">
        <v>0.02</v>
      </c>
      <c r="L10" s="9">
        <f t="shared" si="2"/>
        <v>788.4</v>
      </c>
      <c r="M10" s="9">
        <f t="shared" si="3"/>
        <v>777.6</v>
      </c>
      <c r="N10" s="9">
        <f t="shared" si="4"/>
        <v>1.08</v>
      </c>
      <c r="O10" s="13">
        <v>120</v>
      </c>
      <c r="P10" s="13">
        <v>80</v>
      </c>
      <c r="Q10" s="13">
        <v>179</v>
      </c>
      <c r="R10" s="13">
        <f t="shared" si="5"/>
        <v>1.7184</v>
      </c>
      <c r="S10" s="14">
        <v>805</v>
      </c>
    </row>
    <row r="11" ht="14.25" spans="1:19">
      <c r="A11" s="9">
        <v>4</v>
      </c>
      <c r="B11" s="10" t="s">
        <v>25</v>
      </c>
      <c r="C11" s="30" t="s">
        <v>26</v>
      </c>
      <c r="D11" s="11" t="s">
        <v>27</v>
      </c>
      <c r="E11" s="11" t="s">
        <v>28</v>
      </c>
      <c r="F11" s="12">
        <f t="shared" si="0"/>
        <v>240</v>
      </c>
      <c r="G11" s="12">
        <v>10</v>
      </c>
      <c r="H11" s="9">
        <v>24</v>
      </c>
      <c r="I11" s="9">
        <v>10.3</v>
      </c>
      <c r="J11" s="9">
        <f t="shared" si="1"/>
        <v>10.1</v>
      </c>
      <c r="K11" s="9">
        <v>0.05</v>
      </c>
      <c r="L11" s="9">
        <f t="shared" si="2"/>
        <v>247.2</v>
      </c>
      <c r="M11" s="9">
        <f t="shared" si="3"/>
        <v>242.4</v>
      </c>
      <c r="N11" s="9">
        <f t="shared" si="4"/>
        <v>1.2</v>
      </c>
      <c r="O11" s="13">
        <v>120</v>
      </c>
      <c r="P11" s="13">
        <v>80</v>
      </c>
      <c r="Q11" s="13">
        <v>188</v>
      </c>
      <c r="R11" s="13">
        <f t="shared" si="5"/>
        <v>1.8048</v>
      </c>
      <c r="S11" s="14">
        <v>262</v>
      </c>
    </row>
    <row r="12" ht="14.25" spans="1:19">
      <c r="A12" s="9">
        <v>5</v>
      </c>
      <c r="B12" s="10" t="s">
        <v>29</v>
      </c>
      <c r="C12" s="9" t="s">
        <v>30</v>
      </c>
      <c r="D12" s="11" t="s">
        <v>31</v>
      </c>
      <c r="E12" s="11" t="s">
        <v>32</v>
      </c>
      <c r="F12" s="12">
        <f t="shared" si="0"/>
        <v>144</v>
      </c>
      <c r="G12" s="12">
        <v>12</v>
      </c>
      <c r="H12" s="9">
        <v>12</v>
      </c>
      <c r="I12" s="9">
        <v>12</v>
      </c>
      <c r="J12" s="9">
        <f t="shared" si="1"/>
        <v>11.8</v>
      </c>
      <c r="K12" s="9">
        <v>0.1</v>
      </c>
      <c r="L12" s="9">
        <f t="shared" si="2"/>
        <v>144</v>
      </c>
      <c r="M12" s="9">
        <f t="shared" si="3"/>
        <v>141.6</v>
      </c>
      <c r="N12" s="9">
        <f t="shared" si="4"/>
        <v>1.2</v>
      </c>
      <c r="O12" s="13">
        <v>120</v>
      </c>
      <c r="P12" s="13">
        <v>80</v>
      </c>
      <c r="Q12" s="13">
        <v>178</v>
      </c>
      <c r="R12" s="13">
        <f t="shared" si="5"/>
        <v>1.7088</v>
      </c>
      <c r="S12" s="14">
        <v>157.6</v>
      </c>
    </row>
    <row r="13" ht="14.25" spans="1:19">
      <c r="A13" s="9">
        <v>6</v>
      </c>
      <c r="B13" s="10" t="s">
        <v>29</v>
      </c>
      <c r="C13" s="9" t="s">
        <v>30</v>
      </c>
      <c r="D13" s="11" t="s">
        <v>31</v>
      </c>
      <c r="E13" s="11" t="s">
        <v>32</v>
      </c>
      <c r="F13" s="12">
        <f t="shared" si="0"/>
        <v>144</v>
      </c>
      <c r="G13" s="12">
        <v>12</v>
      </c>
      <c r="H13" s="9">
        <v>12</v>
      </c>
      <c r="I13" s="9">
        <v>12</v>
      </c>
      <c r="J13" s="9">
        <f t="shared" si="1"/>
        <v>11.8</v>
      </c>
      <c r="K13" s="9">
        <v>0.1</v>
      </c>
      <c r="L13" s="9">
        <f t="shared" si="2"/>
        <v>144</v>
      </c>
      <c r="M13" s="9">
        <f t="shared" si="3"/>
        <v>141.6</v>
      </c>
      <c r="N13" s="9">
        <f t="shared" si="4"/>
        <v>1.2</v>
      </c>
      <c r="O13" s="13">
        <v>120</v>
      </c>
      <c r="P13" s="13">
        <v>80</v>
      </c>
      <c r="Q13" s="13">
        <v>178</v>
      </c>
      <c r="R13" s="13">
        <f t="shared" si="5"/>
        <v>1.7088</v>
      </c>
      <c r="S13" s="14">
        <v>157.6</v>
      </c>
    </row>
    <row r="14" ht="14.25" spans="1:19">
      <c r="A14" s="9">
        <v>7</v>
      </c>
      <c r="B14" s="10" t="s">
        <v>37</v>
      </c>
      <c r="C14" s="30" t="s">
        <v>38</v>
      </c>
      <c r="D14" s="11" t="s">
        <v>39</v>
      </c>
      <c r="E14" s="11" t="s">
        <v>40</v>
      </c>
      <c r="F14" s="12">
        <f t="shared" si="0"/>
        <v>264</v>
      </c>
      <c r="G14" s="12">
        <v>12</v>
      </c>
      <c r="H14" s="9">
        <v>22</v>
      </c>
      <c r="I14" s="15">
        <v>14</v>
      </c>
      <c r="J14" s="9">
        <f t="shared" si="1"/>
        <v>13.8</v>
      </c>
      <c r="K14" s="9">
        <v>0.04</v>
      </c>
      <c r="L14" s="9">
        <f t="shared" si="2"/>
        <v>308</v>
      </c>
      <c r="M14" s="16">
        <f t="shared" si="3"/>
        <v>303.6</v>
      </c>
      <c r="N14" s="9">
        <f t="shared" si="4"/>
        <v>0.88</v>
      </c>
      <c r="O14" s="13">
        <v>120</v>
      </c>
      <c r="P14" s="13">
        <v>80</v>
      </c>
      <c r="Q14" s="13">
        <v>181</v>
      </c>
      <c r="R14" s="13">
        <f t="shared" si="5"/>
        <v>1.7376</v>
      </c>
      <c r="S14" s="14">
        <v>323.4</v>
      </c>
    </row>
    <row r="15" ht="14.25" spans="1:19">
      <c r="A15" s="9">
        <v>8</v>
      </c>
      <c r="B15" s="10" t="s">
        <v>25</v>
      </c>
      <c r="C15" s="30" t="s">
        <v>26</v>
      </c>
      <c r="D15" s="11" t="s">
        <v>27</v>
      </c>
      <c r="E15" s="11" t="s">
        <v>28</v>
      </c>
      <c r="F15" s="12">
        <f t="shared" si="0"/>
        <v>240</v>
      </c>
      <c r="G15" s="12">
        <v>10</v>
      </c>
      <c r="H15" s="9">
        <v>24</v>
      </c>
      <c r="I15" s="9">
        <v>10.3</v>
      </c>
      <c r="J15" s="9">
        <f t="shared" si="1"/>
        <v>10.1</v>
      </c>
      <c r="K15" s="9">
        <v>0.05</v>
      </c>
      <c r="L15" s="9">
        <f t="shared" si="2"/>
        <v>247.2</v>
      </c>
      <c r="M15" s="16">
        <f t="shared" si="3"/>
        <v>242.4</v>
      </c>
      <c r="N15" s="9">
        <f t="shared" si="4"/>
        <v>1.2</v>
      </c>
      <c r="O15" s="13">
        <v>120</v>
      </c>
      <c r="P15" s="13">
        <v>80</v>
      </c>
      <c r="Q15" s="13">
        <v>188</v>
      </c>
      <c r="R15" s="13">
        <f t="shared" si="5"/>
        <v>1.8048</v>
      </c>
      <c r="S15" s="14">
        <v>262</v>
      </c>
    </row>
    <row r="16" ht="14.25" spans="1:19">
      <c r="A16" s="9">
        <v>9</v>
      </c>
      <c r="B16" s="10" t="s">
        <v>33</v>
      </c>
      <c r="C16" s="30" t="s">
        <v>34</v>
      </c>
      <c r="D16" s="11" t="s">
        <v>35</v>
      </c>
      <c r="E16" s="11" t="s">
        <v>36</v>
      </c>
      <c r="F16" s="12">
        <f t="shared" si="0"/>
        <v>216</v>
      </c>
      <c r="G16" s="12">
        <v>4</v>
      </c>
      <c r="H16" s="9">
        <v>54</v>
      </c>
      <c r="I16" s="9">
        <v>14.6</v>
      </c>
      <c r="J16" s="9">
        <f t="shared" si="1"/>
        <v>14.4</v>
      </c>
      <c r="K16" s="9">
        <v>0.02</v>
      </c>
      <c r="L16" s="9">
        <f t="shared" si="2"/>
        <v>788.4</v>
      </c>
      <c r="M16" s="9">
        <f t="shared" si="3"/>
        <v>777.6</v>
      </c>
      <c r="N16" s="9">
        <f t="shared" si="4"/>
        <v>1.08</v>
      </c>
      <c r="O16" s="13">
        <v>120</v>
      </c>
      <c r="P16" s="13">
        <v>80</v>
      </c>
      <c r="Q16" s="13">
        <v>179</v>
      </c>
      <c r="R16" s="13">
        <f t="shared" si="5"/>
        <v>1.7184</v>
      </c>
      <c r="S16" s="14">
        <v>805</v>
      </c>
    </row>
    <row r="17" ht="14.25" spans="1:19">
      <c r="A17" s="9">
        <v>10</v>
      </c>
      <c r="B17" s="10" t="s">
        <v>25</v>
      </c>
      <c r="C17" s="30" t="s">
        <v>26</v>
      </c>
      <c r="D17" s="11" t="s">
        <v>27</v>
      </c>
      <c r="E17" s="11" t="s">
        <v>28</v>
      </c>
      <c r="F17" s="12">
        <f t="shared" si="0"/>
        <v>220</v>
      </c>
      <c r="G17" s="12">
        <v>10</v>
      </c>
      <c r="H17" s="9">
        <v>22</v>
      </c>
      <c r="I17" s="9">
        <v>10.3</v>
      </c>
      <c r="J17" s="9">
        <f t="shared" si="1"/>
        <v>10.1</v>
      </c>
      <c r="K17" s="9">
        <v>0.05</v>
      </c>
      <c r="L17" s="9">
        <f t="shared" si="2"/>
        <v>226.6</v>
      </c>
      <c r="M17" s="9">
        <f t="shared" si="3"/>
        <v>222.2</v>
      </c>
      <c r="N17" s="9">
        <f t="shared" si="4"/>
        <v>1.1</v>
      </c>
      <c r="O17" s="13">
        <v>120</v>
      </c>
      <c r="P17" s="13">
        <v>80</v>
      </c>
      <c r="Q17" s="13">
        <v>188</v>
      </c>
      <c r="R17" s="13">
        <f t="shared" si="5"/>
        <v>1.8048</v>
      </c>
      <c r="S17" s="14">
        <v>242</v>
      </c>
    </row>
    <row r="18" ht="14.25" spans="1:19">
      <c r="A18" s="9">
        <v>11</v>
      </c>
      <c r="B18" s="10" t="s">
        <v>29</v>
      </c>
      <c r="C18" s="9" t="s">
        <v>30</v>
      </c>
      <c r="D18" s="11" t="s">
        <v>31</v>
      </c>
      <c r="E18" s="11" t="s">
        <v>32</v>
      </c>
      <c r="F18" s="12">
        <f t="shared" si="0"/>
        <v>144</v>
      </c>
      <c r="G18" s="12">
        <v>12</v>
      </c>
      <c r="H18" s="9">
        <v>12</v>
      </c>
      <c r="I18" s="9">
        <v>12</v>
      </c>
      <c r="J18" s="9">
        <f t="shared" si="1"/>
        <v>11.8</v>
      </c>
      <c r="K18" s="9">
        <v>0.1</v>
      </c>
      <c r="L18" s="9">
        <f t="shared" si="2"/>
        <v>144</v>
      </c>
      <c r="M18" s="9">
        <f t="shared" si="3"/>
        <v>141.6</v>
      </c>
      <c r="N18" s="9">
        <f t="shared" si="4"/>
        <v>1.2</v>
      </c>
      <c r="O18" s="13">
        <v>120</v>
      </c>
      <c r="P18" s="13">
        <v>80</v>
      </c>
      <c r="Q18" s="13">
        <v>178</v>
      </c>
      <c r="R18" s="13">
        <f t="shared" si="5"/>
        <v>1.7088</v>
      </c>
      <c r="S18" s="14">
        <v>157.6</v>
      </c>
    </row>
    <row r="19" ht="14.25" spans="1:19">
      <c r="A19" s="9">
        <v>12</v>
      </c>
      <c r="B19" s="10" t="s">
        <v>29</v>
      </c>
      <c r="C19" s="9" t="s">
        <v>30</v>
      </c>
      <c r="D19" s="11" t="s">
        <v>31</v>
      </c>
      <c r="E19" s="11" t="s">
        <v>32</v>
      </c>
      <c r="F19" s="12">
        <f t="shared" si="0"/>
        <v>144</v>
      </c>
      <c r="G19" s="12">
        <v>12</v>
      </c>
      <c r="H19" s="9">
        <v>12</v>
      </c>
      <c r="I19" s="9">
        <v>12</v>
      </c>
      <c r="J19" s="9">
        <f t="shared" si="1"/>
        <v>11.8</v>
      </c>
      <c r="K19" s="9">
        <v>0.1</v>
      </c>
      <c r="L19" s="9">
        <f t="shared" si="2"/>
        <v>144</v>
      </c>
      <c r="M19" s="9">
        <f t="shared" si="3"/>
        <v>141.6</v>
      </c>
      <c r="N19" s="9">
        <f t="shared" si="4"/>
        <v>1.2</v>
      </c>
      <c r="O19" s="13">
        <v>120</v>
      </c>
      <c r="P19" s="13">
        <v>80</v>
      </c>
      <c r="Q19" s="13">
        <v>178</v>
      </c>
      <c r="R19" s="13">
        <f t="shared" si="5"/>
        <v>1.7088</v>
      </c>
      <c r="S19" s="14">
        <v>157.6</v>
      </c>
    </row>
    <row r="20" ht="14.25" spans="1:19">
      <c r="A20" s="9">
        <v>13</v>
      </c>
      <c r="B20" s="10" t="s">
        <v>41</v>
      </c>
      <c r="C20" s="30" t="s">
        <v>42</v>
      </c>
      <c r="D20" s="11" t="s">
        <v>43</v>
      </c>
      <c r="E20" s="17" t="s">
        <v>44</v>
      </c>
      <c r="F20" s="12">
        <f t="shared" si="0"/>
        <v>192</v>
      </c>
      <c r="G20" s="12">
        <v>12</v>
      </c>
      <c r="H20" s="9">
        <v>16</v>
      </c>
      <c r="I20" s="9">
        <v>18</v>
      </c>
      <c r="J20" s="9">
        <f t="shared" si="1"/>
        <v>17.8</v>
      </c>
      <c r="K20" s="9">
        <v>0.07</v>
      </c>
      <c r="L20" s="9">
        <f t="shared" si="2"/>
        <v>288</v>
      </c>
      <c r="M20" s="9">
        <f t="shared" si="3"/>
        <v>284.8</v>
      </c>
      <c r="N20" s="9">
        <f t="shared" si="4"/>
        <v>1.12</v>
      </c>
      <c r="O20" s="13">
        <v>120</v>
      </c>
      <c r="P20" s="13">
        <v>80</v>
      </c>
      <c r="Q20" s="13">
        <v>190</v>
      </c>
      <c r="R20" s="13">
        <f t="shared" si="5"/>
        <v>1.824</v>
      </c>
      <c r="S20" s="14">
        <v>301</v>
      </c>
    </row>
    <row r="21" ht="13.5" spans="1:19">
      <c r="A21" s="18">
        <v>14</v>
      </c>
      <c r="B21" s="10" t="s">
        <v>33</v>
      </c>
      <c r="C21" s="30" t="s">
        <v>34</v>
      </c>
      <c r="D21" s="11" t="s">
        <v>35</v>
      </c>
      <c r="E21" s="11" t="s">
        <v>36</v>
      </c>
      <c r="F21" s="12">
        <f t="shared" si="0"/>
        <v>24</v>
      </c>
      <c r="G21" s="12">
        <v>4</v>
      </c>
      <c r="H21" s="9">
        <v>6</v>
      </c>
      <c r="I21" s="9">
        <v>14.6</v>
      </c>
      <c r="J21" s="9">
        <f t="shared" si="1"/>
        <v>14.4</v>
      </c>
      <c r="K21" s="9">
        <v>0.02</v>
      </c>
      <c r="L21" s="9">
        <f t="shared" si="2"/>
        <v>87.6</v>
      </c>
      <c r="M21" s="9">
        <f t="shared" si="3"/>
        <v>86.4</v>
      </c>
      <c r="N21" s="9">
        <f t="shared" si="4"/>
        <v>0.12</v>
      </c>
      <c r="O21" s="19">
        <v>120</v>
      </c>
      <c r="P21" s="19">
        <v>80</v>
      </c>
      <c r="Q21" s="19">
        <v>170</v>
      </c>
      <c r="R21" s="19">
        <f t="shared" si="5"/>
        <v>1.632</v>
      </c>
      <c r="S21" s="20">
        <v>460</v>
      </c>
    </row>
    <row r="22" ht="13.5" spans="1:19">
      <c r="A22" s="21"/>
      <c r="B22" s="10" t="s">
        <v>45</v>
      </c>
      <c r="C22" s="9" t="s">
        <v>46</v>
      </c>
      <c r="D22" s="11" t="s">
        <v>47</v>
      </c>
      <c r="E22" s="11" t="s">
        <v>48</v>
      </c>
      <c r="F22" s="12">
        <f t="shared" si="0"/>
        <v>156</v>
      </c>
      <c r="G22" s="12">
        <v>6</v>
      </c>
      <c r="H22" s="9">
        <v>26</v>
      </c>
      <c r="I22" s="9">
        <v>13.8</v>
      </c>
      <c r="J22" s="9">
        <f t="shared" si="1"/>
        <v>13.6</v>
      </c>
      <c r="K22" s="9">
        <v>0.05</v>
      </c>
      <c r="L22" s="9">
        <f t="shared" si="2"/>
        <v>358.8</v>
      </c>
      <c r="M22" s="9">
        <f t="shared" si="3"/>
        <v>353.6</v>
      </c>
      <c r="N22" s="9">
        <f t="shared" si="4"/>
        <v>1.3</v>
      </c>
      <c r="O22" s="22"/>
      <c r="P22" s="22"/>
      <c r="Q22" s="22"/>
      <c r="R22" s="22"/>
      <c r="S22" s="23"/>
    </row>
    <row r="23" ht="13.5" spans="1:19">
      <c r="A23" s="18">
        <v>15</v>
      </c>
      <c r="B23" s="10" t="s">
        <v>33</v>
      </c>
      <c r="C23" s="30" t="s">
        <v>34</v>
      </c>
      <c r="D23" s="11" t="s">
        <v>35</v>
      </c>
      <c r="E23" s="11" t="s">
        <v>36</v>
      </c>
      <c r="F23" s="12">
        <f t="shared" si="0"/>
        <v>24</v>
      </c>
      <c r="G23" s="12">
        <v>4</v>
      </c>
      <c r="H23" s="9">
        <v>6</v>
      </c>
      <c r="I23" s="9">
        <v>14.6</v>
      </c>
      <c r="J23" s="9">
        <f t="shared" si="1"/>
        <v>14.4</v>
      </c>
      <c r="K23" s="9">
        <v>0.02</v>
      </c>
      <c r="L23" s="9">
        <f t="shared" si="2"/>
        <v>87.6</v>
      </c>
      <c r="M23" s="9">
        <f t="shared" si="3"/>
        <v>86.4</v>
      </c>
      <c r="N23" s="9">
        <f t="shared" si="4"/>
        <v>0.12</v>
      </c>
      <c r="O23" s="19">
        <v>120</v>
      </c>
      <c r="P23" s="19">
        <v>80</v>
      </c>
      <c r="Q23" s="19">
        <v>185</v>
      </c>
      <c r="R23" s="19">
        <f>O23*P23*Q23/1000000</f>
        <v>1.776</v>
      </c>
      <c r="S23" s="20">
        <v>514</v>
      </c>
    </row>
    <row r="24" ht="13.5" spans="1:19">
      <c r="A24" s="21"/>
      <c r="B24" s="10" t="s">
        <v>45</v>
      </c>
      <c r="C24" s="9" t="s">
        <v>46</v>
      </c>
      <c r="D24" s="11" t="s">
        <v>47</v>
      </c>
      <c r="E24" s="11" t="s">
        <v>48</v>
      </c>
      <c r="F24" s="12">
        <f t="shared" si="0"/>
        <v>180</v>
      </c>
      <c r="G24" s="12">
        <v>6</v>
      </c>
      <c r="H24" s="9">
        <v>30</v>
      </c>
      <c r="I24" s="9">
        <v>13.8</v>
      </c>
      <c r="J24" s="9">
        <f t="shared" si="1"/>
        <v>13.6</v>
      </c>
      <c r="K24" s="9">
        <v>0.05</v>
      </c>
      <c r="L24" s="9">
        <f t="shared" si="2"/>
        <v>414</v>
      </c>
      <c r="M24" s="9">
        <f t="shared" si="3"/>
        <v>408</v>
      </c>
      <c r="N24" s="9">
        <f t="shared" si="4"/>
        <v>1.5</v>
      </c>
      <c r="O24" s="22"/>
      <c r="P24" s="22"/>
      <c r="Q24" s="22"/>
      <c r="R24" s="22"/>
      <c r="S24" s="23"/>
    </row>
    <row r="25" ht="13.5" spans="1:19">
      <c r="A25" s="18">
        <v>16</v>
      </c>
      <c r="B25" s="10" t="s">
        <v>45</v>
      </c>
      <c r="C25" s="9" t="s">
        <v>46</v>
      </c>
      <c r="D25" s="11" t="s">
        <v>47</v>
      </c>
      <c r="E25" s="11" t="s">
        <v>48</v>
      </c>
      <c r="F25" s="12">
        <f t="shared" si="0"/>
        <v>144</v>
      </c>
      <c r="G25" s="12">
        <v>6</v>
      </c>
      <c r="H25" s="9">
        <v>24</v>
      </c>
      <c r="I25" s="9">
        <v>13.8</v>
      </c>
      <c r="J25" s="9">
        <f t="shared" si="1"/>
        <v>13.6</v>
      </c>
      <c r="K25" s="9">
        <v>0.05</v>
      </c>
      <c r="L25" s="9">
        <f t="shared" si="2"/>
        <v>331.2</v>
      </c>
      <c r="M25" s="9">
        <f t="shared" si="3"/>
        <v>326.4</v>
      </c>
      <c r="N25" s="9">
        <f t="shared" si="4"/>
        <v>1.2</v>
      </c>
      <c r="O25" s="19">
        <v>120</v>
      </c>
      <c r="P25" s="19">
        <v>80</v>
      </c>
      <c r="Q25" s="19">
        <v>194</v>
      </c>
      <c r="R25" s="19">
        <f>O25*P25*Q25/1000000</f>
        <v>1.8624</v>
      </c>
      <c r="S25" s="20">
        <v>440</v>
      </c>
    </row>
    <row r="26" ht="13.5" spans="1:19">
      <c r="A26" s="24"/>
      <c r="B26" s="10" t="s">
        <v>25</v>
      </c>
      <c r="C26" s="30" t="s">
        <v>26</v>
      </c>
      <c r="D26" s="11" t="s">
        <v>27</v>
      </c>
      <c r="E26" s="11" t="s">
        <v>28</v>
      </c>
      <c r="F26" s="12">
        <f t="shared" si="0"/>
        <v>40</v>
      </c>
      <c r="G26" s="12">
        <v>10</v>
      </c>
      <c r="H26" s="9">
        <v>4</v>
      </c>
      <c r="I26" s="9">
        <v>10.3</v>
      </c>
      <c r="J26" s="9">
        <f t="shared" si="1"/>
        <v>10.1</v>
      </c>
      <c r="K26" s="9">
        <v>0.05</v>
      </c>
      <c r="L26" s="9">
        <f t="shared" si="2"/>
        <v>41.2</v>
      </c>
      <c r="M26" s="9">
        <f t="shared" si="3"/>
        <v>40.4</v>
      </c>
      <c r="N26" s="9">
        <f t="shared" si="4"/>
        <v>0.2</v>
      </c>
      <c r="O26" s="25"/>
      <c r="P26" s="25"/>
      <c r="Q26" s="25"/>
      <c r="R26" s="25"/>
      <c r="S26" s="26"/>
    </row>
    <row r="27" ht="13.5" spans="1:19">
      <c r="A27" s="21"/>
      <c r="B27" s="10" t="s">
        <v>49</v>
      </c>
      <c r="C27" s="30" t="s">
        <v>50</v>
      </c>
      <c r="D27" s="11" t="s">
        <v>51</v>
      </c>
      <c r="E27" s="11" t="s">
        <v>52</v>
      </c>
      <c r="F27" s="12">
        <f t="shared" si="0"/>
        <v>144</v>
      </c>
      <c r="G27" s="12">
        <v>36</v>
      </c>
      <c r="H27" s="9">
        <v>4</v>
      </c>
      <c r="I27" s="9">
        <v>13.6</v>
      </c>
      <c r="J27" s="9">
        <f t="shared" si="1"/>
        <v>13.4</v>
      </c>
      <c r="K27" s="9">
        <v>0.05</v>
      </c>
      <c r="L27" s="9">
        <f t="shared" si="2"/>
        <v>54.4</v>
      </c>
      <c r="M27" s="9">
        <f t="shared" si="3"/>
        <v>53.6</v>
      </c>
      <c r="N27" s="9">
        <f t="shared" si="4"/>
        <v>0.2</v>
      </c>
      <c r="O27" s="22"/>
      <c r="P27" s="22"/>
      <c r="Q27" s="22"/>
      <c r="R27" s="22"/>
      <c r="S27" s="23"/>
    </row>
    <row r="28" ht="13.5" spans="1:19">
      <c r="A28" s="18">
        <v>17</v>
      </c>
      <c r="B28" s="10" t="s">
        <v>25</v>
      </c>
      <c r="C28" s="30" t="s">
        <v>26</v>
      </c>
      <c r="D28" s="11" t="s">
        <v>27</v>
      </c>
      <c r="E28" s="11" t="s">
        <v>28</v>
      </c>
      <c r="F28" s="12">
        <f t="shared" si="0"/>
        <v>20</v>
      </c>
      <c r="G28" s="12">
        <v>10</v>
      </c>
      <c r="H28" s="9">
        <v>2</v>
      </c>
      <c r="I28" s="9">
        <v>10.3</v>
      </c>
      <c r="J28" s="9">
        <f t="shared" si="1"/>
        <v>10.1</v>
      </c>
      <c r="K28" s="9">
        <v>0.05</v>
      </c>
      <c r="L28" s="9">
        <f t="shared" si="2"/>
        <v>20.6</v>
      </c>
      <c r="M28" s="9">
        <f t="shared" si="3"/>
        <v>20.2</v>
      </c>
      <c r="N28" s="9">
        <f t="shared" si="4"/>
        <v>0.1</v>
      </c>
      <c r="O28" s="19">
        <v>120</v>
      </c>
      <c r="P28" s="19">
        <v>80</v>
      </c>
      <c r="Q28" s="19">
        <v>127</v>
      </c>
      <c r="R28" s="19">
        <f>O28*P28*Q28/1000000</f>
        <v>1.2192</v>
      </c>
      <c r="S28" s="20">
        <v>226.5</v>
      </c>
    </row>
    <row r="29" ht="13.5" spans="1:19">
      <c r="A29" s="24"/>
      <c r="B29" s="10" t="s">
        <v>49</v>
      </c>
      <c r="C29" s="30" t="s">
        <v>50</v>
      </c>
      <c r="D29" s="11" t="s">
        <v>51</v>
      </c>
      <c r="E29" s="11" t="s">
        <v>52</v>
      </c>
      <c r="F29" s="12">
        <f t="shared" si="0"/>
        <v>216</v>
      </c>
      <c r="G29" s="12">
        <v>36</v>
      </c>
      <c r="H29" s="9">
        <v>6</v>
      </c>
      <c r="I29" s="9">
        <v>13.6</v>
      </c>
      <c r="J29" s="9">
        <f t="shared" si="1"/>
        <v>13.4</v>
      </c>
      <c r="K29" s="9">
        <v>0.05</v>
      </c>
      <c r="L29" s="9">
        <f t="shared" si="2"/>
        <v>81.6</v>
      </c>
      <c r="M29" s="9">
        <f t="shared" si="3"/>
        <v>80.4</v>
      </c>
      <c r="N29" s="9">
        <f t="shared" si="4"/>
        <v>0.3</v>
      </c>
      <c r="O29" s="25"/>
      <c r="P29" s="25"/>
      <c r="Q29" s="25"/>
      <c r="R29" s="25"/>
      <c r="S29" s="26"/>
    </row>
    <row r="30" ht="13.5" spans="1:19">
      <c r="A30" s="24"/>
      <c r="B30" s="10" t="s">
        <v>53</v>
      </c>
      <c r="C30" s="30" t="s">
        <v>54</v>
      </c>
      <c r="D30" s="11" t="s">
        <v>43</v>
      </c>
      <c r="E30" s="17" t="s">
        <v>44</v>
      </c>
      <c r="F30" s="12">
        <v>100</v>
      </c>
      <c r="G30" s="12">
        <v>50</v>
      </c>
      <c r="H30" s="9">
        <v>2</v>
      </c>
      <c r="I30" s="9">
        <v>14.5</v>
      </c>
      <c r="J30" s="9">
        <f t="shared" si="1"/>
        <v>14.3</v>
      </c>
      <c r="K30" s="9">
        <v>0.06</v>
      </c>
      <c r="L30" s="9">
        <f t="shared" si="2"/>
        <v>29</v>
      </c>
      <c r="M30" s="9">
        <f t="shared" si="3"/>
        <v>28.6</v>
      </c>
      <c r="N30" s="9">
        <f t="shared" si="4"/>
        <v>0.12</v>
      </c>
      <c r="O30" s="25"/>
      <c r="P30" s="25"/>
      <c r="Q30" s="25"/>
      <c r="R30" s="25"/>
      <c r="S30" s="26"/>
    </row>
    <row r="31" ht="13.5" spans="1:19">
      <c r="A31" s="24"/>
      <c r="B31" s="10" t="s">
        <v>41</v>
      </c>
      <c r="C31" s="30" t="s">
        <v>42</v>
      </c>
      <c r="D31" s="11" t="s">
        <v>55</v>
      </c>
      <c r="E31" s="11" t="s">
        <v>56</v>
      </c>
      <c r="F31" s="12">
        <f>G31*H31</f>
        <v>36</v>
      </c>
      <c r="G31" s="12">
        <v>12</v>
      </c>
      <c r="H31" s="9">
        <v>3</v>
      </c>
      <c r="I31" s="9">
        <v>18</v>
      </c>
      <c r="J31" s="9">
        <f t="shared" si="1"/>
        <v>17.8</v>
      </c>
      <c r="K31" s="9">
        <v>0.07</v>
      </c>
      <c r="L31" s="9">
        <f t="shared" si="2"/>
        <v>54</v>
      </c>
      <c r="M31" s="9">
        <f t="shared" si="3"/>
        <v>53.4</v>
      </c>
      <c r="N31" s="9">
        <f t="shared" si="4"/>
        <v>0.21</v>
      </c>
      <c r="O31" s="25"/>
      <c r="P31" s="25"/>
      <c r="Q31" s="25"/>
      <c r="R31" s="25"/>
      <c r="S31" s="26"/>
    </row>
    <row r="32" ht="13.5" spans="1:19">
      <c r="A32" s="21"/>
      <c r="B32" s="10" t="s">
        <v>57</v>
      </c>
      <c r="C32" s="30" t="s">
        <v>58</v>
      </c>
      <c r="D32" s="11" t="s">
        <v>43</v>
      </c>
      <c r="E32" s="17" t="s">
        <v>44</v>
      </c>
      <c r="F32" s="12">
        <v>80</v>
      </c>
      <c r="G32" s="12">
        <v>40</v>
      </c>
      <c r="H32" s="9">
        <v>2</v>
      </c>
      <c r="I32" s="9">
        <v>13.5</v>
      </c>
      <c r="J32" s="9">
        <f t="shared" si="1"/>
        <v>13.3</v>
      </c>
      <c r="K32" s="9">
        <v>0.05</v>
      </c>
      <c r="L32" s="9">
        <f t="shared" si="2"/>
        <v>27</v>
      </c>
      <c r="M32" s="9">
        <f t="shared" si="3"/>
        <v>26.6</v>
      </c>
      <c r="N32" s="9">
        <f t="shared" si="4"/>
        <v>0.1</v>
      </c>
      <c r="O32" s="22"/>
      <c r="P32" s="22"/>
      <c r="Q32" s="27"/>
      <c r="R32" s="27"/>
      <c r="S32" s="28"/>
    </row>
    <row r="33" spans="5:19">
      <c r="E33" s="3" t="s">
        <v>59</v>
      </c>
      <c r="F33" s="29">
        <f>SUM(F8:F32)</f>
        <v>3712</v>
      </c>
      <c r="H33" s="29">
        <f>SUM(H8:H32)</f>
        <v>415</v>
      </c>
      <c r="L33" s="29">
        <f>SUM(L8:L32)</f>
        <v>5448</v>
      </c>
      <c r="M33" s="29">
        <f t="shared" ref="M33:S33" si="6">SUM(M8:M32)</f>
        <v>5365</v>
      </c>
      <c r="N33" s="29">
        <f t="shared" si="6"/>
        <v>20.33</v>
      </c>
      <c r="O33" s="29"/>
      <c r="P33" s="29"/>
      <c r="Q33" s="29"/>
      <c r="R33" s="29">
        <f t="shared" si="6"/>
        <v>29.2512</v>
      </c>
      <c r="S33" s="29">
        <f t="shared" si="6"/>
        <v>5690.9</v>
      </c>
    </row>
  </sheetData>
  <autoFilter xmlns:etc="http://www.wps.cn/officeDocument/2017/etCustomData" ref="A7:S33" etc:filterBottomFollowUsedRange="0">
    <extLst/>
  </autoFilter>
  <mergeCells count="30">
    <mergeCell ref="A1:S1"/>
    <mergeCell ref="A2:S2"/>
    <mergeCell ref="A3:S3"/>
    <mergeCell ref="A4:S4"/>
    <mergeCell ref="A5:S5"/>
    <mergeCell ref="A6:S6"/>
    <mergeCell ref="A21:A22"/>
    <mergeCell ref="A23:A24"/>
    <mergeCell ref="A25:A27"/>
    <mergeCell ref="A28:A32"/>
    <mergeCell ref="O21:O22"/>
    <mergeCell ref="O23:O24"/>
    <mergeCell ref="O25:O27"/>
    <mergeCell ref="O28:O32"/>
    <mergeCell ref="P21:P22"/>
    <mergeCell ref="P23:P24"/>
    <mergeCell ref="P25:P27"/>
    <mergeCell ref="P28:P32"/>
    <mergeCell ref="Q21:Q22"/>
    <mergeCell ref="Q23:Q24"/>
    <mergeCell ref="Q25:Q27"/>
    <mergeCell ref="Q28:Q32"/>
    <mergeCell ref="R21:R22"/>
    <mergeCell ref="R23:R24"/>
    <mergeCell ref="R25:R27"/>
    <mergeCell ref="R28:R32"/>
    <mergeCell ref="S21:S22"/>
    <mergeCell ref="S23:S24"/>
    <mergeCell ref="S25:S27"/>
    <mergeCell ref="S28:S3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彭文娟</dc:creator>
  <cp:lastModifiedBy>蓓蓓</cp:lastModifiedBy>
  <dcterms:created xsi:type="dcterms:W3CDTF">2025-12-11T08:42:00Z</dcterms:created>
  <dcterms:modified xsi:type="dcterms:W3CDTF">2025-12-12T02:45:12Z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1DE7546F3ECA42BEAE275E0069664101_13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