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29BE8EA9-38DB-4A41-B5E9-3C759BB4F7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8" i="1" l="1"/>
  <c r="C78" i="1"/>
  <c r="C526" i="1" l="1"/>
  <c r="C525" i="1"/>
  <c r="C524" i="1"/>
  <c r="C522" i="1"/>
  <c r="C521" i="1"/>
  <c r="C520" i="1"/>
  <c r="C518" i="1"/>
  <c r="C517" i="1"/>
  <c r="C516" i="1"/>
  <c r="C484" i="1"/>
  <c r="C483" i="1"/>
  <c r="C482" i="1"/>
  <c r="C514" i="1"/>
  <c r="C513" i="1"/>
  <c r="C512" i="1"/>
  <c r="C511" i="1"/>
  <c r="C510" i="1"/>
  <c r="C480" i="1"/>
  <c r="C479" i="1"/>
  <c r="C478" i="1"/>
  <c r="C477" i="1"/>
  <c r="C476" i="1"/>
  <c r="C508" i="1"/>
  <c r="C507" i="1"/>
  <c r="C506" i="1"/>
  <c r="C505" i="1"/>
  <c r="C504" i="1"/>
  <c r="C474" i="1"/>
  <c r="C473" i="1"/>
  <c r="C472" i="1"/>
  <c r="C471" i="1"/>
  <c r="C470" i="1"/>
  <c r="C502" i="1"/>
  <c r="C501" i="1"/>
  <c r="C500" i="1"/>
  <c r="C499" i="1"/>
  <c r="C498" i="1"/>
  <c r="C468" i="1"/>
  <c r="C467" i="1"/>
  <c r="C466" i="1"/>
  <c r="C465" i="1"/>
  <c r="C464" i="1"/>
  <c r="C496" i="1"/>
  <c r="C495" i="1"/>
  <c r="C494" i="1"/>
  <c r="C493" i="1"/>
  <c r="C492" i="1"/>
  <c r="C462" i="1"/>
  <c r="C461" i="1"/>
  <c r="C460" i="1"/>
  <c r="C459" i="1"/>
  <c r="C458" i="1"/>
  <c r="C490" i="1"/>
  <c r="C489" i="1"/>
  <c r="C488" i="1"/>
  <c r="C487" i="1"/>
  <c r="C486" i="1"/>
  <c r="C456" i="1"/>
  <c r="C455" i="1"/>
  <c r="C454" i="1"/>
  <c r="C453" i="1"/>
  <c r="C452" i="1"/>
  <c r="Y513" i="1" l="1"/>
  <c r="Y511" i="1"/>
  <c r="Y5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<sst xmlns="http://schemas.openxmlformats.org/spreadsheetml/2006/main" count="3274" uniqueCount="2184">
  <si>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</si>
  <si>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</si>
  <si>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</si>
  <si>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</si>
  <si>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</si>
  <si>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</si>
  <si>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</si>
  <si>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</si>
  <si>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</si>
  <si>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</si>
  <si>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</si>
  <si>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</si>
  <si>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</si>
  <si>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</si>
  <si>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</si>
  <si>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</si>
  <si>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</si>
  <si>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</si>
  <si>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</si>
  <si>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</si>
  <si>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</si>
  <si>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</si>
  <si>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</si>
  <si>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</si>
  <si>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</si>
  <si>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</si>
  <si>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</si>
  <si>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</si>
  <si>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</si>
  <si>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</si>
  <si>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</si>
  <si>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</si>
  <si>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</si>
  <si>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</si>
  <si>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</si>
  <si>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</si>
  <si>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</si>
  <si>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</si>
  <si>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</si>
  <si>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</si>
  <si>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</si>
  <si>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</si>
  <si>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</si>
  <si>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</si>
  <si>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</si>
  <si>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暗抗</t>
  </si>
  <si>
    <t>移速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</si>
  <si>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</si>
  <si>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</si>
  <si>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</si>
  <si>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</si>
  <si>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</si>
  <si>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</si>
  <si>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</si>
  <si>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</si>
  <si>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</si>
  <si>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</si>
  <si>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</si>
  <si>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</si>
  <si>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</si>
  <si>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</si>
  <si>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</si>
  <si>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</si>
  <si>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</si>
  <si>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</si>
  <si>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</si>
  <si>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</si>
  <si>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</si>
  <si>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</si>
  <si>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</si>
  <si>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</si>
  <si>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</si>
  <si>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</si>
  <si>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</si>
  <si>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</si>
  <si>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</si>
  <si>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</si>
  <si>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</si>
  <si>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</si>
  <si>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</si>
  <si>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</si>
  <si>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</si>
  <si>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</si>
  <si>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</si>
  <si>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</si>
  <si>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</si>
  <si>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</si>
  <si>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</si>
  <si>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</si>
  <si>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</si>
  <si>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</si>
  <si>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</si>
  <si>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</si>
  <si>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</si>
  <si>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</si>
  <si>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</si>
  <si>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</si>
  <si>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</si>
  <si>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</si>
  <si>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</si>
  <si>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</si>
  <si>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</si>
  <si>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</si>
  <si>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</si>
  <si>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</si>
  <si>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</si>
  <si>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</si>
  <si>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</si>
  <si>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</si>
  <si>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</si>
  <si>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</si>
  <si>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</si>
  <si>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</si>
  <si>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</si>
  <si>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</si>
  <si>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</si>
  <si>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</si>
  <si>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</si>
  <si>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</si>
  <si>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</si>
  <si>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</si>
  <si>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</si>
  <si>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</si>
  <si>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</si>
  <si>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</si>
  <si>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</si>
  <si>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</si>
  <si>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</si>
  <si>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</si>
  <si>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</si>
  <si>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</si>
  <si>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</si>
  <si>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</si>
  <si>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</si>
  <si>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</si>
  <si>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</si>
  <si>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</si>
  <si>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</si>
  <si>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</si>
  <si>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</si>
  <si>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</si>
  <si>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</si>
  <si>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</si>
  <si>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</si>
  <si>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</si>
  <si>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</si>
  <si>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</si>
  <si>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</si>
  <si>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</si>
  <si>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</si>
  <si>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</si>
  <si>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</si>
  <si>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</si>
  <si>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</si>
  <si>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</si>
  <si>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</si>
  <si>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</si>
  <si>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</si>
  <si>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</si>
  <si>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</si>
  <si>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</si>
  <si>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</si>
  <si>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</si>
  <si>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</si>
  <si>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</si>
  <si>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</si>
  <si>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</si>
  <si>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</si>
  <si>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</si>
  <si>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</si>
  <si>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</si>
  <si>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</si>
  <si>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</si>
  <si>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</si>
  <si>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</si>
  <si>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</si>
  <si>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</si>
  <si>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</si>
  <si>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</si>
  <si>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</si>
  <si>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</si>
  <si>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</si>
  <si>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</si>
  <si>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</si>
  <si>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</si>
  <si>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</si>
  <si>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</si>
  <si>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</si>
  <si>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</si>
  <si>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</si>
  <si>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</si>
  <si>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</si>
  <si>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</si>
  <si>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</si>
  <si>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</si>
  <si>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</si>
  <si>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</si>
  <si>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</si>
  <si>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</si>
  <si>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</si>
  <si>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</si>
  <si>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</si>
  <si>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</si>
  <si>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</si>
  <si>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</si>
  <si>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</si>
  <si>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</si>
  <si>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</si>
  <si>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</si>
  <si>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</si>
  <si>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</si>
  <si>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</si>
  <si>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</si>
  <si>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</si>
  <si>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</si>
  <si>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</si>
  <si>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</si>
  <si>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</si>
  <si>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</si>
  <si>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</si>
  <si>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</si>
  <si>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</si>
  <si>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</si>
  <si>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</si>
  <si>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</si>
  <si>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</si>
  <si>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</si>
  <si>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</si>
  <si>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</si>
  <si>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</si>
  <si>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</si>
  <si>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</si>
  <si>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</si>
  <si>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</si>
  <si>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</si>
  <si>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</si>
  <si>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</si>
  <si>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</si>
  <si>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</si>
  <si>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</si>
  <si>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</si>
  <si>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</si>
  <si>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</si>
  <si>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</si>
  <si>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</si>
  <si>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</si>
  <si>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</si>
  <si>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</si>
  <si>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</si>
  <si>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</si>
  <si>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</si>
  <si>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</si>
  <si>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</si>
  <si>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</si>
  <si>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</si>
  <si>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</si>
  <si>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</si>
  <si>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</si>
  <si>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</si>
  <si>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</si>
  <si>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</si>
  <si>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</si>
  <si>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</si>
  <si>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</si>
  <si>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</si>
  <si>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</si>
  <si>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</si>
  <si>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</si>
  <si>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</si>
  <si>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</si>
  <si>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</si>
  <si>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</si>
  <si>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</si>
  <si>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</si>
  <si>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</si>
  <si>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</si>
  <si>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</si>
  <si>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</si>
  <si>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</si>
  <si>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</si>
  <si>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</si>
  <si>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</si>
  <si>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</si>
  <si>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</si>
  <si>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</si>
  <si>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</si>
  <si>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</si>
  <si>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</si>
  <si>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</si>
  <si>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</si>
  <si>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</si>
  <si>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</si>
  <si>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</si>
  <si>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</si>
  <si>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</si>
  <si>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</si>
  <si>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</si>
  <si>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</si>
  <si>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</si>
  <si>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</si>
  <si>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</si>
  <si>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</si>
  <si>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</si>
  <si>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</si>
  <si>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</si>
  <si>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</si>
  <si>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</si>
  <si>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</si>
  <si>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</si>
  <si>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</si>
  <si>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</si>
  <si>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</si>
  <si>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</si>
  <si>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</si>
  <si>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</si>
  <si>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</si>
  <si>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</si>
  <si>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</si>
  <si>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</si>
  <si>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</si>
  <si>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</si>
  <si>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</si>
  <si>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</si>
  <si>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</si>
  <si>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</si>
  <si>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</si>
  <si>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</si>
  <si>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</si>
  <si>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</si>
  <si>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</si>
  <si>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</si>
  <si>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</si>
  <si>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</si>
  <si>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</si>
  <si>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</si>
  <si>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</si>
  <si>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</si>
  <si>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</si>
  <si>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</si>
  <si>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</si>
  <si>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</si>
  <si>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</si>
  <si>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</si>
  <si>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</si>
  <si>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</si>
  <si>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</si>
  <si>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</si>
  <si>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</si>
  <si>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</si>
  <si>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</si>
  <si>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</si>
  <si>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</si>
  <si>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</si>
  <si>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</si>
  <si>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</si>
  <si>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</si>
  <si>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</si>
  <si>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</si>
  <si>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</si>
  <si>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</si>
  <si>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</si>
  <si>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</si>
  <si>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</si>
  <si>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</si>
  <si>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</si>
  <si>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</si>
  <si>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</si>
  <si>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</si>
  <si>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</si>
  <si>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</si>
  <si>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</si>
  <si>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</si>
  <si>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</si>
  <si>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</si>
  <si>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</si>
  <si>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</si>
  <si>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</si>
  <si>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</si>
  <si>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</si>
  <si>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</si>
  <si>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</si>
  <si>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</si>
  <si>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</si>
  <si>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</si>
  <si>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</si>
  <si>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</si>
  <si>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</si>
  <si>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</si>
  <si>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</si>
  <si>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</si>
  <si>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</si>
  <si>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</si>
  <si>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</si>
  <si>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</si>
  <si>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</si>
  <si>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</si>
  <si>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</si>
  <si>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</si>
  <si>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</si>
  <si>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</si>
  <si>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</si>
  <si>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</si>
  <si>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</si>
  <si>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</si>
  <si>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</si>
  <si>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</si>
  <si>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</si>
  <si>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</si>
  <si>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</si>
  <si>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</si>
  <si>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</si>
  <si>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</si>
  <si>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</si>
  <si>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</si>
  <si>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</si>
  <si>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</si>
  <si>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</si>
  <si>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</si>
  <si>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</si>
  <si>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</si>
  <si>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</si>
  <si>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</si>
  <si>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</si>
  <si>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</si>
  <si>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</si>
  <si>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</si>
  <si>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</si>
  <si>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</si>
  <si>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</si>
  <si>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</si>
  <si>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</si>
  <si>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</si>
  <si>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</si>
  <si>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</si>
  <si>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</si>
  <si>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</si>
  <si>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</si>
  <si>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</si>
  <si>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</si>
  <si>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</si>
  <si>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</si>
  <si>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</si>
  <si>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</si>
  <si>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</si>
  <si>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</si>
  <si>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</si>
  <si>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</si>
  <si>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</si>
  <si>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</si>
  <si>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</si>
  <si>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</si>
  <si>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</si>
  <si>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</si>
  <si>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</si>
  <si>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</si>
  <si>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</si>
  <si>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</si>
  <si>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</si>
  <si>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</si>
  <si>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</si>
  <si>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</si>
  <si>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</si>
  <si>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</si>
  <si>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</si>
  <si>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</si>
  <si>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</si>
  <si>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</si>
  <si>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</si>
  <si>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</si>
  <si>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</si>
  <si>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</si>
  <si>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</si>
  <si>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</si>
  <si>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</si>
  <si>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</si>
  <si>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</si>
  <si>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</si>
  <si>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</si>
  <si>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</si>
  <si>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</si>
  <si>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</si>
  <si>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</si>
  <si>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</si>
  <si>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</si>
  <si>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</si>
  <si>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</si>
  <si>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</si>
  <si>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</si>
  <si>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</si>
  <si>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</si>
  <si>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</si>
  <si>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</si>
  <si>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</si>
  <si>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</si>
  <si>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</si>
  <si>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</si>
  <si>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</si>
  <si>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</si>
  <si>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</si>
  <si>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</si>
  <si>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</si>
  <si>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</si>
  <si>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</si>
  <si>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</si>
  <si>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</si>
  <si>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</si>
  <si>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</si>
  <si>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</si>
  <si>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</si>
  <si>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</si>
  <si>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</si>
  <si>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</si>
  <si>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</si>
  <si>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</si>
  <si>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</si>
  <si>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</si>
  <si>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</si>
  <si>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</si>
  <si>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</si>
  <si>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</si>
  <si>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</si>
  <si>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</si>
  <si>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</si>
  <si>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</si>
  <si>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</si>
  <si>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</si>
  <si>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</si>
  <si>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</si>
  <si>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</si>
  <si>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</si>
  <si>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</si>
  <si>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</si>
  <si>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</si>
  <si>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</si>
  <si>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</si>
  <si>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</si>
  <si>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</si>
  <si>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</si>
  <si>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</si>
  <si>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</si>
  <si>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</si>
  <si>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</si>
  <si>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</si>
  <si>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</si>
  <si>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</si>
  <si>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</si>
  <si>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</si>
  <si>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</si>
  <si>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</si>
  <si>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</si>
  <si>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</si>
  <si>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</si>
  <si>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</si>
  <si>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</si>
  <si>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</si>
  <si>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</si>
  <si>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</si>
  <si>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</si>
  <si>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</si>
  <si>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</si>
  <si>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</si>
  <si>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</si>
  <si>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</si>
  <si>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</si>
  <si>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</si>
  <si>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</si>
  <si>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</si>
  <si>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</si>
  <si>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</si>
  <si>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</si>
  <si>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</si>
  <si>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</si>
  <si>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</si>
  <si>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</si>
  <si>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</si>
  <si>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</si>
  <si>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</si>
  <si>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</si>
  <si>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</si>
  <si>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</si>
  <si>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</si>
  <si>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</si>
  <si>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</si>
  <si>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</si>
  <si>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</si>
  <si>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</si>
  <si>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</si>
  <si>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</si>
  <si>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</si>
  <si>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</si>
  <si>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</si>
  <si>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</si>
  <si>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</si>
  <si>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</si>
  <si>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</si>
  <si>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</si>
  <si>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</si>
  <si>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</si>
  <si>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</si>
  <si>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</si>
  <si>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</si>
  <si>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</si>
  <si>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</si>
  <si>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</si>
  <si>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</si>
  <si>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</si>
  <si>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</si>
  <si>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</si>
  <si>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</si>
  <si>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</si>
  <si>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</si>
  <si>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</si>
  <si>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</si>
  <si>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</si>
  <si>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</si>
  <si>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</si>
  <si>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</si>
  <si>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</si>
  <si>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</si>
  <si>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</si>
  <si>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</si>
  <si>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</si>
  <si>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</si>
  <si>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</si>
  <si>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</si>
  <si>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</si>
  <si>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</si>
  <si>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</si>
  <si>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</si>
  <si>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</si>
  <si>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</si>
  <si>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</si>
  <si>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</si>
  <si>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</si>
  <si>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</si>
  <si>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</si>
  <si>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</si>
  <si>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</si>
  <si>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</si>
  <si>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</si>
  <si>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</si>
  <si>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</si>
  <si>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</si>
  <si>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</si>
  <si>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</si>
  <si>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</si>
  <si>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</si>
  <si>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</si>
  <si>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</si>
  <si>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</si>
  <si>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</si>
  <si>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</si>
  <si>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</si>
  <si>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</si>
  <si>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</si>
  <si>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</si>
  <si>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</si>
  <si>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</si>
  <si>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</si>
  <si>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</si>
  <si>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</si>
  <si>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</si>
  <si>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</si>
  <si>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</si>
  <si>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</si>
  <si>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</si>
  <si>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</si>
  <si>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</si>
  <si>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</si>
  <si>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</si>
  <si>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</si>
  <si>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</si>
  <si>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</si>
  <si>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</si>
  <si>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</si>
  <si>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</si>
  <si>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</si>
  <si>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</si>
  <si>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</si>
  <si>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</si>
  <si>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</si>
  <si>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</si>
  <si>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</si>
  <si>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</si>
  <si>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</si>
  <si>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</si>
  <si>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</si>
  <si>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</si>
  <si>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</si>
  <si>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</si>
  <si>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</si>
  <si>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</si>
  <si>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</si>
  <si>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</si>
  <si>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</si>
  <si>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</si>
  <si>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</si>
  <si>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</si>
  <si>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</si>
  <si>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</si>
  <si>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</si>
  <si>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</si>
  <si>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</si>
  <si>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</si>
  <si>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</si>
  <si>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</si>
  <si>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</si>
  <si>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</si>
  <si>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</si>
  <si>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</si>
  <si>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</si>
  <si>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</si>
  <si>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</si>
  <si>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</si>
  <si>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</si>
  <si>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</si>
  <si>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</si>
  <si>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</si>
  <si>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</si>
  <si>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</si>
  <si>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</si>
  <si>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</si>
  <si>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</si>
  <si>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</si>
  <si>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</si>
  <si>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</si>
  <si>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</si>
  <si>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</si>
  <si>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</si>
  <si>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</si>
  <si>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</si>
  <si>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</si>
  <si>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</si>
  <si>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</si>
  <si>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</si>
  <si>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</si>
  <si>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</si>
  <si>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</si>
  <si>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</si>
  <si>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</si>
  <si>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</si>
  <si>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</si>
  <si>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</si>
  <si>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</si>
  <si>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</si>
  <si>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</si>
  <si>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</si>
  <si>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</si>
  <si>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</si>
  <si>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</si>
  <si>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</si>
  <si>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</si>
  <si>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</si>
  <si>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</si>
  <si>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</si>
  <si>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</si>
  <si>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</si>
  <si>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</si>
  <si>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</si>
  <si>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</si>
  <si>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</si>
  <si>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</si>
  <si>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</si>
  <si>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</si>
  <si>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</si>
  <si>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</si>
  <si>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</si>
  <si>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</si>
  <si>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</si>
  <si>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</si>
  <si>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</si>
  <si>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</si>
  <si>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</si>
  <si>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</si>
  <si>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</si>
  <si>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</si>
  <si>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</si>
  <si>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</si>
  <si>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</si>
  <si>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</si>
  <si>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</si>
  <si>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</si>
  <si>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</si>
  <si>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</si>
  <si>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</si>
  <si>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</si>
  <si>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</si>
  <si>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</si>
  <si>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</si>
  <si>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</si>
  <si>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</si>
  <si>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</si>
  <si>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</si>
  <si>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</si>
  <si>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</si>
  <si>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</si>
  <si>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</si>
  <si>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</si>
  <si>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</si>
  <si>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</si>
  <si>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</si>
  <si>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</si>
  <si>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</si>
  <si>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</si>
  <si>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</si>
  <si>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</si>
  <si>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</si>
  <si>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</si>
  <si>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</si>
  <si>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</si>
  <si>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</si>
  <si>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</si>
  <si>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</si>
  <si>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</si>
  <si>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</si>
  <si>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</si>
  <si>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</si>
  <si>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</si>
  <si>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</si>
  <si>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</si>
  <si>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</si>
  <si>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</si>
  <si>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</si>
  <si>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</si>
  <si>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</si>
  <si>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</si>
  <si>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</si>
  <si>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</si>
  <si>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</si>
  <si>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</si>
  <si>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</si>
  <si>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</si>
  <si>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</si>
  <si>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</si>
  <si>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</si>
  <si>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</si>
  <si>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</si>
  <si>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</si>
  <si>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</si>
  <si>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</si>
  <si>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</si>
  <si>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</si>
  <si>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</si>
  <si>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</si>
  <si>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</si>
  <si>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</si>
  <si>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普雷-手镯（太阳）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</si>
  <si>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</si>
  <si>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</si>
  <si>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</si>
  <si>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</si>
  <si>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</si>
  <si>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</si>
  <si>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</si>
  <si>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</si>
  <si>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</si>
  <si>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</si>
  <si>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</si>
  <si>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</si>
  <si>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</si>
  <si>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</si>
  <si>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</si>
  <si>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</si>
  <si>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</si>
  <si>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</si>
  <si>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</si>
  <si>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</si>
  <si>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</si>
  <si>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</si>
  <si>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</si>
  <si>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</si>
  <si>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</si>
  <si>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</si>
  <si>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</si>
  <si>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</si>
  <si>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</si>
  <si>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</si>
  <si>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</si>
  <si>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</si>
  <si>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</si>
  <si>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普雷-项链（太阳）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</si>
  <si>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</si>
  <si>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</si>
  <si>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</si>
  <si>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</si>
  <si>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</si>
  <si>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</si>
  <si>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</si>
  <si>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</si>
  <si>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</si>
  <si>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</si>
  <si>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</si>
  <si>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</si>
  <si>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</si>
  <si>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</si>
  <si>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</si>
  <si>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</si>
  <si>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</si>
  <si>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</si>
  <si>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</si>
  <si>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</si>
  <si>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</si>
  <si>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</si>
  <si>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</si>
  <si>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</si>
  <si>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</si>
  <si>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</si>
  <si>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</si>
  <si>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</si>
  <si>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</si>
  <si>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</si>
  <si>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</si>
  <si>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</si>
  <si>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</si>
  <si>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普雷-戒指（太阳）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</si>
  <si>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</si>
  <si>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</si>
  <si>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</si>
  <si>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</si>
  <si>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</si>
  <si>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</si>
  <si>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</si>
  <si>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</si>
  <si>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</si>
  <si>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</si>
  <si>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</si>
  <si>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</si>
  <si>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</si>
  <si>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</si>
  <si>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</si>
  <si>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</si>
  <si>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</si>
  <si>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</si>
  <si>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</si>
  <si>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</si>
  <si>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</si>
  <si>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</si>
  <si>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</si>
  <si>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</si>
  <si>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</si>
  <si>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</si>
  <si>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</si>
  <si>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</si>
  <si>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</si>
  <si>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</si>
  <si>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</si>
  <si>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</si>
  <si>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</si>
  <si>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普雷-辅助装备（太阳）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</si>
  <si>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</si>
  <si>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</si>
  <si>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</si>
  <si>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</si>
  <si>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</si>
  <si>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</si>
  <si>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</si>
  <si>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</si>
  <si>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</si>
  <si>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</si>
  <si>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</si>
  <si>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</si>
  <si>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</si>
  <si>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</si>
  <si>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</si>
  <si>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</si>
  <si>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</si>
  <si>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</si>
  <si>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</si>
  <si>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</si>
  <si>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</si>
  <si>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</si>
  <si>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</si>
  <si>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</si>
  <si>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</si>
  <si>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</si>
  <si>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</si>
  <si>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</si>
  <si>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</si>
  <si>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</si>
  <si>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</si>
  <si>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</si>
  <si>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</si>
  <si>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普雷-魔法石（太阳）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</si>
  <si>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</si>
  <si>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</si>
  <si>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</si>
  <si>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</si>
  <si>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</si>
  <si>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</si>
  <si>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</si>
  <si>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</si>
  <si>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</si>
  <si>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</si>
  <si>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</si>
  <si>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</si>
  <si>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</si>
  <si>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</si>
  <si>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</si>
  <si>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</si>
  <si>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</si>
  <si>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</si>
  <si>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</si>
  <si>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</si>
  <si>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</si>
  <si>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</si>
  <si>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</si>
  <si>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</si>
  <si>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</si>
  <si>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</si>
  <si>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</si>
  <si>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</si>
  <si>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</si>
  <si>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</si>
  <si>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</si>
  <si>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</si>
  <si>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</si>
  <si>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</si>
  <si>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</si>
  <si>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</si>
  <si>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</si>
  <si>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</si>
  <si>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</si>
  <si>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</si>
  <si>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</si>
  <si>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</si>
  <si>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</si>
  <si>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</si>
  <si>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</si>
  <si>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</si>
  <si>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</si>
  <si>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</si>
  <si>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</si>
  <si>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</si>
  <si>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</si>
  <si>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</si>
  <si>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</si>
  <si>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</si>
  <si>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</si>
  <si>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</si>
  <si>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</si>
  <si>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</si>
  <si>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</si>
  <si>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</si>
  <si>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</si>
  <si>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</si>
  <si>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</si>
  <si>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</si>
  <si>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</si>
  <si>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普雷-耳环（太阳）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</si>
  <si>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</si>
  <si>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</si>
  <si>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</si>
  <si>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</si>
  <si>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</si>
  <si>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</si>
  <si>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</si>
  <si>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</si>
  <si>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</si>
  <si>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</si>
  <si>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</si>
  <si>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</si>
  <si>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</si>
  <si>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</si>
  <si>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</si>
  <si>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</si>
  <si>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</si>
  <si>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</si>
  <si>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</si>
  <si>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</si>
  <si>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</si>
  <si>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</si>
  <si>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</si>
  <si>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</si>
  <si>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</si>
  <si>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</si>
  <si>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</si>
  <si>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</si>
  <si>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</si>
  <si>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</si>
  <si>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</si>
  <si>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</si>
  <si>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</si>
  <si>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</si>
  <si>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</si>
  <si>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</si>
  <si>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</si>
  <si>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</si>
  <si>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</si>
  <si>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</si>
  <si>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</si>
  <si>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</si>
  <si>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</si>
  <si>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</si>
  <si>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</si>
  <si>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</si>
  <si>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</si>
  <si>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</si>
  <si>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</si>
  <si>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</si>
  <si>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</si>
  <si>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</si>
  <si>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</si>
  <si>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</si>
  <si>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</si>
  <si>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</si>
  <si>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</si>
  <si>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</si>
  <si>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</si>
  <si>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</si>
  <si>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</si>
  <si>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</si>
  <si>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</si>
  <si>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</si>
  <si>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</si>
  <si>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</si>
  <si>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</si>
  <si>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</si>
  <si>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</si>
  <si>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</si>
  <si>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</si>
  <si>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</si>
  <si>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</si>
  <si>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</si>
  <si>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</si>
  <si>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</si>
  <si>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</si>
  <si>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</si>
  <si>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</si>
  <si>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</si>
  <si>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</si>
  <si>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</si>
  <si>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</si>
  <si>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</si>
  <si>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</si>
  <si>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</si>
  <si>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</si>
  <si>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</si>
  <si>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</si>
  <si>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</si>
  <si>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</si>
  <si>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</si>
  <si>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</si>
  <si>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</si>
  <si>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</si>
  <si>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</si>
  <si>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</si>
  <si>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</si>
  <si>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</si>
  <si>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</si>
  <si>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</si>
  <si>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</si>
  <si>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</si>
  <si>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</si>
  <si>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</si>
  <si>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</si>
  <si>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</si>
  <si>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</si>
  <si>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</si>
  <si>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</si>
  <si>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</si>
  <si>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</si>
  <si>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</si>
  <si>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</si>
  <si>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</si>
  <si>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</si>
  <si>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</si>
  <si>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</si>
  <si>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</si>
  <si>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</si>
  <si>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</si>
  <si>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</si>
  <si>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</si>
  <si>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</si>
  <si>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</si>
  <si>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</si>
  <si>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</si>
  <si>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</si>
  <si>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</si>
  <si>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</si>
  <si>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</si>
  <si>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</si>
  <si>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</si>
  <si>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</si>
  <si>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</si>
  <si>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</si>
  <si>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</si>
  <si>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</si>
  <si>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</si>
  <si>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</si>
  <si>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</si>
  <si>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</si>
  <si>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</si>
  <si>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</si>
  <si>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</si>
  <si>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</si>
  <si>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</si>
  <si>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</si>
  <si>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</si>
  <si>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</si>
  <si>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</si>
  <si>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</si>
  <si>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</si>
  <si>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</si>
  <si>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</si>
  <si>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</si>
  <si>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</si>
  <si>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</si>
  <si>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</si>
  <si>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</si>
  <si>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</si>
  <si>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</si>
  <si>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</si>
  <si>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</si>
  <si>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</si>
  <si>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</si>
  <si>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</si>
  <si>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</si>
  <si>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</si>
  <si>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</si>
  <si>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</si>
  <si>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</si>
  <si>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</si>
  <si>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</si>
  <si>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</si>
  <si>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</si>
  <si>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</si>
  <si>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</si>
  <si>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</si>
  <si>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</si>
  <si>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</si>
  <si>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</si>
  <si>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</si>
  <si>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</si>
  <si>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</si>
  <si>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</si>
  <si>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</si>
  <si>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</si>
  <si>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</si>
  <si>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</si>
  <si>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</si>
  <si>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</si>
  <si>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</si>
  <si>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</si>
  <si>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</si>
  <si>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</si>
  <si>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</si>
  <si>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传说防具3</t>
  </si>
  <si>
    <t>1362</t>
  </si>
  <si>
    <t>传说防具5</t>
  </si>
  <si>
    <t>普雷首饰3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</si>
  <si>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</si>
  <si>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</si>
  <si>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</si>
  <si>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</si>
  <si>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</si>
  <si>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</si>
  <si>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</si>
  <si>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+4 噙毒手套（手镯）</t>
  </si>
  <si>
    <t>23390450</t>
  </si>
  <si>
    <t>+5 骸麒之戒（戒指）</t>
  </si>
  <si>
    <t>+4 青面修罗的面具（辅助装备）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</si>
  <si>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</si>
  <si>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</si>
  <si>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</si>
  <si>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</si>
  <si>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</si>
  <si>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</si>
  <si>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</si>
  <si>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</si>
  <si>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</si>
  <si>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</si>
  <si>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</si>
  <si>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</si>
  <si>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</si>
  <si>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</si>
  <si>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</si>
  <si>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</si>
  <si>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</si>
  <si>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</si>
  <si>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</si>
  <si>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</si>
  <si>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</si>
  <si>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</si>
  <si>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</si>
  <si>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</si>
  <si>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</si>
  <si>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</si>
  <si>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</si>
  <si>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</si>
  <si>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</si>
  <si>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</si>
  <si>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</si>
  <si>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</si>
  <si>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</si>
  <si>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</si>
  <si>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</si>
  <si>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</si>
  <si>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</si>
  <si>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</si>
  <si>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</si>
  <si>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</si>
  <si>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</si>
  <si>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</si>
  <si>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</si>
  <si>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</si>
  <si>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</si>
  <si>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</si>
  <si>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</si>
  <si>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</si>
  <si>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</si>
  <si>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</si>
  <si>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</si>
  <si>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</si>
  <si>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</si>
  <si>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</si>
  <si>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</si>
  <si>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</si>
  <si>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</si>
  <si>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</si>
  <si>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</si>
  <si>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狂乱</t>
  </si>
  <si>
    <t>128</t>
  </si>
  <si>
    <t>深渊</t>
  </si>
  <si>
    <t>129</t>
  </si>
  <si>
    <t>圣者</t>
  </si>
  <si>
    <t>命运</t>
  </si>
  <si>
    <t>131</t>
  </si>
  <si>
    <t>愤怒</t>
  </si>
  <si>
    <t>求道者</t>
  </si>
  <si>
    <t>133</t>
  </si>
  <si>
    <t>次元</t>
  </si>
  <si>
    <t>134</t>
  </si>
  <si>
    <t>天命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</si>
  <si>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</si>
  <si>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</si>
  <si>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</si>
  <si>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</si>
  <si>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</si>
  <si>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</si>
  <si>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</si>
  <si>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</si>
  <si>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</si>
  <si>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</si>
  <si>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</si>
  <si>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</si>
  <si>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</si>
  <si>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</si>
  <si>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</si>
  <si>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</si>
  <si>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</si>
  <si>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</si>
  <si>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</si>
  <si>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</si>
  <si>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</si>
  <si>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</si>
  <si>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</si>
  <si>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</si>
  <si>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</si>
  <si>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</si>
  <si>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</si>
  <si>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</si>
  <si>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</si>
  <si>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</si>
  <si>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</si>
  <si>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</si>
  <si>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</si>
  <si>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</si>
  <si>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</si>
  <si>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</si>
  <si>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</si>
  <si>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</si>
  <si>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</si>
  <si>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</si>
  <si>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</si>
  <si>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</si>
  <si>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</si>
  <si>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</si>
  <si>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</si>
  <si>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</si>
  <si>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</si>
  <si>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</si>
  <si>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</si>
  <si>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</si>
  <si>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</si>
  <si>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[守护恩赐]
体力、精神 +X</t>
  </si>
  <si>
    <t>[启示:圣歌]、[人偶操纵者]
智力 +X</t>
  </si>
  <si>
    <t>[荣誉祝福]、[勇气祝福]、[禁忌诅咒]
力量、智力增加量 +X%</t>
  </si>
  <si>
    <t>[荣誉祝福]、[勇气祝福]、[禁忌诅咒]
物理攻击力增加量 +X%</t>
  </si>
  <si>
    <t>[荣誉祝福]、[勇气祝福]、[禁忌诅咒]
魔法攻击力增加量 +X%</t>
  </si>
  <si>
    <t>[荣誉祝福]、[勇气祝福]、[禁忌诅咒]
独立攻击力增加量 +X%</t>
  </si>
  <si>
    <t>[天启之珠]、[圣光天启]、[开幕！人偶剧场]
力量/智力 +X</t>
  </si>
  <si>
    <t>[天启之珠]、[圣光天启]、[开幕！人偶剧场]
力量、智力增加量 +X%</t>
  </si>
  <si>
    <t>30级技能或直接指定祝福技能
祝福等级+X</t>
  </si>
  <si>
    <t>50级技能或直接指定太阳技能
太阳等级+X</t>
  </si>
  <si>
    <t>[守护徽章]体力、精神增加量 +15%
[勇气圣歌]BUFF效果增幅量 +5%
[死命召唤]BUFF效果增幅量 +5%
是否buff效果增幅</t>
  </si>
  <si>
    <t>[守护恩赐]、[启示：圣歌]、[人偶操纵者]
15级职业被动Lv+X</t>
  </si>
  <si>
    <t>奶爸
25级守护徽章等级+X</t>
  </si>
  <si>
    <t>1觉被动等级+X</t>
  </si>
  <si>
    <t>2觉被动等级+X</t>
  </si>
  <si>
    <t>2觉等级+X</t>
  </si>
  <si>
    <t>3觉被动等级+X</t>
  </si>
  <si>
    <t>[信念光环]
体力、精神 +X</t>
  </si>
  <si>
    <t>[虞诚信念]、[少女的爱]
力量/智力 +</t>
  </si>
  <si>
    <t>圣歌冷却减少X%</t>
  </si>
  <si>
    <t>藤鞭冷却减少X%</t>
  </si>
  <si>
    <t>仅用于自定义特色
祝福补正的智力+X</t>
  </si>
  <si>
    <t>仅用于自定义特色
祝福补正的体精+X</t>
  </si>
  <si>
    <t>仅用于自定义特色
祝福补正的等级+X</t>
  </si>
  <si>
    <t>[荣誉祝福]、[勇气祝福]、[禁忌诅咒]
力量、智力增加量 +X</t>
  </si>
  <si>
    <t>[荣誉祝福]、[勇气祝福]、[禁忌诅咒]
物理攻击力增加量 +X</t>
  </si>
  <si>
    <t>[荣誉祝福]、[勇气祝福]、[禁忌诅咒]
魔法攻击力增加量 +X</t>
  </si>
  <si>
    <t>[荣誉祝福]、[勇气祝福]、[禁忌诅咒]
独立攻击力增加量 +X</t>
  </si>
  <si>
    <t>夜语黑瞳</t>
  </si>
  <si>
    <t>装备编码需要与one表中的保持一致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</si>
  <si>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</si>
  <si>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</si>
  <si>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</si>
  <si>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</si>
  <si>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</si>
  <si>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</si>
  <si>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</si>
  <si>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</si>
  <si>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</si>
  <si>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</si>
  <si>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</si>
  <si>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</si>
  <si>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20/60s</t>
  </si>
  <si>
    <t>实际计算的只有D-G/O-Z这些列，H-N只是备注</t>
  </si>
  <si>
    <t>20秒</t>
  </si>
  <si>
    <t>60秒</t>
  </si>
  <si>
    <t>下标</t>
  </si>
  <si>
    <t>职业系数下标（除属强外）</t>
  </si>
  <si>
    <t>职业</t>
  </si>
  <si>
    <t>可以使用的武器，使用|分开</t>
  </si>
  <si>
    <t>属强</t>
  </si>
  <si>
    <t>属强成长</t>
  </si>
  <si>
    <t>职业被动</t>
  </si>
  <si>
    <t>1觉被动</t>
  </si>
  <si>
    <t>2觉被动</t>
  </si>
  <si>
    <t>3觉被动</t>
  </si>
  <si>
    <t>真觉醒</t>
  </si>
  <si>
    <t>二觉</t>
  </si>
  <si>
    <t>20秒比重</t>
  </si>
  <si>
    <t>60秒比重</t>
  </si>
  <si>
    <t>1~45级</t>
  </si>
  <si>
    <t>极诣·剑魂</t>
  </si>
  <si>
    <t>短剑|太刀|钝器|巨剑|光剑</t>
  </si>
  <si>
    <t>极诣·鬼泣</t>
  </si>
  <si>
    <t>短剑|太刀|钝器|巨剑</t>
  </si>
  <si>
    <t>极诣·狂战士</t>
  </si>
  <si>
    <t>50级</t>
  </si>
  <si>
    <t>极诣·阿修罗</t>
  </si>
  <si>
    <t>95级</t>
  </si>
  <si>
    <t>极诣·剑影</t>
  </si>
  <si>
    <t>极诣·暗殿骑士</t>
  </si>
  <si>
    <t>极诣·契魔者</t>
  </si>
  <si>
    <t>极诣·流浪武士</t>
  </si>
  <si>
    <t>100级</t>
  </si>
  <si>
    <t>念皇</t>
  </si>
  <si>
    <t>手套|臂铠|爪|东方棍</t>
  </si>
  <si>
    <t>极武皇</t>
  </si>
  <si>
    <t>手套|臂铠|爪|拳套|东方棍</t>
  </si>
  <si>
    <t>暗街之王</t>
  </si>
  <si>
    <t>宗师</t>
  </si>
  <si>
    <t>归元·散打</t>
  </si>
  <si>
    <t>归元·街霸</t>
  </si>
  <si>
    <t>归元·柔道家</t>
  </si>
  <si>
    <t>念帝</t>
  </si>
  <si>
    <t>极武圣</t>
  </si>
  <si>
    <t>85级</t>
  </si>
  <si>
    <t>毒神绝</t>
  </si>
  <si>
    <t>风暴女皇</t>
  </si>
  <si>
    <t>左轮|自动手枪|步枪|手炮|手弩</t>
  </si>
  <si>
    <t>毁灭者</t>
  </si>
  <si>
    <t>机械元首</t>
  </si>
  <si>
    <t>战场统治者</t>
  </si>
  <si>
    <t>极诣·漫游枪手（男）</t>
  </si>
  <si>
    <t>极诣·枪炮师（男）</t>
  </si>
  <si>
    <t>极诣·机械师（男）</t>
  </si>
  <si>
    <t>极诣·弹药专家（男）</t>
  </si>
  <si>
    <t>绯红玫瑰</t>
  </si>
  <si>
    <t>风暴骑兵</t>
  </si>
  <si>
    <t>机械之灵</t>
  </si>
  <si>
    <t>芙蕾雅</t>
  </si>
  <si>
    <t>湮灭之瞳</t>
  </si>
  <si>
    <t>矛|棍棒|魔杖|法杖</t>
  </si>
  <si>
    <t>刹那永恒</t>
  </si>
  <si>
    <t>血狱君主</t>
  </si>
  <si>
    <t>风神</t>
  </si>
  <si>
    <t>混沌行者</t>
  </si>
  <si>
    <t>矛|棍棒|魔杖|法杖|扫把</t>
  </si>
  <si>
    <t>元素圣灵</t>
  </si>
  <si>
    <t>月蚀</t>
  </si>
  <si>
    <t>伊斯塔战灵</t>
  </si>
  <si>
    <t>古灵精怪</t>
  </si>
  <si>
    <t>(奶系)冥月女神</t>
  </si>
  <si>
    <t>扫把</t>
  </si>
  <si>
    <t>(奶系)神思者</t>
  </si>
  <si>
    <t>十字架</t>
  </si>
  <si>
    <t>(输出)神思者</t>
  </si>
  <si>
    <t>十字架|念珠|图腾|镰刀|战斧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</si>
  <si>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</si>
  <si>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</si>
  <si>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</si>
  <si>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</si>
  <si>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</si>
  <si>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</si>
  <si>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</si>
  <si>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</si>
  <si>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匕首|双剑|手杖</t>
  </si>
  <si>
    <t>奶系</t>
  </si>
  <si>
    <t>2각</t>
  </si>
  <si>
    <t>亡魂主宰</t>
  </si>
  <si>
    <t>不知火</t>
  </si>
  <si>
    <t>匕首|双剑|手杖|苦无</t>
  </si>
  <si>
    <t>幽冥</t>
  </si>
  <si>
    <t>大地女神</t>
  </si>
  <si>
    <t>黑曜神</t>
  </si>
  <si>
    <t>60~80级</t>
  </si>
  <si>
    <t>破晓女神</t>
  </si>
  <si>
    <t>龙神</t>
  </si>
  <si>
    <t>不灭战神</t>
  </si>
  <si>
    <t>长枪|战戟|光枪|暗矛</t>
  </si>
  <si>
    <t>圣武枪魂</t>
  </si>
  <si>
    <t>线索</t>
  </si>
  <si>
    <t>屠戮之魂</t>
  </si>
  <si>
    <t>幽影夜神</t>
  </si>
  <si>
    <t>铁血统帅</t>
  </si>
  <si>
    <t>长刀|小太刀|重剑|源力剑</t>
  </si>
  <si>
    <t>弑心镇魂者</t>
  </si>
  <si>
    <t>巅峰狂徒</t>
  </si>
  <si>
    <t>混合输出组</t>
  </si>
  <si>
    <t>协同-100</t>
  </si>
  <si>
    <t>未来开拓者</t>
  </si>
  <si>
    <t>缔造者</t>
  </si>
  <si>
    <t>黑暗武士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</si>
  <si>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</si>
  <si>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</si>
  <si>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</si>
  <si>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</si>
  <si>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</si>
  <si>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</si>
  <si>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</si>
  <si>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</si>
  <si>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</si>
  <si>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</si>
  <si>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</si>
  <si>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</si>
  <si>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</si>
  <si>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</si>
  <si>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buflvl字段说明</t>
  </si>
  <si>
    <t>03</t>
  </si>
  <si>
    <t>护肩</t>
  </si>
  <si>
    <t>最终统计</t>
  </si>
  <si>
    <t>奶爸</t>
  </si>
  <si>
    <t>04</t>
  </si>
  <si>
    <t>腰带</t>
  </si>
  <si>
    <t>荣誉祝福</t>
  </si>
  <si>
    <t>祝福增加的三攻</t>
  </si>
  <si>
    <t>05</t>
  </si>
  <si>
    <t>鞋子</t>
  </si>
  <si>
    <t>天启之珠</t>
  </si>
  <si>
    <t>守护恩赐（15级）增加的体力、精神数值（祝福）</t>
  </si>
  <si>
    <t>06</t>
  </si>
  <si>
    <t>手镯</t>
  </si>
  <si>
    <t>勇气祝福</t>
  </si>
  <si>
    <t>守护徽章（25级）增加的体力、精神数值（祝福）</t>
  </si>
  <si>
    <t>07</t>
  </si>
  <si>
    <t>项链</t>
  </si>
  <si>
    <t>圣光天启</t>
  </si>
  <si>
    <t>一觉被动（信念光环）增加的体力、精神数值</t>
  </si>
  <si>
    <t>08</t>
  </si>
  <si>
    <t>戒指</t>
  </si>
  <si>
    <t>禁忌诅咒</t>
  </si>
  <si>
    <t>二觉增加的体力、精神数值</t>
  </si>
  <si>
    <t>09</t>
  </si>
  <si>
    <t>左槽</t>
  </si>
  <si>
    <t>人偶剧场</t>
  </si>
  <si>
    <t>三觉被动增加的体力、精神数值</t>
  </si>
  <si>
    <t>10</t>
  </si>
  <si>
    <t>右槽</t>
  </si>
  <si>
    <t>祝福增加的力智</t>
  </si>
  <si>
    <t>11</t>
  </si>
  <si>
    <t>耳环</t>
  </si>
  <si>
    <t>太阳增加的力智</t>
  </si>
  <si>
    <t>12</t>
  </si>
  <si>
    <t>祝福系数</t>
  </si>
  <si>
    <t>信念光环增加的体力、精神数值</t>
  </si>
  <si>
    <t>13</t>
  </si>
  <si>
    <t>14</t>
  </si>
  <si>
    <t>奶妈</t>
  </si>
  <si>
    <t>奶妈、奶萝</t>
  </si>
  <si>
    <t>15</t>
  </si>
  <si>
    <t>奶萝</t>
  </si>
  <si>
    <t>16</t>
  </si>
  <si>
    <t>[启示：圣歌]、[人偶操纵者] 增加的智力数值</t>
  </si>
  <si>
    <t>17</t>
  </si>
  <si>
    <t>1觉 750</t>
  </si>
  <si>
    <t>一觉被动（[虞诚信念]、[少女的爱]）增加的智力数值</t>
  </si>
  <si>
    <t>18</t>
  </si>
  <si>
    <t>二觉被动增加的智力数值</t>
  </si>
  <si>
    <t>19</t>
  </si>
  <si>
    <t>三觉被动增加的智力数值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</si>
  <si>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</si>
  <si>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</si>
  <si>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</si>
  <si>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</si>
  <si>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</si>
  <si>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</si>
  <si>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</si>
  <si>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</si>
  <si>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</si>
  <si>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</si>
  <si>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</si>
  <si>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</si>
  <si>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</si>
  <si>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</si>
  <si>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</si>
  <si>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</si>
  <si>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极诣·驭剑士</t>
    <phoneticPr fontId="3" type="noConversion"/>
  </si>
  <si>
    <t>掠天之翼</t>
    <phoneticPr fontId="3" type="noConversion"/>
  </si>
  <si>
    <t>归元·气功师</t>
    <phoneticPr fontId="3" type="noConversion"/>
  </si>
  <si>
    <t>是否需要存盘</t>
    <phoneticPr fontId="47" type="noConversion"/>
  </si>
  <si>
    <t>22400150</t>
  </si>
  <si>
    <t>22400250</t>
  </si>
  <si>
    <t>22400350</t>
  </si>
  <si>
    <t>22400450</t>
  </si>
  <si>
    <t>22400550</t>
  </si>
  <si>
    <t>21400640</t>
  </si>
  <si>
    <t>31400750</t>
  </si>
  <si>
    <t>31400850</t>
  </si>
  <si>
    <t>31400950</t>
  </si>
  <si>
    <t>31401050</t>
  </si>
  <si>
    <t>31401150</t>
  </si>
  <si>
    <t>32401240</t>
  </si>
  <si>
    <t>32401340</t>
  </si>
  <si>
    <t>32401440</t>
  </si>
  <si>
    <t>11410100</t>
  </si>
  <si>
    <t>11410110</t>
  </si>
  <si>
    <t>11410120</t>
  </si>
  <si>
    <t>11410130</t>
  </si>
  <si>
    <t>진 : 검게 타락하는 경갑 상의</t>
  </si>
  <si>
    <t>11410140</t>
  </si>
  <si>
    <t>11410150</t>
  </si>
  <si>
    <t>21420100</t>
  </si>
  <si>
    <t>21420110</t>
  </si>
  <si>
    <t>21420120</t>
  </si>
  <si>
    <t>21420130</t>
  </si>
  <si>
    <t>진 : 디멘션 쇼크 암릿</t>
  </si>
  <si>
    <t>21420140</t>
  </si>
  <si>
    <t>21420150</t>
  </si>
  <si>
    <t>33430100</t>
  </si>
  <si>
    <t>33430110</t>
  </si>
  <si>
    <t>33430120</t>
  </si>
  <si>
    <t>33430130</t>
  </si>
  <si>
    <t>진 : 침식된 검은 십자 귀걸이</t>
  </si>
  <si>
    <t>33430140</t>
  </si>
  <si>
    <t>33430150</t>
  </si>
  <si>
    <t>1411</t>
  </si>
  <si>
    <t>1412</t>
  </si>
  <si>
    <t>1413</t>
  </si>
  <si>
    <t>1421</t>
  </si>
  <si>
    <t>1422</t>
  </si>
  <si>
    <t>1431</t>
  </si>
  <si>
    <t>1432</t>
  </si>
  <si>
    <t>12410</t>
  </si>
  <si>
    <t>13410</t>
  </si>
  <si>
    <t>14410</t>
  </si>
  <si>
    <t>15410</t>
  </si>
  <si>
    <t>22420</t>
  </si>
  <si>
    <t>23420</t>
  </si>
  <si>
    <t>31430</t>
  </si>
  <si>
    <t>32430</t>
  </si>
  <si>
    <t>11440</t>
  </si>
  <si>
    <t>차원 : 검게 타락하는 경갑 상의</t>
  </si>
  <si>
    <t>12440</t>
  </si>
  <si>
    <t>13440</t>
  </si>
  <si>
    <t>14440</t>
  </si>
  <si>
    <t>15440</t>
  </si>
  <si>
    <t>21450</t>
  </si>
  <si>
    <t>차원 : 디멘션 쇼크 암릿</t>
  </si>
  <si>
    <t>22450</t>
  </si>
  <si>
    <t>23450</t>
  </si>
  <si>
    <t>31460</t>
  </si>
  <si>
    <t>32460</t>
  </si>
  <si>
    <t>33460</t>
  </si>
  <si>
    <t>차원 : 침식된 검은 십자 귀걸이</t>
  </si>
  <si>
    <t>1441</t>
  </si>
  <si>
    <t>1442</t>
  </si>
  <si>
    <t>1443</t>
  </si>
  <si>
    <t>1451</t>
  </si>
  <si>
    <t>1452</t>
  </si>
  <si>
    <t>1461</t>
  </si>
  <si>
    <t>1462</t>
  </si>
  <si>
    <t>11470</t>
  </si>
  <si>
    <t>12470</t>
  </si>
  <si>
    <t>13470</t>
  </si>
  <si>
    <t>14470</t>
  </si>
  <si>
    <t>15470</t>
  </si>
  <si>
    <t>21480</t>
  </si>
  <si>
    <t>22480</t>
  </si>
  <si>
    <t>23480</t>
  </si>
  <si>
    <t>31490</t>
  </si>
  <si>
    <t>32490</t>
  </si>
  <si>
    <t>33490</t>
  </si>
  <si>
    <t>1471</t>
  </si>
  <si>
    <t>1472</t>
  </si>
  <si>
    <t>1473</t>
  </si>
  <si>
    <t>1481</t>
  </si>
  <si>
    <t>1482</t>
  </si>
  <si>
    <t>1491</t>
  </si>
  <si>
    <t>1492</t>
  </si>
  <si>
    <t>11390850</t>
  </si>
  <si>
    <t>무념의 의복</t>
  </si>
  <si>
    <t>12390950</t>
  </si>
  <si>
    <t>무형의 절개</t>
  </si>
  <si>
    <t>13391050</t>
  </si>
  <si>
    <t>무의식의 꽃</t>
  </si>
  <si>
    <t>14391150</t>
  </si>
  <si>
    <t>무아의 고리</t>
  </si>
  <si>
    <t>15391250</t>
  </si>
  <si>
    <t>무언의 죄악</t>
  </si>
  <si>
    <t>21390340</t>
  </si>
  <si>
    <t>31390540</t>
  </si>
  <si>
    <t>32390650</t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</si>
  <si>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</si>
  <si>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杀戮之决（项链）</t>
    <phoneticPr fontId="47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</si>
  <si>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</si>
  <si>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百变千蛛（项链）</t>
    <phoneticPr fontId="47" type="noConversion"/>
  </si>
  <si>
    <t>全能霸域（项链）</t>
    <phoneticPr fontId="47" type="noConversion"/>
  </si>
  <si>
    <t>天衍万物（手镯）</t>
    <phoneticPr fontId="47" type="noConversion"/>
  </si>
  <si>
    <t>全元素水晶（辅助装备）</t>
    <phoneticPr fontId="47" type="noConversion"/>
  </si>
  <si>
    <t>战术之王的战术指挥棒（辅助装备）</t>
    <phoneticPr fontId="47" type="noConversion"/>
  </si>
  <si>
    <t>最佳球手之球（辅助装备）</t>
    <phoneticPr fontId="47" type="noConversion"/>
  </si>
  <si>
    <t>禁断契约书（辅助装备）</t>
    <phoneticPr fontId="47" type="noConversion"/>
  </si>
  <si>
    <t>冰雪公主结晶（魔法石）</t>
    <phoneticPr fontId="47" type="noConversion"/>
  </si>
  <si>
    <t>扭曲的异界魔石（魔法石）</t>
    <phoneticPr fontId="47" type="noConversion"/>
  </si>
  <si>
    <t>江山如故（魔法石）</t>
    <phoneticPr fontId="47" type="noConversion"/>
  </si>
  <si>
    <t>+0 轮回·黑暗幽灵紫衫胸甲</t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</si>
  <si>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</si>
  <si>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</si>
  <si>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</si>
  <si>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</si>
  <si>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</si>
  <si>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</si>
  <si>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</si>
  <si>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</si>
  <si>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</si>
  <si>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</si>
  <si>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</si>
  <si>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</si>
  <si>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</si>
  <si>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</si>
  <si>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</si>
  <si>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</si>
  <si>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</si>
  <si>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</si>
  <si>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</si>
  <si>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</si>
  <si>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</si>
  <si>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</si>
  <si>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</si>
  <si>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</si>
  <si>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</si>
  <si>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</si>
  <si>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47" type="noConversion"/>
  </si>
  <si>
    <t>黑暗幽灵紫衫长靴</t>
    <phoneticPr fontId="47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</si>
  <si>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47" type="noConversion"/>
  </si>
  <si>
    <t>维度粉碎戒指</t>
    <phoneticPr fontId="47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</si>
  <si>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47" type="noConversion"/>
  </si>
  <si>
    <t>腐蚀之黑色尖角</t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</si>
  <si>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</si>
  <si>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47" type="noConversion"/>
  </si>
  <si>
    <t>时空·暗之腐蚀</t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</si>
  <si>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</si>
  <si>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</si>
  <si>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</si>
  <si>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</si>
  <si>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</si>
  <si>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</si>
  <si>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</si>
  <si>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t>超界板甲上衣</t>
    <phoneticPr fontId="47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</si>
  <si>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47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</si>
  <si>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</si>
  <si>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t>超界板甲腰带</t>
    <phoneticPr fontId="47" type="noConversion"/>
  </si>
  <si>
    <t>超界板甲鞋子</t>
    <phoneticPr fontId="47" type="noConversion"/>
  </si>
  <si>
    <t>普雷手镯</t>
    <phoneticPr fontId="47" type="noConversion"/>
  </si>
  <si>
    <t>普雷项链</t>
    <phoneticPr fontId="47" type="noConversion"/>
  </si>
  <si>
    <t>普雷戒指</t>
    <phoneticPr fontId="47" type="noConversion"/>
  </si>
  <si>
    <t>普雷辅助装备</t>
    <phoneticPr fontId="47" type="noConversion"/>
  </si>
  <si>
    <t>普雷魔法石</t>
    <phoneticPr fontId="47" type="noConversion"/>
  </si>
  <si>
    <t>普雷耳环</t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</si>
  <si>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</si>
  <si>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</si>
  <si>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47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</si>
  <si>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</si>
  <si>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无言的罪</t>
    </r>
    <r>
      <rPr>
        <b/>
        <sz val="8"/>
        <color theme="1"/>
        <rFont val="微软雅黑"/>
        <family val="2"/>
        <charset val="134"/>
      </rPr>
      <t>恶（鞋）</t>
    </r>
    <phoneticPr fontId="47" type="noConversion"/>
  </si>
  <si>
    <t>111077</t>
    <phoneticPr fontId="47" type="noConversion"/>
  </si>
  <si>
    <t>原初之梦武器（输出改5/奶系改3）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</si>
  <si>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无念的</t>
    </r>
    <r>
      <rPr>
        <b/>
        <sz val="8"/>
        <color theme="1"/>
        <rFont val="微软雅黑"/>
        <family val="2"/>
        <charset val="134"/>
      </rPr>
      <t>仪</t>
    </r>
    <r>
      <rPr>
        <b/>
        <sz val="8"/>
        <color theme="1"/>
        <rFont val="BatangChe"/>
        <family val="3"/>
        <charset val="129"/>
      </rPr>
      <t>服（上衣）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</si>
  <si>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无形的</t>
    </r>
    <r>
      <rPr>
        <b/>
        <sz val="8"/>
        <color theme="1"/>
        <rFont val="微软雅黑"/>
        <family val="2"/>
        <charset val="134"/>
      </rPr>
      <t>贞节（裤子）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</si>
  <si>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无我之</t>
    </r>
    <r>
      <rPr>
        <b/>
        <sz val="8"/>
        <color theme="1"/>
        <rFont val="微软雅黑"/>
        <family val="2"/>
        <charset val="134"/>
      </rPr>
      <t>轮（腰带）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</si>
  <si>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</si>
  <si>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</si>
  <si>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</si>
  <si>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</si>
  <si>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</si>
  <si>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</si>
  <si>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</si>
  <si>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</si>
  <si>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</si>
  <si>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</si>
  <si>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</si>
  <si>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</si>
  <si>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</si>
  <si>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</si>
  <si>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</si>
  <si>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</si>
  <si>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</si>
  <si>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</si>
  <si>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</si>
  <si>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</si>
  <si>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</si>
  <si>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</si>
  <si>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</si>
  <si>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</si>
  <si>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</si>
  <si>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</si>
  <si>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3" type="noConversion"/>
  </si>
  <si>
    <t>黑暗幽灵紫衫长靴</t>
    <phoneticPr fontId="3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</si>
  <si>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3" type="noConversion"/>
  </si>
  <si>
    <t>维度粉碎戒指</t>
    <phoneticPr fontId="3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</si>
  <si>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3" type="noConversion"/>
  </si>
  <si>
    <t>腐蚀之黑色尖角</t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</si>
  <si>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</si>
  <si>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3" type="noConversion"/>
  </si>
  <si>
    <t>时空·暗之腐蚀</t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</si>
  <si>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</si>
  <si>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</si>
  <si>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</si>
  <si>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</si>
  <si>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</si>
  <si>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</si>
  <si>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</si>
  <si>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t>超界板甲上衣</t>
    <phoneticPr fontId="3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</si>
  <si>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3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</si>
  <si>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</si>
  <si>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t>超界板甲腰带</t>
    <phoneticPr fontId="3" type="noConversion"/>
  </si>
  <si>
    <t>超界板甲鞋子</t>
    <phoneticPr fontId="3" type="noConversion"/>
  </si>
  <si>
    <t>普雷手镯</t>
    <phoneticPr fontId="3" type="noConversion"/>
  </si>
  <si>
    <t>普雷项链</t>
    <phoneticPr fontId="3" type="noConversion"/>
  </si>
  <si>
    <t>普雷戒指</t>
    <phoneticPr fontId="3" type="noConversion"/>
  </si>
  <si>
    <t>普雷辅助装备</t>
    <phoneticPr fontId="3" type="noConversion"/>
  </si>
  <si>
    <t>普雷魔法石</t>
    <phoneticPr fontId="3" type="noConversion"/>
  </si>
  <si>
    <t>普雷耳环</t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</si>
  <si>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</si>
  <si>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</si>
  <si>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3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</si>
  <si>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</si>
  <si>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</si>
  <si>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杀戮之决（项链）</t>
    <phoneticPr fontId="3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</si>
  <si>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</si>
  <si>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百变千蛛（项链）</t>
    <phoneticPr fontId="3" type="noConversion"/>
  </si>
  <si>
    <t>全能霸域（项链）</t>
    <phoneticPr fontId="3" type="noConversion"/>
  </si>
  <si>
    <t>天衍万物（手镯）</t>
    <phoneticPr fontId="3" type="noConversion"/>
  </si>
  <si>
    <t>全元素水晶（辅助装备）</t>
    <phoneticPr fontId="3" type="noConversion"/>
  </si>
  <si>
    <t>战术之王的战术指挥棒（辅助装备）</t>
    <phoneticPr fontId="3" type="noConversion"/>
  </si>
  <si>
    <t>最佳球手之球（辅助装备）</t>
    <phoneticPr fontId="3" type="noConversion"/>
  </si>
  <si>
    <t>禁断契约书（辅助装备）</t>
    <phoneticPr fontId="3" type="noConversion"/>
  </si>
  <si>
    <t>巨魔漩涡（辅助装备）</t>
    <phoneticPr fontId="3" type="noConversion"/>
  </si>
  <si>
    <t>冰雪公主结晶（魔法石）</t>
    <phoneticPr fontId="3" type="noConversion"/>
  </si>
  <si>
    <t>扭曲的异界魔石（魔法石）</t>
    <phoneticPr fontId="3" type="noConversion"/>
  </si>
  <si>
    <t>江山如故（魔法石）</t>
    <phoneticPr fontId="3" type="noConversion"/>
  </si>
  <si>
    <t>原初之梦武器（输出改5/奶系改3）</t>
    <phoneticPr fontId="3" type="noConversion"/>
  </si>
  <si>
    <t>111077</t>
    <phoneticPr fontId="3" type="noConversion"/>
  </si>
  <si>
    <t>1361</t>
    <phoneticPr fontId="47" type="noConversion"/>
  </si>
  <si>
    <t>1362</t>
    <phoneticPr fontId="47" type="noConversion"/>
  </si>
  <si>
    <t>1363</t>
    <phoneticPr fontId="47" type="noConversion"/>
  </si>
  <si>
    <t>1371</t>
    <phoneticPr fontId="47" type="noConversion"/>
  </si>
  <si>
    <t>1372</t>
    <phoneticPr fontId="47" type="noConversion"/>
  </si>
  <si>
    <t>1381</t>
    <phoneticPr fontId="47" type="noConversion"/>
  </si>
  <si>
    <t>1382</t>
    <phoneticPr fontId="47" type="noConversion"/>
  </si>
  <si>
    <t>1362</t>
    <phoneticPr fontId="3" type="noConversion"/>
  </si>
  <si>
    <t>1363</t>
    <phoneticPr fontId="3" type="noConversion"/>
  </si>
  <si>
    <t>1372</t>
    <phoneticPr fontId="3" type="noConversion"/>
  </si>
  <si>
    <t>1382</t>
    <phoneticPr fontId="3" type="noConversion"/>
  </si>
  <si>
    <t>1361</t>
    <phoneticPr fontId="3" type="noConversion"/>
  </si>
  <si>
    <t>1371</t>
    <phoneticPr fontId="3" type="noConversion"/>
  </si>
  <si>
    <t>1381</t>
    <phoneticPr fontId="3" type="noConversion"/>
  </si>
  <si>
    <t>139</t>
  </si>
  <si>
    <t>141</t>
  </si>
  <si>
    <t>143</t>
  </si>
  <si>
    <t>144</t>
  </si>
  <si>
    <t>145</t>
  </si>
  <si>
    <t>146</t>
  </si>
  <si>
    <t>147</t>
  </si>
  <si>
    <t>148</t>
  </si>
  <si>
    <t>149</t>
  </si>
  <si>
    <t>140</t>
    <phoneticPr fontId="47" type="noConversion"/>
  </si>
  <si>
    <t>142</t>
    <phoneticPr fontId="47" type="noConversion"/>
  </si>
  <si>
    <t>135</t>
    <phoneticPr fontId="47" type="noConversion"/>
  </si>
  <si>
    <t>132</t>
    <phoneticPr fontId="47" type="noConversion"/>
  </si>
  <si>
    <t>130</t>
    <phoneticPr fontId="47" type="noConversion"/>
  </si>
  <si>
    <t>127</t>
    <phoneticPr fontId="47" type="noConversion"/>
  </si>
  <si>
    <t>智慧产物</t>
    <phoneticPr fontId="47" type="noConversion"/>
  </si>
  <si>
    <t>85ss智慧产物</t>
    <phoneticPr fontId="47" type="noConversion"/>
  </si>
  <si>
    <t>轮回防具</t>
    <phoneticPr fontId="47" type="noConversion"/>
  </si>
  <si>
    <t>轮回首饰</t>
    <phoneticPr fontId="47" type="noConversion"/>
  </si>
  <si>
    <t>轮回特殊装备</t>
    <phoneticPr fontId="47" type="noConversion"/>
  </si>
  <si>
    <t>时空防具</t>
    <phoneticPr fontId="47" type="noConversion"/>
  </si>
  <si>
    <t>时空首饰</t>
    <phoneticPr fontId="47" type="noConversion"/>
  </si>
  <si>
    <t>时空特殊装备</t>
    <phoneticPr fontId="47" type="noConversion"/>
  </si>
  <si>
    <t>超界板甲</t>
    <phoneticPr fontId="47" type="noConversion"/>
  </si>
  <si>
    <t>普雷首饰</t>
    <phoneticPr fontId="47" type="noConversion"/>
  </si>
  <si>
    <t>普雷特殊装备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</si>
  <si>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无意</t>
    </r>
    <r>
      <rPr>
        <b/>
        <sz val="8"/>
        <color theme="1"/>
        <rFont val="微软雅黑"/>
        <family val="2"/>
        <charset val="134"/>
      </rPr>
      <t>识</t>
    </r>
    <r>
      <rPr>
        <b/>
        <sz val="8"/>
        <color theme="1"/>
        <rFont val="BatangChe"/>
        <family val="3"/>
        <charset val="129"/>
      </rPr>
      <t>的花</t>
    </r>
    <r>
      <rPr>
        <b/>
        <sz val="8"/>
        <color theme="1"/>
        <rFont val="微软雅黑"/>
        <family val="2"/>
        <charset val="134"/>
      </rPr>
      <t>（头</t>
    </r>
    <r>
      <rPr>
        <b/>
        <sz val="8"/>
        <color theme="1"/>
        <rFont val="BatangChe"/>
        <family val="3"/>
        <charset val="129"/>
      </rPr>
      <t>肩</t>
    </r>
    <r>
      <rPr>
        <b/>
        <sz val="8"/>
        <color theme="1"/>
        <rFont val="微软雅黑"/>
        <family val="2"/>
        <charset val="134"/>
      </rPr>
      <t>）</t>
    </r>
    <phoneticPr fontId="47" type="noConversion"/>
  </si>
  <si>
    <t>11390850</t>
    <phoneticPr fontId="47" type="noConversion"/>
  </si>
  <si>
    <t>150</t>
    <phoneticPr fontId="47" type="noConversion"/>
  </si>
  <si>
    <t>151</t>
    <phoneticPr fontId="47" type="noConversion"/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</si>
  <si>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</si>
  <si>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</si>
  <si>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</si>
  <si>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</si>
  <si>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</si>
  <si>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</si>
  <si>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</si>
  <si>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</si>
  <si>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</si>
  <si>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</si>
  <si>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</si>
  <si>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</si>
  <si>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</si>
  <si>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冰雪公主的霜语</t>
    <phoneticPr fontId="47" type="noConversion"/>
  </si>
  <si>
    <t>【占位】</t>
    <phoneticPr fontId="47" type="noConversion"/>
  </si>
  <si>
    <t>逝魔之力</t>
    <phoneticPr fontId="47" type="noConversion"/>
  </si>
  <si>
    <t>杀意决</t>
    <phoneticPr fontId="47" type="noConversion"/>
  </si>
  <si>
    <t>天御之灾</t>
    <phoneticPr fontId="47" type="noConversion"/>
  </si>
  <si>
    <t>千蛛碎影</t>
    <phoneticPr fontId="47" type="noConversion"/>
  </si>
  <si>
    <t>霸域英豪</t>
    <phoneticPr fontId="47" type="noConversion"/>
  </si>
  <si>
    <t>万物的生灭</t>
    <phoneticPr fontId="47" type="noConversion"/>
  </si>
  <si>
    <t>天劫</t>
    <phoneticPr fontId="47" type="noConversion"/>
  </si>
  <si>
    <t>战术之王的御敌</t>
    <phoneticPr fontId="47" type="noConversion"/>
  </si>
  <si>
    <t>最佳球手的绝杀</t>
    <phoneticPr fontId="47" type="noConversion"/>
  </si>
  <si>
    <t>誓血之盟</t>
    <phoneticPr fontId="47" type="noConversion"/>
  </si>
  <si>
    <t>魔战无双</t>
    <phoneticPr fontId="47" type="noConversion"/>
  </si>
  <si>
    <t>精炼的异界魔石</t>
    <phoneticPr fontId="47" type="noConversion"/>
  </si>
  <si>
    <t>江山如画</t>
    <phoneticPr fontId="47" type="noConversion"/>
  </si>
  <si>
    <t>聚魔漩涡（辅助装备）</t>
    <phoneticPr fontId="47" type="noConversion"/>
  </si>
  <si>
    <t>11510</t>
  </si>
  <si>
    <t>12510</t>
  </si>
  <si>
    <t>13510</t>
  </si>
  <si>
    <t>14510</t>
  </si>
  <si>
    <t>15510</t>
  </si>
  <si>
    <t>1513</t>
  </si>
  <si>
    <t>11520</t>
  </si>
  <si>
    <t>12520</t>
  </si>
  <si>
    <t>13520</t>
  </si>
  <si>
    <t>14520</t>
  </si>
  <si>
    <t>15520</t>
  </si>
  <si>
    <t>1523</t>
  </si>
  <si>
    <t>11530</t>
  </si>
  <si>
    <t>12530</t>
  </si>
  <si>
    <t>13530</t>
  </si>
  <si>
    <t>14530</t>
  </si>
  <si>
    <t>15530</t>
  </si>
  <si>
    <t>1533</t>
  </si>
  <si>
    <t>11540</t>
  </si>
  <si>
    <t>12540</t>
  </si>
  <si>
    <t>13540</t>
  </si>
  <si>
    <t>14540</t>
  </si>
  <si>
    <t>15540</t>
  </si>
  <si>
    <t>1543</t>
  </si>
  <si>
    <t>11550</t>
  </si>
  <si>
    <t>12550</t>
  </si>
  <si>
    <t>13550</t>
  </si>
  <si>
    <t>14550</t>
  </si>
  <si>
    <t>15550</t>
  </si>
  <si>
    <t>31560</t>
  </si>
  <si>
    <t>32560</t>
  </si>
  <si>
    <t>33560</t>
  </si>
  <si>
    <t>1562</t>
  </si>
  <si>
    <t>11570</t>
  </si>
  <si>
    <t>12570</t>
  </si>
  <si>
    <t>13570</t>
  </si>
  <si>
    <t>14570</t>
  </si>
  <si>
    <t>15570</t>
  </si>
  <si>
    <t>1573</t>
  </si>
  <si>
    <t>11580</t>
  </si>
  <si>
    <t>12580</t>
  </si>
  <si>
    <t>13580</t>
  </si>
  <si>
    <t>14580</t>
  </si>
  <si>
    <t>15580</t>
  </si>
  <si>
    <t>1583</t>
  </si>
  <si>
    <t>11590</t>
  </si>
  <si>
    <t>12590</t>
  </si>
  <si>
    <t>13590</t>
  </si>
  <si>
    <t>14590</t>
  </si>
  <si>
    <t>15590</t>
  </si>
  <si>
    <t>1593</t>
  </si>
  <si>
    <t>11600</t>
  </si>
  <si>
    <t>12600</t>
  </si>
  <si>
    <t>13600</t>
  </si>
  <si>
    <t>14600</t>
  </si>
  <si>
    <t>15600</t>
  </si>
  <si>
    <t>1603</t>
  </si>
  <si>
    <t>11610</t>
  </si>
  <si>
    <t>12610</t>
  </si>
  <si>
    <t>13610</t>
  </si>
  <si>
    <t>14610</t>
  </si>
  <si>
    <t>15610</t>
  </si>
  <si>
    <t>1613</t>
  </si>
  <si>
    <t>21620</t>
  </si>
  <si>
    <t>22620</t>
  </si>
  <si>
    <t>23620</t>
  </si>
  <si>
    <t>1622</t>
  </si>
  <si>
    <t>21630</t>
  </si>
  <si>
    <t>22630</t>
  </si>
  <si>
    <t>23630</t>
  </si>
  <si>
    <t>1632</t>
  </si>
  <si>
    <t>21640</t>
  </si>
  <si>
    <t>22640</t>
  </si>
  <si>
    <t>23640</t>
  </si>
  <si>
    <t>1642</t>
  </si>
  <si>
    <t>逝魔之力-上衣</t>
    <phoneticPr fontId="47" type="noConversion"/>
  </si>
  <si>
    <t>逝魔之力-裤子</t>
    <phoneticPr fontId="47" type="noConversion"/>
  </si>
  <si>
    <t>逝魔之力-头肩</t>
    <phoneticPr fontId="47" type="noConversion"/>
  </si>
  <si>
    <t>逝魔之力-腰带</t>
    <phoneticPr fontId="47" type="noConversion"/>
  </si>
  <si>
    <t>逝魔之力-鞋子</t>
    <phoneticPr fontId="47" type="noConversion"/>
  </si>
  <si>
    <t>逝魔之力5</t>
    <phoneticPr fontId="47" type="noConversion"/>
  </si>
  <si>
    <t>杀意决-上衣</t>
    <phoneticPr fontId="47" type="noConversion"/>
  </si>
  <si>
    <t>杀意决-裤子</t>
    <phoneticPr fontId="47" type="noConversion"/>
  </si>
  <si>
    <t>杀意决-头肩</t>
    <phoneticPr fontId="47" type="noConversion"/>
  </si>
  <si>
    <t>杀意决-腰带</t>
    <phoneticPr fontId="47" type="noConversion"/>
  </si>
  <si>
    <t>杀意决-鞋子</t>
    <phoneticPr fontId="47" type="noConversion"/>
  </si>
  <si>
    <t>杀意决5</t>
    <phoneticPr fontId="47" type="noConversion"/>
  </si>
  <si>
    <t>天御之灾-上衣</t>
    <phoneticPr fontId="47" type="noConversion"/>
  </si>
  <si>
    <t>天御之灾-裤子</t>
    <phoneticPr fontId="47" type="noConversion"/>
  </si>
  <si>
    <t>天御之灾-头肩</t>
    <phoneticPr fontId="47" type="noConversion"/>
  </si>
  <si>
    <t>天御之灾-腰带</t>
    <phoneticPr fontId="47" type="noConversion"/>
  </si>
  <si>
    <t>天御之灾-鞋子</t>
    <phoneticPr fontId="47" type="noConversion"/>
  </si>
  <si>
    <t>天御之灾5</t>
    <phoneticPr fontId="47" type="noConversion"/>
  </si>
  <si>
    <t>千蛛碎影-上衣</t>
    <phoneticPr fontId="47" type="noConversion"/>
  </si>
  <si>
    <t>千蛛碎影-裤子</t>
    <phoneticPr fontId="47" type="noConversion"/>
  </si>
  <si>
    <t>千蛛碎影-头肩</t>
    <phoneticPr fontId="47" type="noConversion"/>
  </si>
  <si>
    <t>千蛛碎影-腰带</t>
    <phoneticPr fontId="47" type="noConversion"/>
  </si>
  <si>
    <t>千蛛碎影-鞋子</t>
    <phoneticPr fontId="47" type="noConversion"/>
  </si>
  <si>
    <t>千蛛碎影5</t>
    <phoneticPr fontId="47" type="noConversion"/>
  </si>
  <si>
    <t>霸域英豪-上衣</t>
    <phoneticPr fontId="47" type="noConversion"/>
  </si>
  <si>
    <t>霸域英豪-裤子</t>
    <phoneticPr fontId="47" type="noConversion"/>
  </si>
  <si>
    <t>霸域英豪-头肩</t>
    <phoneticPr fontId="47" type="noConversion"/>
  </si>
  <si>
    <t>霸域英豪-腰带</t>
    <phoneticPr fontId="47" type="noConversion"/>
  </si>
  <si>
    <t>霸域英豪-鞋子</t>
    <phoneticPr fontId="47" type="noConversion"/>
  </si>
  <si>
    <t>霸域英豪5</t>
    <phoneticPr fontId="47" type="noConversion"/>
  </si>
  <si>
    <t>万物的生灭-辅助装备</t>
    <phoneticPr fontId="47" type="noConversion"/>
  </si>
  <si>
    <t>万物的生灭-魔法石</t>
    <phoneticPr fontId="47" type="noConversion"/>
  </si>
  <si>
    <t>万物的生灭-耳环</t>
    <phoneticPr fontId="47" type="noConversion"/>
  </si>
  <si>
    <t>万物的生灭3</t>
    <phoneticPr fontId="47" type="noConversion"/>
  </si>
  <si>
    <t>天劫-上衣</t>
    <phoneticPr fontId="47" type="noConversion"/>
  </si>
  <si>
    <t>天劫-裤子</t>
    <phoneticPr fontId="47" type="noConversion"/>
  </si>
  <si>
    <t>天劫-头肩</t>
    <phoneticPr fontId="47" type="noConversion"/>
  </si>
  <si>
    <t>天劫-腰带</t>
    <phoneticPr fontId="47" type="noConversion"/>
  </si>
  <si>
    <t>天劫-鞋子</t>
    <phoneticPr fontId="47" type="noConversion"/>
  </si>
  <si>
    <t>天劫5</t>
    <phoneticPr fontId="47" type="noConversion"/>
  </si>
  <si>
    <t>战术之王的御敌-上衣</t>
    <phoneticPr fontId="47" type="noConversion"/>
  </si>
  <si>
    <t>战术之王的御敌-裤子</t>
    <phoneticPr fontId="47" type="noConversion"/>
  </si>
  <si>
    <t>战术之王的御敌-头肩</t>
    <phoneticPr fontId="47" type="noConversion"/>
  </si>
  <si>
    <t>战术之王的御敌-腰带</t>
    <phoneticPr fontId="47" type="noConversion"/>
  </si>
  <si>
    <t>战术之王的御敌-鞋子</t>
    <phoneticPr fontId="47" type="noConversion"/>
  </si>
  <si>
    <t>战术之王的御敌5</t>
    <phoneticPr fontId="47" type="noConversion"/>
  </si>
  <si>
    <t>最佳球手的绝杀-上衣</t>
    <phoneticPr fontId="47" type="noConversion"/>
  </si>
  <si>
    <t>最佳球手的绝杀-裤子</t>
    <phoneticPr fontId="47" type="noConversion"/>
  </si>
  <si>
    <t>最佳球手的绝杀-头肩</t>
    <phoneticPr fontId="47" type="noConversion"/>
  </si>
  <si>
    <t>最佳球手的绝杀-腰带</t>
    <phoneticPr fontId="47" type="noConversion"/>
  </si>
  <si>
    <t>最佳球手的绝杀-鞋子</t>
    <phoneticPr fontId="47" type="noConversion"/>
  </si>
  <si>
    <t>最佳球手的绝杀5</t>
    <phoneticPr fontId="47" type="noConversion"/>
  </si>
  <si>
    <t>誓血之盟-上衣</t>
    <phoneticPr fontId="47" type="noConversion"/>
  </si>
  <si>
    <t>誓血之盟-裤子</t>
    <phoneticPr fontId="47" type="noConversion"/>
  </si>
  <si>
    <t>誓血之盟-头肩</t>
    <phoneticPr fontId="47" type="noConversion"/>
  </si>
  <si>
    <t>誓血之盟-腰带</t>
    <phoneticPr fontId="47" type="noConversion"/>
  </si>
  <si>
    <t>誓血之盟-鞋子</t>
    <phoneticPr fontId="47" type="noConversion"/>
  </si>
  <si>
    <t>誓血之盟5</t>
    <phoneticPr fontId="47" type="noConversion"/>
  </si>
  <si>
    <t>魔战无双-上衣</t>
    <phoneticPr fontId="47" type="noConversion"/>
  </si>
  <si>
    <t>魔战无双-裤子</t>
    <phoneticPr fontId="47" type="noConversion"/>
  </si>
  <si>
    <t>魔战无双-头肩</t>
    <phoneticPr fontId="47" type="noConversion"/>
  </si>
  <si>
    <t>魔战无双-腰带</t>
    <phoneticPr fontId="47" type="noConversion"/>
  </si>
  <si>
    <t>魔战无双-鞋子</t>
    <phoneticPr fontId="47" type="noConversion"/>
  </si>
  <si>
    <t>魔战无双5</t>
    <phoneticPr fontId="47" type="noConversion"/>
  </si>
  <si>
    <t>冰雪公主的霜语-手镯</t>
    <phoneticPr fontId="47" type="noConversion"/>
  </si>
  <si>
    <t>冰雪公主的霜语-项链</t>
    <phoneticPr fontId="47" type="noConversion"/>
  </si>
  <si>
    <t>冰雪公主的霜语-戒指</t>
    <phoneticPr fontId="47" type="noConversion"/>
  </si>
  <si>
    <t>冰雪公主的霜语3</t>
    <phoneticPr fontId="47" type="noConversion"/>
  </si>
  <si>
    <t>精炼的异界魔石-手镯</t>
    <phoneticPr fontId="47" type="noConversion"/>
  </si>
  <si>
    <t>精炼的异界魔石-项链</t>
    <phoneticPr fontId="47" type="noConversion"/>
  </si>
  <si>
    <t>精炼的异界魔石-戒指</t>
    <phoneticPr fontId="47" type="noConversion"/>
  </si>
  <si>
    <t>精炼的异界魔石3</t>
    <phoneticPr fontId="47" type="noConversion"/>
  </si>
  <si>
    <t>江山如画-手镯</t>
    <phoneticPr fontId="47" type="noConversion"/>
  </si>
  <si>
    <t>江山如画-项链</t>
    <phoneticPr fontId="47" type="noConversion"/>
  </si>
  <si>
    <t>江山如画-戒指</t>
    <phoneticPr fontId="47" type="noConversion"/>
  </si>
  <si>
    <t>江山如画3</t>
    <phoneticPr fontId="47" type="noConversion"/>
  </si>
  <si>
    <t>1553</t>
    <phoneticPr fontId="47" type="noConversion"/>
  </si>
  <si>
    <t>+5 无念的仪服（上衣）</t>
  </si>
  <si>
    <t>+5 无形的贞节（裤子）</t>
  </si>
  <si>
    <t>+5 无意识的花（头肩）</t>
  </si>
  <si>
    <t>+5 无我之轮（腰带）</t>
  </si>
  <si>
    <t>+5 无言的罪恶（鞋）</t>
  </si>
  <si>
    <t>逝魔之力-上衣</t>
  </si>
  <si>
    <t>逝魔之力-裤子</t>
  </si>
  <si>
    <t>逝魔之力-头肩</t>
  </si>
  <si>
    <t>逝魔之力-腰带</t>
  </si>
  <si>
    <t>逝魔之力-鞋子</t>
  </si>
  <si>
    <t>逝魔之力5</t>
  </si>
  <si>
    <t>杀意决-上衣</t>
  </si>
  <si>
    <t>杀意决-裤子</t>
  </si>
  <si>
    <t>杀意决-头肩</t>
  </si>
  <si>
    <t>杀意决-腰带</t>
  </si>
  <si>
    <t>杀意决-鞋子</t>
  </si>
  <si>
    <t>杀意决5</t>
  </si>
  <si>
    <t>天御之灾-上衣</t>
  </si>
  <si>
    <t>天御之灾-裤子</t>
  </si>
  <si>
    <t>天御之灾-头肩</t>
  </si>
  <si>
    <t>天御之灾-腰带</t>
  </si>
  <si>
    <t>天御之灾-鞋子</t>
  </si>
  <si>
    <t>天御之灾5</t>
  </si>
  <si>
    <t>千蛛碎影-上衣</t>
  </si>
  <si>
    <t>千蛛碎影-裤子</t>
  </si>
  <si>
    <t>千蛛碎影-头肩</t>
  </si>
  <si>
    <t>千蛛碎影-腰带</t>
  </si>
  <si>
    <t>千蛛碎影-鞋子</t>
  </si>
  <si>
    <t>千蛛碎影5</t>
  </si>
  <si>
    <t>霸域英豪-上衣</t>
  </si>
  <si>
    <t>霸域英豪-裤子</t>
  </si>
  <si>
    <t>霸域英豪-头肩</t>
  </si>
  <si>
    <t>霸域英豪-腰带</t>
  </si>
  <si>
    <t>霸域英豪-鞋子</t>
  </si>
  <si>
    <t>1553</t>
  </si>
  <si>
    <t>霸域英豪5</t>
  </si>
  <si>
    <t>万物的生灭-辅助装备</t>
  </si>
  <si>
    <t>万物的生灭-魔法石</t>
  </si>
  <si>
    <t>万物的生灭-耳环</t>
  </si>
  <si>
    <t>万物的生灭3</t>
  </si>
  <si>
    <t>天劫-上衣</t>
  </si>
  <si>
    <t>天劫-裤子</t>
  </si>
  <si>
    <t>天劫-头肩</t>
  </si>
  <si>
    <t>天劫-腰带</t>
  </si>
  <si>
    <t>天劫-鞋子</t>
  </si>
  <si>
    <t>天劫5</t>
  </si>
  <si>
    <t>战术之王的御敌-上衣</t>
  </si>
  <si>
    <t>战术之王的御敌-裤子</t>
  </si>
  <si>
    <t>战术之王的御敌-头肩</t>
  </si>
  <si>
    <t>战术之王的御敌-腰带</t>
  </si>
  <si>
    <t>战术之王的御敌-鞋子</t>
  </si>
  <si>
    <t>战术之王的御敌5</t>
  </si>
  <si>
    <t>最佳球手的绝杀-上衣</t>
  </si>
  <si>
    <t>最佳球手的绝杀-裤子</t>
  </si>
  <si>
    <t>最佳球手的绝杀-头肩</t>
  </si>
  <si>
    <t>最佳球手的绝杀-腰带</t>
  </si>
  <si>
    <t>最佳球手的绝杀-鞋子</t>
  </si>
  <si>
    <t>最佳球手的绝杀5</t>
  </si>
  <si>
    <t>誓血之盟-上衣</t>
  </si>
  <si>
    <t>誓血之盟-裤子</t>
  </si>
  <si>
    <t>誓血之盟-头肩</t>
  </si>
  <si>
    <t>誓血之盟-腰带</t>
  </si>
  <si>
    <t>誓血之盟-鞋子</t>
  </si>
  <si>
    <t>誓血之盟5</t>
  </si>
  <si>
    <t>魔战无双-上衣</t>
  </si>
  <si>
    <t>魔战无双-裤子</t>
  </si>
  <si>
    <t>魔战无双-头肩</t>
  </si>
  <si>
    <t>魔战无双-腰带</t>
  </si>
  <si>
    <t>魔战无双-鞋子</t>
  </si>
  <si>
    <t>魔战无双5</t>
  </si>
  <si>
    <t>冰雪公主的霜语-手镯</t>
  </si>
  <si>
    <t>冰雪公主的霜语-项链</t>
  </si>
  <si>
    <t>冰雪公主的霜语-戒指</t>
  </si>
  <si>
    <t>冰雪公主的霜语3</t>
  </si>
  <si>
    <t>精炼的异界魔石-手镯</t>
  </si>
  <si>
    <t>精炼的异界魔石-项链</t>
  </si>
  <si>
    <t>精炼的异界魔石-戒指</t>
  </si>
  <si>
    <t>精炼的异界魔石3</t>
  </si>
  <si>
    <t>江山如画-手镯</t>
  </si>
  <si>
    <t>江山如画-项链</t>
  </si>
  <si>
    <t>江山如画-戒指</t>
  </si>
  <si>
    <t>江山如画3</t>
  </si>
  <si>
    <t>攻击时，增加X%的伤害（黄字）</t>
    <phoneticPr fontId="47" type="noConversion"/>
  </si>
  <si>
    <t>暴击时，增加X%的伤害（爆伤）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</si>
</sst>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53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8"/>
      <color theme="1"/>
      <name val="BatangChe"/>
      <family val="3"/>
      <charset val="129"/>
    </font>
    <font>
      <b/>
      <sz val="8"/>
      <color theme="1"/>
      <name val="微软雅黑"/>
      <family val="3"/>
      <charset val="129"/>
    </font>
    <font>
      <b/>
      <sz val="8"/>
      <color theme="1"/>
      <name val="宋体"/>
      <family val="3"/>
      <charset val="134"/>
    </font>
    <font>
      <b/>
      <sz val="8"/>
      <color theme="1"/>
      <name val="BatangChe"/>
      <family val="3"/>
      <charset val="134"/>
    </font>
    <font>
      <b/>
      <sz val="8"/>
      <color theme="1"/>
      <name val="微软雅黑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86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3" borderId="0" xfId="3" applyFont="1" applyFill="1" applyAlignment="1">
      <alignment horizontal="center" vertical="center"/>
    </xf>
    <xf numFmtId="49" fontId="14" fillId="13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49" fontId="2" fillId="10" borderId="0" xfId="3" quotePrefix="1" applyNumberForma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0" fontId="24" fillId="7" borderId="8" xfId="3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4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49" fontId="35" fillId="0" borderId="13" xfId="3" quotePrefix="1" applyNumberFormat="1" applyFont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7" fillId="0" borderId="16" xfId="0" applyFont="1" applyBorder="1"/>
    <xf numFmtId="0" fontId="2" fillId="0" borderId="18" xfId="0" applyFont="1" applyBorder="1"/>
    <xf numFmtId="0" fontId="2" fillId="0" borderId="22" xfId="0" applyFont="1" applyBorder="1"/>
    <xf numFmtId="0" fontId="7" fillId="0" borderId="20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17" xfId="0" applyFont="1" applyBorder="1"/>
    <xf numFmtId="49" fontId="38" fillId="7" borderId="18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2" xfId="3" applyNumberFormat="1" applyFont="1" applyFill="1" applyBorder="1" applyAlignment="1">
      <alignment horizontal="center" vertical="center"/>
    </xf>
    <xf numFmtId="49" fontId="38" fillId="7" borderId="17" xfId="3" applyNumberFormat="1" applyFont="1" applyFill="1" applyBorder="1" applyAlignment="1">
      <alignment horizontal="center" vertical="center"/>
    </xf>
    <xf numFmtId="0" fontId="24" fillId="7" borderId="16" xfId="3" applyFont="1" applyFill="1" applyBorder="1" applyAlignment="1">
      <alignment horizontal="center" vertical="center"/>
    </xf>
    <xf numFmtId="0" fontId="22" fillId="7" borderId="16" xfId="4" applyFont="1" applyFill="1" applyBorder="1" applyAlignment="1">
      <alignment horizontal="center" vertical="center"/>
    </xf>
    <xf numFmtId="49" fontId="38" fillId="0" borderId="21" xfId="3" applyNumberFormat="1" applyFont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 wrapText="1"/>
    </xf>
    <xf numFmtId="49" fontId="38" fillId="0" borderId="18" xfId="4" applyNumberFormat="1" applyFont="1" applyBorder="1" applyAlignment="1">
      <alignment horizontal="center" vertical="center"/>
    </xf>
    <xf numFmtId="49" fontId="35" fillId="0" borderId="25" xfId="3" quotePrefix="1" applyNumberFormat="1" applyFont="1" applyBorder="1" applyAlignment="1">
      <alignment horizontal="center" vertical="center"/>
    </xf>
    <xf numFmtId="49" fontId="38" fillId="0" borderId="26" xfId="3" applyNumberFormat="1" applyFont="1" applyBorder="1" applyAlignment="1">
      <alignment horizontal="center" vertical="center"/>
    </xf>
    <xf numFmtId="0" fontId="24" fillId="7" borderId="25" xfId="3" applyFont="1" applyFill="1" applyBorder="1" applyAlignment="1">
      <alignment horizontal="center" vertical="center"/>
    </xf>
    <xf numFmtId="0" fontId="24" fillId="7" borderId="25" xfId="4" applyFont="1" applyFill="1" applyBorder="1" applyAlignment="1">
      <alignment horizontal="center" vertical="center"/>
    </xf>
    <xf numFmtId="0" fontId="25" fillId="7" borderId="25" xfId="3" applyFont="1" applyFill="1" applyBorder="1" applyAlignment="1">
      <alignment vertical="center"/>
    </xf>
    <xf numFmtId="0" fontId="26" fillId="7" borderId="25" xfId="3" applyFont="1" applyFill="1" applyBorder="1" applyAlignment="1">
      <alignment vertical="center"/>
    </xf>
    <xf numFmtId="0" fontId="27" fillId="7" borderId="25" xfId="0" applyFont="1" applyFill="1" applyBorder="1" applyAlignment="1">
      <alignment vertical="center"/>
    </xf>
    <xf numFmtId="49" fontId="38" fillId="13" borderId="17" xfId="3" applyNumberFormat="1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vertical="center"/>
    </xf>
    <xf numFmtId="0" fontId="38" fillId="0" borderId="28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 wrapText="1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 wrapText="1"/>
    </xf>
    <xf numFmtId="177" fontId="38" fillId="13" borderId="17" xfId="3" applyNumberFormat="1" applyFont="1" applyFill="1" applyBorder="1" applyAlignment="1">
      <alignment horizontal="center" vertical="center"/>
    </xf>
    <xf numFmtId="178" fontId="38" fillId="13" borderId="17" xfId="3" applyNumberFormat="1" applyFont="1" applyFill="1" applyBorder="1" applyAlignment="1">
      <alignment horizontal="center" vertical="center"/>
    </xf>
    <xf numFmtId="176" fontId="22" fillId="7" borderId="27" xfId="3" applyNumberFormat="1" applyFont="1" applyFill="1" applyBorder="1" applyAlignment="1">
      <alignment horizontal="center" vertical="center"/>
    </xf>
    <xf numFmtId="176" fontId="22" fillId="7" borderId="25" xfId="3" applyNumberFormat="1" applyFont="1" applyFill="1" applyBorder="1" applyAlignment="1">
      <alignment horizontal="center" vertical="center"/>
    </xf>
    <xf numFmtId="176" fontId="22" fillId="14" borderId="25" xfId="3" applyNumberFormat="1" applyFont="1" applyFill="1" applyBorder="1" applyAlignment="1">
      <alignment horizontal="center" vertical="center"/>
    </xf>
    <xf numFmtId="177" fontId="22" fillId="7" borderId="25" xfId="3" applyNumberFormat="1" applyFont="1" applyFill="1" applyBorder="1" applyAlignment="1">
      <alignment horizontal="center" vertical="center"/>
    </xf>
    <xf numFmtId="176" fontId="23" fillId="7" borderId="25" xfId="3" applyNumberFormat="1" applyFont="1" applyFill="1" applyBorder="1" applyAlignment="1">
      <alignment horizontal="center" vertical="center"/>
    </xf>
    <xf numFmtId="176" fontId="24" fillId="7" borderId="25" xfId="3" applyNumberFormat="1" applyFont="1" applyFill="1" applyBorder="1" applyAlignment="1">
      <alignment horizontal="center" vertical="center"/>
    </xf>
    <xf numFmtId="178" fontId="24" fillId="7" borderId="25" xfId="3" applyNumberFormat="1" applyFont="1" applyFill="1" applyBorder="1" applyAlignment="1">
      <alignment horizontal="center" vertical="center"/>
    </xf>
    <xf numFmtId="176" fontId="28" fillId="7" borderId="25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4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176" fontId="28" fillId="7" borderId="13" xfId="3" applyNumberFormat="1" applyFont="1" applyFill="1" applyBorder="1" applyAlignment="1">
      <alignment horizontal="center" vertical="center"/>
    </xf>
    <xf numFmtId="176" fontId="22" fillId="7" borderId="16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4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176" fontId="28" fillId="7" borderId="8" xfId="3" applyNumberFormat="1" applyFont="1" applyFill="1" applyBorder="1" applyAlignment="1">
      <alignment horizontal="center" vertical="center"/>
    </xf>
    <xf numFmtId="176" fontId="22" fillId="7" borderId="16" xfId="4" applyNumberFormat="1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4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176" fontId="24" fillId="7" borderId="16" xfId="3" applyNumberFormat="1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16" xfId="3" applyNumberFormat="1" applyFont="1" applyBorder="1" applyAlignment="1">
      <alignment horizontal="center"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176" fontId="14" fillId="0" borderId="16" xfId="3" applyNumberFormat="1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14" fillId="13" borderId="0" xfId="3" applyNumberFormat="1" applyFont="1" applyFill="1" applyAlignment="1">
      <alignment horizontal="center" vertical="center"/>
    </xf>
    <xf numFmtId="176" fontId="18" fillId="13" borderId="0" xfId="3" applyNumberFormat="1" applyFont="1" applyFill="1" applyAlignment="1">
      <alignment horizontal="center" vertical="center"/>
    </xf>
    <xf numFmtId="176" fontId="14" fillId="13" borderId="0" xfId="3" applyNumberFormat="1" applyFont="1" applyFill="1" applyAlignment="1">
      <alignment horizontal="center" vertical="center" wrapText="1"/>
    </xf>
    <xf numFmtId="176" fontId="18" fillId="13" borderId="9" xfId="3" applyNumberFormat="1" applyFont="1" applyFill="1" applyBorder="1" applyAlignment="1">
      <alignment horizontal="center" vertical="center"/>
    </xf>
    <xf numFmtId="177" fontId="14" fillId="13" borderId="0" xfId="3" applyNumberFormat="1" applyFont="1" applyFill="1" applyAlignment="1">
      <alignment horizontal="center" vertical="center"/>
    </xf>
    <xf numFmtId="176" fontId="10" fillId="13" borderId="0" xfId="3" applyNumberFormat="1" applyFont="1" applyFill="1" applyAlignment="1">
      <alignment horizontal="center" vertical="center"/>
    </xf>
    <xf numFmtId="178" fontId="18" fillId="13" borderId="0" xfId="3" applyNumberFormat="1" applyFont="1" applyFill="1" applyAlignment="1">
      <alignment horizontal="center"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11" borderId="0" xfId="4" applyNumberFormat="1" applyFont="1" applyFill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4" borderId="8" xfId="3" applyNumberFormat="1" applyFont="1" applyFill="1" applyBorder="1" applyAlignment="1">
      <alignment horizontal="center" vertical="center"/>
    </xf>
    <xf numFmtId="176" fontId="38" fillId="7" borderId="17" xfId="3" applyNumberFormat="1" applyFont="1" applyFill="1" applyBorder="1" applyAlignment="1">
      <alignment horizontal="center" vertical="center" wrapText="1"/>
    </xf>
    <xf numFmtId="176" fontId="38" fillId="14" borderId="17" xfId="3" applyNumberFormat="1" applyFont="1" applyFill="1" applyBorder="1" applyAlignment="1">
      <alignment horizontal="center" vertical="center" wrapText="1"/>
    </xf>
    <xf numFmtId="176" fontId="38" fillId="7" borderId="17" xfId="3" applyNumberFormat="1" applyFont="1" applyFill="1" applyBorder="1" applyAlignment="1">
      <alignment horizontal="center" vertical="center"/>
    </xf>
    <xf numFmtId="177" fontId="38" fillId="7" borderId="17" xfId="3" applyNumberFormat="1" applyFont="1" applyFill="1" applyBorder="1" applyAlignment="1">
      <alignment horizontal="center" vertical="center"/>
    </xf>
    <xf numFmtId="176" fontId="7" fillId="7" borderId="20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4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176" fontId="7" fillId="7" borderId="16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4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4" borderId="8" xfId="3" applyNumberFormat="1" applyFont="1" applyFill="1" applyBorder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6" fontId="43" fillId="0" borderId="17" xfId="0" applyNumberFormat="1" applyFont="1" applyBorder="1" applyAlignment="1">
      <alignment horizontal="center" vertical="center"/>
    </xf>
    <xf numFmtId="176" fontId="44" fillId="4" borderId="17" xfId="0" applyNumberFormat="1" applyFont="1" applyFill="1" applyBorder="1" applyAlignment="1">
      <alignment horizontal="center" vertical="center"/>
    </xf>
    <xf numFmtId="176" fontId="44" fillId="0" borderId="17" xfId="2" applyNumberFormat="1" applyFont="1" applyBorder="1" applyAlignment="1">
      <alignment horizontal="center" vertical="center"/>
    </xf>
    <xf numFmtId="176" fontId="45" fillId="5" borderId="17" xfId="0" applyNumberFormat="1" applyFont="1" applyFill="1" applyBorder="1" applyAlignment="1">
      <alignment horizontal="center" vertical="center"/>
    </xf>
    <xf numFmtId="176" fontId="46" fillId="6" borderId="17" xfId="0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49" fontId="49" fillId="0" borderId="18" xfId="3" applyNumberFormat="1" applyFont="1" applyBorder="1" applyAlignment="1">
      <alignment horizontal="center" vertical="center"/>
    </xf>
    <xf numFmtId="49" fontId="48" fillId="0" borderId="18" xfId="3" applyNumberFormat="1" applyFont="1" applyBorder="1" applyAlignment="1">
      <alignment horizontal="center" vertical="center"/>
    </xf>
    <xf numFmtId="49" fontId="51" fillId="0" borderId="18" xfId="3" applyNumberFormat="1" applyFont="1" applyBorder="1" applyAlignment="1">
      <alignment horizontal="center" vertical="center"/>
    </xf>
    <xf numFmtId="49" fontId="52" fillId="0" borderId="18" xfId="3" applyNumberFormat="1" applyFont="1" applyBorder="1" applyAlignment="1">
      <alignment horizontal="center" vertical="center"/>
    </xf>
    <xf numFmtId="176" fontId="10" fillId="0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Fill="1" applyBorder="1" applyAlignment="1">
      <alignment horizontal="center" vertical="center"/>
    </xf>
    <xf numFmtId="0" fontId="10" fillId="0" borderId="8" xfId="3" applyFont="1" applyFill="1" applyBorder="1" applyAlignment="1">
      <alignment horizontal="center" vertical="center"/>
    </xf>
    <xf numFmtId="178" fontId="10" fillId="0" borderId="8" xfId="3" applyNumberFormat="1" applyFont="1" applyFill="1" applyBorder="1" applyAlignment="1">
      <alignment horizontal="center" vertical="center"/>
    </xf>
    <xf numFmtId="0" fontId="12" fillId="0" borderId="8" xfId="3" applyFont="1" applyFill="1" applyBorder="1" applyAlignment="1">
      <alignment vertical="center"/>
    </xf>
    <xf numFmtId="0" fontId="13" fillId="0" borderId="8" xfId="3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/>
  </cellXfs>
  <cellStyles count="8">
    <cellStyle name="百分比" xfId="2" builtinId="5"/>
    <cellStyle name="百分比 2" xfId="7" xr:uid="{00000000-0005-0000-0000-000007000000}"/>
    <cellStyle name="常规" xfId="0" builtinId="0"/>
    <cellStyle name="常规 2" xfId="5" xr:uid="{00000000-0005-0000-0000-000005000000}"/>
    <cellStyle name="千位分隔[0]" xfId="1" builtinId="6"/>
    <cellStyle name="千位分隔[0] 2" xfId="6" xr:uid="{00000000-0005-0000-0000-000006000000}"/>
    <cellStyle name="표준 2" xfId="3" xr:uid="{00000000-0005-0000-0000-000003000000}"/>
    <cellStyle name="표준 3" xfId="4" xr:uid="{00000000-0005-0000-0000-000004000000}"/>
  </cellStyles>
  <dxfs count="106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/>
      <border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double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8" formatCode="0.0_);[Red]\(0.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thin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wrapText="1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AT592" headerRowCount="0" headerRowDxfId="177" dataDxfId="176" headerRowCellStyle="표준 2" dataCellStyle="표준 2">
  <tableColumns count="46">
    <tableColumn id="1" xr3:uid="{00000000-0010-0000-0000-000001000000}" name="列1" totalsRowLabel="汇总" headerRowDxfId="175" dataDxfId="174" totalsRowDxfId="173" headerRowCellStyle="표준 2" dataCellStyle="표준 2"/>
    <tableColumn id="2" xr3:uid="{00000000-0010-0000-0000-000002000000}" name="列2" headerRowDxfId="172" dataDxfId="171" totalsRowDxfId="170" headerRowCellStyle="표준 2" dataCellStyle="표준 2"/>
    <tableColumn id="3" xr3:uid="{00000000-0010-0000-0000-000003000000}" name="列3" headerRowDxfId="169" dataDxfId="168" totalsRowDxfId="167" headerRowCellStyle="표준 2" dataCellStyle="표준 2"/>
    <tableColumn id="4" xr3:uid="{00000000-0010-0000-0000-000004000000}" name="列4" headerRowDxfId="166" dataDxfId="165" totalsRowDxfId="164" headerRowCellStyle="표준 2" dataCellStyle="표준 2"/>
    <tableColumn id="5" xr3:uid="{00000000-0010-0000-0000-000005000000}" name="列5" headerRowDxfId="163" dataDxfId="162" totalsRowDxfId="161" headerRowCellStyle="표준 2" dataCellStyle="표준 2"/>
    <tableColumn id="6" xr3:uid="{00000000-0010-0000-0000-000006000000}" name="列6" headerRowDxfId="160" dataDxfId="159" totalsRowDxfId="158" headerRowCellStyle="표준 2" dataCellStyle="표준 2"/>
    <tableColumn id="7" xr3:uid="{00000000-0010-0000-0000-000007000000}" name="列7" headerRowDxfId="157" dataDxfId="156" totalsRowDxfId="155" headerRowCellStyle="표준 2" dataCellStyle="표준 2"/>
    <tableColumn id="8" xr3:uid="{00000000-0010-0000-0000-000008000000}" name="列8" headerRowDxfId="154" dataDxfId="153" totalsRowDxfId="152" headerRowCellStyle="표준 2" dataCellStyle="표준 2"/>
    <tableColumn id="9" xr3:uid="{00000000-0010-0000-0000-000009000000}" name="列9" headerRowDxfId="151" dataDxfId="150" totalsRowDxfId="149" headerRowCellStyle="표준 2" dataCellStyle="표준 2"/>
    <tableColumn id="10" xr3:uid="{00000000-0010-0000-0000-00000A000000}" name="列10" headerRowDxfId="148" dataDxfId="147" totalsRowDxfId="146" headerRowCellStyle="표준 2" dataCellStyle="표준 2"/>
    <tableColumn id="11" xr3:uid="{00000000-0010-0000-0000-00000B000000}" name="列11" headerRowDxfId="145" dataDxfId="144" totalsRowDxfId="143" headerRowCellStyle="표준 2" dataCellStyle="표준 2"/>
    <tableColumn id="12" xr3:uid="{00000000-0010-0000-0000-00000C000000}" name="列12" headerRowDxfId="142" dataDxfId="141" totalsRowDxfId="140" headerRowCellStyle="표준 2" dataCellStyle="표준 2"/>
    <tableColumn id="13" xr3:uid="{00000000-0010-0000-0000-00000D000000}" name="列13" headerRowDxfId="139" dataDxfId="138" totalsRowDxfId="137" headerRowCellStyle="표준 2" dataCellStyle="표준 2"/>
    <tableColumn id="14" xr3:uid="{00000000-0010-0000-0000-00000E000000}" name="列14" headerRowDxfId="136" dataDxfId="135" totalsRowDxfId="134" headerRowCellStyle="표준 2" dataCellStyle="표준 2"/>
    <tableColumn id="15" xr3:uid="{00000000-0010-0000-0000-00000F000000}" name="列15" headerRowDxfId="133" dataDxfId="132" totalsRowDxfId="131" headerRowCellStyle="표준 2" dataCellStyle="표준 2"/>
    <tableColumn id="16" xr3:uid="{00000000-0010-0000-0000-000010000000}" name="列16" headerRowDxfId="130" dataDxfId="129" totalsRowDxfId="128" headerRowCellStyle="표준 2" dataCellStyle="표준 2"/>
    <tableColumn id="17" xr3:uid="{00000000-0010-0000-0000-000011000000}" name="列17" headerRowDxfId="127" dataDxfId="126" totalsRowDxfId="125" headerRowCellStyle="표준 2" dataCellStyle="표준 2"/>
    <tableColumn id="18" xr3:uid="{00000000-0010-0000-0000-000012000000}" name="列18" headerRowDxfId="124" dataDxfId="123" totalsRowDxfId="122" headerRowCellStyle="표준 2" dataCellStyle="표준 2"/>
    <tableColumn id="19" xr3:uid="{00000000-0010-0000-0000-000013000000}" name="列19" headerRowDxfId="121" dataDxfId="120" totalsRowDxfId="119" headerRowCellStyle="표준 2" dataCellStyle="표준 2"/>
    <tableColumn id="20" xr3:uid="{00000000-0010-0000-0000-000014000000}" name="列20" headerRowDxfId="118" dataDxfId="117" totalsRowDxfId="116" headerRowCellStyle="표준 2" dataCellStyle="표준 2"/>
    <tableColumn id="21" xr3:uid="{00000000-0010-0000-0000-000015000000}" name="列21" headerRowDxfId="115" dataDxfId="114" totalsRowDxfId="113" headerRowCellStyle="표준 2" dataCellStyle="표준 2"/>
    <tableColumn id="22" xr3:uid="{00000000-0010-0000-0000-000016000000}" name="列22" headerRowDxfId="112" dataDxfId="111" totalsRowDxfId="110" headerRowCellStyle="표준 2" dataCellStyle="표준 2"/>
    <tableColumn id="23" xr3:uid="{00000000-0010-0000-0000-000017000000}" name="列23" headerRowDxfId="109" dataDxfId="108" totalsRowDxfId="107" headerRowCellStyle="표준 2" dataCellStyle="표준 2"/>
    <tableColumn id="24" xr3:uid="{00000000-0010-0000-0000-000018000000}" name="列24" headerRowDxfId="106" dataDxfId="105" totalsRowDxfId="104" headerRowCellStyle="표준 2" dataCellStyle="표준 2"/>
    <tableColumn id="25" xr3:uid="{00000000-0010-0000-0000-000019000000}" name="列25" headerRowDxfId="103" dataDxfId="102" totalsRowDxfId="101" headerRowCellStyle="표준 2" dataCellStyle="표준 2"/>
    <tableColumn id="26" xr3:uid="{00000000-0010-0000-0000-00001A000000}" name="列26" headerRowDxfId="100" dataDxfId="99" totalsRowDxfId="98" headerRowCellStyle="표준 2" dataCellStyle="표준 2"/>
    <tableColumn id="27" xr3:uid="{00000000-0010-0000-0000-00001B000000}" name="列27" headerRowDxfId="97" dataDxfId="96" totalsRowDxfId="95" headerRowCellStyle="표준 2" dataCellStyle="표준 2"/>
    <tableColumn id="28" xr3:uid="{00000000-0010-0000-0000-00001C000000}" name="列28" headerRowDxfId="94" dataDxfId="93" totalsRowDxfId="92" headerRowCellStyle="표준 2" dataCellStyle="표준 2"/>
    <tableColumn id="29" xr3:uid="{00000000-0010-0000-0000-00001D000000}" name="列29" headerRowDxfId="91" dataDxfId="90" totalsRowDxfId="89" headerRowCellStyle="표준 2" dataCellStyle="표준 2"/>
    <tableColumn id="30" xr3:uid="{00000000-0010-0000-0000-00001E000000}" name="列30" headerRowDxfId="88" dataDxfId="87" totalsRowDxfId="86" headerRowCellStyle="표준 2" dataCellStyle="표준 2"/>
    <tableColumn id="31" xr3:uid="{00000000-0010-0000-0000-00001F000000}" name="列31" headerRowDxfId="85" dataDxfId="84" totalsRowDxfId="83" headerRowCellStyle="표준 2" dataCellStyle="표준 2"/>
    <tableColumn id="32" xr3:uid="{00000000-0010-0000-0000-000020000000}" name="列32" headerRowDxfId="82" dataDxfId="81" totalsRowDxfId="80" headerRowCellStyle="표준 2" dataCellStyle="표준 2"/>
    <tableColumn id="33" xr3:uid="{00000000-0010-0000-0000-000021000000}" name="列33" headerRowDxfId="79" dataDxfId="78" totalsRowDxfId="77" headerRowCellStyle="표준 2" dataCellStyle="표준 2"/>
    <tableColumn id="34" xr3:uid="{00000000-0010-0000-0000-000022000000}" name="列34" headerRowDxfId="76" dataDxfId="75" totalsRowDxfId="74" headerRowCellStyle="표준 2" dataCellStyle="표준 2"/>
    <tableColumn id="35" xr3:uid="{00000000-0010-0000-0000-000023000000}" name="列35" headerRowDxfId="73" dataDxfId="72" totalsRowDxfId="71" headerRowCellStyle="표준 2" dataCellStyle="표준 2"/>
    <tableColumn id="36" xr3:uid="{00000000-0010-0000-0000-000024000000}" name="列36" headerRowDxfId="70" dataDxfId="69" totalsRowDxfId="68" headerRowCellStyle="표준 2" dataCellStyle="표준 2"/>
    <tableColumn id="37" xr3:uid="{00000000-0010-0000-0000-000025000000}" name="列37" headerRowDxfId="67" dataDxfId="66" totalsRowDxfId="65" headerRowCellStyle="표준 2" dataCellStyle="표준 2"/>
    <tableColumn id="38" xr3:uid="{00000000-0010-0000-0000-000026000000}" name="列38" headerRowDxfId="64" dataDxfId="63" totalsRowDxfId="62" headerRowCellStyle="표준 2" dataCellStyle="표준 2"/>
    <tableColumn id="39" xr3:uid="{00000000-0010-0000-0000-000027000000}" name="列39" headerRowDxfId="61" dataDxfId="60" totalsRowDxfId="59" headerRowCellStyle="표준 2" dataCellStyle="표준 2"/>
    <tableColumn id="40" xr3:uid="{00000000-0010-0000-0000-000028000000}" name="列40" headerRowDxfId="58" dataDxfId="57" totalsRowDxfId="56" headerRowCellStyle="표준 2" dataCellStyle="표준 2"/>
    <tableColumn id="41" xr3:uid="{00000000-0010-0000-0000-000029000000}" name="列41" headerRowDxfId="55" dataDxfId="54" totalsRowDxfId="53" headerRowCellStyle="표준 2" dataCellStyle="표준 2"/>
    <tableColumn id="42" xr3:uid="{00000000-0010-0000-0000-00002A000000}" name="列42" headerRowDxfId="52" dataDxfId="51" totalsRowDxfId="50" headerRowCellStyle="표준 2" dataCellStyle="표준 2"/>
    <tableColumn id="43" xr3:uid="{00000000-0010-0000-0000-00002B000000}" name="列43" headerRowDxfId="49" dataDxfId="48" totalsRowDxfId="47" headerRowCellStyle="표준 2" dataCellStyle="표준 2"/>
    <tableColumn id="44" xr3:uid="{00000000-0010-0000-0000-00002C000000}" name="列44" headerRowDxfId="46" dataDxfId="45" totalsRowDxfId="44" headerRowCellStyle="표준 2" dataCellStyle="표준 2"/>
    <tableColumn id="45" xr3:uid="{00000000-0010-0000-0000-00002D000000}" name="列45" headerRowDxfId="43" dataDxfId="42" totalsRowDxfId="41" headerRowCellStyle="표준 2" dataCellStyle="표준 2"/>
    <tableColumn id="46" xr3:uid="{00000000-0010-0000-0000-00002E000000}" name="列46" totalsRowFunction="count" headerRowDxfId="40" dataDxfId="39" totalsRowDxfId="38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41"/>
  <sheetViews>
    <sheetView tabSelected="1" zoomScale="115" zoomScaleNormal="115" workbookViewId="0">
      <pane xSplit="2" ySplit="1" topLeftCell="AW495" activePane="bottomRight" state="frozen"/>
      <selection pane="topRight" activeCell="C1" sqref="C1"/>
      <selection pane="bottomLeft" activeCell="A2" sqref="A2"/>
      <selection pane="bottomRight" activeCell="BB506" sqref="BB506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5.625" style="138" bestFit="1" customWidth="1"/>
    <col min="4" max="4" width="15.625" style="138" bestFit="1" customWidth="1"/>
    <col min="5" max="5" width="22.875" style="138" bestFit="1" customWidth="1"/>
    <col min="6" max="6" width="24.375" style="138" bestFit="1" customWidth="1"/>
    <col min="7" max="7" width="26" style="138" bestFit="1" customWidth="1"/>
    <col min="8" max="8" width="19.875" style="138" bestFit="1" customWidth="1"/>
    <col min="9" max="9" width="10.25" style="138" bestFit="1" customWidth="1"/>
    <col min="10" max="10" width="19.75" style="138" bestFit="1" customWidth="1"/>
    <col min="11" max="11" width="7.5" style="138" bestFit="1" customWidth="1"/>
    <col min="12" max="12" width="11.875" style="139" bestFit="1" customWidth="1"/>
    <col min="13" max="13" width="34.5" style="138" bestFit="1" customWidth="1"/>
    <col min="14" max="14" width="12.25" style="138" bestFit="1" customWidth="1"/>
    <col min="15" max="15" width="7" style="140" bestFit="1" customWidth="1"/>
    <col min="16" max="16" width="10.625" style="141" bestFit="1" customWidth="1"/>
    <col min="17" max="17" width="16" style="138" bestFit="1" customWidth="1"/>
    <col min="18" max="18" width="23.5" style="142" bestFit="1" customWidth="1"/>
    <col min="19" max="22" width="14.25" style="143" bestFit="1" customWidth="1"/>
    <col min="23" max="23" width="4.125" style="138" bestFit="1" customWidth="1"/>
    <col min="24" max="24" width="7.375" style="28" bestFit="1" customWidth="1"/>
    <col min="25" max="25" width="29.125" style="144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47" width="8.75" style="35" bestFit="1" customWidth="1"/>
    <col min="48" max="49" width="9.625" style="35" bestFit="1" customWidth="1"/>
    <col min="50" max="50" width="20.25" style="35" customWidth="1"/>
    <col min="51" max="51" width="19.875" style="35" customWidth="1"/>
    <col min="52" max="54" width="12.625" style="36" customWidth="1"/>
    <col min="55" max="16384" width="12.625" style="36"/>
  </cols>
  <sheetData>
    <row r="1" spans="1:51" thickBot="1">
      <c r="A1" s="130" t="s">
        <v>0</v>
      </c>
      <c r="B1" s="130" t="s">
        <v>1</v>
      </c>
      <c r="C1" s="145" t="s">
        <v>2</v>
      </c>
      <c r="D1" s="145" t="s">
        <v>3</v>
      </c>
      <c r="E1" s="145" t="s">
        <v>4</v>
      </c>
      <c r="F1" s="145" t="s">
        <v>5</v>
      </c>
      <c r="G1" s="145" t="s">
        <v>6</v>
      </c>
      <c r="H1" s="145" t="s">
        <v>7</v>
      </c>
      <c r="I1" s="145" t="s">
        <v>8</v>
      </c>
      <c r="J1" s="145" t="s">
        <v>9</v>
      </c>
      <c r="K1" s="145" t="s">
        <v>10</v>
      </c>
      <c r="L1" s="145" t="s">
        <v>11</v>
      </c>
      <c r="M1" s="145" t="s">
        <v>12</v>
      </c>
      <c r="N1" s="145" t="s">
        <v>13</v>
      </c>
      <c r="O1" s="146" t="s">
        <v>14</v>
      </c>
      <c r="P1" s="145" t="s">
        <v>15</v>
      </c>
      <c r="Q1" s="145" t="s">
        <v>16</v>
      </c>
      <c r="R1" s="147" t="s">
        <v>17</v>
      </c>
      <c r="S1" s="145" t="s">
        <v>18</v>
      </c>
      <c r="T1" s="145" t="s">
        <v>19</v>
      </c>
      <c r="U1" s="145" t="s">
        <v>20</v>
      </c>
      <c r="V1" s="145" t="s">
        <v>21</v>
      </c>
      <c r="W1" s="145" t="s">
        <v>22</v>
      </c>
      <c r="X1" s="131" t="s">
        <v>23</v>
      </c>
      <c r="Y1" s="148" t="s">
        <v>24</v>
      </c>
      <c r="Z1" s="131" t="s">
        <v>25</v>
      </c>
      <c r="AA1" s="131" t="s">
        <v>26</v>
      </c>
      <c r="AB1" s="131" t="s">
        <v>27</v>
      </c>
      <c r="AC1" s="131" t="s">
        <v>28</v>
      </c>
      <c r="AD1" s="131" t="s">
        <v>29</v>
      </c>
      <c r="AE1" s="131" t="s">
        <v>30</v>
      </c>
      <c r="AF1" s="131" t="s">
        <v>31</v>
      </c>
      <c r="AG1" s="131" t="s">
        <v>32</v>
      </c>
      <c r="AH1" s="131" t="s">
        <v>33</v>
      </c>
      <c r="AI1" s="131" t="s">
        <v>34</v>
      </c>
      <c r="AJ1" s="131" t="s">
        <v>35</v>
      </c>
      <c r="AK1" s="131" t="s">
        <v>36</v>
      </c>
      <c r="AL1" s="132"/>
      <c r="AM1" s="132" t="s">
        <v>37</v>
      </c>
      <c r="AN1" s="132" t="s">
        <v>38</v>
      </c>
      <c r="AO1" s="131" t="s">
        <v>39</v>
      </c>
      <c r="AP1" s="131" t="s">
        <v>40</v>
      </c>
      <c r="AQ1" s="131" t="s">
        <v>41</v>
      </c>
      <c r="AR1" s="131" t="s">
        <v>42</v>
      </c>
      <c r="AS1" s="131" t="s">
        <v>43</v>
      </c>
      <c r="AT1" s="131" t="s">
        <v>44</v>
      </c>
      <c r="AU1" s="131" t="s">
        <v>45</v>
      </c>
      <c r="AV1" s="131" t="s">
        <v>46</v>
      </c>
      <c r="AW1" s="131" t="s">
        <v>1622</v>
      </c>
      <c r="AX1" s="131" t="s">
        <v>2182</v>
      </c>
      <c r="AY1" s="131" t="s">
        <v>2183</v>
      </c>
    </row>
    <row r="2" spans="1:51" ht="16.5" customHeight="1" thickTop="1" thickBot="1">
      <c r="A2" s="123" t="s">
        <v>47</v>
      </c>
      <c r="B2" s="124" t="s">
        <v>48</v>
      </c>
      <c r="C2" s="149">
        <v>0</v>
      </c>
      <c r="D2" s="150">
        <v>-70</v>
      </c>
      <c r="E2" s="150">
        <v>0</v>
      </c>
      <c r="F2" s="150">
        <v>0</v>
      </c>
      <c r="G2" s="150">
        <v>0</v>
      </c>
      <c r="H2" s="150">
        <v>0</v>
      </c>
      <c r="I2" s="150">
        <v>32</v>
      </c>
      <c r="J2" s="150">
        <v>0</v>
      </c>
      <c r="K2" s="150">
        <v>0</v>
      </c>
      <c r="L2" s="151">
        <v>0</v>
      </c>
      <c r="M2" s="150">
        <v>0</v>
      </c>
      <c r="N2" s="150">
        <v>55</v>
      </c>
      <c r="O2" s="150">
        <v>0</v>
      </c>
      <c r="P2" s="150">
        <v>0</v>
      </c>
      <c r="Q2" s="150">
        <v>0</v>
      </c>
      <c r="R2" s="152">
        <v>0</v>
      </c>
      <c r="S2" s="153">
        <v>0</v>
      </c>
      <c r="T2" s="153">
        <v>0</v>
      </c>
      <c r="U2" s="153">
        <v>0</v>
      </c>
      <c r="V2" s="153">
        <v>0</v>
      </c>
      <c r="W2" s="154">
        <v>0</v>
      </c>
      <c r="X2" s="125">
        <v>0</v>
      </c>
      <c r="Y2" s="155">
        <v>0</v>
      </c>
      <c r="Z2" s="125">
        <v>0</v>
      </c>
      <c r="AA2" s="125">
        <v>0</v>
      </c>
      <c r="AB2" s="125">
        <v>0</v>
      </c>
      <c r="AC2" s="125">
        <v>0</v>
      </c>
      <c r="AD2" s="125">
        <v>0</v>
      </c>
      <c r="AE2" s="125">
        <v>0</v>
      </c>
      <c r="AF2" s="125">
        <v>0</v>
      </c>
      <c r="AG2" s="125">
        <v>0</v>
      </c>
      <c r="AH2" s="125">
        <v>0</v>
      </c>
      <c r="AI2" s="125">
        <v>0</v>
      </c>
      <c r="AJ2" s="125">
        <v>0</v>
      </c>
      <c r="AK2" s="126">
        <v>0</v>
      </c>
      <c r="AL2" s="127"/>
      <c r="AM2" s="128" t="s">
        <v>49</v>
      </c>
      <c r="AN2" s="129" t="s">
        <v>50</v>
      </c>
      <c r="AO2" s="156">
        <v>0</v>
      </c>
      <c r="AP2" s="156">
        <v>0</v>
      </c>
      <c r="AQ2" s="156">
        <v>0</v>
      </c>
      <c r="AR2" s="156">
        <v>0</v>
      </c>
      <c r="AS2" s="156">
        <v>0</v>
      </c>
      <c r="AT2" s="156">
        <v>0</v>
      </c>
      <c r="AU2" s="156">
        <v>0</v>
      </c>
      <c r="AV2" s="156">
        <v>0</v>
      </c>
      <c r="AW2" s="156">
        <v>0</v>
      </c>
      <c r="AX2" s="156">
        <v>0</v>
      </c>
      <c r="AY2" s="156">
        <v>0</v>
      </c>
    </row>
    <row r="3" spans="1:51" ht="16.5" customHeight="1" thickTop="1">
      <c r="A3" s="84" t="s">
        <v>51</v>
      </c>
      <c r="B3" s="119" t="s">
        <v>52</v>
      </c>
      <c r="C3" s="157">
        <v>0</v>
      </c>
      <c r="D3" s="158">
        <v>0</v>
      </c>
      <c r="E3" s="158">
        <v>26</v>
      </c>
      <c r="F3" s="158">
        <v>0</v>
      </c>
      <c r="G3" s="158">
        <v>0</v>
      </c>
      <c r="H3" s="158">
        <v>20</v>
      </c>
      <c r="I3" s="158">
        <v>0</v>
      </c>
      <c r="J3" s="158">
        <v>0</v>
      </c>
      <c r="K3" s="158">
        <v>0</v>
      </c>
      <c r="L3" s="159">
        <v>25</v>
      </c>
      <c r="M3" s="158">
        <v>0</v>
      </c>
      <c r="N3" s="158">
        <v>22</v>
      </c>
      <c r="O3" s="158">
        <v>0</v>
      </c>
      <c r="P3" s="158">
        <v>15</v>
      </c>
      <c r="Q3" s="158">
        <v>0</v>
      </c>
      <c r="R3" s="160">
        <v>0</v>
      </c>
      <c r="S3" s="161">
        <v>0</v>
      </c>
      <c r="T3" s="161">
        <v>0</v>
      </c>
      <c r="U3" s="161">
        <v>0</v>
      </c>
      <c r="V3" s="161">
        <v>0</v>
      </c>
      <c r="W3" s="162">
        <v>0</v>
      </c>
      <c r="X3" s="85">
        <v>0</v>
      </c>
      <c r="Y3" s="163">
        <v>0</v>
      </c>
      <c r="Z3" s="85">
        <v>0</v>
      </c>
      <c r="AA3" s="85">
        <v>0</v>
      </c>
      <c r="AB3" s="85">
        <v>0</v>
      </c>
      <c r="AC3" s="85">
        <v>0</v>
      </c>
      <c r="AD3" s="85">
        <v>0</v>
      </c>
      <c r="AE3" s="85">
        <v>0</v>
      </c>
      <c r="AF3" s="85">
        <v>0</v>
      </c>
      <c r="AG3" s="85">
        <v>0</v>
      </c>
      <c r="AH3" s="85">
        <v>0</v>
      </c>
      <c r="AI3" s="85">
        <v>0</v>
      </c>
      <c r="AJ3" s="85">
        <v>0</v>
      </c>
      <c r="AK3" s="86">
        <v>0</v>
      </c>
      <c r="AL3" s="87"/>
      <c r="AM3" s="88" t="s">
        <v>53</v>
      </c>
      <c r="AN3" s="89" t="s">
        <v>54</v>
      </c>
      <c r="AO3" s="164">
        <v>0</v>
      </c>
      <c r="AP3" s="164">
        <v>0</v>
      </c>
      <c r="AQ3" s="164">
        <v>0</v>
      </c>
      <c r="AR3" s="164">
        <v>0</v>
      </c>
      <c r="AS3" s="164">
        <v>0</v>
      </c>
      <c r="AT3" s="164">
        <v>0</v>
      </c>
      <c r="AU3" s="164">
        <v>0</v>
      </c>
      <c r="AV3" s="164">
        <v>15</v>
      </c>
      <c r="AW3" s="164">
        <v>0</v>
      </c>
      <c r="AX3" s="164">
        <v>0</v>
      </c>
      <c r="AY3" s="164">
        <v>0</v>
      </c>
    </row>
    <row r="4" spans="1:51" ht="16.5" customHeight="1">
      <c r="A4" s="72" t="s">
        <v>55</v>
      </c>
      <c r="B4" s="120" t="s">
        <v>56</v>
      </c>
      <c r="C4" s="165">
        <v>0</v>
      </c>
      <c r="D4" s="166">
        <v>0</v>
      </c>
      <c r="E4" s="166">
        <v>0</v>
      </c>
      <c r="F4" s="166">
        <v>0</v>
      </c>
      <c r="G4" s="166">
        <v>0</v>
      </c>
      <c r="H4" s="166">
        <v>0</v>
      </c>
      <c r="I4" s="166">
        <v>22</v>
      </c>
      <c r="J4" s="166">
        <v>20</v>
      </c>
      <c r="K4" s="166">
        <v>17</v>
      </c>
      <c r="L4" s="167">
        <v>31</v>
      </c>
      <c r="M4" s="166">
        <v>0</v>
      </c>
      <c r="N4" s="166">
        <v>33</v>
      </c>
      <c r="O4" s="166">
        <v>0</v>
      </c>
      <c r="P4" s="166">
        <v>0</v>
      </c>
      <c r="Q4" s="166">
        <v>0</v>
      </c>
      <c r="R4" s="168">
        <v>0</v>
      </c>
      <c r="S4" s="169">
        <v>0</v>
      </c>
      <c r="T4" s="169">
        <v>0</v>
      </c>
      <c r="U4" s="169">
        <v>0</v>
      </c>
      <c r="V4" s="169">
        <v>0</v>
      </c>
      <c r="W4" s="170">
        <v>0</v>
      </c>
      <c r="X4" s="51">
        <v>0</v>
      </c>
      <c r="Y4" s="171">
        <v>0</v>
      </c>
      <c r="Z4" s="51">
        <v>0</v>
      </c>
      <c r="AA4" s="51">
        <v>0</v>
      </c>
      <c r="AB4" s="51">
        <v>0</v>
      </c>
      <c r="AC4" s="51">
        <v>0</v>
      </c>
      <c r="AD4" s="51">
        <v>0</v>
      </c>
      <c r="AE4" s="51">
        <v>0</v>
      </c>
      <c r="AF4" s="51">
        <v>0</v>
      </c>
      <c r="AG4" s="51">
        <v>0</v>
      </c>
      <c r="AH4" s="51">
        <v>0</v>
      </c>
      <c r="AI4" s="51">
        <v>0</v>
      </c>
      <c r="AJ4" s="51">
        <v>0</v>
      </c>
      <c r="AK4" s="52">
        <v>0</v>
      </c>
      <c r="AL4" s="56"/>
      <c r="AM4" s="57" t="s">
        <v>57</v>
      </c>
      <c r="AN4" s="58" t="s">
        <v>58</v>
      </c>
      <c r="AO4" s="172">
        <v>0</v>
      </c>
      <c r="AP4" s="172">
        <v>0</v>
      </c>
      <c r="AQ4" s="172">
        <v>0</v>
      </c>
      <c r="AR4" s="172">
        <v>0</v>
      </c>
      <c r="AS4" s="172">
        <v>0</v>
      </c>
      <c r="AT4" s="172">
        <v>0</v>
      </c>
      <c r="AU4" s="164">
        <v>0</v>
      </c>
      <c r="AV4" s="164">
        <v>0</v>
      </c>
      <c r="AW4" s="164">
        <v>0</v>
      </c>
      <c r="AX4" s="164">
        <v>0</v>
      </c>
      <c r="AY4" s="164">
        <v>0</v>
      </c>
    </row>
    <row r="5" spans="1:51" ht="16.5" customHeight="1">
      <c r="A5" s="72" t="s">
        <v>59</v>
      </c>
      <c r="B5" s="120" t="s">
        <v>60</v>
      </c>
      <c r="C5" s="165">
        <v>0</v>
      </c>
      <c r="D5" s="166">
        <v>0</v>
      </c>
      <c r="E5" s="166">
        <v>0</v>
      </c>
      <c r="F5" s="166">
        <v>30</v>
      </c>
      <c r="G5" s="166">
        <v>34</v>
      </c>
      <c r="H5" s="166">
        <v>0</v>
      </c>
      <c r="I5" s="166">
        <v>0</v>
      </c>
      <c r="J5" s="166">
        <v>0</v>
      </c>
      <c r="K5" s="166">
        <v>0</v>
      </c>
      <c r="L5" s="167">
        <v>0</v>
      </c>
      <c r="M5" s="166">
        <v>0</v>
      </c>
      <c r="N5" s="166">
        <v>40</v>
      </c>
      <c r="O5" s="166">
        <v>0</v>
      </c>
      <c r="P5" s="166">
        <v>0</v>
      </c>
      <c r="Q5" s="166">
        <v>0</v>
      </c>
      <c r="R5" s="168">
        <v>0</v>
      </c>
      <c r="S5" s="169">
        <v>0</v>
      </c>
      <c r="T5" s="169">
        <v>0</v>
      </c>
      <c r="U5" s="169">
        <v>0</v>
      </c>
      <c r="V5" s="169">
        <v>0</v>
      </c>
      <c r="W5" s="170">
        <v>0</v>
      </c>
      <c r="X5" s="51">
        <v>0</v>
      </c>
      <c r="Y5" s="171">
        <v>0</v>
      </c>
      <c r="Z5" s="51">
        <v>0</v>
      </c>
      <c r="AA5" s="51">
        <v>0</v>
      </c>
      <c r="AB5" s="51">
        <v>0</v>
      </c>
      <c r="AC5" s="51">
        <v>0</v>
      </c>
      <c r="AD5" s="51">
        <v>0</v>
      </c>
      <c r="AE5" s="51">
        <v>0</v>
      </c>
      <c r="AF5" s="51">
        <v>0</v>
      </c>
      <c r="AG5" s="51">
        <v>0</v>
      </c>
      <c r="AH5" s="51">
        <v>0</v>
      </c>
      <c r="AI5" s="51">
        <v>0</v>
      </c>
      <c r="AJ5" s="51">
        <v>0</v>
      </c>
      <c r="AK5" s="52">
        <v>0</v>
      </c>
      <c r="AL5" s="56"/>
      <c r="AM5" s="57" t="s">
        <v>61</v>
      </c>
      <c r="AN5" s="58" t="s">
        <v>62</v>
      </c>
      <c r="AO5" s="172">
        <v>0</v>
      </c>
      <c r="AP5" s="172">
        <v>0</v>
      </c>
      <c r="AQ5" s="172">
        <v>0</v>
      </c>
      <c r="AR5" s="172">
        <v>0</v>
      </c>
      <c r="AS5" s="172">
        <v>0</v>
      </c>
      <c r="AT5" s="172">
        <v>0</v>
      </c>
      <c r="AU5" s="164">
        <v>0</v>
      </c>
      <c r="AV5" s="164">
        <v>5</v>
      </c>
      <c r="AW5" s="164">
        <v>0</v>
      </c>
      <c r="AX5" s="164">
        <v>0</v>
      </c>
      <c r="AY5" s="164">
        <v>0</v>
      </c>
    </row>
    <row r="6" spans="1:51" ht="16.5" customHeight="1">
      <c r="A6" s="72" t="s">
        <v>63</v>
      </c>
      <c r="B6" s="120" t="s">
        <v>64</v>
      </c>
      <c r="C6" s="165">
        <v>0</v>
      </c>
      <c r="D6" s="166">
        <v>0</v>
      </c>
      <c r="E6" s="166">
        <v>22</v>
      </c>
      <c r="F6" s="166">
        <v>0</v>
      </c>
      <c r="G6" s="166">
        <v>0</v>
      </c>
      <c r="H6" s="166">
        <v>0</v>
      </c>
      <c r="I6" s="166">
        <v>0</v>
      </c>
      <c r="J6" s="166">
        <v>22</v>
      </c>
      <c r="K6" s="166">
        <v>26</v>
      </c>
      <c r="L6" s="167">
        <v>0</v>
      </c>
      <c r="M6" s="166">
        <v>0</v>
      </c>
      <c r="N6" s="166">
        <v>30</v>
      </c>
      <c r="O6" s="166">
        <v>0</v>
      </c>
      <c r="P6" s="166">
        <v>10</v>
      </c>
      <c r="Q6" s="166">
        <v>0</v>
      </c>
      <c r="R6" s="168">
        <v>0</v>
      </c>
      <c r="S6" s="169">
        <v>0</v>
      </c>
      <c r="T6" s="169">
        <v>0</v>
      </c>
      <c r="U6" s="169">
        <v>0</v>
      </c>
      <c r="V6" s="169">
        <v>0</v>
      </c>
      <c r="W6" s="170">
        <v>0</v>
      </c>
      <c r="X6" s="51">
        <v>0</v>
      </c>
      <c r="Y6" s="171">
        <v>0</v>
      </c>
      <c r="Z6" s="51">
        <v>0</v>
      </c>
      <c r="AA6" s="51">
        <v>0</v>
      </c>
      <c r="AB6" s="51">
        <v>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1">
        <v>0</v>
      </c>
      <c r="AK6" s="52">
        <v>0</v>
      </c>
      <c r="AL6" s="56"/>
      <c r="AM6" s="57" t="s">
        <v>65</v>
      </c>
      <c r="AN6" s="58" t="s">
        <v>66</v>
      </c>
      <c r="AO6" s="172">
        <v>0</v>
      </c>
      <c r="AP6" s="172">
        <v>0</v>
      </c>
      <c r="AQ6" s="172">
        <v>0</v>
      </c>
      <c r="AR6" s="172">
        <v>0</v>
      </c>
      <c r="AS6" s="172">
        <v>0</v>
      </c>
      <c r="AT6" s="172">
        <v>0</v>
      </c>
      <c r="AU6" s="164">
        <v>0</v>
      </c>
      <c r="AV6" s="164">
        <v>10</v>
      </c>
      <c r="AW6" s="164">
        <v>0</v>
      </c>
      <c r="AX6" s="164">
        <v>0</v>
      </c>
      <c r="AY6" s="164">
        <v>0</v>
      </c>
    </row>
    <row r="7" spans="1:51" ht="16.5" customHeight="1">
      <c r="A7" s="72" t="s">
        <v>67</v>
      </c>
      <c r="B7" s="120" t="s">
        <v>68</v>
      </c>
      <c r="C7" s="165">
        <v>0</v>
      </c>
      <c r="D7" s="166">
        <v>0</v>
      </c>
      <c r="E7" s="166">
        <v>0</v>
      </c>
      <c r="F7" s="166">
        <v>0</v>
      </c>
      <c r="G7" s="166">
        <v>32</v>
      </c>
      <c r="H7" s="166">
        <v>0</v>
      </c>
      <c r="I7" s="166">
        <v>0</v>
      </c>
      <c r="J7" s="166">
        <v>20</v>
      </c>
      <c r="K7" s="166">
        <v>0</v>
      </c>
      <c r="L7" s="167">
        <v>55</v>
      </c>
      <c r="M7" s="166">
        <v>0</v>
      </c>
      <c r="N7" s="166">
        <v>36</v>
      </c>
      <c r="O7" s="166">
        <v>0</v>
      </c>
      <c r="P7" s="166">
        <v>0</v>
      </c>
      <c r="Q7" s="166">
        <v>0</v>
      </c>
      <c r="R7" s="168">
        <v>0</v>
      </c>
      <c r="S7" s="169">
        <v>0</v>
      </c>
      <c r="T7" s="169">
        <v>0</v>
      </c>
      <c r="U7" s="169">
        <v>0</v>
      </c>
      <c r="V7" s="169">
        <v>0</v>
      </c>
      <c r="W7" s="170">
        <v>0</v>
      </c>
      <c r="X7" s="51">
        <v>0</v>
      </c>
      <c r="Y7" s="171">
        <v>0</v>
      </c>
      <c r="Z7" s="51">
        <v>0</v>
      </c>
      <c r="AA7" s="51">
        <v>0</v>
      </c>
      <c r="AB7" s="51">
        <v>0</v>
      </c>
      <c r="AC7" s="51">
        <v>0</v>
      </c>
      <c r="AD7" s="51">
        <v>0</v>
      </c>
      <c r="AE7" s="51">
        <v>0</v>
      </c>
      <c r="AF7" s="51">
        <v>0</v>
      </c>
      <c r="AG7" s="51">
        <v>0</v>
      </c>
      <c r="AH7" s="51">
        <v>0</v>
      </c>
      <c r="AI7" s="51">
        <v>0</v>
      </c>
      <c r="AJ7" s="51">
        <v>0</v>
      </c>
      <c r="AK7" s="52">
        <v>0</v>
      </c>
      <c r="AL7" s="56"/>
      <c r="AM7" s="57" t="s">
        <v>69</v>
      </c>
      <c r="AN7" s="58" t="s">
        <v>70</v>
      </c>
      <c r="AO7" s="172">
        <v>0</v>
      </c>
      <c r="AP7" s="172">
        <v>0</v>
      </c>
      <c r="AQ7" s="172">
        <v>0</v>
      </c>
      <c r="AR7" s="172">
        <v>0</v>
      </c>
      <c r="AS7" s="172">
        <v>0</v>
      </c>
      <c r="AT7" s="172">
        <v>0</v>
      </c>
      <c r="AU7" s="164">
        <v>0</v>
      </c>
      <c r="AV7" s="164">
        <v>0</v>
      </c>
      <c r="AW7" s="164">
        <v>0</v>
      </c>
      <c r="AX7" s="164">
        <v>0</v>
      </c>
      <c r="AY7" s="164">
        <v>0</v>
      </c>
    </row>
    <row r="8" spans="1:51" ht="16.5" customHeight="1">
      <c r="A8" s="72" t="s">
        <v>71</v>
      </c>
      <c r="B8" s="120" t="s">
        <v>72</v>
      </c>
      <c r="C8" s="165">
        <v>0</v>
      </c>
      <c r="D8" s="166">
        <v>0</v>
      </c>
      <c r="E8" s="166">
        <v>16</v>
      </c>
      <c r="F8" s="166">
        <v>41</v>
      </c>
      <c r="G8" s="166">
        <v>12</v>
      </c>
      <c r="H8" s="166">
        <v>0</v>
      </c>
      <c r="I8" s="166">
        <v>0</v>
      </c>
      <c r="J8" s="166">
        <v>0</v>
      </c>
      <c r="K8" s="166">
        <v>0</v>
      </c>
      <c r="L8" s="167">
        <v>0</v>
      </c>
      <c r="M8" s="166">
        <v>0</v>
      </c>
      <c r="N8" s="166">
        <v>32</v>
      </c>
      <c r="O8" s="166">
        <v>0</v>
      </c>
      <c r="P8" s="166">
        <v>15</v>
      </c>
      <c r="Q8" s="166">
        <v>0</v>
      </c>
      <c r="R8" s="168">
        <v>0</v>
      </c>
      <c r="S8" s="169">
        <v>0</v>
      </c>
      <c r="T8" s="169">
        <v>0</v>
      </c>
      <c r="U8" s="169">
        <v>0</v>
      </c>
      <c r="V8" s="169">
        <v>0</v>
      </c>
      <c r="W8" s="170">
        <v>0</v>
      </c>
      <c r="X8" s="51">
        <v>0</v>
      </c>
      <c r="Y8" s="171">
        <v>0</v>
      </c>
      <c r="Z8" s="51">
        <v>0</v>
      </c>
      <c r="AA8" s="51">
        <v>0</v>
      </c>
      <c r="AB8" s="51">
        <v>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1">
        <v>0</v>
      </c>
      <c r="AK8" s="52">
        <v>0</v>
      </c>
      <c r="AL8" s="56"/>
      <c r="AM8" s="57" t="s">
        <v>73</v>
      </c>
      <c r="AN8" s="58" t="s">
        <v>74</v>
      </c>
      <c r="AO8" s="172">
        <v>0</v>
      </c>
      <c r="AP8" s="172">
        <v>0</v>
      </c>
      <c r="AQ8" s="172">
        <v>0</v>
      </c>
      <c r="AR8" s="172">
        <v>0</v>
      </c>
      <c r="AS8" s="172">
        <v>0</v>
      </c>
      <c r="AT8" s="172">
        <v>0</v>
      </c>
      <c r="AU8" s="164">
        <v>0</v>
      </c>
      <c r="AV8" s="164">
        <v>0</v>
      </c>
      <c r="AW8" s="164">
        <v>0</v>
      </c>
      <c r="AX8" s="164">
        <v>0</v>
      </c>
      <c r="AY8" s="164">
        <v>0</v>
      </c>
    </row>
    <row r="9" spans="1:51" ht="16.5" customHeight="1">
      <c r="A9" s="72" t="s">
        <v>75</v>
      </c>
      <c r="B9" s="120" t="s">
        <v>76</v>
      </c>
      <c r="C9" s="165">
        <v>0</v>
      </c>
      <c r="D9" s="166">
        <v>0</v>
      </c>
      <c r="E9" s="166">
        <v>0</v>
      </c>
      <c r="F9" s="166">
        <v>0</v>
      </c>
      <c r="G9" s="166">
        <v>0</v>
      </c>
      <c r="H9" s="166">
        <v>0</v>
      </c>
      <c r="I9" s="166">
        <v>21</v>
      </c>
      <c r="J9" s="166">
        <v>40</v>
      </c>
      <c r="K9" s="166">
        <v>10</v>
      </c>
      <c r="L9" s="167">
        <v>0</v>
      </c>
      <c r="M9" s="166">
        <v>0</v>
      </c>
      <c r="N9" s="166">
        <v>30</v>
      </c>
      <c r="O9" s="166">
        <v>0</v>
      </c>
      <c r="P9" s="166">
        <v>20</v>
      </c>
      <c r="Q9" s="166">
        <v>0</v>
      </c>
      <c r="R9" s="168">
        <v>0</v>
      </c>
      <c r="S9" s="169">
        <v>0</v>
      </c>
      <c r="T9" s="169">
        <v>0</v>
      </c>
      <c r="U9" s="169">
        <v>0</v>
      </c>
      <c r="V9" s="169">
        <v>0</v>
      </c>
      <c r="W9" s="170">
        <v>0</v>
      </c>
      <c r="X9" s="51">
        <v>0</v>
      </c>
      <c r="Y9" s="171">
        <v>0</v>
      </c>
      <c r="Z9" s="51">
        <v>0</v>
      </c>
      <c r="AA9" s="51">
        <v>0</v>
      </c>
      <c r="AB9" s="51">
        <v>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1">
        <v>0</v>
      </c>
      <c r="AK9" s="52">
        <v>0</v>
      </c>
      <c r="AL9" s="56"/>
      <c r="AM9" s="59" t="s">
        <v>77</v>
      </c>
      <c r="AN9" s="58" t="s">
        <v>78</v>
      </c>
      <c r="AO9" s="172">
        <v>0</v>
      </c>
      <c r="AP9" s="172">
        <v>0</v>
      </c>
      <c r="AQ9" s="172">
        <v>0</v>
      </c>
      <c r="AR9" s="172">
        <v>0</v>
      </c>
      <c r="AS9" s="172">
        <v>0</v>
      </c>
      <c r="AT9" s="172">
        <v>0</v>
      </c>
      <c r="AU9" s="164">
        <v>0</v>
      </c>
      <c r="AV9" s="164">
        <v>20</v>
      </c>
      <c r="AW9" s="164">
        <v>0</v>
      </c>
      <c r="AX9" s="164">
        <v>0</v>
      </c>
      <c r="AY9" s="164">
        <v>0</v>
      </c>
    </row>
    <row r="10" spans="1:51" ht="16.5" customHeight="1">
      <c r="A10" s="72" t="s">
        <v>79</v>
      </c>
      <c r="B10" s="120" t="s">
        <v>80</v>
      </c>
      <c r="C10" s="165">
        <v>0</v>
      </c>
      <c r="D10" s="166">
        <v>0</v>
      </c>
      <c r="E10" s="166">
        <v>0</v>
      </c>
      <c r="F10" s="166">
        <v>0</v>
      </c>
      <c r="G10" s="166">
        <v>0</v>
      </c>
      <c r="H10" s="166">
        <v>0</v>
      </c>
      <c r="I10" s="166">
        <v>0</v>
      </c>
      <c r="J10" s="166">
        <v>40</v>
      </c>
      <c r="K10" s="166">
        <v>10</v>
      </c>
      <c r="L10" s="167">
        <v>0</v>
      </c>
      <c r="M10" s="166">
        <v>0</v>
      </c>
      <c r="N10" s="166">
        <v>59.9</v>
      </c>
      <c r="O10" s="166">
        <v>0</v>
      </c>
      <c r="P10" s="166">
        <v>-50</v>
      </c>
      <c r="Q10" s="166">
        <v>0</v>
      </c>
      <c r="R10" s="168">
        <v>0</v>
      </c>
      <c r="S10" s="169">
        <v>0</v>
      </c>
      <c r="T10" s="169">
        <v>0</v>
      </c>
      <c r="U10" s="169">
        <v>0</v>
      </c>
      <c r="V10" s="169">
        <v>0</v>
      </c>
      <c r="W10" s="170">
        <v>0</v>
      </c>
      <c r="X10" s="51">
        <v>0</v>
      </c>
      <c r="Y10" s="171">
        <v>0</v>
      </c>
      <c r="Z10" s="51">
        <v>0</v>
      </c>
      <c r="AA10" s="51">
        <v>0</v>
      </c>
      <c r="AB10" s="51">
        <v>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1">
        <v>0</v>
      </c>
      <c r="AK10" s="52">
        <v>0</v>
      </c>
      <c r="AL10" s="53"/>
      <c r="AM10" s="54" t="s">
        <v>77</v>
      </c>
      <c r="AN10" s="55" t="s">
        <v>78</v>
      </c>
      <c r="AO10" s="172">
        <v>0</v>
      </c>
      <c r="AP10" s="172">
        <v>0</v>
      </c>
      <c r="AQ10" s="172">
        <v>0</v>
      </c>
      <c r="AR10" s="172">
        <v>0</v>
      </c>
      <c r="AS10" s="172">
        <v>0</v>
      </c>
      <c r="AT10" s="172">
        <v>0</v>
      </c>
      <c r="AU10" s="164">
        <v>0</v>
      </c>
      <c r="AV10" s="164">
        <v>-50</v>
      </c>
      <c r="AW10" s="164">
        <v>0</v>
      </c>
      <c r="AX10" s="164">
        <v>0</v>
      </c>
      <c r="AY10" s="164">
        <v>0</v>
      </c>
    </row>
    <row r="11" spans="1:51" ht="16.5" customHeight="1">
      <c r="A11" s="72" t="s">
        <v>81</v>
      </c>
      <c r="B11" s="120" t="s">
        <v>82</v>
      </c>
      <c r="C11" s="165">
        <v>0</v>
      </c>
      <c r="D11" s="166">
        <v>0</v>
      </c>
      <c r="E11" s="166">
        <v>14</v>
      </c>
      <c r="F11" s="166">
        <v>26</v>
      </c>
      <c r="G11" s="166">
        <v>0</v>
      </c>
      <c r="H11" s="166">
        <v>0</v>
      </c>
      <c r="I11" s="166">
        <v>0</v>
      </c>
      <c r="J11" s="166">
        <v>0</v>
      </c>
      <c r="K11" s="166">
        <v>25</v>
      </c>
      <c r="L11" s="167">
        <v>0</v>
      </c>
      <c r="M11" s="166">
        <v>0</v>
      </c>
      <c r="N11" s="166">
        <v>35</v>
      </c>
      <c r="O11" s="166">
        <v>0</v>
      </c>
      <c r="P11" s="166">
        <v>10</v>
      </c>
      <c r="Q11" s="166">
        <v>0</v>
      </c>
      <c r="R11" s="168">
        <v>0</v>
      </c>
      <c r="S11" s="169">
        <v>0</v>
      </c>
      <c r="T11" s="169">
        <v>0</v>
      </c>
      <c r="U11" s="169">
        <v>0</v>
      </c>
      <c r="V11" s="169">
        <v>0</v>
      </c>
      <c r="W11" s="170">
        <v>0</v>
      </c>
      <c r="X11" s="51">
        <v>0</v>
      </c>
      <c r="Y11" s="171">
        <v>0</v>
      </c>
      <c r="Z11" s="51">
        <v>0</v>
      </c>
      <c r="AA11" s="51">
        <v>0</v>
      </c>
      <c r="AB11" s="51">
        <v>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2">
        <v>0</v>
      </c>
      <c r="AL11" s="56"/>
      <c r="AM11" s="59" t="s">
        <v>83</v>
      </c>
      <c r="AN11" s="58" t="s">
        <v>84</v>
      </c>
      <c r="AO11" s="172">
        <v>0</v>
      </c>
      <c r="AP11" s="172">
        <v>0</v>
      </c>
      <c r="AQ11" s="172">
        <v>0</v>
      </c>
      <c r="AR11" s="172">
        <v>0</v>
      </c>
      <c r="AS11" s="172">
        <v>0</v>
      </c>
      <c r="AT11" s="172">
        <v>0</v>
      </c>
      <c r="AU11" s="164">
        <v>0</v>
      </c>
      <c r="AV11" s="164">
        <v>30</v>
      </c>
      <c r="AW11" s="164">
        <v>0</v>
      </c>
      <c r="AX11" s="164">
        <v>0</v>
      </c>
      <c r="AY11" s="164">
        <v>0</v>
      </c>
    </row>
    <row r="12" spans="1:51" ht="16.5" customHeight="1">
      <c r="A12" s="72" t="s">
        <v>85</v>
      </c>
      <c r="B12" s="120" t="s">
        <v>86</v>
      </c>
      <c r="C12" s="165">
        <v>0</v>
      </c>
      <c r="D12" s="166">
        <v>0</v>
      </c>
      <c r="E12" s="166">
        <v>35</v>
      </c>
      <c r="F12" s="166">
        <v>0</v>
      </c>
      <c r="G12" s="166">
        <v>0</v>
      </c>
      <c r="H12" s="166">
        <v>0</v>
      </c>
      <c r="I12" s="166">
        <v>0</v>
      </c>
      <c r="J12" s="166">
        <v>0</v>
      </c>
      <c r="K12" s="166">
        <v>0</v>
      </c>
      <c r="L12" s="167">
        <v>50</v>
      </c>
      <c r="M12" s="166">
        <v>0</v>
      </c>
      <c r="N12" s="166">
        <v>24</v>
      </c>
      <c r="O12" s="166">
        <v>0</v>
      </c>
      <c r="P12" s="166">
        <v>0</v>
      </c>
      <c r="Q12" s="166">
        <v>0</v>
      </c>
      <c r="R12" s="168">
        <v>0</v>
      </c>
      <c r="S12" s="169">
        <v>2</v>
      </c>
      <c r="T12" s="169">
        <v>2</v>
      </c>
      <c r="U12" s="169">
        <v>2</v>
      </c>
      <c r="V12" s="169">
        <v>0</v>
      </c>
      <c r="W12" s="170">
        <v>0</v>
      </c>
      <c r="X12" s="51">
        <v>0</v>
      </c>
      <c r="Y12" s="171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  <c r="AG12" s="51">
        <v>0</v>
      </c>
      <c r="AH12" s="51">
        <v>0</v>
      </c>
      <c r="AI12" s="51">
        <v>0</v>
      </c>
      <c r="AJ12" s="51">
        <v>0</v>
      </c>
      <c r="AK12" s="52">
        <v>0</v>
      </c>
      <c r="AL12" s="56"/>
      <c r="AM12" s="57" t="s">
        <v>87</v>
      </c>
      <c r="AN12" s="58" t="s">
        <v>88</v>
      </c>
      <c r="AO12" s="172">
        <v>2</v>
      </c>
      <c r="AP12" s="172">
        <v>2</v>
      </c>
      <c r="AQ12" s="172">
        <v>2</v>
      </c>
      <c r="AR12" s="172">
        <v>2</v>
      </c>
      <c r="AS12" s="172">
        <v>0</v>
      </c>
      <c r="AT12" s="172">
        <v>2</v>
      </c>
      <c r="AU12" s="164">
        <v>20</v>
      </c>
      <c r="AV12" s="164">
        <v>0</v>
      </c>
      <c r="AW12" s="164">
        <v>0</v>
      </c>
      <c r="AX12" s="164">
        <v>0</v>
      </c>
      <c r="AY12" s="164">
        <v>0</v>
      </c>
    </row>
    <row r="13" spans="1:51" ht="16.5" customHeight="1" thickBot="1">
      <c r="A13" s="123" t="s">
        <v>89</v>
      </c>
      <c r="B13" s="124" t="s">
        <v>90</v>
      </c>
      <c r="C13" s="149">
        <v>0</v>
      </c>
      <c r="D13" s="150">
        <v>0</v>
      </c>
      <c r="E13" s="150">
        <v>0</v>
      </c>
      <c r="F13" s="150">
        <v>0</v>
      </c>
      <c r="G13" s="150">
        <v>20</v>
      </c>
      <c r="H13" s="150">
        <v>0</v>
      </c>
      <c r="I13" s="150">
        <v>43</v>
      </c>
      <c r="J13" s="150">
        <v>0</v>
      </c>
      <c r="K13" s="150">
        <v>0</v>
      </c>
      <c r="L13" s="151">
        <v>0</v>
      </c>
      <c r="M13" s="150">
        <v>0</v>
      </c>
      <c r="N13" s="150">
        <v>30</v>
      </c>
      <c r="O13" s="150">
        <v>0</v>
      </c>
      <c r="P13" s="150">
        <v>15</v>
      </c>
      <c r="Q13" s="150">
        <v>0</v>
      </c>
      <c r="R13" s="152">
        <v>0</v>
      </c>
      <c r="S13" s="153">
        <v>0</v>
      </c>
      <c r="T13" s="153">
        <v>0</v>
      </c>
      <c r="U13" s="153">
        <v>0</v>
      </c>
      <c r="V13" s="153">
        <v>0</v>
      </c>
      <c r="W13" s="154">
        <v>0</v>
      </c>
      <c r="X13" s="125">
        <v>0</v>
      </c>
      <c r="Y13" s="155">
        <v>7</v>
      </c>
      <c r="Z13" s="125">
        <v>20</v>
      </c>
      <c r="AA13" s="125">
        <v>0</v>
      </c>
      <c r="AB13" s="125">
        <v>0</v>
      </c>
      <c r="AC13" s="125">
        <v>0</v>
      </c>
      <c r="AD13" s="125">
        <v>0</v>
      </c>
      <c r="AE13" s="125">
        <v>0</v>
      </c>
      <c r="AF13" s="125">
        <v>0</v>
      </c>
      <c r="AG13" s="125">
        <v>0</v>
      </c>
      <c r="AH13" s="125">
        <v>0</v>
      </c>
      <c r="AI13" s="125">
        <v>0</v>
      </c>
      <c r="AJ13" s="125">
        <v>0</v>
      </c>
      <c r="AK13" s="126">
        <v>0</v>
      </c>
      <c r="AL13" s="127"/>
      <c r="AM13" s="128" t="s">
        <v>91</v>
      </c>
      <c r="AN13" s="129" t="s">
        <v>92</v>
      </c>
      <c r="AO13" s="156">
        <v>0</v>
      </c>
      <c r="AP13" s="156">
        <v>0</v>
      </c>
      <c r="AQ13" s="156">
        <v>0</v>
      </c>
      <c r="AR13" s="156">
        <v>0</v>
      </c>
      <c r="AS13" s="156">
        <v>0</v>
      </c>
      <c r="AT13" s="156">
        <v>0</v>
      </c>
      <c r="AU13" s="156">
        <v>0</v>
      </c>
      <c r="AV13" s="156">
        <v>15</v>
      </c>
      <c r="AW13" s="156">
        <v>0</v>
      </c>
      <c r="AX13" s="156">
        <v>0</v>
      </c>
      <c r="AY13" s="156">
        <v>0</v>
      </c>
    </row>
    <row r="14" spans="1:51" ht="16.5" customHeight="1" thickTop="1">
      <c r="A14" s="72" t="s">
        <v>93</v>
      </c>
      <c r="B14" s="120" t="s">
        <v>94</v>
      </c>
      <c r="C14" s="165">
        <v>0</v>
      </c>
      <c r="D14" s="166">
        <v>0</v>
      </c>
      <c r="E14" s="166">
        <v>0</v>
      </c>
      <c r="F14" s="166">
        <v>0</v>
      </c>
      <c r="G14" s="166">
        <v>0</v>
      </c>
      <c r="H14" s="166">
        <v>0</v>
      </c>
      <c r="I14" s="166">
        <v>0</v>
      </c>
      <c r="J14" s="166">
        <v>0</v>
      </c>
      <c r="K14" s="166">
        <v>50</v>
      </c>
      <c r="L14" s="167">
        <v>56</v>
      </c>
      <c r="M14" s="166">
        <v>0</v>
      </c>
      <c r="N14" s="166">
        <v>40</v>
      </c>
      <c r="O14" s="166">
        <v>0</v>
      </c>
      <c r="P14" s="166">
        <v>10</v>
      </c>
      <c r="Q14" s="166">
        <v>0</v>
      </c>
      <c r="R14" s="168">
        <v>0</v>
      </c>
      <c r="S14" s="169">
        <v>0</v>
      </c>
      <c r="T14" s="169">
        <v>0</v>
      </c>
      <c r="U14" s="169">
        <v>0</v>
      </c>
      <c r="V14" s="169">
        <v>0</v>
      </c>
      <c r="W14" s="170">
        <v>0</v>
      </c>
      <c r="X14" s="51">
        <v>0</v>
      </c>
      <c r="Y14" s="171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0</v>
      </c>
      <c r="AH14" s="51">
        <v>0</v>
      </c>
      <c r="AI14" s="51">
        <v>0</v>
      </c>
      <c r="AJ14" s="51">
        <v>0</v>
      </c>
      <c r="AK14" s="52">
        <v>0</v>
      </c>
      <c r="AL14" s="56"/>
      <c r="AM14" s="57" t="s">
        <v>95</v>
      </c>
      <c r="AN14" s="58" t="s">
        <v>96</v>
      </c>
      <c r="AO14" s="172">
        <v>0</v>
      </c>
      <c r="AP14" s="172">
        <v>0</v>
      </c>
      <c r="AQ14" s="172">
        <v>0</v>
      </c>
      <c r="AR14" s="172">
        <v>0</v>
      </c>
      <c r="AS14" s="172">
        <v>0</v>
      </c>
      <c r="AT14" s="172">
        <v>0</v>
      </c>
      <c r="AU14" s="164">
        <v>0</v>
      </c>
      <c r="AV14" s="164">
        <v>10</v>
      </c>
      <c r="AW14" s="164">
        <v>0</v>
      </c>
      <c r="AX14" s="164">
        <v>0</v>
      </c>
      <c r="AY14" s="164">
        <v>0</v>
      </c>
    </row>
    <row r="15" spans="1:51" ht="16.5" customHeight="1">
      <c r="A15" s="72" t="s">
        <v>97</v>
      </c>
      <c r="B15" s="120" t="s">
        <v>98</v>
      </c>
      <c r="C15" s="165">
        <v>0</v>
      </c>
      <c r="D15" s="166">
        <v>0</v>
      </c>
      <c r="E15" s="166">
        <v>11</v>
      </c>
      <c r="F15" s="166">
        <v>0</v>
      </c>
      <c r="G15" s="166">
        <v>0</v>
      </c>
      <c r="H15" s="166">
        <v>15</v>
      </c>
      <c r="I15" s="166">
        <v>20</v>
      </c>
      <c r="J15" s="166">
        <v>0</v>
      </c>
      <c r="K15" s="166">
        <v>0</v>
      </c>
      <c r="L15" s="167">
        <v>0</v>
      </c>
      <c r="M15" s="166">
        <v>0</v>
      </c>
      <c r="N15" s="166">
        <v>15</v>
      </c>
      <c r="O15" s="166">
        <v>0</v>
      </c>
      <c r="P15" s="166">
        <v>0</v>
      </c>
      <c r="Q15" s="166">
        <v>0</v>
      </c>
      <c r="R15" s="168">
        <v>0</v>
      </c>
      <c r="S15" s="169">
        <v>2</v>
      </c>
      <c r="T15" s="169">
        <v>2</v>
      </c>
      <c r="U15" s="169">
        <v>2</v>
      </c>
      <c r="V15" s="169">
        <v>0</v>
      </c>
      <c r="W15" s="170">
        <v>0</v>
      </c>
      <c r="X15" s="51">
        <v>0</v>
      </c>
      <c r="Y15" s="171">
        <v>0</v>
      </c>
      <c r="Z15" s="51">
        <v>0</v>
      </c>
      <c r="AA15" s="51">
        <v>0</v>
      </c>
      <c r="AB15" s="51">
        <v>0</v>
      </c>
      <c r="AC15" s="51">
        <v>0</v>
      </c>
      <c r="AD15" s="51">
        <v>0</v>
      </c>
      <c r="AE15" s="51">
        <v>0</v>
      </c>
      <c r="AF15" s="51">
        <v>0</v>
      </c>
      <c r="AG15" s="51">
        <v>0</v>
      </c>
      <c r="AH15" s="51">
        <v>0</v>
      </c>
      <c r="AI15" s="51">
        <v>0</v>
      </c>
      <c r="AJ15" s="51">
        <v>0</v>
      </c>
      <c r="AK15" s="52">
        <v>0</v>
      </c>
      <c r="AL15" s="56"/>
      <c r="AM15" s="57" t="s">
        <v>99</v>
      </c>
      <c r="AN15" s="58" t="s">
        <v>100</v>
      </c>
      <c r="AO15" s="172">
        <v>2</v>
      </c>
      <c r="AP15" s="172">
        <v>0</v>
      </c>
      <c r="AQ15" s="172">
        <v>2</v>
      </c>
      <c r="AR15" s="172">
        <v>0</v>
      </c>
      <c r="AS15" s="172">
        <v>0</v>
      </c>
      <c r="AT15" s="172">
        <v>0</v>
      </c>
      <c r="AU15" s="164">
        <v>0</v>
      </c>
      <c r="AV15" s="164">
        <v>0</v>
      </c>
      <c r="AW15" s="164">
        <v>0</v>
      </c>
      <c r="AX15" s="164">
        <v>0</v>
      </c>
      <c r="AY15" s="164">
        <v>0</v>
      </c>
    </row>
    <row r="16" spans="1:51" ht="16.5" customHeight="1">
      <c r="A16" s="72" t="s">
        <v>101</v>
      </c>
      <c r="B16" s="120" t="s">
        <v>102</v>
      </c>
      <c r="C16" s="165">
        <v>0</v>
      </c>
      <c r="D16" s="166">
        <v>0</v>
      </c>
      <c r="E16" s="166">
        <v>0</v>
      </c>
      <c r="F16" s="166">
        <v>40</v>
      </c>
      <c r="G16" s="166">
        <v>34</v>
      </c>
      <c r="H16" s="166">
        <v>0</v>
      </c>
      <c r="I16" s="166">
        <v>0</v>
      </c>
      <c r="J16" s="166">
        <v>0</v>
      </c>
      <c r="K16" s="166">
        <v>0</v>
      </c>
      <c r="L16" s="167">
        <v>0</v>
      </c>
      <c r="M16" s="166">
        <v>0</v>
      </c>
      <c r="N16" s="166">
        <v>30</v>
      </c>
      <c r="O16" s="166">
        <v>0</v>
      </c>
      <c r="P16" s="166">
        <v>0</v>
      </c>
      <c r="Q16" s="166">
        <v>6</v>
      </c>
      <c r="R16" s="168">
        <v>0</v>
      </c>
      <c r="S16" s="169">
        <v>0</v>
      </c>
      <c r="T16" s="169">
        <v>0</v>
      </c>
      <c r="U16" s="169">
        <v>0</v>
      </c>
      <c r="V16" s="169">
        <v>0</v>
      </c>
      <c r="W16" s="170">
        <v>0</v>
      </c>
      <c r="X16" s="51">
        <v>0</v>
      </c>
      <c r="Y16" s="171">
        <v>0</v>
      </c>
      <c r="Z16" s="51">
        <v>0</v>
      </c>
      <c r="AA16" s="51">
        <v>0</v>
      </c>
      <c r="AB16" s="51">
        <v>0</v>
      </c>
      <c r="AC16" s="51">
        <v>0</v>
      </c>
      <c r="AD16" s="51">
        <v>0</v>
      </c>
      <c r="AE16" s="51">
        <v>0</v>
      </c>
      <c r="AF16" s="51">
        <v>0</v>
      </c>
      <c r="AG16" s="51">
        <v>0</v>
      </c>
      <c r="AH16" s="51">
        <v>0</v>
      </c>
      <c r="AI16" s="51">
        <v>0</v>
      </c>
      <c r="AJ16" s="51">
        <v>0</v>
      </c>
      <c r="AK16" s="52">
        <v>0</v>
      </c>
      <c r="AL16" s="56"/>
      <c r="AM16" s="59" t="s">
        <v>49</v>
      </c>
      <c r="AN16" s="58" t="s">
        <v>50</v>
      </c>
      <c r="AO16" s="172">
        <v>0</v>
      </c>
      <c r="AP16" s="172">
        <v>0</v>
      </c>
      <c r="AQ16" s="172">
        <v>0</v>
      </c>
      <c r="AR16" s="172">
        <v>0</v>
      </c>
      <c r="AS16" s="172">
        <v>0</v>
      </c>
      <c r="AT16" s="172">
        <v>0</v>
      </c>
      <c r="AU16" s="164">
        <v>0</v>
      </c>
      <c r="AV16" s="164">
        <v>0</v>
      </c>
      <c r="AW16" s="164">
        <v>0</v>
      </c>
      <c r="AX16" s="164">
        <v>0</v>
      </c>
      <c r="AY16" s="164">
        <v>0</v>
      </c>
    </row>
    <row r="17" spans="1:51" ht="16.5" customHeight="1">
      <c r="A17" s="72" t="s">
        <v>103</v>
      </c>
      <c r="B17" s="120" t="s">
        <v>104</v>
      </c>
      <c r="C17" s="165">
        <v>0</v>
      </c>
      <c r="D17" s="166">
        <v>0</v>
      </c>
      <c r="E17" s="166">
        <v>30</v>
      </c>
      <c r="F17" s="166">
        <v>0</v>
      </c>
      <c r="G17" s="166">
        <v>0</v>
      </c>
      <c r="H17" s="166">
        <v>0</v>
      </c>
      <c r="I17" s="166">
        <v>0</v>
      </c>
      <c r="J17" s="166">
        <v>40</v>
      </c>
      <c r="K17" s="166">
        <v>0</v>
      </c>
      <c r="L17" s="167">
        <v>0</v>
      </c>
      <c r="M17" s="166">
        <v>0</v>
      </c>
      <c r="N17" s="166">
        <v>34</v>
      </c>
      <c r="O17" s="166">
        <v>0</v>
      </c>
      <c r="P17" s="166">
        <v>10</v>
      </c>
      <c r="Q17" s="166">
        <v>0</v>
      </c>
      <c r="R17" s="168">
        <v>0</v>
      </c>
      <c r="S17" s="169">
        <v>0</v>
      </c>
      <c r="T17" s="169">
        <v>0</v>
      </c>
      <c r="U17" s="169">
        <v>0</v>
      </c>
      <c r="V17" s="169">
        <v>0</v>
      </c>
      <c r="W17" s="170">
        <v>0</v>
      </c>
      <c r="X17" s="51">
        <v>0</v>
      </c>
      <c r="Y17" s="171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51">
        <v>0</v>
      </c>
      <c r="AF17" s="51">
        <v>0</v>
      </c>
      <c r="AG17" s="51">
        <v>0</v>
      </c>
      <c r="AH17" s="51">
        <v>0</v>
      </c>
      <c r="AI17" s="51">
        <v>0</v>
      </c>
      <c r="AJ17" s="51">
        <v>0</v>
      </c>
      <c r="AK17" s="52">
        <v>0</v>
      </c>
      <c r="AL17" s="56"/>
      <c r="AM17" s="57" t="s">
        <v>105</v>
      </c>
      <c r="AN17" s="58" t="s">
        <v>106</v>
      </c>
      <c r="AO17" s="172">
        <v>0</v>
      </c>
      <c r="AP17" s="172">
        <v>0</v>
      </c>
      <c r="AQ17" s="172">
        <v>0</v>
      </c>
      <c r="AR17" s="172">
        <v>0</v>
      </c>
      <c r="AS17" s="172">
        <v>0</v>
      </c>
      <c r="AT17" s="172">
        <v>0</v>
      </c>
      <c r="AU17" s="164">
        <v>0</v>
      </c>
      <c r="AV17" s="164">
        <v>0</v>
      </c>
      <c r="AW17" s="164">
        <v>0</v>
      </c>
      <c r="AX17" s="164">
        <v>0</v>
      </c>
      <c r="AY17" s="164">
        <v>0</v>
      </c>
    </row>
    <row r="18" spans="1:51" ht="16.5" customHeight="1">
      <c r="A18" s="72" t="s">
        <v>107</v>
      </c>
      <c r="B18" s="120" t="s">
        <v>108</v>
      </c>
      <c r="C18" s="165">
        <v>0</v>
      </c>
      <c r="D18" s="166">
        <v>0</v>
      </c>
      <c r="E18" s="166">
        <v>47</v>
      </c>
      <c r="F18" s="166">
        <v>0</v>
      </c>
      <c r="G18" s="166">
        <v>0</v>
      </c>
      <c r="H18" s="166">
        <v>0</v>
      </c>
      <c r="I18" s="166">
        <v>0</v>
      </c>
      <c r="J18" s="166">
        <v>0</v>
      </c>
      <c r="K18" s="166">
        <v>16</v>
      </c>
      <c r="L18" s="167">
        <v>0</v>
      </c>
      <c r="M18" s="166">
        <v>10</v>
      </c>
      <c r="N18" s="166">
        <v>22</v>
      </c>
      <c r="O18" s="166">
        <v>0</v>
      </c>
      <c r="P18" s="166">
        <v>0</v>
      </c>
      <c r="Q18" s="166">
        <v>0</v>
      </c>
      <c r="R18" s="168">
        <v>0</v>
      </c>
      <c r="S18" s="169">
        <v>1.5</v>
      </c>
      <c r="T18" s="169">
        <v>0</v>
      </c>
      <c r="U18" s="169">
        <v>0</v>
      </c>
      <c r="V18" s="169">
        <v>0</v>
      </c>
      <c r="W18" s="170">
        <v>0</v>
      </c>
      <c r="X18" s="51">
        <v>0</v>
      </c>
      <c r="Y18" s="171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51">
        <v>0</v>
      </c>
      <c r="AG18" s="51">
        <v>0</v>
      </c>
      <c r="AH18" s="51">
        <v>0</v>
      </c>
      <c r="AI18" s="51">
        <v>0</v>
      </c>
      <c r="AJ18" s="51">
        <v>0</v>
      </c>
      <c r="AK18" s="52">
        <v>0</v>
      </c>
      <c r="AL18" s="56"/>
      <c r="AM18" s="57" t="s">
        <v>109</v>
      </c>
      <c r="AN18" s="58" t="s">
        <v>110</v>
      </c>
      <c r="AO18" s="172">
        <v>0</v>
      </c>
      <c r="AP18" s="172">
        <v>0</v>
      </c>
      <c r="AQ18" s="172">
        <v>0</v>
      </c>
      <c r="AR18" s="172">
        <v>1</v>
      </c>
      <c r="AS18" s="172">
        <v>0</v>
      </c>
      <c r="AT18" s="172">
        <v>0</v>
      </c>
      <c r="AU18" s="164">
        <v>0</v>
      </c>
      <c r="AV18" s="164">
        <v>15</v>
      </c>
      <c r="AW18" s="164">
        <v>0</v>
      </c>
      <c r="AX18" s="164">
        <v>0</v>
      </c>
      <c r="AY18" s="164">
        <v>0</v>
      </c>
    </row>
    <row r="19" spans="1:51" ht="16.5" customHeight="1">
      <c r="A19" s="72" t="s">
        <v>111</v>
      </c>
      <c r="B19" s="120" t="s">
        <v>112</v>
      </c>
      <c r="C19" s="165">
        <v>0</v>
      </c>
      <c r="D19" s="166">
        <v>0</v>
      </c>
      <c r="E19" s="166">
        <v>0</v>
      </c>
      <c r="F19" s="166">
        <v>17</v>
      </c>
      <c r="G19" s="166">
        <v>50</v>
      </c>
      <c r="H19" s="166">
        <v>0</v>
      </c>
      <c r="I19" s="166">
        <v>0</v>
      </c>
      <c r="J19" s="166">
        <v>0</v>
      </c>
      <c r="K19" s="166">
        <v>0</v>
      </c>
      <c r="L19" s="167">
        <v>0</v>
      </c>
      <c r="M19" s="166">
        <v>0</v>
      </c>
      <c r="N19" s="166">
        <v>40</v>
      </c>
      <c r="O19" s="166">
        <v>0</v>
      </c>
      <c r="P19" s="166">
        <v>0</v>
      </c>
      <c r="Q19" s="166">
        <v>0</v>
      </c>
      <c r="R19" s="168">
        <v>0</v>
      </c>
      <c r="S19" s="169">
        <v>0</v>
      </c>
      <c r="T19" s="169">
        <v>0</v>
      </c>
      <c r="U19" s="169">
        <v>0</v>
      </c>
      <c r="V19" s="169">
        <v>0</v>
      </c>
      <c r="W19" s="170">
        <v>0</v>
      </c>
      <c r="X19" s="51">
        <v>0</v>
      </c>
      <c r="Y19" s="171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51">
        <v>0</v>
      </c>
      <c r="AH19" s="51">
        <v>0</v>
      </c>
      <c r="AI19" s="51">
        <v>0</v>
      </c>
      <c r="AJ19" s="51">
        <v>0</v>
      </c>
      <c r="AK19" s="52">
        <v>0</v>
      </c>
      <c r="AL19" s="56"/>
      <c r="AM19" s="57" t="s">
        <v>113</v>
      </c>
      <c r="AN19" s="58" t="s">
        <v>114</v>
      </c>
      <c r="AO19" s="172">
        <v>0</v>
      </c>
      <c r="AP19" s="172">
        <v>0</v>
      </c>
      <c r="AQ19" s="172">
        <v>0</v>
      </c>
      <c r="AR19" s="172">
        <v>0</v>
      </c>
      <c r="AS19" s="172">
        <v>0</v>
      </c>
      <c r="AT19" s="172">
        <v>0</v>
      </c>
      <c r="AU19" s="164">
        <v>0</v>
      </c>
      <c r="AV19" s="164">
        <v>0</v>
      </c>
      <c r="AW19" s="164">
        <v>0</v>
      </c>
      <c r="AX19" s="164">
        <v>0</v>
      </c>
      <c r="AY19" s="164">
        <v>0</v>
      </c>
    </row>
    <row r="20" spans="1:51" ht="16.5" customHeight="1">
      <c r="A20" s="72" t="s">
        <v>115</v>
      </c>
      <c r="B20" s="120" t="s">
        <v>116</v>
      </c>
      <c r="C20" s="165">
        <v>0</v>
      </c>
      <c r="D20" s="166">
        <v>0</v>
      </c>
      <c r="E20" s="166">
        <v>0</v>
      </c>
      <c r="F20" s="166">
        <v>25</v>
      </c>
      <c r="G20" s="166">
        <v>0</v>
      </c>
      <c r="H20" s="166">
        <v>0</v>
      </c>
      <c r="I20" s="166">
        <v>26</v>
      </c>
      <c r="J20" s="166">
        <v>0</v>
      </c>
      <c r="K20" s="166">
        <v>14</v>
      </c>
      <c r="L20" s="167">
        <v>0</v>
      </c>
      <c r="M20" s="166">
        <v>0</v>
      </c>
      <c r="N20" s="166">
        <v>35</v>
      </c>
      <c r="O20" s="166">
        <v>0</v>
      </c>
      <c r="P20" s="166">
        <v>15</v>
      </c>
      <c r="Q20" s="166">
        <v>0</v>
      </c>
      <c r="R20" s="168">
        <v>0</v>
      </c>
      <c r="S20" s="169">
        <v>0</v>
      </c>
      <c r="T20" s="169">
        <v>0</v>
      </c>
      <c r="U20" s="169">
        <v>0</v>
      </c>
      <c r="V20" s="169">
        <v>0</v>
      </c>
      <c r="W20" s="170">
        <v>0</v>
      </c>
      <c r="X20" s="51">
        <v>0</v>
      </c>
      <c r="Y20" s="171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0</v>
      </c>
      <c r="AE20" s="51">
        <v>0</v>
      </c>
      <c r="AF20" s="51">
        <v>0</v>
      </c>
      <c r="AG20" s="51">
        <v>0</v>
      </c>
      <c r="AH20" s="51">
        <v>0</v>
      </c>
      <c r="AI20" s="51">
        <v>0</v>
      </c>
      <c r="AJ20" s="51">
        <v>0</v>
      </c>
      <c r="AK20" s="52">
        <v>0</v>
      </c>
      <c r="AL20" s="56"/>
      <c r="AM20" s="57" t="s">
        <v>117</v>
      </c>
      <c r="AN20" s="58" t="s">
        <v>118</v>
      </c>
      <c r="AO20" s="172">
        <v>0</v>
      </c>
      <c r="AP20" s="172">
        <v>0</v>
      </c>
      <c r="AQ20" s="172">
        <v>0</v>
      </c>
      <c r="AR20" s="172">
        <v>0</v>
      </c>
      <c r="AS20" s="172">
        <v>0</v>
      </c>
      <c r="AT20" s="172">
        <v>0</v>
      </c>
      <c r="AU20" s="164">
        <v>0</v>
      </c>
      <c r="AV20" s="164">
        <v>15</v>
      </c>
      <c r="AW20" s="164">
        <v>0</v>
      </c>
      <c r="AX20" s="164">
        <v>0</v>
      </c>
      <c r="AY20" s="164">
        <v>0</v>
      </c>
    </row>
    <row r="21" spans="1:51" ht="16.5" customHeight="1">
      <c r="A21" s="72" t="s">
        <v>119</v>
      </c>
      <c r="B21" s="120" t="s">
        <v>120</v>
      </c>
      <c r="C21" s="165">
        <v>0</v>
      </c>
      <c r="D21" s="166">
        <v>0</v>
      </c>
      <c r="E21" s="166">
        <v>0</v>
      </c>
      <c r="F21" s="166">
        <v>40</v>
      </c>
      <c r="G21" s="166">
        <v>34</v>
      </c>
      <c r="H21" s="166">
        <v>0</v>
      </c>
      <c r="I21" s="166">
        <v>0</v>
      </c>
      <c r="J21" s="166">
        <v>0</v>
      </c>
      <c r="K21" s="166">
        <v>0</v>
      </c>
      <c r="L21" s="167">
        <v>0</v>
      </c>
      <c r="M21" s="166">
        <v>0</v>
      </c>
      <c r="N21" s="166">
        <v>30</v>
      </c>
      <c r="O21" s="166">
        <v>0</v>
      </c>
      <c r="P21" s="166">
        <v>15</v>
      </c>
      <c r="Q21" s="166">
        <v>10</v>
      </c>
      <c r="R21" s="168">
        <v>0</v>
      </c>
      <c r="S21" s="169">
        <v>0</v>
      </c>
      <c r="T21" s="169">
        <v>0</v>
      </c>
      <c r="U21" s="169">
        <v>0</v>
      </c>
      <c r="V21" s="169">
        <v>0</v>
      </c>
      <c r="W21" s="170">
        <v>0</v>
      </c>
      <c r="X21" s="51">
        <v>0</v>
      </c>
      <c r="Y21" s="171">
        <v>0</v>
      </c>
      <c r="Z21" s="51">
        <v>0</v>
      </c>
      <c r="AA21" s="51">
        <v>0</v>
      </c>
      <c r="AB21" s="51">
        <v>0</v>
      </c>
      <c r="AC21" s="51">
        <v>0</v>
      </c>
      <c r="AD21" s="51">
        <v>0</v>
      </c>
      <c r="AE21" s="51">
        <v>0</v>
      </c>
      <c r="AF21" s="51">
        <v>0</v>
      </c>
      <c r="AG21" s="51">
        <v>0</v>
      </c>
      <c r="AH21" s="51">
        <v>0</v>
      </c>
      <c r="AI21" s="51">
        <v>0</v>
      </c>
      <c r="AJ21" s="51">
        <v>0</v>
      </c>
      <c r="AK21" s="52">
        <v>0</v>
      </c>
      <c r="AL21" s="56"/>
      <c r="AM21" s="57" t="s">
        <v>121</v>
      </c>
      <c r="AN21" s="58" t="s">
        <v>122</v>
      </c>
      <c r="AO21" s="172">
        <v>0</v>
      </c>
      <c r="AP21" s="172">
        <v>0</v>
      </c>
      <c r="AQ21" s="172">
        <v>0</v>
      </c>
      <c r="AR21" s="172">
        <v>0</v>
      </c>
      <c r="AS21" s="172">
        <v>0</v>
      </c>
      <c r="AT21" s="172">
        <v>0</v>
      </c>
      <c r="AU21" s="164">
        <v>0</v>
      </c>
      <c r="AV21" s="164">
        <v>0</v>
      </c>
      <c r="AW21" s="164">
        <v>0</v>
      </c>
      <c r="AX21" s="164">
        <v>0</v>
      </c>
      <c r="AY21" s="164">
        <v>0</v>
      </c>
    </row>
    <row r="22" spans="1:51" ht="16.5" customHeight="1">
      <c r="A22" s="72" t="s">
        <v>123</v>
      </c>
      <c r="B22" s="120" t="s">
        <v>124</v>
      </c>
      <c r="C22" s="165">
        <v>0</v>
      </c>
      <c r="D22" s="166">
        <v>0</v>
      </c>
      <c r="E22" s="166">
        <v>24</v>
      </c>
      <c r="F22" s="166">
        <v>0</v>
      </c>
      <c r="G22" s="166">
        <v>0</v>
      </c>
      <c r="H22" s="166">
        <v>0</v>
      </c>
      <c r="I22" s="166">
        <v>12</v>
      </c>
      <c r="J22" s="166">
        <v>35</v>
      </c>
      <c r="K22" s="166">
        <v>0</v>
      </c>
      <c r="L22" s="167">
        <v>0</v>
      </c>
      <c r="M22" s="166">
        <v>0</v>
      </c>
      <c r="N22" s="166">
        <v>30</v>
      </c>
      <c r="O22" s="166">
        <v>0</v>
      </c>
      <c r="P22" s="166">
        <v>0</v>
      </c>
      <c r="Q22" s="166">
        <v>0</v>
      </c>
      <c r="R22" s="168">
        <v>0</v>
      </c>
      <c r="S22" s="169">
        <v>0</v>
      </c>
      <c r="T22" s="169">
        <v>0</v>
      </c>
      <c r="U22" s="169">
        <v>0</v>
      </c>
      <c r="V22" s="169">
        <v>0</v>
      </c>
      <c r="W22" s="170">
        <v>0</v>
      </c>
      <c r="X22" s="51">
        <v>0</v>
      </c>
      <c r="Y22" s="17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51">
        <v>0</v>
      </c>
      <c r="AH22" s="51">
        <v>0</v>
      </c>
      <c r="AI22" s="51">
        <v>0</v>
      </c>
      <c r="AJ22" s="51">
        <v>0</v>
      </c>
      <c r="AK22" s="52">
        <v>0</v>
      </c>
      <c r="AL22" s="56"/>
      <c r="AM22" s="57" t="s">
        <v>125</v>
      </c>
      <c r="AN22" s="58" t="s">
        <v>126</v>
      </c>
      <c r="AO22" s="172">
        <v>0</v>
      </c>
      <c r="AP22" s="172">
        <v>0</v>
      </c>
      <c r="AQ22" s="172">
        <v>0</v>
      </c>
      <c r="AR22" s="172">
        <v>0</v>
      </c>
      <c r="AS22" s="172">
        <v>0</v>
      </c>
      <c r="AT22" s="172">
        <v>0</v>
      </c>
      <c r="AU22" s="164">
        <v>0</v>
      </c>
      <c r="AV22" s="164">
        <v>100</v>
      </c>
      <c r="AW22" s="164">
        <v>0</v>
      </c>
      <c r="AX22" s="164">
        <v>0</v>
      </c>
      <c r="AY22" s="164">
        <v>0</v>
      </c>
    </row>
    <row r="23" spans="1:51" ht="16.5" customHeight="1" thickBot="1">
      <c r="A23" s="123" t="s">
        <v>127</v>
      </c>
      <c r="B23" s="124" t="s">
        <v>128</v>
      </c>
      <c r="C23" s="149">
        <v>0</v>
      </c>
      <c r="D23" s="150">
        <v>0</v>
      </c>
      <c r="E23" s="150">
        <v>0</v>
      </c>
      <c r="F23" s="150">
        <v>0</v>
      </c>
      <c r="G23" s="150">
        <v>35</v>
      </c>
      <c r="H23" s="150">
        <v>0</v>
      </c>
      <c r="I23" s="150">
        <v>0</v>
      </c>
      <c r="J23" s="150">
        <v>0</v>
      </c>
      <c r="K23" s="150">
        <v>20</v>
      </c>
      <c r="L23" s="151">
        <v>35</v>
      </c>
      <c r="M23" s="150">
        <v>10</v>
      </c>
      <c r="N23" s="150">
        <v>26</v>
      </c>
      <c r="O23" s="150">
        <v>0</v>
      </c>
      <c r="P23" s="150">
        <v>20</v>
      </c>
      <c r="Q23" s="150">
        <v>0</v>
      </c>
      <c r="R23" s="152">
        <v>0</v>
      </c>
      <c r="S23" s="153">
        <v>0</v>
      </c>
      <c r="T23" s="153">
        <v>0</v>
      </c>
      <c r="U23" s="153">
        <v>0</v>
      </c>
      <c r="V23" s="153">
        <v>0</v>
      </c>
      <c r="W23" s="154">
        <v>0</v>
      </c>
      <c r="X23" s="125">
        <v>0</v>
      </c>
      <c r="Y23" s="155">
        <v>0</v>
      </c>
      <c r="Z23" s="125">
        <v>0</v>
      </c>
      <c r="AA23" s="125">
        <v>0</v>
      </c>
      <c r="AB23" s="125">
        <v>0</v>
      </c>
      <c r="AC23" s="125">
        <v>0</v>
      </c>
      <c r="AD23" s="125">
        <v>0</v>
      </c>
      <c r="AE23" s="125">
        <v>0</v>
      </c>
      <c r="AF23" s="125">
        <v>0</v>
      </c>
      <c r="AG23" s="125">
        <v>0</v>
      </c>
      <c r="AH23" s="125">
        <v>0</v>
      </c>
      <c r="AI23" s="125">
        <v>0</v>
      </c>
      <c r="AJ23" s="125">
        <v>0</v>
      </c>
      <c r="AK23" s="126">
        <v>0</v>
      </c>
      <c r="AL23" s="127"/>
      <c r="AM23" s="128" t="s">
        <v>129</v>
      </c>
      <c r="AN23" s="129" t="s">
        <v>130</v>
      </c>
      <c r="AO23" s="156">
        <v>0</v>
      </c>
      <c r="AP23" s="156">
        <v>0</v>
      </c>
      <c r="AQ23" s="156">
        <v>0</v>
      </c>
      <c r="AR23" s="156">
        <v>0</v>
      </c>
      <c r="AS23" s="156">
        <v>0</v>
      </c>
      <c r="AT23" s="156">
        <v>0</v>
      </c>
      <c r="AU23" s="156">
        <v>0</v>
      </c>
      <c r="AV23" s="156">
        <v>0</v>
      </c>
      <c r="AW23" s="156">
        <v>0</v>
      </c>
      <c r="AX23" s="156">
        <v>0</v>
      </c>
      <c r="AY23" s="156">
        <v>0</v>
      </c>
    </row>
    <row r="24" spans="1:51" ht="16.5" customHeight="1" thickTop="1">
      <c r="A24" s="72" t="s">
        <v>131</v>
      </c>
      <c r="B24" s="120" t="s">
        <v>132</v>
      </c>
      <c r="C24" s="165">
        <v>0</v>
      </c>
      <c r="D24" s="166">
        <v>0</v>
      </c>
      <c r="E24" s="166">
        <v>0</v>
      </c>
      <c r="F24" s="166">
        <v>0</v>
      </c>
      <c r="G24" s="166">
        <v>0</v>
      </c>
      <c r="H24" s="166">
        <v>0</v>
      </c>
      <c r="I24" s="166">
        <v>0</v>
      </c>
      <c r="J24" s="166">
        <v>35</v>
      </c>
      <c r="K24" s="166">
        <v>35</v>
      </c>
      <c r="L24" s="167">
        <v>0</v>
      </c>
      <c r="M24" s="166">
        <v>0</v>
      </c>
      <c r="N24" s="166">
        <v>34</v>
      </c>
      <c r="O24" s="166">
        <v>0</v>
      </c>
      <c r="P24" s="166">
        <v>0</v>
      </c>
      <c r="Q24" s="166">
        <v>0</v>
      </c>
      <c r="R24" s="168">
        <v>0</v>
      </c>
      <c r="S24" s="169">
        <v>0</v>
      </c>
      <c r="T24" s="169">
        <v>0</v>
      </c>
      <c r="U24" s="169">
        <v>0</v>
      </c>
      <c r="V24" s="169">
        <v>0</v>
      </c>
      <c r="W24" s="170">
        <v>0</v>
      </c>
      <c r="X24" s="51">
        <v>0</v>
      </c>
      <c r="Y24" s="171">
        <v>0</v>
      </c>
      <c r="Z24" s="51">
        <v>0</v>
      </c>
      <c r="AA24" s="51">
        <v>0</v>
      </c>
      <c r="AB24" s="51">
        <v>0</v>
      </c>
      <c r="AC24" s="51">
        <v>0</v>
      </c>
      <c r="AD24" s="51">
        <v>0</v>
      </c>
      <c r="AE24" s="51">
        <v>0</v>
      </c>
      <c r="AF24" s="51">
        <v>0</v>
      </c>
      <c r="AG24" s="51">
        <v>0</v>
      </c>
      <c r="AH24" s="51">
        <v>0</v>
      </c>
      <c r="AI24" s="51">
        <v>0</v>
      </c>
      <c r="AJ24" s="51">
        <v>0</v>
      </c>
      <c r="AK24" s="52">
        <v>0</v>
      </c>
      <c r="AL24" s="56"/>
      <c r="AM24" s="57" t="s">
        <v>133</v>
      </c>
      <c r="AN24" s="58" t="s">
        <v>134</v>
      </c>
      <c r="AO24" s="172">
        <v>0</v>
      </c>
      <c r="AP24" s="172">
        <v>0</v>
      </c>
      <c r="AQ24" s="172">
        <v>0</v>
      </c>
      <c r="AR24" s="172">
        <v>0</v>
      </c>
      <c r="AS24" s="172">
        <v>0</v>
      </c>
      <c r="AT24" s="172">
        <v>0</v>
      </c>
      <c r="AU24" s="164">
        <v>0</v>
      </c>
      <c r="AV24" s="164">
        <v>10</v>
      </c>
      <c r="AW24" s="164">
        <v>0</v>
      </c>
      <c r="AX24" s="164">
        <v>0</v>
      </c>
      <c r="AY24" s="164">
        <v>0</v>
      </c>
    </row>
    <row r="25" spans="1:51" ht="16.5" customHeight="1">
      <c r="A25" s="72" t="s">
        <v>135</v>
      </c>
      <c r="B25" s="120" t="s">
        <v>136</v>
      </c>
      <c r="C25" s="165">
        <v>0</v>
      </c>
      <c r="D25" s="166">
        <v>0</v>
      </c>
      <c r="E25" s="166">
        <v>0</v>
      </c>
      <c r="F25" s="166">
        <v>0</v>
      </c>
      <c r="G25" s="166">
        <v>29</v>
      </c>
      <c r="H25" s="166">
        <v>0</v>
      </c>
      <c r="I25" s="166">
        <v>22</v>
      </c>
      <c r="J25" s="166">
        <v>0</v>
      </c>
      <c r="K25" s="166">
        <v>0</v>
      </c>
      <c r="L25" s="167">
        <v>40</v>
      </c>
      <c r="M25" s="166">
        <v>0</v>
      </c>
      <c r="N25" s="166">
        <v>38</v>
      </c>
      <c r="O25" s="166">
        <v>0</v>
      </c>
      <c r="P25" s="166">
        <v>0</v>
      </c>
      <c r="Q25" s="166">
        <v>0</v>
      </c>
      <c r="R25" s="168">
        <v>1.53125</v>
      </c>
      <c r="S25" s="169">
        <v>0</v>
      </c>
      <c r="T25" s="169">
        <v>0</v>
      </c>
      <c r="U25" s="169">
        <v>0</v>
      </c>
      <c r="V25" s="169">
        <v>0</v>
      </c>
      <c r="W25" s="170">
        <v>0</v>
      </c>
      <c r="X25" s="51">
        <v>0</v>
      </c>
      <c r="Y25" s="171">
        <v>0</v>
      </c>
      <c r="Z25" s="51">
        <v>0</v>
      </c>
      <c r="AA25" s="51">
        <v>0</v>
      </c>
      <c r="AB25" s="51">
        <v>0</v>
      </c>
      <c r="AC25" s="51">
        <v>0</v>
      </c>
      <c r="AD25" s="51">
        <v>0</v>
      </c>
      <c r="AE25" s="51">
        <v>0</v>
      </c>
      <c r="AF25" s="51">
        <v>0</v>
      </c>
      <c r="AG25" s="51">
        <v>0</v>
      </c>
      <c r="AH25" s="51">
        <v>0</v>
      </c>
      <c r="AI25" s="51">
        <v>0</v>
      </c>
      <c r="AJ25" s="51">
        <v>0</v>
      </c>
      <c r="AK25" s="52">
        <v>1.53125</v>
      </c>
      <c r="AL25" s="56"/>
      <c r="AM25" s="57" t="s">
        <v>137</v>
      </c>
      <c r="AN25" s="58" t="s">
        <v>138</v>
      </c>
      <c r="AO25" s="172">
        <v>0</v>
      </c>
      <c r="AP25" s="172">
        <v>0</v>
      </c>
      <c r="AQ25" s="172">
        <v>0</v>
      </c>
      <c r="AR25" s="172">
        <v>0</v>
      </c>
      <c r="AS25" s="172">
        <v>0</v>
      </c>
      <c r="AT25" s="172">
        <v>0</v>
      </c>
      <c r="AU25" s="164">
        <v>0</v>
      </c>
      <c r="AV25" s="164">
        <v>0</v>
      </c>
      <c r="AW25" s="164">
        <v>0</v>
      </c>
      <c r="AX25" s="164">
        <v>0</v>
      </c>
      <c r="AY25" s="164">
        <v>0</v>
      </c>
    </row>
    <row r="26" spans="1:51" ht="16.5" customHeight="1">
      <c r="A26" s="72" t="s">
        <v>139</v>
      </c>
      <c r="B26" s="120" t="s">
        <v>140</v>
      </c>
      <c r="C26" s="165">
        <v>0</v>
      </c>
      <c r="D26" s="166">
        <v>0</v>
      </c>
      <c r="E26" s="166">
        <v>0</v>
      </c>
      <c r="F26" s="166">
        <v>0</v>
      </c>
      <c r="G26" s="166">
        <v>35</v>
      </c>
      <c r="H26" s="166">
        <v>0</v>
      </c>
      <c r="I26" s="166">
        <v>0</v>
      </c>
      <c r="J26" s="166">
        <v>36</v>
      </c>
      <c r="K26" s="166">
        <v>0</v>
      </c>
      <c r="L26" s="167">
        <v>0</v>
      </c>
      <c r="M26" s="166">
        <v>0</v>
      </c>
      <c r="N26" s="166">
        <v>30</v>
      </c>
      <c r="O26" s="166">
        <v>0</v>
      </c>
      <c r="P26" s="166">
        <v>10</v>
      </c>
      <c r="Q26" s="166">
        <v>5</v>
      </c>
      <c r="R26" s="168">
        <v>0</v>
      </c>
      <c r="S26" s="169">
        <v>0.5</v>
      </c>
      <c r="T26" s="169">
        <v>0</v>
      </c>
      <c r="U26" s="169">
        <v>0</v>
      </c>
      <c r="V26" s="169">
        <v>0</v>
      </c>
      <c r="W26" s="170">
        <v>0</v>
      </c>
      <c r="X26" s="51">
        <v>0</v>
      </c>
      <c r="Y26" s="171">
        <v>0</v>
      </c>
      <c r="Z26" s="51">
        <v>0</v>
      </c>
      <c r="AA26" s="51">
        <v>0</v>
      </c>
      <c r="AB26" s="51">
        <v>0</v>
      </c>
      <c r="AC26" s="51">
        <v>0</v>
      </c>
      <c r="AD26" s="51">
        <v>0</v>
      </c>
      <c r="AE26" s="51">
        <v>0</v>
      </c>
      <c r="AF26" s="51">
        <v>0</v>
      </c>
      <c r="AG26" s="51">
        <v>0</v>
      </c>
      <c r="AH26" s="51">
        <v>0</v>
      </c>
      <c r="AI26" s="51">
        <v>0</v>
      </c>
      <c r="AJ26" s="51">
        <v>0</v>
      </c>
      <c r="AK26" s="52">
        <v>0</v>
      </c>
      <c r="AL26" s="56"/>
      <c r="AM26" s="57" t="s">
        <v>141</v>
      </c>
      <c r="AN26" s="58" t="s">
        <v>142</v>
      </c>
      <c r="AO26" s="172">
        <v>0</v>
      </c>
      <c r="AP26" s="172">
        <v>0</v>
      </c>
      <c r="AQ26" s="172">
        <v>0</v>
      </c>
      <c r="AR26" s="172">
        <v>0</v>
      </c>
      <c r="AS26" s="172">
        <v>0</v>
      </c>
      <c r="AT26" s="172">
        <v>0</v>
      </c>
      <c r="AU26" s="164">
        <v>0</v>
      </c>
      <c r="AV26" s="164">
        <v>0</v>
      </c>
      <c r="AW26" s="164">
        <v>0</v>
      </c>
      <c r="AX26" s="164">
        <v>0</v>
      </c>
      <c r="AY26" s="164">
        <v>0</v>
      </c>
    </row>
    <row r="27" spans="1:51" ht="16.5" customHeight="1">
      <c r="A27" s="72" t="s">
        <v>143</v>
      </c>
      <c r="B27" s="120" t="s">
        <v>144</v>
      </c>
      <c r="C27" s="165">
        <v>0</v>
      </c>
      <c r="D27" s="166">
        <v>0</v>
      </c>
      <c r="E27" s="166">
        <v>0</v>
      </c>
      <c r="F27" s="166">
        <v>34</v>
      </c>
      <c r="G27" s="166">
        <v>0</v>
      </c>
      <c r="H27" s="166">
        <v>0</v>
      </c>
      <c r="I27" s="166">
        <v>40</v>
      </c>
      <c r="J27" s="166">
        <v>0</v>
      </c>
      <c r="K27" s="166">
        <v>0</v>
      </c>
      <c r="L27" s="167">
        <v>0</v>
      </c>
      <c r="M27" s="166">
        <v>0</v>
      </c>
      <c r="N27" s="166">
        <v>30</v>
      </c>
      <c r="O27" s="166">
        <v>0</v>
      </c>
      <c r="P27" s="166">
        <v>10</v>
      </c>
      <c r="Q27" s="166">
        <v>0</v>
      </c>
      <c r="R27" s="168">
        <v>0</v>
      </c>
      <c r="S27" s="169">
        <v>0</v>
      </c>
      <c r="T27" s="169">
        <v>0</v>
      </c>
      <c r="U27" s="169">
        <v>0</v>
      </c>
      <c r="V27" s="169">
        <v>0</v>
      </c>
      <c r="W27" s="170">
        <v>0</v>
      </c>
      <c r="X27" s="51">
        <v>0</v>
      </c>
      <c r="Y27" s="171">
        <v>0</v>
      </c>
      <c r="Z27" s="51">
        <v>0</v>
      </c>
      <c r="AA27" s="51">
        <v>0</v>
      </c>
      <c r="AB27" s="51">
        <v>0</v>
      </c>
      <c r="AC27" s="51">
        <v>0</v>
      </c>
      <c r="AD27" s="51">
        <v>0</v>
      </c>
      <c r="AE27" s="51">
        <v>0</v>
      </c>
      <c r="AF27" s="51">
        <v>0</v>
      </c>
      <c r="AG27" s="51">
        <v>0</v>
      </c>
      <c r="AH27" s="51">
        <v>0</v>
      </c>
      <c r="AI27" s="51">
        <v>0</v>
      </c>
      <c r="AJ27" s="51">
        <v>0</v>
      </c>
      <c r="AK27" s="52">
        <v>0</v>
      </c>
      <c r="AL27" s="56"/>
      <c r="AM27" s="57" t="s">
        <v>145</v>
      </c>
      <c r="AN27" s="58" t="s">
        <v>146</v>
      </c>
      <c r="AO27" s="172">
        <v>0</v>
      </c>
      <c r="AP27" s="172">
        <v>0</v>
      </c>
      <c r="AQ27" s="172">
        <v>0</v>
      </c>
      <c r="AR27" s="172">
        <v>0</v>
      </c>
      <c r="AS27" s="172">
        <v>0</v>
      </c>
      <c r="AT27" s="172">
        <v>0</v>
      </c>
      <c r="AU27" s="164">
        <v>0</v>
      </c>
      <c r="AV27" s="164">
        <v>10</v>
      </c>
      <c r="AW27" s="164">
        <v>0</v>
      </c>
      <c r="AX27" s="164">
        <v>0</v>
      </c>
      <c r="AY27" s="164">
        <v>0</v>
      </c>
    </row>
    <row r="28" spans="1:51" ht="16.5" customHeight="1">
      <c r="A28" s="72" t="s">
        <v>147</v>
      </c>
      <c r="B28" s="120" t="s">
        <v>148</v>
      </c>
      <c r="C28" s="165">
        <v>0</v>
      </c>
      <c r="D28" s="166">
        <v>0</v>
      </c>
      <c r="E28" s="166">
        <v>0</v>
      </c>
      <c r="F28" s="166">
        <v>54</v>
      </c>
      <c r="G28" s="166">
        <v>0</v>
      </c>
      <c r="H28" s="166">
        <v>0</v>
      </c>
      <c r="I28" s="166">
        <v>0</v>
      </c>
      <c r="J28" s="166">
        <v>18</v>
      </c>
      <c r="K28" s="166">
        <v>0</v>
      </c>
      <c r="L28" s="167">
        <v>0</v>
      </c>
      <c r="M28" s="166">
        <v>0</v>
      </c>
      <c r="N28" s="166">
        <v>35</v>
      </c>
      <c r="O28" s="166">
        <v>0</v>
      </c>
      <c r="P28" s="166">
        <v>0</v>
      </c>
      <c r="Q28" s="166">
        <v>0</v>
      </c>
      <c r="R28" s="168">
        <v>0</v>
      </c>
      <c r="S28" s="169">
        <v>0</v>
      </c>
      <c r="T28" s="169">
        <v>0</v>
      </c>
      <c r="U28" s="169">
        <v>0</v>
      </c>
      <c r="V28" s="169">
        <v>0</v>
      </c>
      <c r="W28" s="170">
        <v>0</v>
      </c>
      <c r="X28" s="51">
        <v>0</v>
      </c>
      <c r="Y28" s="171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H28" s="51">
        <v>0</v>
      </c>
      <c r="AI28" s="51">
        <v>0</v>
      </c>
      <c r="AJ28" s="51">
        <v>0</v>
      </c>
      <c r="AK28" s="52">
        <v>0</v>
      </c>
      <c r="AL28" s="56"/>
      <c r="AM28" s="57" t="s">
        <v>149</v>
      </c>
      <c r="AN28" s="58" t="s">
        <v>150</v>
      </c>
      <c r="AO28" s="172">
        <v>0</v>
      </c>
      <c r="AP28" s="172">
        <v>0</v>
      </c>
      <c r="AQ28" s="172">
        <v>0</v>
      </c>
      <c r="AR28" s="172">
        <v>0</v>
      </c>
      <c r="AS28" s="172">
        <v>0</v>
      </c>
      <c r="AT28" s="172">
        <v>0</v>
      </c>
      <c r="AU28" s="164">
        <v>0</v>
      </c>
      <c r="AV28" s="164">
        <v>0</v>
      </c>
      <c r="AW28" s="164">
        <v>0</v>
      </c>
      <c r="AX28" s="164">
        <v>0</v>
      </c>
      <c r="AY28" s="164">
        <v>0</v>
      </c>
    </row>
    <row r="29" spans="1:51" ht="16.5" customHeight="1">
      <c r="A29" s="72" t="s">
        <v>151</v>
      </c>
      <c r="B29" s="120" t="s">
        <v>152</v>
      </c>
      <c r="C29" s="165">
        <v>0</v>
      </c>
      <c r="D29" s="166">
        <v>0</v>
      </c>
      <c r="E29" s="166">
        <v>40</v>
      </c>
      <c r="F29" s="166">
        <v>0</v>
      </c>
      <c r="G29" s="166">
        <v>32</v>
      </c>
      <c r="H29" s="166">
        <v>0</v>
      </c>
      <c r="I29" s="166">
        <v>0</v>
      </c>
      <c r="J29" s="166">
        <v>0</v>
      </c>
      <c r="K29" s="166">
        <v>0</v>
      </c>
      <c r="L29" s="167">
        <v>0</v>
      </c>
      <c r="M29" s="166">
        <v>0</v>
      </c>
      <c r="N29" s="166">
        <v>32</v>
      </c>
      <c r="O29" s="166">
        <v>0</v>
      </c>
      <c r="P29" s="166">
        <v>20</v>
      </c>
      <c r="Q29" s="166">
        <v>0</v>
      </c>
      <c r="R29" s="168">
        <v>0</v>
      </c>
      <c r="S29" s="169">
        <v>0</v>
      </c>
      <c r="T29" s="169">
        <v>0</v>
      </c>
      <c r="U29" s="169">
        <v>0</v>
      </c>
      <c r="V29" s="169">
        <v>0</v>
      </c>
      <c r="W29" s="170">
        <v>0</v>
      </c>
      <c r="X29" s="51">
        <v>0</v>
      </c>
      <c r="Y29" s="171">
        <v>0</v>
      </c>
      <c r="Z29" s="51">
        <v>0</v>
      </c>
      <c r="AA29" s="51">
        <v>0</v>
      </c>
      <c r="AB29" s="51">
        <v>0</v>
      </c>
      <c r="AC29" s="51">
        <v>0</v>
      </c>
      <c r="AD29" s="51">
        <v>0</v>
      </c>
      <c r="AE29" s="51">
        <v>0</v>
      </c>
      <c r="AF29" s="51">
        <v>0</v>
      </c>
      <c r="AG29" s="51">
        <v>0</v>
      </c>
      <c r="AH29" s="51">
        <v>0</v>
      </c>
      <c r="AI29" s="51">
        <v>0</v>
      </c>
      <c r="AJ29" s="51">
        <v>0</v>
      </c>
      <c r="AK29" s="52">
        <v>0</v>
      </c>
      <c r="AL29" s="56"/>
      <c r="AM29" s="57" t="s">
        <v>153</v>
      </c>
      <c r="AN29" s="58" t="s">
        <v>154</v>
      </c>
      <c r="AO29" s="172">
        <v>0</v>
      </c>
      <c r="AP29" s="172">
        <v>0</v>
      </c>
      <c r="AQ29" s="172">
        <v>0</v>
      </c>
      <c r="AR29" s="172">
        <v>0</v>
      </c>
      <c r="AS29" s="172">
        <v>0</v>
      </c>
      <c r="AT29" s="172">
        <v>0</v>
      </c>
      <c r="AU29" s="164">
        <v>0</v>
      </c>
      <c r="AV29" s="164">
        <v>0</v>
      </c>
      <c r="AW29" s="164">
        <v>0</v>
      </c>
      <c r="AX29" s="164">
        <v>0</v>
      </c>
      <c r="AY29" s="164">
        <v>0</v>
      </c>
    </row>
    <row r="30" spans="1:51" ht="16.5" customHeight="1">
      <c r="A30" s="72" t="s">
        <v>155</v>
      </c>
      <c r="B30" s="120" t="s">
        <v>156</v>
      </c>
      <c r="C30" s="165">
        <v>0</v>
      </c>
      <c r="D30" s="166">
        <v>0</v>
      </c>
      <c r="E30" s="166">
        <v>0</v>
      </c>
      <c r="F30" s="166">
        <v>23</v>
      </c>
      <c r="G30" s="166">
        <v>23</v>
      </c>
      <c r="H30" s="166">
        <v>0</v>
      </c>
      <c r="I30" s="166">
        <v>0</v>
      </c>
      <c r="J30" s="166">
        <v>23</v>
      </c>
      <c r="K30" s="166">
        <v>0</v>
      </c>
      <c r="L30" s="167">
        <v>0</v>
      </c>
      <c r="M30" s="166">
        <v>0</v>
      </c>
      <c r="N30" s="166">
        <v>31</v>
      </c>
      <c r="O30" s="166">
        <v>0</v>
      </c>
      <c r="P30" s="166">
        <v>0</v>
      </c>
      <c r="Q30" s="166">
        <v>0</v>
      </c>
      <c r="R30" s="168">
        <v>0</v>
      </c>
      <c r="S30" s="169">
        <v>0</v>
      </c>
      <c r="T30" s="169">
        <v>0</v>
      </c>
      <c r="U30" s="169">
        <v>0</v>
      </c>
      <c r="V30" s="169">
        <v>0</v>
      </c>
      <c r="W30" s="170">
        <v>0</v>
      </c>
      <c r="X30" s="51">
        <v>0</v>
      </c>
      <c r="Y30" s="171">
        <v>0</v>
      </c>
      <c r="Z30" s="51">
        <v>0</v>
      </c>
      <c r="AA30" s="51">
        <v>0</v>
      </c>
      <c r="AB30" s="51">
        <v>0</v>
      </c>
      <c r="AC30" s="51">
        <v>0</v>
      </c>
      <c r="AD30" s="51">
        <v>0</v>
      </c>
      <c r="AE30" s="51">
        <v>0</v>
      </c>
      <c r="AF30" s="51">
        <v>0</v>
      </c>
      <c r="AG30" s="51">
        <v>0</v>
      </c>
      <c r="AH30" s="51">
        <v>0</v>
      </c>
      <c r="AI30" s="51">
        <v>0</v>
      </c>
      <c r="AJ30" s="51">
        <v>0</v>
      </c>
      <c r="AK30" s="52">
        <v>0</v>
      </c>
      <c r="AL30" s="56"/>
      <c r="AM30" s="59" t="s">
        <v>157</v>
      </c>
      <c r="AN30" s="58" t="s">
        <v>158</v>
      </c>
      <c r="AO30" s="172">
        <v>0</v>
      </c>
      <c r="AP30" s="172">
        <v>0</v>
      </c>
      <c r="AQ30" s="172">
        <v>0</v>
      </c>
      <c r="AR30" s="172">
        <v>0</v>
      </c>
      <c r="AS30" s="172">
        <v>0</v>
      </c>
      <c r="AT30" s="172">
        <v>0</v>
      </c>
      <c r="AU30" s="164">
        <v>0</v>
      </c>
      <c r="AV30" s="164">
        <v>0</v>
      </c>
      <c r="AW30" s="164">
        <v>0</v>
      </c>
      <c r="AX30" s="164">
        <v>0</v>
      </c>
      <c r="AY30" s="164">
        <v>0</v>
      </c>
    </row>
    <row r="31" spans="1:51" ht="16.5" customHeight="1">
      <c r="A31" s="72" t="s">
        <v>159</v>
      </c>
      <c r="B31" s="120" t="s">
        <v>160</v>
      </c>
      <c r="C31" s="165">
        <v>0</v>
      </c>
      <c r="D31" s="166">
        <v>0</v>
      </c>
      <c r="E31" s="166">
        <v>20</v>
      </c>
      <c r="F31" s="166">
        <v>20</v>
      </c>
      <c r="G31" s="166">
        <v>0</v>
      </c>
      <c r="H31" s="166">
        <v>0</v>
      </c>
      <c r="I31" s="166">
        <v>0</v>
      </c>
      <c r="J31" s="166">
        <v>0</v>
      </c>
      <c r="K31" s="166">
        <v>27</v>
      </c>
      <c r="L31" s="167">
        <v>0</v>
      </c>
      <c r="M31" s="166">
        <v>0</v>
      </c>
      <c r="N31" s="166">
        <v>30</v>
      </c>
      <c r="O31" s="166">
        <v>0</v>
      </c>
      <c r="P31" s="166">
        <v>0</v>
      </c>
      <c r="Q31" s="166">
        <v>0</v>
      </c>
      <c r="R31" s="168">
        <v>1.020833333333333</v>
      </c>
      <c r="S31" s="169">
        <v>0</v>
      </c>
      <c r="T31" s="169">
        <v>0</v>
      </c>
      <c r="U31" s="169">
        <v>2</v>
      </c>
      <c r="V31" s="169">
        <v>0</v>
      </c>
      <c r="W31" s="170">
        <v>0</v>
      </c>
      <c r="X31" s="51">
        <v>0</v>
      </c>
      <c r="Y31" s="171">
        <v>0</v>
      </c>
      <c r="Z31" s="51">
        <v>0</v>
      </c>
      <c r="AA31" s="51">
        <v>0</v>
      </c>
      <c r="AB31" s="51">
        <v>0</v>
      </c>
      <c r="AC31" s="51">
        <v>0</v>
      </c>
      <c r="AD31" s="51">
        <v>0</v>
      </c>
      <c r="AE31" s="51">
        <v>0</v>
      </c>
      <c r="AF31" s="51">
        <v>0</v>
      </c>
      <c r="AG31" s="51">
        <v>0</v>
      </c>
      <c r="AH31" s="51">
        <v>0</v>
      </c>
      <c r="AI31" s="51">
        <v>0</v>
      </c>
      <c r="AJ31" s="51">
        <v>0</v>
      </c>
      <c r="AK31" s="52">
        <v>1.020833333333333</v>
      </c>
      <c r="AL31" s="56"/>
      <c r="AM31" s="57" t="s">
        <v>161</v>
      </c>
      <c r="AN31" s="58" t="s">
        <v>162</v>
      </c>
      <c r="AO31" s="172">
        <v>0</v>
      </c>
      <c r="AP31" s="172">
        <v>0</v>
      </c>
      <c r="AQ31" s="172">
        <v>0</v>
      </c>
      <c r="AR31" s="172">
        <v>0</v>
      </c>
      <c r="AS31" s="172">
        <v>0</v>
      </c>
      <c r="AT31" s="172">
        <v>0</v>
      </c>
      <c r="AU31" s="164">
        <v>0</v>
      </c>
      <c r="AV31" s="164">
        <v>0</v>
      </c>
      <c r="AW31" s="164">
        <v>0</v>
      </c>
      <c r="AX31" s="164">
        <v>0</v>
      </c>
      <c r="AY31" s="164">
        <v>0</v>
      </c>
    </row>
    <row r="32" spans="1:51" ht="16.5" customHeight="1">
      <c r="A32" s="72" t="s">
        <v>163</v>
      </c>
      <c r="B32" s="120" t="s">
        <v>164</v>
      </c>
      <c r="C32" s="165">
        <v>0</v>
      </c>
      <c r="D32" s="166">
        <v>0</v>
      </c>
      <c r="E32" s="166">
        <v>32</v>
      </c>
      <c r="F32" s="166">
        <v>16</v>
      </c>
      <c r="G32" s="166">
        <v>20</v>
      </c>
      <c r="H32" s="166">
        <v>0</v>
      </c>
      <c r="I32" s="166">
        <v>0</v>
      </c>
      <c r="J32" s="166">
        <v>0</v>
      </c>
      <c r="K32" s="166">
        <v>0</v>
      </c>
      <c r="L32" s="167">
        <v>0</v>
      </c>
      <c r="M32" s="166">
        <v>0</v>
      </c>
      <c r="N32" s="166">
        <v>30</v>
      </c>
      <c r="O32" s="166">
        <v>0</v>
      </c>
      <c r="P32" s="166">
        <v>0</v>
      </c>
      <c r="Q32" s="166">
        <v>0</v>
      </c>
      <c r="R32" s="168">
        <v>0</v>
      </c>
      <c r="S32" s="169">
        <v>0</v>
      </c>
      <c r="T32" s="169">
        <v>0</v>
      </c>
      <c r="U32" s="169">
        <v>0</v>
      </c>
      <c r="V32" s="169">
        <v>0</v>
      </c>
      <c r="W32" s="170">
        <v>0</v>
      </c>
      <c r="X32" s="51">
        <v>0</v>
      </c>
      <c r="Y32" s="171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51">
        <v>0</v>
      </c>
      <c r="AF32" s="51">
        <v>0</v>
      </c>
      <c r="AG32" s="51">
        <v>0</v>
      </c>
      <c r="AH32" s="51">
        <v>0</v>
      </c>
      <c r="AI32" s="51">
        <v>0</v>
      </c>
      <c r="AJ32" s="51">
        <v>0</v>
      </c>
      <c r="AK32" s="52">
        <v>0</v>
      </c>
      <c r="AL32" s="56"/>
      <c r="AM32" s="57" t="s">
        <v>165</v>
      </c>
      <c r="AN32" s="58" t="s">
        <v>166</v>
      </c>
      <c r="AO32" s="172">
        <v>0</v>
      </c>
      <c r="AP32" s="172">
        <v>0</v>
      </c>
      <c r="AQ32" s="172">
        <v>0</v>
      </c>
      <c r="AR32" s="172">
        <v>0</v>
      </c>
      <c r="AS32" s="172">
        <v>0</v>
      </c>
      <c r="AT32" s="172">
        <v>0</v>
      </c>
      <c r="AU32" s="164">
        <v>0</v>
      </c>
      <c r="AV32" s="164">
        <v>0</v>
      </c>
      <c r="AW32" s="164">
        <v>0</v>
      </c>
      <c r="AX32" s="164">
        <v>0</v>
      </c>
      <c r="AY32" s="164">
        <v>0</v>
      </c>
    </row>
    <row r="33" spans="1:51" ht="16.5" customHeight="1" thickBot="1">
      <c r="A33" s="123" t="s">
        <v>167</v>
      </c>
      <c r="B33" s="124" t="s">
        <v>168</v>
      </c>
      <c r="C33" s="149">
        <v>0</v>
      </c>
      <c r="D33" s="150">
        <v>0</v>
      </c>
      <c r="E33" s="150">
        <v>0</v>
      </c>
      <c r="F33" s="150">
        <v>0</v>
      </c>
      <c r="G33" s="150">
        <v>0</v>
      </c>
      <c r="H33" s="150">
        <v>0</v>
      </c>
      <c r="I33" s="150">
        <v>0</v>
      </c>
      <c r="J33" s="150">
        <v>16</v>
      </c>
      <c r="K33" s="150">
        <v>32</v>
      </c>
      <c r="L33" s="151">
        <v>40</v>
      </c>
      <c r="M33" s="150">
        <v>0</v>
      </c>
      <c r="N33" s="150">
        <v>30</v>
      </c>
      <c r="O33" s="150">
        <v>0</v>
      </c>
      <c r="P33" s="150">
        <v>0</v>
      </c>
      <c r="Q33" s="150">
        <v>0</v>
      </c>
      <c r="R33" s="152">
        <v>0</v>
      </c>
      <c r="S33" s="153">
        <v>0</v>
      </c>
      <c r="T33" s="153">
        <v>0</v>
      </c>
      <c r="U33" s="153">
        <v>0</v>
      </c>
      <c r="V33" s="153">
        <v>0</v>
      </c>
      <c r="W33" s="154">
        <v>0</v>
      </c>
      <c r="X33" s="125">
        <v>0</v>
      </c>
      <c r="Y33" s="155">
        <v>0</v>
      </c>
      <c r="Z33" s="125">
        <v>0</v>
      </c>
      <c r="AA33" s="125">
        <v>0</v>
      </c>
      <c r="AB33" s="125">
        <v>0</v>
      </c>
      <c r="AC33" s="125">
        <v>0</v>
      </c>
      <c r="AD33" s="125">
        <v>0</v>
      </c>
      <c r="AE33" s="125">
        <v>0</v>
      </c>
      <c r="AF33" s="125">
        <v>0</v>
      </c>
      <c r="AG33" s="125">
        <v>0</v>
      </c>
      <c r="AH33" s="125">
        <v>0</v>
      </c>
      <c r="AI33" s="125">
        <v>0</v>
      </c>
      <c r="AJ33" s="125">
        <v>0</v>
      </c>
      <c r="AK33" s="126">
        <v>0</v>
      </c>
      <c r="AL33" s="127"/>
      <c r="AM33" s="128" t="s">
        <v>169</v>
      </c>
      <c r="AN33" s="129" t="s">
        <v>170</v>
      </c>
      <c r="AO33" s="156">
        <v>0</v>
      </c>
      <c r="AP33" s="156">
        <v>2</v>
      </c>
      <c r="AQ33" s="156">
        <v>0</v>
      </c>
      <c r="AR33" s="156">
        <v>2</v>
      </c>
      <c r="AS33" s="156">
        <v>0</v>
      </c>
      <c r="AT33" s="156">
        <v>2</v>
      </c>
      <c r="AU33" s="156">
        <v>0</v>
      </c>
      <c r="AV33" s="156">
        <v>0</v>
      </c>
      <c r="AW33" s="156">
        <v>0</v>
      </c>
      <c r="AX33" s="156">
        <v>0</v>
      </c>
      <c r="AY33" s="156">
        <v>0</v>
      </c>
    </row>
    <row r="34" spans="1:51" ht="16.5" customHeight="1" thickTop="1">
      <c r="A34" s="72" t="s">
        <v>171</v>
      </c>
      <c r="B34" s="120" t="s">
        <v>172</v>
      </c>
      <c r="C34" s="165">
        <v>0</v>
      </c>
      <c r="D34" s="166">
        <v>0</v>
      </c>
      <c r="E34" s="166">
        <v>0</v>
      </c>
      <c r="F34" s="166">
        <v>0</v>
      </c>
      <c r="G34" s="166">
        <v>10</v>
      </c>
      <c r="H34" s="166">
        <v>0</v>
      </c>
      <c r="I34" s="166">
        <v>0</v>
      </c>
      <c r="J34" s="166">
        <v>20</v>
      </c>
      <c r="K34" s="166">
        <v>24</v>
      </c>
      <c r="L34" s="167">
        <v>0</v>
      </c>
      <c r="M34" s="166">
        <v>0</v>
      </c>
      <c r="N34" s="166">
        <v>32</v>
      </c>
      <c r="O34" s="166">
        <v>0</v>
      </c>
      <c r="P34" s="166">
        <v>20</v>
      </c>
      <c r="Q34" s="166">
        <v>0</v>
      </c>
      <c r="R34" s="168">
        <v>0</v>
      </c>
      <c r="S34" s="169">
        <v>0</v>
      </c>
      <c r="T34" s="169">
        <v>0</v>
      </c>
      <c r="U34" s="169">
        <v>0</v>
      </c>
      <c r="V34" s="169">
        <v>0</v>
      </c>
      <c r="W34" s="170">
        <v>0</v>
      </c>
      <c r="X34" s="51">
        <v>0</v>
      </c>
      <c r="Y34" s="171">
        <v>3.5</v>
      </c>
      <c r="Z34" s="51">
        <v>10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  <c r="AG34" s="51">
        <v>0</v>
      </c>
      <c r="AH34" s="51">
        <v>0</v>
      </c>
      <c r="AI34" s="51">
        <v>0</v>
      </c>
      <c r="AJ34" s="51">
        <v>0</v>
      </c>
      <c r="AK34" s="52">
        <v>0</v>
      </c>
      <c r="AL34" s="56"/>
      <c r="AM34" s="57" t="s">
        <v>173</v>
      </c>
      <c r="AN34" s="58" t="s">
        <v>174</v>
      </c>
      <c r="AO34" s="172">
        <v>0</v>
      </c>
      <c r="AP34" s="172">
        <v>0</v>
      </c>
      <c r="AQ34" s="172">
        <v>0</v>
      </c>
      <c r="AR34" s="172">
        <v>0</v>
      </c>
      <c r="AS34" s="172">
        <v>0</v>
      </c>
      <c r="AT34" s="172">
        <v>0</v>
      </c>
      <c r="AU34" s="164">
        <v>0</v>
      </c>
      <c r="AV34" s="164">
        <v>0</v>
      </c>
      <c r="AW34" s="164">
        <v>0</v>
      </c>
      <c r="AX34" s="164">
        <v>0</v>
      </c>
      <c r="AY34" s="164">
        <v>0</v>
      </c>
    </row>
    <row r="35" spans="1:51" ht="16.5" customHeight="1">
      <c r="A35" s="72" t="s">
        <v>175</v>
      </c>
      <c r="B35" s="120" t="s">
        <v>176</v>
      </c>
      <c r="C35" s="165">
        <v>0</v>
      </c>
      <c r="D35" s="166">
        <v>0</v>
      </c>
      <c r="E35" s="166">
        <v>13</v>
      </c>
      <c r="F35" s="166">
        <v>13</v>
      </c>
      <c r="G35" s="166">
        <v>0</v>
      </c>
      <c r="H35" s="166">
        <v>0</v>
      </c>
      <c r="I35" s="166">
        <v>25</v>
      </c>
      <c r="J35" s="166">
        <v>0</v>
      </c>
      <c r="K35" s="166">
        <v>0</v>
      </c>
      <c r="L35" s="167">
        <v>0</v>
      </c>
      <c r="M35" s="166">
        <v>0</v>
      </c>
      <c r="N35" s="166">
        <v>36</v>
      </c>
      <c r="O35" s="166">
        <v>0</v>
      </c>
      <c r="P35" s="166">
        <v>10</v>
      </c>
      <c r="Q35" s="166">
        <v>5</v>
      </c>
      <c r="R35" s="168">
        <v>0</v>
      </c>
      <c r="S35" s="169">
        <v>0</v>
      </c>
      <c r="T35" s="169">
        <v>0</v>
      </c>
      <c r="U35" s="169">
        <v>0</v>
      </c>
      <c r="V35" s="169">
        <v>0</v>
      </c>
      <c r="W35" s="170">
        <v>0</v>
      </c>
      <c r="X35" s="51">
        <v>0</v>
      </c>
      <c r="Y35" s="171">
        <v>0</v>
      </c>
      <c r="Z35" s="51">
        <v>0</v>
      </c>
      <c r="AA35" s="51">
        <v>0</v>
      </c>
      <c r="AB35" s="51">
        <v>0</v>
      </c>
      <c r="AC35" s="51">
        <v>0</v>
      </c>
      <c r="AD35" s="51">
        <v>0</v>
      </c>
      <c r="AE35" s="51">
        <v>0</v>
      </c>
      <c r="AF35" s="51">
        <v>0</v>
      </c>
      <c r="AG35" s="51">
        <v>0</v>
      </c>
      <c r="AH35" s="51">
        <v>0</v>
      </c>
      <c r="AI35" s="51">
        <v>0</v>
      </c>
      <c r="AJ35" s="51">
        <v>0</v>
      </c>
      <c r="AK35" s="52">
        <v>0</v>
      </c>
      <c r="AL35" s="56"/>
      <c r="AM35" s="57" t="s">
        <v>177</v>
      </c>
      <c r="AN35" s="58" t="s">
        <v>178</v>
      </c>
      <c r="AO35" s="172">
        <v>0</v>
      </c>
      <c r="AP35" s="172">
        <v>2</v>
      </c>
      <c r="AQ35" s="172">
        <v>0</v>
      </c>
      <c r="AR35" s="172">
        <v>2</v>
      </c>
      <c r="AS35" s="172">
        <v>0</v>
      </c>
      <c r="AT35" s="172">
        <v>2</v>
      </c>
      <c r="AU35" s="164">
        <v>0</v>
      </c>
      <c r="AV35" s="164">
        <v>0</v>
      </c>
      <c r="AW35" s="164">
        <v>0</v>
      </c>
      <c r="AX35" s="164">
        <v>0</v>
      </c>
      <c r="AY35" s="164">
        <v>0</v>
      </c>
    </row>
    <row r="36" spans="1:51" ht="16.5" customHeight="1">
      <c r="A36" s="72" t="s">
        <v>179</v>
      </c>
      <c r="B36" s="120" t="s">
        <v>180</v>
      </c>
      <c r="C36" s="165">
        <v>0</v>
      </c>
      <c r="D36" s="166">
        <v>0</v>
      </c>
      <c r="E36" s="166">
        <v>0</v>
      </c>
      <c r="F36" s="166">
        <v>0</v>
      </c>
      <c r="G36" s="166">
        <v>0</v>
      </c>
      <c r="H36" s="166">
        <v>15</v>
      </c>
      <c r="I36" s="166">
        <v>34</v>
      </c>
      <c r="J36" s="166">
        <v>0</v>
      </c>
      <c r="K36" s="166">
        <v>0</v>
      </c>
      <c r="L36" s="167">
        <v>0</v>
      </c>
      <c r="M36" s="166">
        <v>0</v>
      </c>
      <c r="N36" s="166">
        <v>33</v>
      </c>
      <c r="O36" s="166">
        <v>0</v>
      </c>
      <c r="P36" s="166">
        <v>0</v>
      </c>
      <c r="Q36" s="166">
        <v>0</v>
      </c>
      <c r="R36" s="168">
        <v>0</v>
      </c>
      <c r="S36" s="169">
        <v>0</v>
      </c>
      <c r="T36" s="169">
        <v>0</v>
      </c>
      <c r="U36" s="169">
        <v>0</v>
      </c>
      <c r="V36" s="169">
        <v>0</v>
      </c>
      <c r="W36" s="170">
        <v>0</v>
      </c>
      <c r="X36" s="51">
        <v>0</v>
      </c>
      <c r="Y36" s="171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51">
        <v>0</v>
      </c>
      <c r="AF36" s="51">
        <v>0</v>
      </c>
      <c r="AG36" s="51">
        <v>0</v>
      </c>
      <c r="AH36" s="51">
        <v>0</v>
      </c>
      <c r="AI36" s="51">
        <v>0</v>
      </c>
      <c r="AJ36" s="51">
        <v>0</v>
      </c>
      <c r="AK36" s="52">
        <v>0</v>
      </c>
      <c r="AL36" s="56"/>
      <c r="AM36" s="57" t="s">
        <v>181</v>
      </c>
      <c r="AN36" s="58" t="s">
        <v>182</v>
      </c>
      <c r="AO36" s="172">
        <v>0</v>
      </c>
      <c r="AP36" s="172">
        <v>0</v>
      </c>
      <c r="AQ36" s="172">
        <v>0</v>
      </c>
      <c r="AR36" s="172">
        <v>0</v>
      </c>
      <c r="AS36" s="172">
        <v>0</v>
      </c>
      <c r="AT36" s="172">
        <v>0</v>
      </c>
      <c r="AU36" s="164">
        <v>0</v>
      </c>
      <c r="AV36" s="164">
        <v>0</v>
      </c>
      <c r="AW36" s="164">
        <v>0</v>
      </c>
      <c r="AX36" s="164">
        <v>0</v>
      </c>
      <c r="AY36" s="164">
        <v>0</v>
      </c>
    </row>
    <row r="37" spans="1:51" ht="16.5" customHeight="1">
      <c r="A37" s="72" t="s">
        <v>183</v>
      </c>
      <c r="B37" s="120" t="s">
        <v>184</v>
      </c>
      <c r="C37" s="165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21</v>
      </c>
      <c r="J37" s="166">
        <v>21</v>
      </c>
      <c r="K37" s="166">
        <v>21</v>
      </c>
      <c r="L37" s="167">
        <v>0</v>
      </c>
      <c r="M37" s="166">
        <v>0</v>
      </c>
      <c r="N37" s="166">
        <v>38</v>
      </c>
      <c r="O37" s="166">
        <v>0</v>
      </c>
      <c r="P37" s="166">
        <v>10</v>
      </c>
      <c r="Q37" s="166">
        <v>0</v>
      </c>
      <c r="R37" s="168">
        <v>0</v>
      </c>
      <c r="S37" s="169">
        <v>0</v>
      </c>
      <c r="T37" s="169">
        <v>0</v>
      </c>
      <c r="U37" s="169">
        <v>0</v>
      </c>
      <c r="V37" s="169">
        <v>0</v>
      </c>
      <c r="W37" s="170">
        <v>0</v>
      </c>
      <c r="X37" s="51">
        <v>0</v>
      </c>
      <c r="Y37" s="171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  <c r="AG37" s="51">
        <v>0</v>
      </c>
      <c r="AH37" s="51">
        <v>0</v>
      </c>
      <c r="AI37" s="51">
        <v>0</v>
      </c>
      <c r="AJ37" s="51">
        <v>0</v>
      </c>
      <c r="AK37" s="52">
        <v>0</v>
      </c>
      <c r="AL37" s="56"/>
      <c r="AM37" s="57" t="s">
        <v>185</v>
      </c>
      <c r="AN37" s="58" t="s">
        <v>186</v>
      </c>
      <c r="AO37" s="172">
        <v>0</v>
      </c>
      <c r="AP37" s="172">
        <v>0</v>
      </c>
      <c r="AQ37" s="172">
        <v>0</v>
      </c>
      <c r="AR37" s="172">
        <v>0</v>
      </c>
      <c r="AS37" s="172">
        <v>0</v>
      </c>
      <c r="AT37" s="172">
        <v>0</v>
      </c>
      <c r="AU37" s="164">
        <v>0</v>
      </c>
      <c r="AV37" s="164">
        <v>10</v>
      </c>
      <c r="AW37" s="164">
        <v>0</v>
      </c>
      <c r="AX37" s="164">
        <v>0</v>
      </c>
      <c r="AY37" s="164">
        <v>0</v>
      </c>
    </row>
    <row r="38" spans="1:51" ht="16.5" customHeight="1">
      <c r="A38" s="72" t="s">
        <v>187</v>
      </c>
      <c r="B38" s="120" t="s">
        <v>188</v>
      </c>
      <c r="C38" s="165">
        <v>0</v>
      </c>
      <c r="D38" s="166">
        <v>0</v>
      </c>
      <c r="E38" s="166">
        <v>0</v>
      </c>
      <c r="F38" s="166">
        <v>0</v>
      </c>
      <c r="G38" s="166">
        <v>15</v>
      </c>
      <c r="H38" s="166">
        <v>0</v>
      </c>
      <c r="I38" s="166">
        <v>21</v>
      </c>
      <c r="J38" s="166">
        <v>26</v>
      </c>
      <c r="K38" s="166">
        <v>0</v>
      </c>
      <c r="L38" s="167">
        <v>0</v>
      </c>
      <c r="M38" s="166">
        <v>0</v>
      </c>
      <c r="N38" s="166">
        <v>33</v>
      </c>
      <c r="O38" s="166">
        <v>0</v>
      </c>
      <c r="P38" s="166">
        <v>10</v>
      </c>
      <c r="Q38" s="166">
        <v>0</v>
      </c>
      <c r="R38" s="168">
        <v>0</v>
      </c>
      <c r="S38" s="169">
        <v>0</v>
      </c>
      <c r="T38" s="169">
        <v>4</v>
      </c>
      <c r="U38" s="169">
        <v>0</v>
      </c>
      <c r="V38" s="169">
        <v>0</v>
      </c>
      <c r="W38" s="170">
        <v>0</v>
      </c>
      <c r="X38" s="51">
        <v>0</v>
      </c>
      <c r="Y38" s="171">
        <v>0</v>
      </c>
      <c r="Z38" s="51">
        <v>0</v>
      </c>
      <c r="AA38" s="51">
        <v>0</v>
      </c>
      <c r="AB38" s="51">
        <v>0</v>
      </c>
      <c r="AC38" s="51">
        <v>0</v>
      </c>
      <c r="AD38" s="51">
        <v>0</v>
      </c>
      <c r="AE38" s="51">
        <v>0</v>
      </c>
      <c r="AF38" s="51">
        <v>0</v>
      </c>
      <c r="AG38" s="51">
        <v>0</v>
      </c>
      <c r="AH38" s="51">
        <v>0</v>
      </c>
      <c r="AI38" s="51">
        <v>0</v>
      </c>
      <c r="AJ38" s="51">
        <v>0</v>
      </c>
      <c r="AK38" s="52">
        <v>0</v>
      </c>
      <c r="AL38" s="56"/>
      <c r="AM38" s="57" t="s">
        <v>189</v>
      </c>
      <c r="AN38" s="58" t="s">
        <v>190</v>
      </c>
      <c r="AO38" s="172">
        <v>0</v>
      </c>
      <c r="AP38" s="172">
        <v>0</v>
      </c>
      <c r="AQ38" s="172">
        <v>0</v>
      </c>
      <c r="AR38" s="172">
        <v>0</v>
      </c>
      <c r="AS38" s="172">
        <v>0</v>
      </c>
      <c r="AT38" s="172">
        <v>0</v>
      </c>
      <c r="AU38" s="164">
        <v>0</v>
      </c>
      <c r="AV38" s="164">
        <v>0</v>
      </c>
      <c r="AW38" s="164">
        <v>0</v>
      </c>
      <c r="AX38" s="164">
        <v>0</v>
      </c>
      <c r="AY38" s="164">
        <v>0</v>
      </c>
    </row>
    <row r="39" spans="1:51" ht="16.5" customHeight="1">
      <c r="A39" s="72" t="s">
        <v>191</v>
      </c>
      <c r="B39" s="120" t="s">
        <v>192</v>
      </c>
      <c r="C39" s="165">
        <v>0</v>
      </c>
      <c r="D39" s="166">
        <v>0</v>
      </c>
      <c r="E39" s="166">
        <v>0</v>
      </c>
      <c r="F39" s="166">
        <v>0</v>
      </c>
      <c r="G39" s="166">
        <v>35</v>
      </c>
      <c r="H39" s="166">
        <v>0</v>
      </c>
      <c r="I39" s="166">
        <v>0</v>
      </c>
      <c r="J39" s="166">
        <v>0</v>
      </c>
      <c r="K39" s="166">
        <v>35</v>
      </c>
      <c r="L39" s="167">
        <v>0</v>
      </c>
      <c r="M39" s="166">
        <v>0</v>
      </c>
      <c r="N39" s="166">
        <v>35</v>
      </c>
      <c r="O39" s="166">
        <v>0</v>
      </c>
      <c r="P39" s="166">
        <v>0</v>
      </c>
      <c r="Q39" s="166">
        <v>0</v>
      </c>
      <c r="R39" s="168">
        <v>0</v>
      </c>
      <c r="S39" s="169">
        <v>0</v>
      </c>
      <c r="T39" s="169">
        <v>0</v>
      </c>
      <c r="U39" s="169">
        <v>0</v>
      </c>
      <c r="V39" s="169">
        <v>0</v>
      </c>
      <c r="W39" s="170">
        <v>0</v>
      </c>
      <c r="X39" s="51">
        <v>0</v>
      </c>
      <c r="Y39" s="171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  <c r="AG39" s="51">
        <v>0</v>
      </c>
      <c r="AH39" s="51">
        <v>0</v>
      </c>
      <c r="AI39" s="51">
        <v>0</v>
      </c>
      <c r="AJ39" s="51">
        <v>0</v>
      </c>
      <c r="AK39" s="52">
        <v>0</v>
      </c>
      <c r="AL39" s="56"/>
      <c r="AM39" s="57" t="s">
        <v>193</v>
      </c>
      <c r="AN39" s="58" t="s">
        <v>194</v>
      </c>
      <c r="AO39" s="172">
        <v>0</v>
      </c>
      <c r="AP39" s="172">
        <v>0</v>
      </c>
      <c r="AQ39" s="172">
        <v>0</v>
      </c>
      <c r="AR39" s="172">
        <v>0</v>
      </c>
      <c r="AS39" s="172">
        <v>0</v>
      </c>
      <c r="AT39" s="172">
        <v>0</v>
      </c>
      <c r="AU39" s="164">
        <v>0</v>
      </c>
      <c r="AV39" s="164">
        <v>0</v>
      </c>
      <c r="AW39" s="164">
        <v>0</v>
      </c>
      <c r="AX39" s="164">
        <v>0</v>
      </c>
      <c r="AY39" s="164">
        <v>0</v>
      </c>
    </row>
    <row r="40" spans="1:51" ht="16.5" customHeight="1">
      <c r="A40" s="72" t="s">
        <v>195</v>
      </c>
      <c r="B40" s="120" t="s">
        <v>196</v>
      </c>
      <c r="C40" s="165">
        <v>0</v>
      </c>
      <c r="D40" s="166">
        <v>0</v>
      </c>
      <c r="E40" s="166">
        <v>0</v>
      </c>
      <c r="F40" s="166">
        <v>0</v>
      </c>
      <c r="G40" s="166">
        <v>0</v>
      </c>
      <c r="H40" s="166">
        <v>15</v>
      </c>
      <c r="I40" s="166">
        <v>33</v>
      </c>
      <c r="J40" s="166">
        <v>0</v>
      </c>
      <c r="K40" s="166">
        <v>0</v>
      </c>
      <c r="L40" s="167">
        <v>0</v>
      </c>
      <c r="M40" s="166">
        <v>0</v>
      </c>
      <c r="N40" s="166">
        <v>35</v>
      </c>
      <c r="O40" s="166">
        <v>7</v>
      </c>
      <c r="P40" s="166">
        <v>0</v>
      </c>
      <c r="Q40" s="166">
        <v>0</v>
      </c>
      <c r="R40" s="168">
        <v>0</v>
      </c>
      <c r="S40" s="169">
        <v>0</v>
      </c>
      <c r="T40" s="169">
        <v>0</v>
      </c>
      <c r="U40" s="169">
        <v>0</v>
      </c>
      <c r="V40" s="169">
        <v>0</v>
      </c>
      <c r="W40" s="170">
        <v>0</v>
      </c>
      <c r="X40" s="51">
        <v>0</v>
      </c>
      <c r="Y40" s="171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  <c r="AG40" s="51">
        <v>0</v>
      </c>
      <c r="AH40" s="51">
        <v>0</v>
      </c>
      <c r="AI40" s="51">
        <v>0</v>
      </c>
      <c r="AJ40" s="51">
        <v>0</v>
      </c>
      <c r="AK40" s="52">
        <v>0</v>
      </c>
      <c r="AL40" s="56"/>
      <c r="AM40" s="59" t="s">
        <v>197</v>
      </c>
      <c r="AN40" s="58" t="s">
        <v>198</v>
      </c>
      <c r="AO40" s="172">
        <v>0</v>
      </c>
      <c r="AP40" s="172">
        <v>0</v>
      </c>
      <c r="AQ40" s="172">
        <v>0</v>
      </c>
      <c r="AR40" s="172">
        <v>0</v>
      </c>
      <c r="AS40" s="172">
        <v>0</v>
      </c>
      <c r="AT40" s="172">
        <v>0</v>
      </c>
      <c r="AU40" s="164">
        <v>0</v>
      </c>
      <c r="AV40" s="164">
        <v>0</v>
      </c>
      <c r="AW40" s="164">
        <v>0</v>
      </c>
      <c r="AX40" s="164">
        <v>0</v>
      </c>
      <c r="AY40" s="164">
        <v>0</v>
      </c>
    </row>
    <row r="41" spans="1:51" ht="16.5" customHeight="1">
      <c r="A41" s="72" t="s">
        <v>199</v>
      </c>
      <c r="B41" s="120" t="s">
        <v>200</v>
      </c>
      <c r="C41" s="165">
        <v>0</v>
      </c>
      <c r="D41" s="166">
        <v>0</v>
      </c>
      <c r="E41" s="166">
        <v>25</v>
      </c>
      <c r="F41" s="166">
        <v>25</v>
      </c>
      <c r="G41" s="166">
        <v>0</v>
      </c>
      <c r="H41" s="166">
        <v>0</v>
      </c>
      <c r="I41" s="166">
        <v>0</v>
      </c>
      <c r="J41" s="166">
        <v>15</v>
      </c>
      <c r="K41" s="166">
        <v>0</v>
      </c>
      <c r="L41" s="167">
        <v>0</v>
      </c>
      <c r="M41" s="166">
        <v>0</v>
      </c>
      <c r="N41" s="166">
        <v>35</v>
      </c>
      <c r="O41" s="166">
        <v>0</v>
      </c>
      <c r="P41" s="166">
        <v>0</v>
      </c>
      <c r="Q41" s="166">
        <v>0</v>
      </c>
      <c r="R41" s="168">
        <v>0</v>
      </c>
      <c r="S41" s="169">
        <v>0</v>
      </c>
      <c r="T41" s="169">
        <v>0</v>
      </c>
      <c r="U41" s="169">
        <v>0</v>
      </c>
      <c r="V41" s="169">
        <v>0</v>
      </c>
      <c r="W41" s="170">
        <v>0</v>
      </c>
      <c r="X41" s="51">
        <v>0</v>
      </c>
      <c r="Y41" s="171">
        <v>0</v>
      </c>
      <c r="Z41" s="51">
        <v>0</v>
      </c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  <c r="AG41" s="51">
        <v>0</v>
      </c>
      <c r="AH41" s="51">
        <v>0</v>
      </c>
      <c r="AI41" s="51">
        <v>0</v>
      </c>
      <c r="AJ41" s="51">
        <v>0</v>
      </c>
      <c r="AK41" s="52">
        <v>0</v>
      </c>
      <c r="AL41" s="56"/>
      <c r="AM41" s="57" t="s">
        <v>201</v>
      </c>
      <c r="AN41" s="58" t="s">
        <v>202</v>
      </c>
      <c r="AO41" s="172">
        <v>0</v>
      </c>
      <c r="AP41" s="172">
        <v>0</v>
      </c>
      <c r="AQ41" s="172">
        <v>0</v>
      </c>
      <c r="AR41" s="172">
        <v>0</v>
      </c>
      <c r="AS41" s="172">
        <v>0</v>
      </c>
      <c r="AT41" s="172">
        <v>0</v>
      </c>
      <c r="AU41" s="164">
        <v>0</v>
      </c>
      <c r="AV41" s="164">
        <v>0</v>
      </c>
      <c r="AW41" s="164">
        <v>0</v>
      </c>
      <c r="AX41" s="164">
        <v>0</v>
      </c>
      <c r="AY41" s="164">
        <v>0</v>
      </c>
    </row>
    <row r="42" spans="1:51" ht="16.5" customHeight="1">
      <c r="A42" s="72" t="s">
        <v>203</v>
      </c>
      <c r="B42" s="120" t="s">
        <v>204</v>
      </c>
      <c r="C42" s="165">
        <v>0</v>
      </c>
      <c r="D42" s="166">
        <v>0</v>
      </c>
      <c r="E42" s="166">
        <v>0</v>
      </c>
      <c r="F42" s="166">
        <v>0</v>
      </c>
      <c r="G42" s="166">
        <v>0</v>
      </c>
      <c r="H42" s="166">
        <v>15</v>
      </c>
      <c r="I42" s="166">
        <v>26</v>
      </c>
      <c r="J42" s="166">
        <v>0</v>
      </c>
      <c r="K42" s="166">
        <v>0</v>
      </c>
      <c r="L42" s="167">
        <v>0</v>
      </c>
      <c r="M42" s="166">
        <v>0</v>
      </c>
      <c r="N42" s="166">
        <v>26</v>
      </c>
      <c r="O42" s="166">
        <v>0</v>
      </c>
      <c r="P42" s="166">
        <v>0</v>
      </c>
      <c r="Q42" s="166">
        <v>5</v>
      </c>
      <c r="R42" s="168">
        <v>0</v>
      </c>
      <c r="S42" s="169">
        <v>0</v>
      </c>
      <c r="T42" s="169">
        <v>0</v>
      </c>
      <c r="U42" s="169">
        <v>0</v>
      </c>
      <c r="V42" s="169">
        <v>0</v>
      </c>
      <c r="W42" s="170">
        <v>0</v>
      </c>
      <c r="X42" s="51">
        <v>0</v>
      </c>
      <c r="Y42" s="171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0</v>
      </c>
      <c r="AG42" s="51">
        <v>0</v>
      </c>
      <c r="AH42" s="51">
        <v>0</v>
      </c>
      <c r="AI42" s="51">
        <v>0</v>
      </c>
      <c r="AJ42" s="51">
        <v>0</v>
      </c>
      <c r="AK42" s="52">
        <v>0</v>
      </c>
      <c r="AL42" s="56"/>
      <c r="AM42" s="57" t="s">
        <v>205</v>
      </c>
      <c r="AN42" s="58" t="s">
        <v>206</v>
      </c>
      <c r="AO42" s="172">
        <v>0</v>
      </c>
      <c r="AP42" s="172">
        <v>2</v>
      </c>
      <c r="AQ42" s="172">
        <v>0</v>
      </c>
      <c r="AR42" s="172">
        <v>2</v>
      </c>
      <c r="AS42" s="172">
        <v>0</v>
      </c>
      <c r="AT42" s="172">
        <v>2</v>
      </c>
      <c r="AU42" s="164">
        <v>0</v>
      </c>
      <c r="AV42" s="164">
        <v>3</v>
      </c>
      <c r="AW42" s="164">
        <v>0</v>
      </c>
      <c r="AX42" s="164">
        <v>0</v>
      </c>
      <c r="AY42" s="164">
        <v>0</v>
      </c>
    </row>
    <row r="43" spans="1:51" ht="16.5" customHeight="1" thickBot="1">
      <c r="A43" s="123" t="s">
        <v>207</v>
      </c>
      <c r="B43" s="124" t="s">
        <v>208</v>
      </c>
      <c r="C43" s="149">
        <v>0</v>
      </c>
      <c r="D43" s="150">
        <v>0</v>
      </c>
      <c r="E43" s="150">
        <v>15</v>
      </c>
      <c r="F43" s="150">
        <v>15</v>
      </c>
      <c r="G43" s="150">
        <v>0</v>
      </c>
      <c r="H43" s="150">
        <v>0</v>
      </c>
      <c r="I43" s="150">
        <v>0</v>
      </c>
      <c r="J43" s="150">
        <v>15</v>
      </c>
      <c r="K43" s="150">
        <v>15</v>
      </c>
      <c r="L43" s="151">
        <v>26</v>
      </c>
      <c r="M43" s="150">
        <v>0</v>
      </c>
      <c r="N43" s="150">
        <v>30</v>
      </c>
      <c r="O43" s="150">
        <v>0</v>
      </c>
      <c r="P43" s="150">
        <v>15</v>
      </c>
      <c r="Q43" s="150">
        <v>0</v>
      </c>
      <c r="R43" s="152">
        <v>0</v>
      </c>
      <c r="S43" s="153">
        <v>0</v>
      </c>
      <c r="T43" s="153">
        <v>0</v>
      </c>
      <c r="U43" s="153">
        <v>0</v>
      </c>
      <c r="V43" s="153">
        <v>0</v>
      </c>
      <c r="W43" s="154">
        <v>0</v>
      </c>
      <c r="X43" s="125">
        <v>0</v>
      </c>
      <c r="Y43" s="155">
        <v>0</v>
      </c>
      <c r="Z43" s="125">
        <v>0</v>
      </c>
      <c r="AA43" s="125">
        <v>0</v>
      </c>
      <c r="AB43" s="125">
        <v>0</v>
      </c>
      <c r="AC43" s="125">
        <v>0</v>
      </c>
      <c r="AD43" s="125">
        <v>0</v>
      </c>
      <c r="AE43" s="125">
        <v>0</v>
      </c>
      <c r="AF43" s="125">
        <v>0</v>
      </c>
      <c r="AG43" s="125">
        <v>0</v>
      </c>
      <c r="AH43" s="125">
        <v>0</v>
      </c>
      <c r="AI43" s="125">
        <v>0</v>
      </c>
      <c r="AJ43" s="125">
        <v>0</v>
      </c>
      <c r="AK43" s="126">
        <v>0</v>
      </c>
      <c r="AL43" s="127"/>
      <c r="AM43" s="128" t="s">
        <v>209</v>
      </c>
      <c r="AN43" s="129" t="s">
        <v>210</v>
      </c>
      <c r="AO43" s="156">
        <v>0</v>
      </c>
      <c r="AP43" s="156">
        <v>0</v>
      </c>
      <c r="AQ43" s="156">
        <v>0</v>
      </c>
      <c r="AR43" s="156">
        <v>0</v>
      </c>
      <c r="AS43" s="156">
        <v>0</v>
      </c>
      <c r="AT43" s="156">
        <v>0</v>
      </c>
      <c r="AU43" s="156">
        <v>0</v>
      </c>
      <c r="AV43" s="156">
        <v>18</v>
      </c>
      <c r="AW43" s="156">
        <v>0</v>
      </c>
      <c r="AX43" s="156">
        <v>0</v>
      </c>
      <c r="AY43" s="156">
        <v>0</v>
      </c>
    </row>
    <row r="44" spans="1:51" ht="16.5" customHeight="1" thickTop="1">
      <c r="A44" s="72" t="s">
        <v>211</v>
      </c>
      <c r="B44" s="120" t="s">
        <v>212</v>
      </c>
      <c r="C44" s="165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36</v>
      </c>
      <c r="K44" s="166">
        <v>36</v>
      </c>
      <c r="L44" s="167">
        <v>0</v>
      </c>
      <c r="M44" s="166">
        <v>0</v>
      </c>
      <c r="N44" s="166">
        <v>31</v>
      </c>
      <c r="O44" s="166">
        <v>0</v>
      </c>
      <c r="P44" s="166">
        <v>16</v>
      </c>
      <c r="Q44" s="166">
        <v>8</v>
      </c>
      <c r="R44" s="168">
        <v>0</v>
      </c>
      <c r="S44" s="169">
        <v>0</v>
      </c>
      <c r="T44" s="169">
        <v>0</v>
      </c>
      <c r="U44" s="169">
        <v>0</v>
      </c>
      <c r="V44" s="169">
        <v>0</v>
      </c>
      <c r="W44" s="170">
        <v>0</v>
      </c>
      <c r="X44" s="51">
        <v>0</v>
      </c>
      <c r="Y44" s="171">
        <v>0</v>
      </c>
      <c r="Z44" s="51">
        <v>0</v>
      </c>
      <c r="AA44" s="51">
        <v>0</v>
      </c>
      <c r="AB44" s="51">
        <v>0</v>
      </c>
      <c r="AC44" s="51">
        <v>0</v>
      </c>
      <c r="AD44" s="51">
        <v>0</v>
      </c>
      <c r="AE44" s="51">
        <v>0</v>
      </c>
      <c r="AF44" s="51">
        <v>0</v>
      </c>
      <c r="AG44" s="51">
        <v>0</v>
      </c>
      <c r="AH44" s="51">
        <v>0</v>
      </c>
      <c r="AI44" s="51">
        <v>0</v>
      </c>
      <c r="AJ44" s="51">
        <v>0</v>
      </c>
      <c r="AK44" s="52">
        <v>0</v>
      </c>
      <c r="AL44" s="56"/>
      <c r="AM44" s="57" t="s">
        <v>213</v>
      </c>
      <c r="AN44" s="58" t="s">
        <v>214</v>
      </c>
      <c r="AO44" s="172">
        <v>0</v>
      </c>
      <c r="AP44" s="172">
        <v>0</v>
      </c>
      <c r="AQ44" s="172">
        <v>0</v>
      </c>
      <c r="AR44" s="172">
        <v>0</v>
      </c>
      <c r="AS44" s="172">
        <v>0</v>
      </c>
      <c r="AT44" s="172">
        <v>0</v>
      </c>
      <c r="AU44" s="164">
        <v>0</v>
      </c>
      <c r="AV44" s="164">
        <v>16</v>
      </c>
      <c r="AW44" s="164">
        <v>0</v>
      </c>
      <c r="AX44" s="164">
        <v>0</v>
      </c>
      <c r="AY44" s="164">
        <v>0</v>
      </c>
    </row>
    <row r="45" spans="1:51" ht="16.5" customHeight="1">
      <c r="A45" s="72" t="s">
        <v>215</v>
      </c>
      <c r="B45" s="120" t="s">
        <v>216</v>
      </c>
      <c r="C45" s="165">
        <v>0</v>
      </c>
      <c r="D45" s="166">
        <v>0</v>
      </c>
      <c r="E45" s="166">
        <v>30</v>
      </c>
      <c r="F45" s="166">
        <v>30</v>
      </c>
      <c r="G45" s="166">
        <v>0</v>
      </c>
      <c r="H45" s="166">
        <v>0</v>
      </c>
      <c r="I45" s="166">
        <v>0</v>
      </c>
      <c r="J45" s="166">
        <v>0</v>
      </c>
      <c r="K45" s="166">
        <v>0</v>
      </c>
      <c r="L45" s="167">
        <v>40</v>
      </c>
      <c r="M45" s="166">
        <v>0</v>
      </c>
      <c r="N45" s="166">
        <v>32</v>
      </c>
      <c r="O45" s="166">
        <v>0</v>
      </c>
      <c r="P45" s="166">
        <v>0</v>
      </c>
      <c r="Q45" s="166">
        <v>0</v>
      </c>
      <c r="R45" s="168">
        <v>0</v>
      </c>
      <c r="S45" s="169">
        <v>0</v>
      </c>
      <c r="T45" s="169">
        <v>0</v>
      </c>
      <c r="U45" s="169">
        <v>0</v>
      </c>
      <c r="V45" s="169">
        <v>0</v>
      </c>
      <c r="W45" s="170">
        <v>0</v>
      </c>
      <c r="X45" s="51">
        <v>0</v>
      </c>
      <c r="Y45" s="171">
        <v>0</v>
      </c>
      <c r="Z45" s="51">
        <v>0</v>
      </c>
      <c r="AA45" s="51">
        <v>0</v>
      </c>
      <c r="AB45" s="51">
        <v>0</v>
      </c>
      <c r="AC45" s="51">
        <v>0</v>
      </c>
      <c r="AD45" s="51">
        <v>0</v>
      </c>
      <c r="AE45" s="51">
        <v>0</v>
      </c>
      <c r="AF45" s="51">
        <v>0</v>
      </c>
      <c r="AG45" s="51">
        <v>0</v>
      </c>
      <c r="AH45" s="51">
        <v>0</v>
      </c>
      <c r="AI45" s="51">
        <v>0</v>
      </c>
      <c r="AJ45" s="51">
        <v>0</v>
      </c>
      <c r="AK45" s="52">
        <v>0</v>
      </c>
      <c r="AL45" s="56"/>
      <c r="AM45" s="57" t="s">
        <v>217</v>
      </c>
      <c r="AN45" s="58" t="s">
        <v>218</v>
      </c>
      <c r="AO45" s="172">
        <v>0</v>
      </c>
      <c r="AP45" s="172">
        <v>0</v>
      </c>
      <c r="AQ45" s="172">
        <v>0</v>
      </c>
      <c r="AR45" s="172">
        <v>0</v>
      </c>
      <c r="AS45" s="172">
        <v>0</v>
      </c>
      <c r="AT45" s="172">
        <v>0</v>
      </c>
      <c r="AU45" s="164">
        <v>0</v>
      </c>
      <c r="AV45" s="164">
        <v>0</v>
      </c>
      <c r="AW45" s="164">
        <v>0</v>
      </c>
      <c r="AX45" s="164">
        <v>0</v>
      </c>
      <c r="AY45" s="164">
        <v>0</v>
      </c>
    </row>
    <row r="46" spans="1:51" ht="16.5" customHeight="1">
      <c r="A46" s="72" t="s">
        <v>219</v>
      </c>
      <c r="B46" s="120" t="s">
        <v>220</v>
      </c>
      <c r="C46" s="165">
        <v>0</v>
      </c>
      <c r="D46" s="166">
        <v>0</v>
      </c>
      <c r="E46" s="166">
        <v>20</v>
      </c>
      <c r="F46" s="166">
        <v>0</v>
      </c>
      <c r="G46" s="166">
        <v>0</v>
      </c>
      <c r="H46" s="166">
        <v>0</v>
      </c>
      <c r="I46" s="166">
        <v>0</v>
      </c>
      <c r="J46" s="166">
        <v>0</v>
      </c>
      <c r="K46" s="166">
        <v>34</v>
      </c>
      <c r="L46" s="167">
        <v>0</v>
      </c>
      <c r="M46" s="166">
        <v>0</v>
      </c>
      <c r="N46" s="166">
        <v>34</v>
      </c>
      <c r="O46" s="166">
        <v>0</v>
      </c>
      <c r="P46" s="166">
        <v>0</v>
      </c>
      <c r="Q46" s="166">
        <v>0</v>
      </c>
      <c r="R46" s="168">
        <v>0</v>
      </c>
      <c r="S46" s="169">
        <v>0</v>
      </c>
      <c r="T46" s="169">
        <v>1</v>
      </c>
      <c r="U46" s="169">
        <v>1</v>
      </c>
      <c r="V46" s="169">
        <v>0</v>
      </c>
      <c r="W46" s="170">
        <v>0</v>
      </c>
      <c r="X46" s="51">
        <v>0</v>
      </c>
      <c r="Y46" s="171">
        <v>3.5</v>
      </c>
      <c r="Z46" s="51">
        <v>10</v>
      </c>
      <c r="AA46" s="51">
        <v>0</v>
      </c>
      <c r="AB46" s="51">
        <v>0</v>
      </c>
      <c r="AC46" s="51">
        <v>0</v>
      </c>
      <c r="AD46" s="51">
        <v>0</v>
      </c>
      <c r="AE46" s="51">
        <v>0</v>
      </c>
      <c r="AF46" s="51">
        <v>0</v>
      </c>
      <c r="AG46" s="51">
        <v>0</v>
      </c>
      <c r="AH46" s="51">
        <v>0</v>
      </c>
      <c r="AI46" s="51">
        <v>0</v>
      </c>
      <c r="AJ46" s="51">
        <v>0</v>
      </c>
      <c r="AK46" s="52">
        <v>0</v>
      </c>
      <c r="AL46" s="56"/>
      <c r="AM46" s="57" t="s">
        <v>221</v>
      </c>
      <c r="AN46" s="58" t="s">
        <v>222</v>
      </c>
      <c r="AO46" s="172">
        <v>1</v>
      </c>
      <c r="AP46" s="172">
        <v>0</v>
      </c>
      <c r="AQ46" s="172">
        <v>1</v>
      </c>
      <c r="AR46" s="172">
        <v>0</v>
      </c>
      <c r="AS46" s="172">
        <v>0</v>
      </c>
      <c r="AT46" s="172">
        <v>0</v>
      </c>
      <c r="AU46" s="164">
        <v>0</v>
      </c>
      <c r="AV46" s="164">
        <v>0</v>
      </c>
      <c r="AW46" s="164">
        <v>0</v>
      </c>
      <c r="AX46" s="164">
        <v>0</v>
      </c>
      <c r="AY46" s="164">
        <v>0</v>
      </c>
    </row>
    <row r="47" spans="1:51" ht="16.5" customHeight="1">
      <c r="A47" s="72" t="s">
        <v>223</v>
      </c>
      <c r="B47" s="120" t="s">
        <v>224</v>
      </c>
      <c r="C47" s="165">
        <v>0</v>
      </c>
      <c r="D47" s="166">
        <v>0</v>
      </c>
      <c r="E47" s="166">
        <v>0</v>
      </c>
      <c r="F47" s="166">
        <v>36</v>
      </c>
      <c r="G47" s="166">
        <v>0</v>
      </c>
      <c r="H47" s="166">
        <v>0</v>
      </c>
      <c r="I47" s="166">
        <v>0</v>
      </c>
      <c r="J47" s="166">
        <v>0</v>
      </c>
      <c r="K47" s="166">
        <v>33</v>
      </c>
      <c r="L47" s="167">
        <v>0</v>
      </c>
      <c r="M47" s="166">
        <v>0</v>
      </c>
      <c r="N47" s="166">
        <v>35</v>
      </c>
      <c r="O47" s="166">
        <v>0</v>
      </c>
      <c r="P47" s="166">
        <v>0</v>
      </c>
      <c r="Q47" s="166">
        <v>0</v>
      </c>
      <c r="R47" s="168">
        <v>0</v>
      </c>
      <c r="S47" s="169">
        <v>0</v>
      </c>
      <c r="T47" s="169">
        <v>0</v>
      </c>
      <c r="U47" s="169">
        <v>0</v>
      </c>
      <c r="V47" s="169">
        <v>0</v>
      </c>
      <c r="W47" s="170">
        <v>0</v>
      </c>
      <c r="X47" s="51">
        <v>0</v>
      </c>
      <c r="Y47" s="171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0</v>
      </c>
      <c r="AH47" s="51">
        <v>0</v>
      </c>
      <c r="AI47" s="51">
        <v>0</v>
      </c>
      <c r="AJ47" s="51">
        <v>0</v>
      </c>
      <c r="AK47" s="52">
        <v>0</v>
      </c>
      <c r="AL47" s="56"/>
      <c r="AM47" s="57" t="s">
        <v>225</v>
      </c>
      <c r="AN47" s="58" t="s">
        <v>226</v>
      </c>
      <c r="AO47" s="172">
        <v>0</v>
      </c>
      <c r="AP47" s="172">
        <v>0</v>
      </c>
      <c r="AQ47" s="172">
        <v>0</v>
      </c>
      <c r="AR47" s="172">
        <v>0</v>
      </c>
      <c r="AS47" s="172">
        <v>0</v>
      </c>
      <c r="AT47" s="172">
        <v>0</v>
      </c>
      <c r="AU47" s="164">
        <v>0</v>
      </c>
      <c r="AV47" s="164">
        <v>0</v>
      </c>
      <c r="AW47" s="164">
        <v>0</v>
      </c>
      <c r="AX47" s="164">
        <v>0</v>
      </c>
      <c r="AY47" s="164">
        <v>0</v>
      </c>
    </row>
    <row r="48" spans="1:51" ht="16.5" customHeight="1">
      <c r="A48" s="72" t="s">
        <v>227</v>
      </c>
      <c r="B48" s="120" t="s">
        <v>228</v>
      </c>
      <c r="C48" s="165">
        <v>0</v>
      </c>
      <c r="D48" s="166">
        <v>0</v>
      </c>
      <c r="E48" s="166">
        <v>12</v>
      </c>
      <c r="F48" s="166">
        <v>16</v>
      </c>
      <c r="G48" s="166">
        <v>38</v>
      </c>
      <c r="H48" s="166">
        <v>0</v>
      </c>
      <c r="I48" s="166">
        <v>0</v>
      </c>
      <c r="J48" s="166">
        <v>0</v>
      </c>
      <c r="K48" s="166">
        <v>0</v>
      </c>
      <c r="L48" s="167">
        <v>0</v>
      </c>
      <c r="M48" s="166">
        <v>0</v>
      </c>
      <c r="N48" s="166">
        <v>36</v>
      </c>
      <c r="O48" s="166">
        <v>0</v>
      </c>
      <c r="P48" s="166">
        <v>0</v>
      </c>
      <c r="Q48" s="166">
        <v>0</v>
      </c>
      <c r="R48" s="168">
        <v>0</v>
      </c>
      <c r="S48" s="169">
        <v>0</v>
      </c>
      <c r="T48" s="169">
        <v>0</v>
      </c>
      <c r="U48" s="169">
        <v>0</v>
      </c>
      <c r="V48" s="169">
        <v>0</v>
      </c>
      <c r="W48" s="170">
        <v>0</v>
      </c>
      <c r="X48" s="51">
        <v>0</v>
      </c>
      <c r="Y48" s="171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51">
        <v>0</v>
      </c>
      <c r="AF48" s="51">
        <v>0</v>
      </c>
      <c r="AG48" s="51">
        <v>0</v>
      </c>
      <c r="AH48" s="51">
        <v>0</v>
      </c>
      <c r="AI48" s="51">
        <v>0</v>
      </c>
      <c r="AJ48" s="51">
        <v>0</v>
      </c>
      <c r="AK48" s="52">
        <v>0</v>
      </c>
      <c r="AL48" s="56"/>
      <c r="AM48" s="57" t="s">
        <v>229</v>
      </c>
      <c r="AN48" s="58" t="s">
        <v>230</v>
      </c>
      <c r="AO48" s="172">
        <v>0</v>
      </c>
      <c r="AP48" s="172">
        <v>0</v>
      </c>
      <c r="AQ48" s="172">
        <v>0</v>
      </c>
      <c r="AR48" s="172">
        <v>0</v>
      </c>
      <c r="AS48" s="172">
        <v>0</v>
      </c>
      <c r="AT48" s="172">
        <v>0</v>
      </c>
      <c r="AU48" s="164">
        <v>0</v>
      </c>
      <c r="AV48" s="164">
        <v>0</v>
      </c>
      <c r="AW48" s="164">
        <v>0</v>
      </c>
      <c r="AX48" s="164">
        <v>0</v>
      </c>
      <c r="AY48" s="164">
        <v>0</v>
      </c>
    </row>
    <row r="49" spans="1:51" ht="16.5" customHeight="1">
      <c r="A49" s="72" t="s">
        <v>231</v>
      </c>
      <c r="B49" s="120" t="s">
        <v>232</v>
      </c>
      <c r="C49" s="165">
        <v>0</v>
      </c>
      <c r="D49" s="166">
        <v>0</v>
      </c>
      <c r="E49" s="166">
        <v>0</v>
      </c>
      <c r="F49" s="166">
        <v>10</v>
      </c>
      <c r="G49" s="166">
        <v>0</v>
      </c>
      <c r="H49" s="166">
        <v>0</v>
      </c>
      <c r="I49" s="166">
        <v>0</v>
      </c>
      <c r="J49" s="166">
        <v>24</v>
      </c>
      <c r="K49" s="166">
        <v>31</v>
      </c>
      <c r="L49" s="167">
        <v>0</v>
      </c>
      <c r="M49" s="166">
        <v>0</v>
      </c>
      <c r="N49" s="166">
        <v>36</v>
      </c>
      <c r="O49" s="166">
        <v>0</v>
      </c>
      <c r="P49" s="166">
        <v>20</v>
      </c>
      <c r="Q49" s="166">
        <v>0</v>
      </c>
      <c r="R49" s="168">
        <v>0</v>
      </c>
      <c r="S49" s="169">
        <v>0</v>
      </c>
      <c r="T49" s="169">
        <v>0</v>
      </c>
      <c r="U49" s="169">
        <v>0</v>
      </c>
      <c r="V49" s="169">
        <v>0</v>
      </c>
      <c r="W49" s="170">
        <v>0</v>
      </c>
      <c r="X49" s="51">
        <v>0</v>
      </c>
      <c r="Y49" s="171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  <c r="AG49" s="51">
        <v>0</v>
      </c>
      <c r="AH49" s="51">
        <v>0</v>
      </c>
      <c r="AI49" s="51">
        <v>0</v>
      </c>
      <c r="AJ49" s="51">
        <v>0</v>
      </c>
      <c r="AK49" s="52">
        <v>0</v>
      </c>
      <c r="AL49" s="56"/>
      <c r="AM49" s="57" t="s">
        <v>233</v>
      </c>
      <c r="AN49" s="58" t="s">
        <v>234</v>
      </c>
      <c r="AO49" s="172">
        <v>0</v>
      </c>
      <c r="AP49" s="172">
        <v>0</v>
      </c>
      <c r="AQ49" s="172">
        <v>0</v>
      </c>
      <c r="AR49" s="172">
        <v>0</v>
      </c>
      <c r="AS49" s="172">
        <v>0</v>
      </c>
      <c r="AT49" s="172">
        <v>0</v>
      </c>
      <c r="AU49" s="164">
        <v>0</v>
      </c>
      <c r="AV49" s="164">
        <v>0</v>
      </c>
      <c r="AW49" s="164">
        <v>0</v>
      </c>
      <c r="AX49" s="164">
        <v>0</v>
      </c>
      <c r="AY49" s="164">
        <v>0</v>
      </c>
    </row>
    <row r="50" spans="1:51" ht="16.5" customHeight="1">
      <c r="A50" s="72" t="s">
        <v>235</v>
      </c>
      <c r="B50" s="120" t="s">
        <v>236</v>
      </c>
      <c r="C50" s="165">
        <v>0</v>
      </c>
      <c r="D50" s="166">
        <v>0</v>
      </c>
      <c r="E50" s="166">
        <v>0</v>
      </c>
      <c r="F50" s="166">
        <v>0</v>
      </c>
      <c r="G50" s="166">
        <v>41</v>
      </c>
      <c r="H50" s="166">
        <v>0</v>
      </c>
      <c r="I50" s="166">
        <v>17</v>
      </c>
      <c r="J50" s="166">
        <v>0</v>
      </c>
      <c r="K50" s="166">
        <v>0</v>
      </c>
      <c r="L50" s="167">
        <v>0</v>
      </c>
      <c r="M50" s="166">
        <v>10</v>
      </c>
      <c r="N50" s="166">
        <v>28</v>
      </c>
      <c r="O50" s="166">
        <v>0</v>
      </c>
      <c r="P50" s="166">
        <v>0</v>
      </c>
      <c r="Q50" s="166">
        <v>0</v>
      </c>
      <c r="R50" s="168">
        <v>0</v>
      </c>
      <c r="S50" s="169">
        <v>0</v>
      </c>
      <c r="T50" s="169">
        <v>0</v>
      </c>
      <c r="U50" s="169">
        <v>0</v>
      </c>
      <c r="V50" s="169">
        <v>0</v>
      </c>
      <c r="W50" s="170">
        <v>0</v>
      </c>
      <c r="X50" s="51">
        <v>0</v>
      </c>
      <c r="Y50" s="171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  <c r="AG50" s="51">
        <v>0</v>
      </c>
      <c r="AH50" s="51">
        <v>0</v>
      </c>
      <c r="AI50" s="51">
        <v>0</v>
      </c>
      <c r="AJ50" s="51">
        <v>0</v>
      </c>
      <c r="AK50" s="52">
        <v>0</v>
      </c>
      <c r="AL50" s="56"/>
      <c r="AM50" s="57" t="s">
        <v>237</v>
      </c>
      <c r="AN50" s="58" t="s">
        <v>238</v>
      </c>
      <c r="AO50" s="172">
        <v>0</v>
      </c>
      <c r="AP50" s="172">
        <v>3</v>
      </c>
      <c r="AQ50" s="172">
        <v>0</v>
      </c>
      <c r="AR50" s="172">
        <v>0</v>
      </c>
      <c r="AS50" s="172">
        <v>0</v>
      </c>
      <c r="AT50" s="172">
        <v>0</v>
      </c>
      <c r="AU50" s="164">
        <v>0</v>
      </c>
      <c r="AV50" s="164">
        <v>0</v>
      </c>
      <c r="AW50" s="164">
        <v>0</v>
      </c>
      <c r="AX50" s="164">
        <v>0</v>
      </c>
      <c r="AY50" s="164">
        <v>0</v>
      </c>
    </row>
    <row r="51" spans="1:51" ht="16.5" customHeight="1">
      <c r="A51" s="72" t="s">
        <v>239</v>
      </c>
      <c r="B51" s="120" t="s">
        <v>240</v>
      </c>
      <c r="C51" s="165">
        <v>0</v>
      </c>
      <c r="D51" s="166">
        <v>0</v>
      </c>
      <c r="E51" s="166">
        <v>0</v>
      </c>
      <c r="F51" s="166">
        <v>12</v>
      </c>
      <c r="G51" s="166">
        <v>0</v>
      </c>
      <c r="H51" s="166">
        <v>0</v>
      </c>
      <c r="I51" s="166">
        <v>55</v>
      </c>
      <c r="J51" s="166">
        <v>0</v>
      </c>
      <c r="K51" s="166">
        <v>0</v>
      </c>
      <c r="L51" s="167">
        <v>0</v>
      </c>
      <c r="M51" s="166">
        <v>0</v>
      </c>
      <c r="N51" s="166">
        <v>40</v>
      </c>
      <c r="O51" s="166">
        <v>0</v>
      </c>
      <c r="P51" s="166">
        <v>20</v>
      </c>
      <c r="Q51" s="166">
        <v>0</v>
      </c>
      <c r="R51" s="168">
        <v>0</v>
      </c>
      <c r="S51" s="169">
        <v>0</v>
      </c>
      <c r="T51" s="169">
        <v>0</v>
      </c>
      <c r="U51" s="169">
        <v>0</v>
      </c>
      <c r="V51" s="169">
        <v>0</v>
      </c>
      <c r="W51" s="170">
        <v>0</v>
      </c>
      <c r="X51" s="51">
        <v>0</v>
      </c>
      <c r="Y51" s="171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51">
        <v>0</v>
      </c>
      <c r="AK51" s="52">
        <v>0</v>
      </c>
      <c r="AL51" s="56"/>
      <c r="AM51" s="57" t="s">
        <v>241</v>
      </c>
      <c r="AN51" s="58" t="s">
        <v>242</v>
      </c>
      <c r="AO51" s="172">
        <v>0</v>
      </c>
      <c r="AP51" s="172">
        <v>0</v>
      </c>
      <c r="AQ51" s="172">
        <v>0</v>
      </c>
      <c r="AR51" s="172">
        <v>0</v>
      </c>
      <c r="AS51" s="172">
        <v>0</v>
      </c>
      <c r="AT51" s="172">
        <v>0</v>
      </c>
      <c r="AU51" s="164">
        <v>0</v>
      </c>
      <c r="AV51" s="164">
        <v>20</v>
      </c>
      <c r="AW51" s="164">
        <v>0</v>
      </c>
      <c r="AX51" s="164">
        <v>0</v>
      </c>
      <c r="AY51" s="164">
        <v>0</v>
      </c>
    </row>
    <row r="52" spans="1:51" ht="16.5" customHeight="1">
      <c r="A52" s="72" t="s">
        <v>243</v>
      </c>
      <c r="B52" s="120" t="s">
        <v>244</v>
      </c>
      <c r="C52" s="165">
        <v>0</v>
      </c>
      <c r="D52" s="166">
        <v>0</v>
      </c>
      <c r="E52" s="166">
        <v>0</v>
      </c>
      <c r="F52" s="166">
        <v>0</v>
      </c>
      <c r="G52" s="166">
        <v>18</v>
      </c>
      <c r="H52" s="166">
        <v>0</v>
      </c>
      <c r="I52" s="166">
        <v>18</v>
      </c>
      <c r="J52" s="166">
        <v>28</v>
      </c>
      <c r="K52" s="166">
        <v>0</v>
      </c>
      <c r="L52" s="167">
        <v>0</v>
      </c>
      <c r="M52" s="166">
        <v>0</v>
      </c>
      <c r="N52" s="166">
        <v>38</v>
      </c>
      <c r="O52" s="166">
        <v>0</v>
      </c>
      <c r="P52" s="166">
        <v>0</v>
      </c>
      <c r="Q52" s="166">
        <v>0</v>
      </c>
      <c r="R52" s="168">
        <v>0</v>
      </c>
      <c r="S52" s="169">
        <v>0</v>
      </c>
      <c r="T52" s="169">
        <v>0</v>
      </c>
      <c r="U52" s="169">
        <v>0</v>
      </c>
      <c r="V52" s="169">
        <v>0</v>
      </c>
      <c r="W52" s="170">
        <v>0</v>
      </c>
      <c r="X52" s="51">
        <v>0</v>
      </c>
      <c r="Y52" s="171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  <c r="AG52" s="51">
        <v>0</v>
      </c>
      <c r="AH52" s="51">
        <v>0</v>
      </c>
      <c r="AI52" s="51">
        <v>0</v>
      </c>
      <c r="AJ52" s="51">
        <v>0</v>
      </c>
      <c r="AK52" s="52">
        <v>0</v>
      </c>
      <c r="AL52" s="56"/>
      <c r="AM52" s="57" t="s">
        <v>245</v>
      </c>
      <c r="AN52" s="58" t="s">
        <v>246</v>
      </c>
      <c r="AO52" s="172">
        <v>0</v>
      </c>
      <c r="AP52" s="172">
        <v>0</v>
      </c>
      <c r="AQ52" s="172">
        <v>0</v>
      </c>
      <c r="AR52" s="172">
        <v>0</v>
      </c>
      <c r="AS52" s="172">
        <v>0</v>
      </c>
      <c r="AT52" s="172">
        <v>0</v>
      </c>
      <c r="AU52" s="164">
        <v>0</v>
      </c>
      <c r="AV52" s="164">
        <v>0</v>
      </c>
      <c r="AW52" s="164">
        <v>0</v>
      </c>
      <c r="AX52" s="164">
        <v>0</v>
      </c>
      <c r="AY52" s="164">
        <v>0</v>
      </c>
    </row>
    <row r="53" spans="1:51" ht="16.5" customHeight="1" thickBot="1">
      <c r="A53" s="123" t="s">
        <v>247</v>
      </c>
      <c r="B53" s="124" t="s">
        <v>248</v>
      </c>
      <c r="C53" s="149">
        <v>0</v>
      </c>
      <c r="D53" s="150">
        <v>0</v>
      </c>
      <c r="E53" s="150">
        <v>20</v>
      </c>
      <c r="F53" s="150">
        <v>24</v>
      </c>
      <c r="G53" s="150">
        <v>25</v>
      </c>
      <c r="H53" s="150">
        <v>0</v>
      </c>
      <c r="I53" s="150">
        <v>0</v>
      </c>
      <c r="J53" s="150">
        <v>0</v>
      </c>
      <c r="K53" s="150">
        <v>0</v>
      </c>
      <c r="L53" s="151">
        <v>0</v>
      </c>
      <c r="M53" s="150">
        <v>0</v>
      </c>
      <c r="N53" s="150">
        <v>31</v>
      </c>
      <c r="O53" s="150">
        <v>0</v>
      </c>
      <c r="P53" s="150">
        <v>14</v>
      </c>
      <c r="Q53" s="150">
        <v>0</v>
      </c>
      <c r="R53" s="152">
        <v>0</v>
      </c>
      <c r="S53" s="153">
        <v>0</v>
      </c>
      <c r="T53" s="153">
        <v>0</v>
      </c>
      <c r="U53" s="153">
        <v>0</v>
      </c>
      <c r="V53" s="153">
        <v>0</v>
      </c>
      <c r="W53" s="154">
        <v>0</v>
      </c>
      <c r="X53" s="125">
        <v>0</v>
      </c>
      <c r="Y53" s="155">
        <v>0</v>
      </c>
      <c r="Z53" s="125">
        <v>0</v>
      </c>
      <c r="AA53" s="125">
        <v>0</v>
      </c>
      <c r="AB53" s="125">
        <v>0</v>
      </c>
      <c r="AC53" s="125">
        <v>0</v>
      </c>
      <c r="AD53" s="125">
        <v>0</v>
      </c>
      <c r="AE53" s="125">
        <v>0</v>
      </c>
      <c r="AF53" s="125">
        <v>0</v>
      </c>
      <c r="AG53" s="125">
        <v>0</v>
      </c>
      <c r="AH53" s="125">
        <v>0</v>
      </c>
      <c r="AI53" s="125">
        <v>0</v>
      </c>
      <c r="AJ53" s="125">
        <v>0</v>
      </c>
      <c r="AK53" s="126">
        <v>0</v>
      </c>
      <c r="AL53" s="127"/>
      <c r="AM53" s="128" t="s">
        <v>249</v>
      </c>
      <c r="AN53" s="129" t="s">
        <v>250</v>
      </c>
      <c r="AO53" s="156">
        <v>0</v>
      </c>
      <c r="AP53" s="156">
        <v>0</v>
      </c>
      <c r="AQ53" s="156">
        <v>0</v>
      </c>
      <c r="AR53" s="156">
        <v>0</v>
      </c>
      <c r="AS53" s="156">
        <v>0</v>
      </c>
      <c r="AT53" s="156">
        <v>0</v>
      </c>
      <c r="AU53" s="156">
        <v>0</v>
      </c>
      <c r="AV53" s="156">
        <v>14</v>
      </c>
      <c r="AW53" s="156">
        <v>0</v>
      </c>
      <c r="AX53" s="156">
        <v>0</v>
      </c>
      <c r="AY53" s="156">
        <v>0</v>
      </c>
    </row>
    <row r="54" spans="1:51" ht="16.5" customHeight="1" thickTop="1">
      <c r="A54" s="72" t="s">
        <v>251</v>
      </c>
      <c r="B54" s="120" t="s">
        <v>252</v>
      </c>
      <c r="C54" s="165">
        <v>0</v>
      </c>
      <c r="D54" s="166">
        <v>0</v>
      </c>
      <c r="E54" s="166">
        <v>0</v>
      </c>
      <c r="F54" s="166">
        <v>0</v>
      </c>
      <c r="G54" s="166">
        <v>0</v>
      </c>
      <c r="H54" s="166">
        <v>18</v>
      </c>
      <c r="I54" s="166">
        <v>26</v>
      </c>
      <c r="J54" s="166">
        <v>0</v>
      </c>
      <c r="K54" s="166">
        <v>0</v>
      </c>
      <c r="L54" s="167">
        <v>0</v>
      </c>
      <c r="M54" s="166">
        <v>0</v>
      </c>
      <c r="N54" s="166">
        <v>34</v>
      </c>
      <c r="O54" s="166">
        <v>0</v>
      </c>
      <c r="P54" s="166">
        <v>15</v>
      </c>
      <c r="Q54" s="166">
        <v>10</v>
      </c>
      <c r="R54" s="168">
        <v>0</v>
      </c>
      <c r="S54" s="169">
        <v>0</v>
      </c>
      <c r="T54" s="169">
        <v>0</v>
      </c>
      <c r="U54" s="169">
        <v>0</v>
      </c>
      <c r="V54" s="169">
        <v>0</v>
      </c>
      <c r="W54" s="170">
        <v>0</v>
      </c>
      <c r="X54" s="51">
        <v>0</v>
      </c>
      <c r="Y54" s="17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0</v>
      </c>
      <c r="AH54" s="51">
        <v>0</v>
      </c>
      <c r="AI54" s="51">
        <v>0</v>
      </c>
      <c r="AJ54" s="51">
        <v>0</v>
      </c>
      <c r="AK54" s="52">
        <v>0</v>
      </c>
      <c r="AL54" s="56"/>
      <c r="AM54" s="57" t="s">
        <v>253</v>
      </c>
      <c r="AN54" s="58" t="s">
        <v>254</v>
      </c>
      <c r="AO54" s="172">
        <v>0</v>
      </c>
      <c r="AP54" s="172">
        <v>0</v>
      </c>
      <c r="AQ54" s="172">
        <v>0</v>
      </c>
      <c r="AR54" s="172">
        <v>0</v>
      </c>
      <c r="AS54" s="172">
        <v>0</v>
      </c>
      <c r="AT54" s="172">
        <v>0</v>
      </c>
      <c r="AU54" s="164">
        <v>0</v>
      </c>
      <c r="AV54" s="164">
        <v>15</v>
      </c>
      <c r="AW54" s="164">
        <v>0</v>
      </c>
      <c r="AX54" s="164">
        <v>0</v>
      </c>
      <c r="AY54" s="164">
        <v>0</v>
      </c>
    </row>
    <row r="55" spans="1:51" ht="16.5" customHeight="1">
      <c r="A55" s="72" t="s">
        <v>255</v>
      </c>
      <c r="B55" s="120" t="s">
        <v>256</v>
      </c>
      <c r="C55" s="165">
        <v>0</v>
      </c>
      <c r="D55" s="166">
        <v>0</v>
      </c>
      <c r="E55" s="166">
        <v>0</v>
      </c>
      <c r="F55" s="166">
        <v>0</v>
      </c>
      <c r="G55" s="166">
        <v>0</v>
      </c>
      <c r="H55" s="166">
        <v>0</v>
      </c>
      <c r="I55" s="166">
        <v>22</v>
      </c>
      <c r="J55" s="166">
        <v>22</v>
      </c>
      <c r="K55" s="166">
        <v>22</v>
      </c>
      <c r="L55" s="167">
        <v>0</v>
      </c>
      <c r="M55" s="166">
        <v>0</v>
      </c>
      <c r="N55" s="166">
        <v>35</v>
      </c>
      <c r="O55" s="166">
        <v>0</v>
      </c>
      <c r="P55" s="166">
        <v>10</v>
      </c>
      <c r="Q55" s="166">
        <v>10</v>
      </c>
      <c r="R55" s="168">
        <v>0</v>
      </c>
      <c r="S55" s="169">
        <v>0</v>
      </c>
      <c r="T55" s="169">
        <v>0</v>
      </c>
      <c r="U55" s="169">
        <v>0</v>
      </c>
      <c r="V55" s="169">
        <v>0</v>
      </c>
      <c r="W55" s="170">
        <v>0</v>
      </c>
      <c r="X55" s="51">
        <v>0</v>
      </c>
      <c r="Y55" s="171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  <c r="AG55" s="51">
        <v>0</v>
      </c>
      <c r="AH55" s="51">
        <v>0</v>
      </c>
      <c r="AI55" s="51">
        <v>0</v>
      </c>
      <c r="AJ55" s="51">
        <v>0</v>
      </c>
      <c r="AK55" s="52">
        <v>0</v>
      </c>
      <c r="AL55" s="56"/>
      <c r="AM55" s="57" t="s">
        <v>257</v>
      </c>
      <c r="AN55" s="58" t="s">
        <v>258</v>
      </c>
      <c r="AO55" s="172">
        <v>0</v>
      </c>
      <c r="AP55" s="172">
        <v>0</v>
      </c>
      <c r="AQ55" s="172">
        <v>0</v>
      </c>
      <c r="AR55" s="172">
        <v>0</v>
      </c>
      <c r="AS55" s="172">
        <v>0</v>
      </c>
      <c r="AT55" s="172">
        <v>0</v>
      </c>
      <c r="AU55" s="164">
        <v>0</v>
      </c>
      <c r="AV55" s="164">
        <v>10</v>
      </c>
      <c r="AW55" s="164">
        <v>0</v>
      </c>
      <c r="AX55" s="164">
        <v>0</v>
      </c>
      <c r="AY55" s="164">
        <v>0</v>
      </c>
    </row>
    <row r="56" spans="1:51" ht="16.5" customHeight="1">
      <c r="A56" s="72" t="s">
        <v>259</v>
      </c>
      <c r="B56" s="120" t="s">
        <v>260</v>
      </c>
      <c r="C56" s="165">
        <v>0</v>
      </c>
      <c r="D56" s="166">
        <v>0</v>
      </c>
      <c r="E56" s="166">
        <v>0</v>
      </c>
      <c r="F56" s="166">
        <v>0</v>
      </c>
      <c r="G56" s="166">
        <v>0</v>
      </c>
      <c r="H56" s="166">
        <v>0</v>
      </c>
      <c r="I56" s="166">
        <v>32</v>
      </c>
      <c r="J56" s="166">
        <v>32</v>
      </c>
      <c r="K56" s="166">
        <v>0</v>
      </c>
      <c r="L56" s="167">
        <v>0</v>
      </c>
      <c r="M56" s="166">
        <v>0</v>
      </c>
      <c r="N56" s="166">
        <v>32</v>
      </c>
      <c r="O56" s="166">
        <v>9</v>
      </c>
      <c r="P56" s="166">
        <v>0</v>
      </c>
      <c r="Q56" s="166">
        <v>0</v>
      </c>
      <c r="R56" s="168">
        <v>0</v>
      </c>
      <c r="S56" s="169">
        <v>0</v>
      </c>
      <c r="T56" s="169">
        <v>0</v>
      </c>
      <c r="U56" s="169">
        <v>0</v>
      </c>
      <c r="V56" s="169">
        <v>0</v>
      </c>
      <c r="W56" s="170">
        <v>0</v>
      </c>
      <c r="X56" s="51">
        <v>0</v>
      </c>
      <c r="Y56" s="171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>
        <v>0</v>
      </c>
      <c r="AH56" s="51">
        <v>0</v>
      </c>
      <c r="AI56" s="51">
        <v>0</v>
      </c>
      <c r="AJ56" s="51">
        <v>0</v>
      </c>
      <c r="AK56" s="52">
        <v>0</v>
      </c>
      <c r="AL56" s="56"/>
      <c r="AM56" s="57" t="s">
        <v>261</v>
      </c>
      <c r="AN56" s="58" t="s">
        <v>262</v>
      </c>
      <c r="AO56" s="172">
        <v>0</v>
      </c>
      <c r="AP56" s="172">
        <v>0</v>
      </c>
      <c r="AQ56" s="172">
        <v>0</v>
      </c>
      <c r="AR56" s="172">
        <v>0</v>
      </c>
      <c r="AS56" s="172">
        <v>0</v>
      </c>
      <c r="AT56" s="172">
        <v>0</v>
      </c>
      <c r="AU56" s="164">
        <v>0</v>
      </c>
      <c r="AV56" s="164">
        <v>0</v>
      </c>
      <c r="AW56" s="164">
        <v>0</v>
      </c>
      <c r="AX56" s="164">
        <v>0</v>
      </c>
      <c r="AY56" s="164">
        <v>0</v>
      </c>
    </row>
    <row r="57" spans="1:51" ht="16.5" customHeight="1">
      <c r="A57" s="72" t="s">
        <v>263</v>
      </c>
      <c r="B57" s="120" t="s">
        <v>264</v>
      </c>
      <c r="C57" s="165">
        <v>0</v>
      </c>
      <c r="D57" s="166">
        <v>0</v>
      </c>
      <c r="E57" s="166">
        <v>0</v>
      </c>
      <c r="F57" s="166">
        <v>20</v>
      </c>
      <c r="G57" s="166">
        <v>21</v>
      </c>
      <c r="H57" s="166">
        <v>0</v>
      </c>
      <c r="I57" s="166">
        <v>20</v>
      </c>
      <c r="J57" s="166">
        <v>0</v>
      </c>
      <c r="K57" s="166">
        <v>0</v>
      </c>
      <c r="L57" s="167">
        <v>0</v>
      </c>
      <c r="M57" s="166">
        <v>0</v>
      </c>
      <c r="N57" s="166">
        <v>39.200000000000003</v>
      </c>
      <c r="O57" s="166">
        <v>0</v>
      </c>
      <c r="P57" s="166">
        <v>15</v>
      </c>
      <c r="Q57" s="166">
        <v>0</v>
      </c>
      <c r="R57" s="168">
        <v>0</v>
      </c>
      <c r="S57" s="169">
        <v>0</v>
      </c>
      <c r="T57" s="169">
        <v>0</v>
      </c>
      <c r="U57" s="169">
        <v>0</v>
      </c>
      <c r="V57" s="169">
        <v>0</v>
      </c>
      <c r="W57" s="170">
        <v>0</v>
      </c>
      <c r="X57" s="51">
        <v>0</v>
      </c>
      <c r="Y57" s="171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0</v>
      </c>
      <c r="AG57" s="51">
        <v>0</v>
      </c>
      <c r="AH57" s="51">
        <v>0</v>
      </c>
      <c r="AI57" s="51">
        <v>0</v>
      </c>
      <c r="AJ57" s="51">
        <v>0</v>
      </c>
      <c r="AK57" s="52">
        <v>0</v>
      </c>
      <c r="AL57" s="56"/>
      <c r="AM57" s="57" t="s">
        <v>265</v>
      </c>
      <c r="AN57" s="58" t="s">
        <v>266</v>
      </c>
      <c r="AO57" s="172">
        <v>0</v>
      </c>
      <c r="AP57" s="172">
        <v>0</v>
      </c>
      <c r="AQ57" s="172">
        <v>0</v>
      </c>
      <c r="AR57" s="172">
        <v>0</v>
      </c>
      <c r="AS57" s="172">
        <v>0</v>
      </c>
      <c r="AT57" s="172">
        <v>0</v>
      </c>
      <c r="AU57" s="164">
        <v>0</v>
      </c>
      <c r="AV57" s="164">
        <v>15</v>
      </c>
      <c r="AW57" s="164">
        <v>0</v>
      </c>
      <c r="AX57" s="164">
        <v>0</v>
      </c>
      <c r="AY57" s="164">
        <v>0</v>
      </c>
    </row>
    <row r="58" spans="1:51" ht="16.5" customHeight="1">
      <c r="A58" s="72" t="s">
        <v>267</v>
      </c>
      <c r="B58" s="120" t="s">
        <v>268</v>
      </c>
      <c r="C58" s="165">
        <v>0</v>
      </c>
      <c r="D58" s="166">
        <v>0</v>
      </c>
      <c r="E58" s="166">
        <v>0</v>
      </c>
      <c r="F58" s="166">
        <v>0</v>
      </c>
      <c r="G58" s="166">
        <v>19</v>
      </c>
      <c r="H58" s="166">
        <v>0</v>
      </c>
      <c r="I58" s="166">
        <v>23.3</v>
      </c>
      <c r="J58" s="166">
        <v>0</v>
      </c>
      <c r="K58" s="166">
        <v>19</v>
      </c>
      <c r="L58" s="167">
        <v>0</v>
      </c>
      <c r="M58" s="166">
        <v>0</v>
      </c>
      <c r="N58" s="166">
        <v>40</v>
      </c>
      <c r="O58" s="166">
        <v>0</v>
      </c>
      <c r="P58" s="166">
        <v>7</v>
      </c>
      <c r="Q58" s="166">
        <v>0</v>
      </c>
      <c r="R58" s="168">
        <v>0</v>
      </c>
      <c r="S58" s="169">
        <v>0</v>
      </c>
      <c r="T58" s="169">
        <v>0</v>
      </c>
      <c r="U58" s="169">
        <v>0</v>
      </c>
      <c r="V58" s="169">
        <v>0</v>
      </c>
      <c r="W58" s="170">
        <v>0</v>
      </c>
      <c r="X58" s="51">
        <v>0</v>
      </c>
      <c r="Y58" s="171">
        <v>0</v>
      </c>
      <c r="Z58" s="51">
        <v>0</v>
      </c>
      <c r="AA58" s="51">
        <v>0</v>
      </c>
      <c r="AB58" s="51">
        <v>0</v>
      </c>
      <c r="AC58" s="51">
        <v>0</v>
      </c>
      <c r="AD58" s="51">
        <v>0</v>
      </c>
      <c r="AE58" s="51">
        <v>0</v>
      </c>
      <c r="AF58" s="51">
        <v>0</v>
      </c>
      <c r="AG58" s="51">
        <v>0</v>
      </c>
      <c r="AH58" s="51">
        <v>0</v>
      </c>
      <c r="AI58" s="51">
        <v>0</v>
      </c>
      <c r="AJ58" s="51">
        <v>0</v>
      </c>
      <c r="AK58" s="52">
        <v>0</v>
      </c>
      <c r="AL58" s="56"/>
      <c r="AM58" s="57" t="s">
        <v>269</v>
      </c>
      <c r="AN58" s="58" t="s">
        <v>270</v>
      </c>
      <c r="AO58" s="172">
        <v>0</v>
      </c>
      <c r="AP58" s="172">
        <v>0</v>
      </c>
      <c r="AQ58" s="172">
        <v>0</v>
      </c>
      <c r="AR58" s="172">
        <v>0</v>
      </c>
      <c r="AS58" s="172">
        <v>0</v>
      </c>
      <c r="AT58" s="172">
        <v>0</v>
      </c>
      <c r="AU58" s="164">
        <v>0</v>
      </c>
      <c r="AV58" s="164">
        <v>0</v>
      </c>
      <c r="AW58" s="164">
        <v>0</v>
      </c>
      <c r="AX58" s="164">
        <v>0</v>
      </c>
      <c r="AY58" s="164">
        <v>0</v>
      </c>
    </row>
    <row r="59" spans="1:51" ht="16.5" customHeight="1">
      <c r="A59" s="72" t="s">
        <v>271</v>
      </c>
      <c r="B59" s="120" t="s">
        <v>272</v>
      </c>
      <c r="C59" s="165">
        <v>0</v>
      </c>
      <c r="D59" s="166">
        <v>0</v>
      </c>
      <c r="E59" s="166">
        <v>13</v>
      </c>
      <c r="F59" s="166">
        <v>27</v>
      </c>
      <c r="G59" s="166">
        <v>0</v>
      </c>
      <c r="H59" s="166">
        <v>0</v>
      </c>
      <c r="I59" s="166">
        <v>0</v>
      </c>
      <c r="J59" s="166">
        <v>27</v>
      </c>
      <c r="K59" s="166">
        <v>0</v>
      </c>
      <c r="L59" s="167">
        <v>0</v>
      </c>
      <c r="M59" s="166">
        <v>0</v>
      </c>
      <c r="N59" s="166">
        <v>35</v>
      </c>
      <c r="O59" s="166">
        <v>0</v>
      </c>
      <c r="P59" s="166">
        <v>12</v>
      </c>
      <c r="Q59" s="166">
        <v>0</v>
      </c>
      <c r="R59" s="168">
        <v>0</v>
      </c>
      <c r="S59" s="169">
        <v>0</v>
      </c>
      <c r="T59" s="169">
        <v>0</v>
      </c>
      <c r="U59" s="169">
        <v>0</v>
      </c>
      <c r="V59" s="169">
        <v>0</v>
      </c>
      <c r="W59" s="170">
        <v>0</v>
      </c>
      <c r="X59" s="51">
        <v>0</v>
      </c>
      <c r="Y59" s="171">
        <v>0</v>
      </c>
      <c r="Z59" s="51">
        <v>0</v>
      </c>
      <c r="AA59" s="51">
        <v>0</v>
      </c>
      <c r="AB59" s="51">
        <v>0</v>
      </c>
      <c r="AC59" s="51">
        <v>0</v>
      </c>
      <c r="AD59" s="51">
        <v>0</v>
      </c>
      <c r="AE59" s="51">
        <v>0</v>
      </c>
      <c r="AF59" s="51">
        <v>0</v>
      </c>
      <c r="AG59" s="51">
        <v>0</v>
      </c>
      <c r="AH59" s="51">
        <v>0</v>
      </c>
      <c r="AI59" s="51">
        <v>0</v>
      </c>
      <c r="AJ59" s="51">
        <v>0</v>
      </c>
      <c r="AK59" s="52">
        <v>0</v>
      </c>
      <c r="AL59" s="56"/>
      <c r="AM59" s="57" t="s">
        <v>273</v>
      </c>
      <c r="AN59" s="58" t="s">
        <v>274</v>
      </c>
      <c r="AO59" s="172">
        <v>0</v>
      </c>
      <c r="AP59" s="172">
        <v>0</v>
      </c>
      <c r="AQ59" s="172">
        <v>0</v>
      </c>
      <c r="AR59" s="172">
        <v>0</v>
      </c>
      <c r="AS59" s="172">
        <v>0</v>
      </c>
      <c r="AT59" s="172">
        <v>0</v>
      </c>
      <c r="AU59" s="164">
        <v>0</v>
      </c>
      <c r="AV59" s="164">
        <v>0</v>
      </c>
      <c r="AW59" s="164">
        <v>0</v>
      </c>
      <c r="AX59" s="164">
        <v>0</v>
      </c>
      <c r="AY59" s="164">
        <v>0</v>
      </c>
    </row>
    <row r="60" spans="1:51" ht="16.5" customHeight="1">
      <c r="A60" s="72" t="s">
        <v>275</v>
      </c>
      <c r="B60" s="120" t="s">
        <v>276</v>
      </c>
      <c r="C60" s="165">
        <v>0</v>
      </c>
      <c r="D60" s="166">
        <v>0</v>
      </c>
      <c r="E60" s="166">
        <v>30</v>
      </c>
      <c r="F60" s="166">
        <v>20</v>
      </c>
      <c r="G60" s="166">
        <v>0</v>
      </c>
      <c r="H60" s="166">
        <v>0</v>
      </c>
      <c r="I60" s="166">
        <v>0</v>
      </c>
      <c r="J60" s="166">
        <v>0</v>
      </c>
      <c r="K60" s="166">
        <v>0</v>
      </c>
      <c r="L60" s="167">
        <v>40</v>
      </c>
      <c r="M60" s="166">
        <v>0</v>
      </c>
      <c r="N60" s="166">
        <v>35</v>
      </c>
      <c r="O60" s="166">
        <v>0</v>
      </c>
      <c r="P60" s="166">
        <v>0</v>
      </c>
      <c r="Q60" s="166">
        <v>0</v>
      </c>
      <c r="R60" s="168">
        <v>6.927083333333333</v>
      </c>
      <c r="S60" s="169">
        <v>0</v>
      </c>
      <c r="T60" s="169">
        <v>0</v>
      </c>
      <c r="U60" s="169">
        <v>0</v>
      </c>
      <c r="V60" s="169">
        <v>0</v>
      </c>
      <c r="W60" s="170">
        <v>0</v>
      </c>
      <c r="X60" s="51">
        <v>0</v>
      </c>
      <c r="Y60" s="171">
        <v>0</v>
      </c>
      <c r="Z60" s="51">
        <v>0</v>
      </c>
      <c r="AA60" s="51">
        <v>0</v>
      </c>
      <c r="AB60" s="51">
        <v>0</v>
      </c>
      <c r="AC60" s="51">
        <v>0</v>
      </c>
      <c r="AD60" s="51">
        <v>0</v>
      </c>
      <c r="AE60" s="51">
        <v>0</v>
      </c>
      <c r="AF60" s="51">
        <v>0</v>
      </c>
      <c r="AG60" s="51">
        <v>0</v>
      </c>
      <c r="AH60" s="51">
        <v>0</v>
      </c>
      <c r="AI60" s="51">
        <v>0</v>
      </c>
      <c r="AJ60" s="51">
        <v>0</v>
      </c>
      <c r="AK60" s="52">
        <v>6.927083333333333</v>
      </c>
      <c r="AL60" s="56"/>
      <c r="AM60" s="57" t="s">
        <v>277</v>
      </c>
      <c r="AN60" s="58" t="s">
        <v>278</v>
      </c>
      <c r="AO60" s="172">
        <v>0</v>
      </c>
      <c r="AP60" s="172">
        <v>0</v>
      </c>
      <c r="AQ60" s="172">
        <v>0</v>
      </c>
      <c r="AR60" s="172">
        <v>0</v>
      </c>
      <c r="AS60" s="172">
        <v>0</v>
      </c>
      <c r="AT60" s="172">
        <v>0</v>
      </c>
      <c r="AU60" s="164">
        <v>0</v>
      </c>
      <c r="AV60" s="164">
        <v>0</v>
      </c>
      <c r="AW60" s="164">
        <v>0</v>
      </c>
      <c r="AX60" s="164">
        <v>0</v>
      </c>
      <c r="AY60" s="164">
        <v>0</v>
      </c>
    </row>
    <row r="61" spans="1:51" ht="16.5" customHeight="1" thickBot="1">
      <c r="A61" s="123" t="s">
        <v>279</v>
      </c>
      <c r="B61" s="124" t="s">
        <v>280</v>
      </c>
      <c r="C61" s="149">
        <v>0</v>
      </c>
      <c r="D61" s="150">
        <v>0</v>
      </c>
      <c r="E61" s="150">
        <v>0</v>
      </c>
      <c r="F61" s="150">
        <v>0</v>
      </c>
      <c r="G61" s="150">
        <v>13</v>
      </c>
      <c r="H61" s="150">
        <v>0</v>
      </c>
      <c r="I61" s="150">
        <v>0</v>
      </c>
      <c r="J61" s="150">
        <v>45</v>
      </c>
      <c r="K61" s="150">
        <v>0</v>
      </c>
      <c r="L61" s="151">
        <v>0</v>
      </c>
      <c r="M61" s="150">
        <v>0</v>
      </c>
      <c r="N61" s="150">
        <v>28</v>
      </c>
      <c r="O61" s="150">
        <v>0</v>
      </c>
      <c r="P61" s="150">
        <v>0</v>
      </c>
      <c r="Q61" s="150">
        <v>0</v>
      </c>
      <c r="R61" s="152">
        <v>0</v>
      </c>
      <c r="S61" s="153">
        <v>3</v>
      </c>
      <c r="T61" s="153">
        <v>0</v>
      </c>
      <c r="U61" s="153">
        <v>0</v>
      </c>
      <c r="V61" s="153">
        <v>0</v>
      </c>
      <c r="W61" s="154">
        <v>0</v>
      </c>
      <c r="X61" s="125">
        <v>0</v>
      </c>
      <c r="Y61" s="155">
        <v>0</v>
      </c>
      <c r="Z61" s="125">
        <v>0</v>
      </c>
      <c r="AA61" s="125">
        <v>0</v>
      </c>
      <c r="AB61" s="125">
        <v>0</v>
      </c>
      <c r="AC61" s="125">
        <v>0</v>
      </c>
      <c r="AD61" s="125">
        <v>0</v>
      </c>
      <c r="AE61" s="125">
        <v>0</v>
      </c>
      <c r="AF61" s="125">
        <v>0</v>
      </c>
      <c r="AG61" s="125">
        <v>0</v>
      </c>
      <c r="AH61" s="125">
        <v>0</v>
      </c>
      <c r="AI61" s="125">
        <v>0</v>
      </c>
      <c r="AJ61" s="125">
        <v>0</v>
      </c>
      <c r="AK61" s="126">
        <v>0</v>
      </c>
      <c r="AL61" s="127"/>
      <c r="AM61" s="128" t="s">
        <v>281</v>
      </c>
      <c r="AN61" s="129" t="s">
        <v>282</v>
      </c>
      <c r="AO61" s="156">
        <v>3</v>
      </c>
      <c r="AP61" s="156">
        <v>2</v>
      </c>
      <c r="AQ61" s="156">
        <v>0</v>
      </c>
      <c r="AR61" s="156">
        <v>0</v>
      </c>
      <c r="AS61" s="156">
        <v>0</v>
      </c>
      <c r="AT61" s="156">
        <v>0</v>
      </c>
      <c r="AU61" s="156">
        <v>0</v>
      </c>
      <c r="AV61" s="156">
        <v>0</v>
      </c>
      <c r="AW61" s="156">
        <v>0</v>
      </c>
      <c r="AX61" s="156">
        <v>0</v>
      </c>
      <c r="AY61" s="156">
        <v>0</v>
      </c>
    </row>
    <row r="62" spans="1:51" ht="16.5" customHeight="1" thickTop="1">
      <c r="A62" s="72" t="s">
        <v>283</v>
      </c>
      <c r="B62" s="120" t="s">
        <v>284</v>
      </c>
      <c r="C62" s="165">
        <v>0</v>
      </c>
      <c r="D62" s="166">
        <v>0</v>
      </c>
      <c r="E62" s="166">
        <v>0</v>
      </c>
      <c r="F62" s="166">
        <v>40</v>
      </c>
      <c r="G62" s="166">
        <v>12</v>
      </c>
      <c r="H62" s="166">
        <v>0</v>
      </c>
      <c r="I62" s="166">
        <v>12</v>
      </c>
      <c r="J62" s="166">
        <v>0</v>
      </c>
      <c r="K62" s="166">
        <v>0</v>
      </c>
      <c r="L62" s="167">
        <v>0</v>
      </c>
      <c r="M62" s="166">
        <v>0</v>
      </c>
      <c r="N62" s="166">
        <v>28</v>
      </c>
      <c r="O62" s="166">
        <v>0</v>
      </c>
      <c r="P62" s="166">
        <v>0</v>
      </c>
      <c r="Q62" s="166">
        <v>0</v>
      </c>
      <c r="R62" s="168">
        <v>0</v>
      </c>
      <c r="S62" s="169">
        <v>1</v>
      </c>
      <c r="T62" s="169">
        <v>2</v>
      </c>
      <c r="U62" s="169">
        <v>2</v>
      </c>
      <c r="V62" s="169">
        <v>0</v>
      </c>
      <c r="W62" s="170">
        <v>0</v>
      </c>
      <c r="X62" s="51">
        <v>0</v>
      </c>
      <c r="Y62" s="171">
        <v>0</v>
      </c>
      <c r="Z62" s="51">
        <v>0</v>
      </c>
      <c r="AA62" s="51">
        <v>0</v>
      </c>
      <c r="AB62" s="51">
        <v>0</v>
      </c>
      <c r="AC62" s="51">
        <v>0</v>
      </c>
      <c r="AD62" s="51">
        <v>0</v>
      </c>
      <c r="AE62" s="51">
        <v>0</v>
      </c>
      <c r="AF62" s="51">
        <v>0</v>
      </c>
      <c r="AG62" s="51">
        <v>0</v>
      </c>
      <c r="AH62" s="51">
        <v>0</v>
      </c>
      <c r="AI62" s="51">
        <v>0</v>
      </c>
      <c r="AJ62" s="51">
        <v>0</v>
      </c>
      <c r="AK62" s="52">
        <v>0</v>
      </c>
      <c r="AL62" s="56"/>
      <c r="AM62" s="57" t="s">
        <v>285</v>
      </c>
      <c r="AN62" s="58" t="s">
        <v>286</v>
      </c>
      <c r="AO62" s="172">
        <v>0</v>
      </c>
      <c r="AP62" s="172">
        <v>0</v>
      </c>
      <c r="AQ62" s="172">
        <v>0</v>
      </c>
      <c r="AR62" s="172">
        <v>0</v>
      </c>
      <c r="AS62" s="172">
        <v>0</v>
      </c>
      <c r="AT62" s="172">
        <v>0</v>
      </c>
      <c r="AU62" s="164">
        <v>0</v>
      </c>
      <c r="AV62" s="164">
        <v>0</v>
      </c>
      <c r="AW62" s="164">
        <v>0</v>
      </c>
      <c r="AX62" s="164">
        <v>0</v>
      </c>
      <c r="AY62" s="164">
        <v>0</v>
      </c>
    </row>
    <row r="63" spans="1:51" ht="16.5" customHeight="1">
      <c r="A63" s="72" t="s">
        <v>287</v>
      </c>
      <c r="B63" s="120" t="s">
        <v>288</v>
      </c>
      <c r="C63" s="165">
        <v>0</v>
      </c>
      <c r="D63" s="166">
        <v>0</v>
      </c>
      <c r="E63" s="166">
        <v>24</v>
      </c>
      <c r="F63" s="166">
        <v>0</v>
      </c>
      <c r="G63" s="166">
        <v>0</v>
      </c>
      <c r="H63" s="166">
        <v>0</v>
      </c>
      <c r="I63" s="166">
        <v>0</v>
      </c>
      <c r="J63" s="166">
        <v>13</v>
      </c>
      <c r="K63" s="166">
        <v>26</v>
      </c>
      <c r="L63" s="167">
        <v>0</v>
      </c>
      <c r="M63" s="166">
        <v>0</v>
      </c>
      <c r="N63" s="166">
        <v>38</v>
      </c>
      <c r="O63" s="166">
        <v>0</v>
      </c>
      <c r="P63" s="166">
        <v>15</v>
      </c>
      <c r="Q63" s="166">
        <v>0</v>
      </c>
      <c r="R63" s="168">
        <v>0</v>
      </c>
      <c r="S63" s="169">
        <v>0</v>
      </c>
      <c r="T63" s="169">
        <v>0</v>
      </c>
      <c r="U63" s="169">
        <v>0</v>
      </c>
      <c r="V63" s="169">
        <v>0</v>
      </c>
      <c r="W63" s="170">
        <v>0</v>
      </c>
      <c r="X63" s="51">
        <v>0</v>
      </c>
      <c r="Y63" s="171">
        <v>0</v>
      </c>
      <c r="Z63" s="51">
        <v>0</v>
      </c>
      <c r="AA63" s="51">
        <v>0</v>
      </c>
      <c r="AB63" s="51">
        <v>0</v>
      </c>
      <c r="AC63" s="51">
        <v>0</v>
      </c>
      <c r="AD63" s="51">
        <v>0</v>
      </c>
      <c r="AE63" s="51">
        <v>0</v>
      </c>
      <c r="AF63" s="51">
        <v>0</v>
      </c>
      <c r="AG63" s="51">
        <v>0</v>
      </c>
      <c r="AH63" s="51">
        <v>0</v>
      </c>
      <c r="AI63" s="51">
        <v>0</v>
      </c>
      <c r="AJ63" s="51">
        <v>0</v>
      </c>
      <c r="AK63" s="52">
        <v>0</v>
      </c>
      <c r="AL63" s="56"/>
      <c r="AM63" s="57" t="s">
        <v>289</v>
      </c>
      <c r="AN63" s="58" t="s">
        <v>290</v>
      </c>
      <c r="AO63" s="172">
        <v>0</v>
      </c>
      <c r="AP63" s="172">
        <v>0</v>
      </c>
      <c r="AQ63" s="172">
        <v>0</v>
      </c>
      <c r="AR63" s="172">
        <v>0</v>
      </c>
      <c r="AS63" s="172">
        <v>0</v>
      </c>
      <c r="AT63" s="172">
        <v>0</v>
      </c>
      <c r="AU63" s="164">
        <v>0</v>
      </c>
      <c r="AV63" s="164">
        <v>0</v>
      </c>
      <c r="AW63" s="164">
        <v>0</v>
      </c>
      <c r="AX63" s="164">
        <v>0</v>
      </c>
      <c r="AY63" s="164">
        <v>0</v>
      </c>
    </row>
    <row r="64" spans="1:51" ht="16.5" customHeight="1">
      <c r="A64" s="72" t="s">
        <v>291</v>
      </c>
      <c r="B64" s="120" t="s">
        <v>292</v>
      </c>
      <c r="C64" s="165">
        <v>0</v>
      </c>
      <c r="D64" s="166">
        <v>0</v>
      </c>
      <c r="E64" s="166">
        <v>0</v>
      </c>
      <c r="F64" s="166">
        <v>0</v>
      </c>
      <c r="G64" s="166">
        <v>0</v>
      </c>
      <c r="H64" s="166">
        <v>14</v>
      </c>
      <c r="I64" s="166">
        <v>29</v>
      </c>
      <c r="J64" s="166">
        <v>0</v>
      </c>
      <c r="K64" s="166">
        <v>0</v>
      </c>
      <c r="L64" s="167">
        <v>0</v>
      </c>
      <c r="M64" s="166">
        <v>0</v>
      </c>
      <c r="N64" s="166">
        <v>16</v>
      </c>
      <c r="O64" s="166">
        <v>0</v>
      </c>
      <c r="P64" s="166">
        <v>0</v>
      </c>
      <c r="Q64" s="166">
        <v>0</v>
      </c>
      <c r="R64" s="168">
        <v>0</v>
      </c>
      <c r="S64" s="169">
        <v>0</v>
      </c>
      <c r="T64" s="169">
        <v>3</v>
      </c>
      <c r="U64" s="169">
        <v>3</v>
      </c>
      <c r="V64" s="169">
        <v>0</v>
      </c>
      <c r="W64" s="170">
        <v>0</v>
      </c>
      <c r="X64" s="51">
        <v>0</v>
      </c>
      <c r="Y64" s="171">
        <v>0</v>
      </c>
      <c r="Z64" s="51">
        <v>0</v>
      </c>
      <c r="AA64" s="51">
        <v>0</v>
      </c>
      <c r="AB64" s="51">
        <v>0</v>
      </c>
      <c r="AC64" s="51">
        <v>0</v>
      </c>
      <c r="AD64" s="51">
        <v>0</v>
      </c>
      <c r="AE64" s="51">
        <v>0</v>
      </c>
      <c r="AF64" s="51">
        <v>0</v>
      </c>
      <c r="AG64" s="51">
        <v>0</v>
      </c>
      <c r="AH64" s="51">
        <v>0</v>
      </c>
      <c r="AI64" s="51">
        <v>0</v>
      </c>
      <c r="AJ64" s="51">
        <v>0</v>
      </c>
      <c r="AK64" s="52">
        <v>0</v>
      </c>
      <c r="AL64" s="56"/>
      <c r="AM64" s="57" t="s">
        <v>293</v>
      </c>
      <c r="AN64" s="58" t="s">
        <v>294</v>
      </c>
      <c r="AO64" s="172">
        <v>0</v>
      </c>
      <c r="AP64" s="172">
        <v>2</v>
      </c>
      <c r="AQ64" s="172">
        <v>0</v>
      </c>
      <c r="AR64" s="172">
        <v>2</v>
      </c>
      <c r="AS64" s="172">
        <v>0</v>
      </c>
      <c r="AT64" s="172">
        <v>2</v>
      </c>
      <c r="AU64" s="164">
        <v>0</v>
      </c>
      <c r="AV64" s="164">
        <v>0</v>
      </c>
      <c r="AW64" s="164">
        <v>0</v>
      </c>
      <c r="AX64" s="164">
        <v>0</v>
      </c>
      <c r="AY64" s="164">
        <v>0</v>
      </c>
    </row>
    <row r="65" spans="1:51" ht="16.5" customHeight="1">
      <c r="A65" s="72" t="s">
        <v>295</v>
      </c>
      <c r="B65" s="120" t="s">
        <v>296</v>
      </c>
      <c r="C65" s="165">
        <v>0</v>
      </c>
      <c r="D65" s="166">
        <v>0</v>
      </c>
      <c r="E65" s="166">
        <v>30</v>
      </c>
      <c r="F65" s="166">
        <v>0</v>
      </c>
      <c r="G65" s="166">
        <v>0</v>
      </c>
      <c r="H65" s="166">
        <v>0</v>
      </c>
      <c r="I65" s="166">
        <v>24</v>
      </c>
      <c r="J65" s="166">
        <v>0</v>
      </c>
      <c r="K65" s="166">
        <v>0</v>
      </c>
      <c r="L65" s="167">
        <v>0</v>
      </c>
      <c r="M65" s="166">
        <v>0</v>
      </c>
      <c r="N65" s="166">
        <v>16</v>
      </c>
      <c r="O65" s="166">
        <v>0</v>
      </c>
      <c r="P65" s="166">
        <v>20</v>
      </c>
      <c r="Q65" s="166">
        <v>0</v>
      </c>
      <c r="R65" s="168">
        <v>6.9999999999999991</v>
      </c>
      <c r="S65" s="169">
        <v>2</v>
      </c>
      <c r="T65" s="169">
        <v>2</v>
      </c>
      <c r="U65" s="169">
        <v>2</v>
      </c>
      <c r="V65" s="169">
        <v>0</v>
      </c>
      <c r="W65" s="170">
        <v>0</v>
      </c>
      <c r="X65" s="51">
        <v>0</v>
      </c>
      <c r="Y65" s="171">
        <v>6.65</v>
      </c>
      <c r="Z65" s="51">
        <v>19</v>
      </c>
      <c r="AA65" s="51">
        <v>0</v>
      </c>
      <c r="AB65" s="51">
        <v>0</v>
      </c>
      <c r="AC65" s="51">
        <v>0</v>
      </c>
      <c r="AD65" s="51">
        <v>0</v>
      </c>
      <c r="AE65" s="51">
        <v>0</v>
      </c>
      <c r="AF65" s="51">
        <v>0</v>
      </c>
      <c r="AG65" s="51">
        <v>0</v>
      </c>
      <c r="AH65" s="51">
        <v>0</v>
      </c>
      <c r="AI65" s="51">
        <v>0</v>
      </c>
      <c r="AJ65" s="51">
        <v>0</v>
      </c>
      <c r="AK65" s="52">
        <v>0</v>
      </c>
      <c r="AL65" s="56"/>
      <c r="AM65" s="59" t="s">
        <v>297</v>
      </c>
      <c r="AN65" s="58" t="s">
        <v>298</v>
      </c>
      <c r="AO65" s="172">
        <v>2</v>
      </c>
      <c r="AP65" s="172">
        <v>0</v>
      </c>
      <c r="AQ65" s="172">
        <v>2</v>
      </c>
      <c r="AR65" s="172">
        <v>0</v>
      </c>
      <c r="AS65" s="172">
        <v>0</v>
      </c>
      <c r="AT65" s="172">
        <v>0</v>
      </c>
      <c r="AU65" s="164">
        <v>0</v>
      </c>
      <c r="AV65" s="164">
        <v>20</v>
      </c>
      <c r="AW65" s="164">
        <v>0</v>
      </c>
      <c r="AX65" s="164">
        <v>0</v>
      </c>
      <c r="AY65" s="164">
        <v>0</v>
      </c>
    </row>
    <row r="66" spans="1:51" ht="16.5" customHeight="1">
      <c r="A66" s="72" t="s">
        <v>299</v>
      </c>
      <c r="B66" s="120" t="s">
        <v>300</v>
      </c>
      <c r="C66" s="165">
        <v>0</v>
      </c>
      <c r="D66" s="166">
        <v>0</v>
      </c>
      <c r="E66" s="166">
        <v>0</v>
      </c>
      <c r="F66" s="166">
        <v>0</v>
      </c>
      <c r="G66" s="166">
        <v>32</v>
      </c>
      <c r="H66" s="166">
        <v>0</v>
      </c>
      <c r="I66" s="166">
        <v>0</v>
      </c>
      <c r="J66" s="166">
        <v>16</v>
      </c>
      <c r="K66" s="166">
        <v>18</v>
      </c>
      <c r="L66" s="167">
        <v>0</v>
      </c>
      <c r="M66" s="166">
        <v>0</v>
      </c>
      <c r="N66" s="166">
        <v>35</v>
      </c>
      <c r="O66" s="166">
        <v>0</v>
      </c>
      <c r="P66" s="166">
        <v>20</v>
      </c>
      <c r="Q66" s="166">
        <v>0</v>
      </c>
      <c r="R66" s="168">
        <v>0</v>
      </c>
      <c r="S66" s="169">
        <v>0</v>
      </c>
      <c r="T66" s="169">
        <v>0</v>
      </c>
      <c r="U66" s="169">
        <v>0</v>
      </c>
      <c r="V66" s="169">
        <v>0</v>
      </c>
      <c r="W66" s="170">
        <v>0</v>
      </c>
      <c r="X66" s="51">
        <v>0</v>
      </c>
      <c r="Y66" s="171">
        <v>0</v>
      </c>
      <c r="Z66" s="51">
        <v>0</v>
      </c>
      <c r="AA66" s="51">
        <v>0</v>
      </c>
      <c r="AB66" s="51">
        <v>0</v>
      </c>
      <c r="AC66" s="51">
        <v>0</v>
      </c>
      <c r="AD66" s="51">
        <v>0</v>
      </c>
      <c r="AE66" s="51">
        <v>0</v>
      </c>
      <c r="AF66" s="51">
        <v>0</v>
      </c>
      <c r="AG66" s="51">
        <v>0</v>
      </c>
      <c r="AH66" s="51">
        <v>0</v>
      </c>
      <c r="AI66" s="51">
        <v>0</v>
      </c>
      <c r="AJ66" s="51">
        <v>0</v>
      </c>
      <c r="AK66" s="52">
        <v>0</v>
      </c>
      <c r="AL66" s="56"/>
      <c r="AM66" s="59" t="s">
        <v>301</v>
      </c>
      <c r="AN66" s="58" t="s">
        <v>302</v>
      </c>
      <c r="AO66" s="172">
        <v>0</v>
      </c>
      <c r="AP66" s="172">
        <v>0</v>
      </c>
      <c r="AQ66" s="172">
        <v>0</v>
      </c>
      <c r="AR66" s="172">
        <v>0</v>
      </c>
      <c r="AS66" s="172">
        <v>0</v>
      </c>
      <c r="AT66" s="172">
        <v>0</v>
      </c>
      <c r="AU66" s="164">
        <v>0</v>
      </c>
      <c r="AV66" s="164">
        <v>0</v>
      </c>
      <c r="AW66" s="164">
        <v>0</v>
      </c>
      <c r="AX66" s="164">
        <v>0</v>
      </c>
      <c r="AY66" s="164">
        <v>0</v>
      </c>
    </row>
    <row r="67" spans="1:51" ht="16.5" customHeight="1">
      <c r="A67" s="72" t="s">
        <v>303</v>
      </c>
      <c r="B67" s="120" t="s">
        <v>304</v>
      </c>
      <c r="C67" s="165">
        <v>0</v>
      </c>
      <c r="D67" s="166">
        <v>0</v>
      </c>
      <c r="E67" s="166">
        <v>10</v>
      </c>
      <c r="F67" s="166">
        <v>34</v>
      </c>
      <c r="G67" s="166">
        <v>0</v>
      </c>
      <c r="H67" s="166">
        <v>0</v>
      </c>
      <c r="I67" s="166">
        <v>20</v>
      </c>
      <c r="J67" s="166">
        <v>0</v>
      </c>
      <c r="K67" s="166">
        <v>0</v>
      </c>
      <c r="L67" s="167">
        <v>0</v>
      </c>
      <c r="M67" s="166">
        <v>0</v>
      </c>
      <c r="N67" s="166">
        <v>38</v>
      </c>
      <c r="O67" s="166">
        <v>0</v>
      </c>
      <c r="P67" s="166">
        <v>0</v>
      </c>
      <c r="Q67" s="166">
        <v>0</v>
      </c>
      <c r="R67" s="168">
        <v>0</v>
      </c>
      <c r="S67" s="169">
        <v>0</v>
      </c>
      <c r="T67" s="169">
        <v>0</v>
      </c>
      <c r="U67" s="169">
        <v>0</v>
      </c>
      <c r="V67" s="169">
        <v>0</v>
      </c>
      <c r="W67" s="170">
        <v>0</v>
      </c>
      <c r="X67" s="51">
        <v>0</v>
      </c>
      <c r="Y67" s="171">
        <v>0</v>
      </c>
      <c r="Z67" s="51">
        <v>0</v>
      </c>
      <c r="AA67" s="51">
        <v>0</v>
      </c>
      <c r="AB67" s="51">
        <v>0</v>
      </c>
      <c r="AC67" s="51">
        <v>0</v>
      </c>
      <c r="AD67" s="51">
        <v>0</v>
      </c>
      <c r="AE67" s="51">
        <v>0</v>
      </c>
      <c r="AF67" s="51">
        <v>0</v>
      </c>
      <c r="AG67" s="51">
        <v>0</v>
      </c>
      <c r="AH67" s="51">
        <v>0</v>
      </c>
      <c r="AI67" s="51">
        <v>0</v>
      </c>
      <c r="AJ67" s="51">
        <v>0</v>
      </c>
      <c r="AK67" s="52">
        <v>0</v>
      </c>
      <c r="AL67" s="56"/>
      <c r="AM67" s="57" t="s">
        <v>305</v>
      </c>
      <c r="AN67" s="58" t="s">
        <v>306</v>
      </c>
      <c r="AO67" s="172">
        <v>0</v>
      </c>
      <c r="AP67" s="172">
        <v>0</v>
      </c>
      <c r="AQ67" s="172">
        <v>0</v>
      </c>
      <c r="AR67" s="172">
        <v>0</v>
      </c>
      <c r="AS67" s="172">
        <v>0</v>
      </c>
      <c r="AT67" s="172">
        <v>0</v>
      </c>
      <c r="AU67" s="164">
        <v>0</v>
      </c>
      <c r="AV67" s="164">
        <v>0</v>
      </c>
      <c r="AW67" s="164">
        <v>0</v>
      </c>
      <c r="AX67" s="164">
        <v>0</v>
      </c>
      <c r="AY67" s="164">
        <v>0</v>
      </c>
    </row>
    <row r="68" spans="1:51" ht="16.5" customHeight="1">
      <c r="A68" s="72" t="s">
        <v>307</v>
      </c>
      <c r="B68" s="120" t="s">
        <v>308</v>
      </c>
      <c r="C68" s="165">
        <v>0</v>
      </c>
      <c r="D68" s="166">
        <v>0</v>
      </c>
      <c r="E68" s="166">
        <v>0</v>
      </c>
      <c r="F68" s="166">
        <v>0</v>
      </c>
      <c r="G68" s="166">
        <v>0</v>
      </c>
      <c r="H68" s="166">
        <v>0</v>
      </c>
      <c r="I68" s="166">
        <v>40</v>
      </c>
      <c r="J68" s="166">
        <v>0</v>
      </c>
      <c r="K68" s="166">
        <v>24</v>
      </c>
      <c r="L68" s="167">
        <v>0</v>
      </c>
      <c r="M68" s="166">
        <v>0</v>
      </c>
      <c r="N68" s="166">
        <v>30</v>
      </c>
      <c r="O68" s="166">
        <v>2</v>
      </c>
      <c r="P68" s="166">
        <v>0</v>
      </c>
      <c r="Q68" s="166">
        <v>0</v>
      </c>
      <c r="R68" s="168">
        <v>2.041666666666667</v>
      </c>
      <c r="S68" s="169">
        <v>0</v>
      </c>
      <c r="T68" s="169">
        <v>0</v>
      </c>
      <c r="U68" s="169">
        <v>3</v>
      </c>
      <c r="V68" s="169">
        <v>0</v>
      </c>
      <c r="W68" s="170">
        <v>0</v>
      </c>
      <c r="X68" s="51">
        <v>0</v>
      </c>
      <c r="Y68" s="171">
        <v>0</v>
      </c>
      <c r="Z68" s="51">
        <v>0</v>
      </c>
      <c r="AA68" s="51">
        <v>0</v>
      </c>
      <c r="AB68" s="51">
        <v>0</v>
      </c>
      <c r="AC68" s="51">
        <v>0</v>
      </c>
      <c r="AD68" s="51">
        <v>0</v>
      </c>
      <c r="AE68" s="51">
        <v>0</v>
      </c>
      <c r="AF68" s="51">
        <v>0</v>
      </c>
      <c r="AG68" s="51">
        <v>0</v>
      </c>
      <c r="AH68" s="51">
        <v>0</v>
      </c>
      <c r="AI68" s="51">
        <v>0</v>
      </c>
      <c r="AJ68" s="51">
        <v>0</v>
      </c>
      <c r="AK68" s="52">
        <v>2.041666666666667</v>
      </c>
      <c r="AL68" s="56"/>
      <c r="AM68" s="57" t="s">
        <v>309</v>
      </c>
      <c r="AN68" s="58" t="s">
        <v>310</v>
      </c>
      <c r="AO68" s="172">
        <v>0</v>
      </c>
      <c r="AP68" s="172">
        <v>0</v>
      </c>
      <c r="AQ68" s="172">
        <v>0</v>
      </c>
      <c r="AR68" s="172">
        <v>0</v>
      </c>
      <c r="AS68" s="172">
        <v>0</v>
      </c>
      <c r="AT68" s="172">
        <v>0</v>
      </c>
      <c r="AU68" s="164">
        <v>0</v>
      </c>
      <c r="AV68" s="164">
        <v>0</v>
      </c>
      <c r="AW68" s="164">
        <v>0</v>
      </c>
      <c r="AX68" s="164">
        <v>0</v>
      </c>
      <c r="AY68" s="164">
        <v>0</v>
      </c>
    </row>
    <row r="69" spans="1:51" ht="16.5" customHeight="1" thickBot="1">
      <c r="A69" s="123" t="s">
        <v>311</v>
      </c>
      <c r="B69" s="124" t="s">
        <v>312</v>
      </c>
      <c r="C69" s="149">
        <v>0</v>
      </c>
      <c r="D69" s="150">
        <v>0</v>
      </c>
      <c r="E69" s="150">
        <v>26</v>
      </c>
      <c r="F69" s="150">
        <v>35</v>
      </c>
      <c r="G69" s="150">
        <v>0</v>
      </c>
      <c r="H69" s="150">
        <v>0</v>
      </c>
      <c r="I69" s="150">
        <v>0</v>
      </c>
      <c r="J69" s="150">
        <v>0</v>
      </c>
      <c r="K69" s="150">
        <v>0</v>
      </c>
      <c r="L69" s="151">
        <v>0</v>
      </c>
      <c r="M69" s="150">
        <v>0</v>
      </c>
      <c r="N69" s="150">
        <v>38</v>
      </c>
      <c r="O69" s="150">
        <v>0</v>
      </c>
      <c r="P69" s="150">
        <v>10</v>
      </c>
      <c r="Q69" s="150">
        <v>0</v>
      </c>
      <c r="R69" s="152">
        <v>0</v>
      </c>
      <c r="S69" s="153">
        <v>0</v>
      </c>
      <c r="T69" s="153">
        <v>0</v>
      </c>
      <c r="U69" s="153">
        <v>0</v>
      </c>
      <c r="V69" s="153">
        <v>0</v>
      </c>
      <c r="W69" s="154">
        <v>0</v>
      </c>
      <c r="X69" s="125">
        <v>0</v>
      </c>
      <c r="Y69" s="155">
        <v>0</v>
      </c>
      <c r="Z69" s="125">
        <v>0</v>
      </c>
      <c r="AA69" s="125">
        <v>0</v>
      </c>
      <c r="AB69" s="125">
        <v>0</v>
      </c>
      <c r="AC69" s="125">
        <v>0</v>
      </c>
      <c r="AD69" s="125">
        <v>0</v>
      </c>
      <c r="AE69" s="125">
        <v>0</v>
      </c>
      <c r="AF69" s="125">
        <v>0</v>
      </c>
      <c r="AG69" s="125">
        <v>0</v>
      </c>
      <c r="AH69" s="125">
        <v>0</v>
      </c>
      <c r="AI69" s="125">
        <v>0</v>
      </c>
      <c r="AJ69" s="125">
        <v>0</v>
      </c>
      <c r="AK69" s="126">
        <v>0</v>
      </c>
      <c r="AL69" s="127"/>
      <c r="AM69" s="128" t="s">
        <v>313</v>
      </c>
      <c r="AN69" s="129" t="s">
        <v>314</v>
      </c>
      <c r="AO69" s="156">
        <v>0</v>
      </c>
      <c r="AP69" s="156">
        <v>0</v>
      </c>
      <c r="AQ69" s="156">
        <v>0</v>
      </c>
      <c r="AR69" s="156">
        <v>0</v>
      </c>
      <c r="AS69" s="156">
        <v>0</v>
      </c>
      <c r="AT69" s="156">
        <v>0</v>
      </c>
      <c r="AU69" s="156">
        <v>0</v>
      </c>
      <c r="AV69" s="156">
        <v>10</v>
      </c>
      <c r="AW69" s="156">
        <v>0</v>
      </c>
      <c r="AX69" s="156">
        <v>0</v>
      </c>
      <c r="AY69" s="156">
        <v>0</v>
      </c>
    </row>
    <row r="70" spans="1:51" ht="16.5" customHeight="1" thickTop="1">
      <c r="A70" s="72" t="s">
        <v>315</v>
      </c>
      <c r="B70" s="120" t="s">
        <v>316</v>
      </c>
      <c r="C70" s="165">
        <v>0</v>
      </c>
      <c r="D70" s="166">
        <v>0</v>
      </c>
      <c r="E70" s="166">
        <v>10</v>
      </c>
      <c r="F70" s="166">
        <v>10</v>
      </c>
      <c r="G70" s="166">
        <v>0</v>
      </c>
      <c r="H70" s="166">
        <v>0</v>
      </c>
      <c r="I70" s="166">
        <v>0</v>
      </c>
      <c r="J70" s="166">
        <v>10</v>
      </c>
      <c r="K70" s="166">
        <v>10</v>
      </c>
      <c r="L70" s="167">
        <v>50</v>
      </c>
      <c r="M70" s="166">
        <v>0</v>
      </c>
      <c r="N70" s="166">
        <v>28</v>
      </c>
      <c r="O70" s="166">
        <v>0</v>
      </c>
      <c r="P70" s="166">
        <v>15</v>
      </c>
      <c r="Q70" s="166">
        <v>5</v>
      </c>
      <c r="R70" s="168">
        <v>0</v>
      </c>
      <c r="S70" s="169">
        <v>1</v>
      </c>
      <c r="T70" s="169">
        <v>1</v>
      </c>
      <c r="U70" s="169">
        <v>1</v>
      </c>
      <c r="V70" s="169">
        <v>0</v>
      </c>
      <c r="W70" s="170">
        <v>0</v>
      </c>
      <c r="X70" s="51">
        <v>0</v>
      </c>
      <c r="Y70" s="171">
        <v>0</v>
      </c>
      <c r="Z70" s="51">
        <v>0</v>
      </c>
      <c r="AA70" s="51">
        <v>0</v>
      </c>
      <c r="AB70" s="51">
        <v>0</v>
      </c>
      <c r="AC70" s="51">
        <v>0</v>
      </c>
      <c r="AD70" s="51">
        <v>0</v>
      </c>
      <c r="AE70" s="51">
        <v>0</v>
      </c>
      <c r="AF70" s="51">
        <v>0</v>
      </c>
      <c r="AG70" s="51">
        <v>0</v>
      </c>
      <c r="AH70" s="51">
        <v>0</v>
      </c>
      <c r="AI70" s="51">
        <v>0</v>
      </c>
      <c r="AJ70" s="51">
        <v>0</v>
      </c>
      <c r="AK70" s="52">
        <v>0</v>
      </c>
      <c r="AL70" s="56"/>
      <c r="AM70" s="59" t="s">
        <v>317</v>
      </c>
      <c r="AN70" s="58" t="s">
        <v>318</v>
      </c>
      <c r="AO70" s="172">
        <v>1</v>
      </c>
      <c r="AP70" s="172">
        <v>1</v>
      </c>
      <c r="AQ70" s="172">
        <v>1</v>
      </c>
      <c r="AR70" s="172">
        <v>1</v>
      </c>
      <c r="AS70" s="172">
        <v>0</v>
      </c>
      <c r="AT70" s="172">
        <v>1</v>
      </c>
      <c r="AU70" s="164">
        <v>0</v>
      </c>
      <c r="AV70" s="164">
        <v>15</v>
      </c>
      <c r="AW70" s="164">
        <v>0</v>
      </c>
      <c r="AX70" s="164">
        <v>0</v>
      </c>
      <c r="AY70" s="164">
        <v>0</v>
      </c>
    </row>
    <row r="71" spans="1:51" ht="16.5" customHeight="1">
      <c r="A71" s="72" t="s">
        <v>319</v>
      </c>
      <c r="B71" s="120" t="s">
        <v>320</v>
      </c>
      <c r="C71" s="165">
        <v>0</v>
      </c>
      <c r="D71" s="166">
        <v>0</v>
      </c>
      <c r="E71" s="166">
        <v>0</v>
      </c>
      <c r="F71" s="166">
        <v>0</v>
      </c>
      <c r="G71" s="166">
        <v>0</v>
      </c>
      <c r="H71" s="166">
        <v>14</v>
      </c>
      <c r="I71" s="166">
        <v>29</v>
      </c>
      <c r="J71" s="166">
        <v>0</v>
      </c>
      <c r="K71" s="166">
        <v>0</v>
      </c>
      <c r="L71" s="167">
        <v>0</v>
      </c>
      <c r="M71" s="166">
        <v>0</v>
      </c>
      <c r="N71" s="166">
        <v>16</v>
      </c>
      <c r="O71" s="166">
        <v>0</v>
      </c>
      <c r="P71" s="166">
        <v>0</v>
      </c>
      <c r="Q71" s="166">
        <v>0</v>
      </c>
      <c r="R71" s="168">
        <v>0</v>
      </c>
      <c r="S71" s="169">
        <v>0</v>
      </c>
      <c r="T71" s="169">
        <v>3</v>
      </c>
      <c r="U71" s="169">
        <v>3</v>
      </c>
      <c r="V71" s="169">
        <v>0</v>
      </c>
      <c r="W71" s="170">
        <v>0</v>
      </c>
      <c r="X71" s="51">
        <v>0</v>
      </c>
      <c r="Y71" s="171">
        <v>0</v>
      </c>
      <c r="Z71" s="51">
        <v>0</v>
      </c>
      <c r="AA71" s="51">
        <v>0</v>
      </c>
      <c r="AB71" s="51">
        <v>0</v>
      </c>
      <c r="AC71" s="51">
        <v>0</v>
      </c>
      <c r="AD71" s="51">
        <v>0</v>
      </c>
      <c r="AE71" s="51">
        <v>0</v>
      </c>
      <c r="AF71" s="51">
        <v>0</v>
      </c>
      <c r="AG71" s="51">
        <v>0</v>
      </c>
      <c r="AH71" s="51">
        <v>0</v>
      </c>
      <c r="AI71" s="51">
        <v>0</v>
      </c>
      <c r="AJ71" s="51">
        <v>0</v>
      </c>
      <c r="AK71" s="52">
        <v>0</v>
      </c>
      <c r="AL71" s="56"/>
      <c r="AM71" s="59" t="s">
        <v>321</v>
      </c>
      <c r="AN71" s="58" t="s">
        <v>322</v>
      </c>
      <c r="AO71" s="172">
        <v>0</v>
      </c>
      <c r="AP71" s="172">
        <v>2</v>
      </c>
      <c r="AQ71" s="172">
        <v>0</v>
      </c>
      <c r="AR71" s="172">
        <v>2</v>
      </c>
      <c r="AS71" s="172">
        <v>0</v>
      </c>
      <c r="AT71" s="172">
        <v>2</v>
      </c>
      <c r="AU71" s="164">
        <v>0</v>
      </c>
      <c r="AV71" s="164">
        <v>0</v>
      </c>
      <c r="AW71" s="164">
        <v>0</v>
      </c>
      <c r="AX71" s="164">
        <v>0</v>
      </c>
      <c r="AY71" s="164">
        <v>0</v>
      </c>
    </row>
    <row r="72" spans="1:51" ht="16.5" customHeight="1">
      <c r="A72" s="72" t="s">
        <v>323</v>
      </c>
      <c r="B72" s="120" t="s">
        <v>324</v>
      </c>
      <c r="C72" s="165">
        <v>0</v>
      </c>
      <c r="D72" s="166">
        <v>0</v>
      </c>
      <c r="E72" s="166">
        <v>21</v>
      </c>
      <c r="F72" s="166">
        <v>0</v>
      </c>
      <c r="G72" s="166">
        <v>0</v>
      </c>
      <c r="H72" s="166">
        <v>0</v>
      </c>
      <c r="I72" s="166">
        <v>30</v>
      </c>
      <c r="J72" s="166">
        <v>0</v>
      </c>
      <c r="K72" s="166">
        <v>11</v>
      </c>
      <c r="L72" s="167">
        <v>0</v>
      </c>
      <c r="M72" s="166">
        <v>0</v>
      </c>
      <c r="N72" s="166">
        <v>40</v>
      </c>
      <c r="O72" s="166">
        <v>0</v>
      </c>
      <c r="P72" s="166">
        <v>15</v>
      </c>
      <c r="Q72" s="166">
        <v>0</v>
      </c>
      <c r="R72" s="168">
        <v>0</v>
      </c>
      <c r="S72" s="169">
        <v>0</v>
      </c>
      <c r="T72" s="169">
        <v>0</v>
      </c>
      <c r="U72" s="169">
        <v>0</v>
      </c>
      <c r="V72" s="169">
        <v>0</v>
      </c>
      <c r="W72" s="170">
        <v>0</v>
      </c>
      <c r="X72" s="51">
        <v>0</v>
      </c>
      <c r="Y72" s="171">
        <v>0</v>
      </c>
      <c r="Z72" s="51">
        <v>0</v>
      </c>
      <c r="AA72" s="51">
        <v>0</v>
      </c>
      <c r="AB72" s="51">
        <v>0</v>
      </c>
      <c r="AC72" s="51">
        <v>0</v>
      </c>
      <c r="AD72" s="51">
        <v>0</v>
      </c>
      <c r="AE72" s="51">
        <v>0</v>
      </c>
      <c r="AF72" s="51">
        <v>0</v>
      </c>
      <c r="AG72" s="51">
        <v>0</v>
      </c>
      <c r="AH72" s="51">
        <v>0</v>
      </c>
      <c r="AI72" s="51">
        <v>0</v>
      </c>
      <c r="AJ72" s="51">
        <v>0</v>
      </c>
      <c r="AK72" s="52">
        <v>0</v>
      </c>
      <c r="AL72" s="56"/>
      <c r="AM72" s="57" t="s">
        <v>325</v>
      </c>
      <c r="AN72" s="58" t="s">
        <v>326</v>
      </c>
      <c r="AO72" s="172">
        <v>0</v>
      </c>
      <c r="AP72" s="172">
        <v>0</v>
      </c>
      <c r="AQ72" s="172">
        <v>0</v>
      </c>
      <c r="AR72" s="172">
        <v>0</v>
      </c>
      <c r="AS72" s="172">
        <v>0</v>
      </c>
      <c r="AT72" s="172">
        <v>0</v>
      </c>
      <c r="AU72" s="164">
        <v>0</v>
      </c>
      <c r="AV72" s="164">
        <v>15</v>
      </c>
      <c r="AW72" s="164">
        <v>0</v>
      </c>
      <c r="AX72" s="164">
        <v>0</v>
      </c>
      <c r="AY72" s="164">
        <v>0</v>
      </c>
    </row>
    <row r="73" spans="1:51" ht="16.5" customHeight="1">
      <c r="A73" s="72" t="s">
        <v>327</v>
      </c>
      <c r="B73" s="120" t="s">
        <v>328</v>
      </c>
      <c r="C73" s="165">
        <v>0</v>
      </c>
      <c r="D73" s="166">
        <v>0</v>
      </c>
      <c r="E73" s="166">
        <v>0</v>
      </c>
      <c r="F73" s="166">
        <v>30</v>
      </c>
      <c r="G73" s="166">
        <v>14</v>
      </c>
      <c r="H73" s="166">
        <v>0</v>
      </c>
      <c r="I73" s="166">
        <v>0</v>
      </c>
      <c r="J73" s="166">
        <v>23</v>
      </c>
      <c r="K73" s="166">
        <v>0</v>
      </c>
      <c r="L73" s="167">
        <v>0</v>
      </c>
      <c r="M73" s="166">
        <v>0</v>
      </c>
      <c r="N73" s="166">
        <v>35</v>
      </c>
      <c r="O73" s="166">
        <v>0</v>
      </c>
      <c r="P73" s="166">
        <v>0</v>
      </c>
      <c r="Q73" s="166">
        <v>6</v>
      </c>
      <c r="R73" s="168">
        <v>0</v>
      </c>
      <c r="S73" s="169">
        <v>0</v>
      </c>
      <c r="T73" s="169">
        <v>0</v>
      </c>
      <c r="U73" s="169">
        <v>0</v>
      </c>
      <c r="V73" s="169">
        <v>0</v>
      </c>
      <c r="W73" s="170">
        <v>0</v>
      </c>
      <c r="X73" s="51">
        <v>0</v>
      </c>
      <c r="Y73" s="171">
        <v>0</v>
      </c>
      <c r="Z73" s="51">
        <v>0</v>
      </c>
      <c r="AA73" s="51">
        <v>0</v>
      </c>
      <c r="AB73" s="51">
        <v>0</v>
      </c>
      <c r="AC73" s="51">
        <v>0</v>
      </c>
      <c r="AD73" s="51">
        <v>0</v>
      </c>
      <c r="AE73" s="51">
        <v>0</v>
      </c>
      <c r="AF73" s="51">
        <v>0</v>
      </c>
      <c r="AG73" s="51">
        <v>0</v>
      </c>
      <c r="AH73" s="51">
        <v>0</v>
      </c>
      <c r="AI73" s="51">
        <v>0</v>
      </c>
      <c r="AJ73" s="51">
        <v>0</v>
      </c>
      <c r="AK73" s="52">
        <v>0</v>
      </c>
      <c r="AL73" s="56"/>
      <c r="AM73" s="57" t="s">
        <v>329</v>
      </c>
      <c r="AN73" s="58" t="s">
        <v>330</v>
      </c>
      <c r="AO73" s="172">
        <v>0</v>
      </c>
      <c r="AP73" s="172">
        <v>0</v>
      </c>
      <c r="AQ73" s="172">
        <v>0</v>
      </c>
      <c r="AR73" s="172">
        <v>0</v>
      </c>
      <c r="AS73" s="172">
        <v>0</v>
      </c>
      <c r="AT73" s="172">
        <v>0</v>
      </c>
      <c r="AU73" s="164">
        <v>0</v>
      </c>
      <c r="AV73" s="164">
        <v>0</v>
      </c>
      <c r="AW73" s="164">
        <v>0</v>
      </c>
      <c r="AX73" s="164">
        <v>0</v>
      </c>
      <c r="AY73" s="164">
        <v>0</v>
      </c>
    </row>
    <row r="74" spans="1:51" ht="16.5" customHeight="1">
      <c r="A74" s="72" t="s">
        <v>331</v>
      </c>
      <c r="B74" s="120" t="s">
        <v>332</v>
      </c>
      <c r="C74" s="165">
        <v>0</v>
      </c>
      <c r="D74" s="166">
        <v>0</v>
      </c>
      <c r="E74" s="166">
        <v>0</v>
      </c>
      <c r="F74" s="166">
        <v>55</v>
      </c>
      <c r="G74" s="166">
        <v>0</v>
      </c>
      <c r="H74" s="166">
        <v>0</v>
      </c>
      <c r="I74" s="166">
        <v>0</v>
      </c>
      <c r="J74" s="166">
        <v>0</v>
      </c>
      <c r="K74" s="166">
        <v>15</v>
      </c>
      <c r="L74" s="167">
        <v>22</v>
      </c>
      <c r="M74" s="166">
        <v>0</v>
      </c>
      <c r="N74" s="166">
        <v>30</v>
      </c>
      <c r="O74" s="166">
        <v>0</v>
      </c>
      <c r="P74" s="166">
        <v>16</v>
      </c>
      <c r="Q74" s="166">
        <v>0</v>
      </c>
      <c r="R74" s="168">
        <v>0</v>
      </c>
      <c r="S74" s="169">
        <v>0</v>
      </c>
      <c r="T74" s="169">
        <v>0</v>
      </c>
      <c r="U74" s="169">
        <v>0</v>
      </c>
      <c r="V74" s="169">
        <v>0</v>
      </c>
      <c r="W74" s="170">
        <v>0</v>
      </c>
      <c r="X74" s="51">
        <v>0</v>
      </c>
      <c r="Y74" s="171">
        <v>0</v>
      </c>
      <c r="Z74" s="51">
        <v>0</v>
      </c>
      <c r="AA74" s="51">
        <v>0</v>
      </c>
      <c r="AB74" s="51">
        <v>0</v>
      </c>
      <c r="AC74" s="51">
        <v>0</v>
      </c>
      <c r="AD74" s="51">
        <v>0</v>
      </c>
      <c r="AE74" s="51">
        <v>0</v>
      </c>
      <c r="AF74" s="51">
        <v>0</v>
      </c>
      <c r="AG74" s="51">
        <v>0</v>
      </c>
      <c r="AH74" s="51">
        <v>0</v>
      </c>
      <c r="AI74" s="51">
        <v>0</v>
      </c>
      <c r="AJ74" s="51">
        <v>0</v>
      </c>
      <c r="AK74" s="52">
        <v>0</v>
      </c>
      <c r="AL74" s="56"/>
      <c r="AM74" s="57" t="s">
        <v>333</v>
      </c>
      <c r="AN74" s="58" t="s">
        <v>334</v>
      </c>
      <c r="AO74" s="172">
        <v>0</v>
      </c>
      <c r="AP74" s="172">
        <v>0</v>
      </c>
      <c r="AQ74" s="172">
        <v>0</v>
      </c>
      <c r="AR74" s="172">
        <v>0</v>
      </c>
      <c r="AS74" s="172">
        <v>0</v>
      </c>
      <c r="AT74" s="172">
        <v>0</v>
      </c>
      <c r="AU74" s="164">
        <v>0</v>
      </c>
      <c r="AV74" s="164">
        <v>30</v>
      </c>
      <c r="AW74" s="164">
        <v>0</v>
      </c>
      <c r="AX74" s="164">
        <v>0</v>
      </c>
      <c r="AY74" s="164">
        <v>0</v>
      </c>
    </row>
    <row r="75" spans="1:51" ht="16.5" customHeight="1">
      <c r="A75" s="72" t="s">
        <v>335</v>
      </c>
      <c r="B75" s="120" t="s">
        <v>336</v>
      </c>
      <c r="C75" s="165">
        <v>0</v>
      </c>
      <c r="D75" s="166">
        <v>0</v>
      </c>
      <c r="E75" s="166">
        <v>0</v>
      </c>
      <c r="F75" s="166">
        <v>0</v>
      </c>
      <c r="G75" s="166">
        <v>17</v>
      </c>
      <c r="H75" s="166">
        <v>20</v>
      </c>
      <c r="I75" s="166">
        <v>15</v>
      </c>
      <c r="J75" s="166">
        <v>0</v>
      </c>
      <c r="K75" s="166">
        <v>0</v>
      </c>
      <c r="L75" s="167">
        <v>0</v>
      </c>
      <c r="M75" s="166">
        <v>0</v>
      </c>
      <c r="N75" s="166">
        <v>28</v>
      </c>
      <c r="O75" s="166">
        <v>0</v>
      </c>
      <c r="P75" s="166">
        <v>0</v>
      </c>
      <c r="Q75" s="166">
        <v>0</v>
      </c>
      <c r="R75" s="168">
        <v>0</v>
      </c>
      <c r="S75" s="169">
        <v>0</v>
      </c>
      <c r="T75" s="169">
        <v>0</v>
      </c>
      <c r="U75" s="169">
        <v>0</v>
      </c>
      <c r="V75" s="169">
        <v>0</v>
      </c>
      <c r="W75" s="170">
        <v>0</v>
      </c>
      <c r="X75" s="51">
        <v>0</v>
      </c>
      <c r="Y75" s="171">
        <v>0</v>
      </c>
      <c r="Z75" s="51">
        <v>0</v>
      </c>
      <c r="AA75" s="51">
        <v>0</v>
      </c>
      <c r="AB75" s="51">
        <v>0</v>
      </c>
      <c r="AC75" s="51">
        <v>0</v>
      </c>
      <c r="AD75" s="51">
        <v>0</v>
      </c>
      <c r="AE75" s="51">
        <v>0</v>
      </c>
      <c r="AF75" s="51">
        <v>0</v>
      </c>
      <c r="AG75" s="51">
        <v>0</v>
      </c>
      <c r="AH75" s="51">
        <v>0</v>
      </c>
      <c r="AI75" s="51">
        <v>0</v>
      </c>
      <c r="AJ75" s="51">
        <v>0</v>
      </c>
      <c r="AK75" s="52">
        <v>0</v>
      </c>
      <c r="AL75" s="56"/>
      <c r="AM75" s="59" t="s">
        <v>337</v>
      </c>
      <c r="AN75" s="58" t="s">
        <v>338</v>
      </c>
      <c r="AO75" s="172">
        <v>0</v>
      </c>
      <c r="AP75" s="172">
        <v>0</v>
      </c>
      <c r="AQ75" s="172">
        <v>0</v>
      </c>
      <c r="AR75" s="172">
        <v>0</v>
      </c>
      <c r="AS75" s="172">
        <v>0</v>
      </c>
      <c r="AT75" s="172">
        <v>0</v>
      </c>
      <c r="AU75" s="164">
        <v>0</v>
      </c>
      <c r="AV75" s="164">
        <v>0</v>
      </c>
      <c r="AW75" s="164">
        <v>0</v>
      </c>
      <c r="AX75" s="164">
        <v>0</v>
      </c>
      <c r="AY75" s="164">
        <v>0</v>
      </c>
    </row>
    <row r="76" spans="1:51" ht="16.5" customHeight="1">
      <c r="A76" s="72" t="s">
        <v>339</v>
      </c>
      <c r="B76" s="120" t="s">
        <v>340</v>
      </c>
      <c r="C76" s="165">
        <v>0</v>
      </c>
      <c r="D76" s="166">
        <v>0</v>
      </c>
      <c r="E76" s="166">
        <v>0</v>
      </c>
      <c r="F76" s="166">
        <v>0</v>
      </c>
      <c r="G76" s="166">
        <v>24</v>
      </c>
      <c r="H76" s="166">
        <v>0</v>
      </c>
      <c r="I76" s="166">
        <v>20</v>
      </c>
      <c r="J76" s="166">
        <v>0</v>
      </c>
      <c r="K76" s="166">
        <v>23</v>
      </c>
      <c r="L76" s="167">
        <v>0</v>
      </c>
      <c r="M76" s="166">
        <v>0</v>
      </c>
      <c r="N76" s="166">
        <v>33</v>
      </c>
      <c r="O76" s="166">
        <v>0</v>
      </c>
      <c r="P76" s="166">
        <v>15</v>
      </c>
      <c r="Q76" s="166">
        <v>0</v>
      </c>
      <c r="R76" s="168">
        <v>0</v>
      </c>
      <c r="S76" s="169">
        <v>0</v>
      </c>
      <c r="T76" s="169">
        <v>0</v>
      </c>
      <c r="U76" s="169">
        <v>0</v>
      </c>
      <c r="V76" s="169">
        <v>0</v>
      </c>
      <c r="W76" s="170">
        <v>0</v>
      </c>
      <c r="X76" s="51">
        <v>0</v>
      </c>
      <c r="Y76" s="171">
        <v>0</v>
      </c>
      <c r="Z76" s="51">
        <v>0</v>
      </c>
      <c r="AA76" s="51">
        <v>0</v>
      </c>
      <c r="AB76" s="51">
        <v>0</v>
      </c>
      <c r="AC76" s="51">
        <v>0</v>
      </c>
      <c r="AD76" s="51">
        <v>0</v>
      </c>
      <c r="AE76" s="51">
        <v>0</v>
      </c>
      <c r="AF76" s="51">
        <v>0</v>
      </c>
      <c r="AG76" s="51">
        <v>0</v>
      </c>
      <c r="AH76" s="51">
        <v>0</v>
      </c>
      <c r="AI76" s="51">
        <v>0</v>
      </c>
      <c r="AJ76" s="51">
        <v>0</v>
      </c>
      <c r="AK76" s="52">
        <v>0</v>
      </c>
      <c r="AL76" s="56"/>
      <c r="AM76" s="57" t="s">
        <v>341</v>
      </c>
      <c r="AN76" s="58" t="s">
        <v>342</v>
      </c>
      <c r="AO76" s="172">
        <v>0</v>
      </c>
      <c r="AP76" s="172">
        <v>0</v>
      </c>
      <c r="AQ76" s="172">
        <v>0</v>
      </c>
      <c r="AR76" s="172">
        <v>0</v>
      </c>
      <c r="AS76" s="172">
        <v>0</v>
      </c>
      <c r="AT76" s="172">
        <v>0</v>
      </c>
      <c r="AU76" s="164">
        <v>0</v>
      </c>
      <c r="AV76" s="164">
        <v>15</v>
      </c>
      <c r="AW76" s="164">
        <v>0</v>
      </c>
      <c r="AX76" s="164">
        <v>0</v>
      </c>
      <c r="AY76" s="164">
        <v>0</v>
      </c>
    </row>
    <row r="77" spans="1:51" ht="16.5" customHeight="1">
      <c r="A77" s="72" t="s">
        <v>343</v>
      </c>
      <c r="B77" s="120" t="s">
        <v>344</v>
      </c>
      <c r="C77" s="165">
        <v>0</v>
      </c>
      <c r="D77" s="166">
        <v>0</v>
      </c>
      <c r="E77" s="166">
        <v>0</v>
      </c>
      <c r="F77" s="166">
        <v>20</v>
      </c>
      <c r="G77" s="166">
        <v>0</v>
      </c>
      <c r="H77" s="166">
        <v>0</v>
      </c>
      <c r="I77" s="166">
        <v>20</v>
      </c>
      <c r="J77" s="166">
        <v>22</v>
      </c>
      <c r="K77" s="166">
        <v>0</v>
      </c>
      <c r="L77" s="167">
        <v>0</v>
      </c>
      <c r="M77" s="166">
        <v>0</v>
      </c>
      <c r="N77" s="166">
        <v>35.000000000000007</v>
      </c>
      <c r="O77" s="166">
        <v>0</v>
      </c>
      <c r="P77" s="166">
        <v>0</v>
      </c>
      <c r="Q77" s="166">
        <v>0</v>
      </c>
      <c r="R77" s="168">
        <v>0</v>
      </c>
      <c r="S77" s="169">
        <v>1.5</v>
      </c>
      <c r="T77" s="169">
        <v>0</v>
      </c>
      <c r="U77" s="169">
        <v>0</v>
      </c>
      <c r="V77" s="169">
        <v>0</v>
      </c>
      <c r="W77" s="170">
        <v>0</v>
      </c>
      <c r="X77" s="51">
        <v>0</v>
      </c>
      <c r="Y77" s="171">
        <v>0</v>
      </c>
      <c r="Z77" s="51">
        <v>0</v>
      </c>
      <c r="AA77" s="51">
        <v>0</v>
      </c>
      <c r="AB77" s="51">
        <v>0</v>
      </c>
      <c r="AC77" s="51">
        <v>0</v>
      </c>
      <c r="AD77" s="51">
        <v>0</v>
      </c>
      <c r="AE77" s="51">
        <v>0</v>
      </c>
      <c r="AF77" s="51">
        <v>0</v>
      </c>
      <c r="AG77" s="51">
        <v>0</v>
      </c>
      <c r="AH77" s="51">
        <v>0</v>
      </c>
      <c r="AI77" s="51">
        <v>0</v>
      </c>
      <c r="AJ77" s="51">
        <v>0</v>
      </c>
      <c r="AK77" s="52">
        <v>0</v>
      </c>
      <c r="AL77" s="56"/>
      <c r="AM77" s="57" t="s">
        <v>345</v>
      </c>
      <c r="AN77" s="58" t="s">
        <v>346</v>
      </c>
      <c r="AO77" s="172">
        <v>0</v>
      </c>
      <c r="AP77" s="172">
        <v>0</v>
      </c>
      <c r="AQ77" s="172">
        <v>0</v>
      </c>
      <c r="AR77" s="172">
        <v>0</v>
      </c>
      <c r="AS77" s="172">
        <v>0</v>
      </c>
      <c r="AT77" s="172">
        <v>0</v>
      </c>
      <c r="AU77" s="164">
        <v>0</v>
      </c>
      <c r="AV77" s="164">
        <v>0</v>
      </c>
      <c r="AW77" s="164">
        <v>0</v>
      </c>
      <c r="AX77" s="164">
        <v>0</v>
      </c>
      <c r="AY77" s="164">
        <v>0</v>
      </c>
    </row>
    <row r="78" spans="1:51" ht="16.5" customHeight="1" thickBot="1">
      <c r="A78" s="123" t="s">
        <v>1797</v>
      </c>
      <c r="B78" s="124" t="s">
        <v>1798</v>
      </c>
      <c r="C78" s="149">
        <f>20*5</f>
        <v>100</v>
      </c>
      <c r="D78" s="150">
        <f>185*5</f>
        <v>925</v>
      </c>
      <c r="E78" s="150">
        <v>0</v>
      </c>
      <c r="F78" s="150">
        <v>0</v>
      </c>
      <c r="G78" s="150">
        <v>50</v>
      </c>
      <c r="H78" s="150">
        <v>0</v>
      </c>
      <c r="I78" s="150">
        <v>0</v>
      </c>
      <c r="J78" s="150">
        <v>0</v>
      </c>
      <c r="K78" s="150">
        <v>20</v>
      </c>
      <c r="L78" s="151">
        <v>0</v>
      </c>
      <c r="M78" s="150">
        <v>0</v>
      </c>
      <c r="N78" s="150">
        <v>35</v>
      </c>
      <c r="O78" s="150">
        <v>0</v>
      </c>
      <c r="P78" s="150">
        <v>0</v>
      </c>
      <c r="Q78" s="150">
        <v>0</v>
      </c>
      <c r="R78" s="152">
        <v>0</v>
      </c>
      <c r="S78" s="153">
        <v>0</v>
      </c>
      <c r="T78" s="153">
        <v>0</v>
      </c>
      <c r="U78" s="153">
        <v>0</v>
      </c>
      <c r="V78" s="153">
        <v>0</v>
      </c>
      <c r="W78" s="154">
        <v>0</v>
      </c>
      <c r="X78" s="125">
        <v>0</v>
      </c>
      <c r="Y78" s="155">
        <v>0</v>
      </c>
      <c r="Z78" s="125">
        <v>0</v>
      </c>
      <c r="AA78" s="125">
        <v>0</v>
      </c>
      <c r="AB78" s="125">
        <v>0</v>
      </c>
      <c r="AC78" s="125">
        <v>0</v>
      </c>
      <c r="AD78" s="125">
        <v>0</v>
      </c>
      <c r="AE78" s="125">
        <v>0</v>
      </c>
      <c r="AF78" s="125">
        <v>0</v>
      </c>
      <c r="AG78" s="125">
        <v>0</v>
      </c>
      <c r="AH78" s="125">
        <v>0</v>
      </c>
      <c r="AI78" s="125">
        <v>0</v>
      </c>
      <c r="AJ78" s="125">
        <v>0</v>
      </c>
      <c r="AK78" s="126">
        <v>0</v>
      </c>
      <c r="AL78" s="127">
        <v>0</v>
      </c>
      <c r="AM78" s="128"/>
      <c r="AN78" s="129"/>
      <c r="AO78" s="156">
        <v>0</v>
      </c>
      <c r="AP78" s="156">
        <v>0</v>
      </c>
      <c r="AQ78" s="156">
        <v>0</v>
      </c>
      <c r="AR78" s="156">
        <v>0</v>
      </c>
      <c r="AS78" s="156">
        <v>0</v>
      </c>
      <c r="AT78" s="156">
        <v>0</v>
      </c>
      <c r="AU78" s="156">
        <v>0</v>
      </c>
      <c r="AV78" s="156">
        <v>0</v>
      </c>
      <c r="AW78" s="156">
        <v>0</v>
      </c>
      <c r="AX78" s="156">
        <v>0</v>
      </c>
      <c r="AY78" s="156">
        <v>0</v>
      </c>
    </row>
    <row r="79" spans="1:51" ht="16.5" customHeight="1" thickTop="1">
      <c r="A79" s="72" t="s">
        <v>347</v>
      </c>
      <c r="B79" s="120" t="s">
        <v>348</v>
      </c>
      <c r="C79" s="165">
        <v>0</v>
      </c>
      <c r="D79" s="166">
        <v>0</v>
      </c>
      <c r="E79" s="166">
        <v>0</v>
      </c>
      <c r="F79" s="166">
        <v>0</v>
      </c>
      <c r="G79" s="166">
        <v>0</v>
      </c>
      <c r="H79" s="166">
        <v>0</v>
      </c>
      <c r="I79" s="166">
        <v>12</v>
      </c>
      <c r="J79" s="166">
        <v>10</v>
      </c>
      <c r="K79" s="166">
        <v>10</v>
      </c>
      <c r="L79" s="167">
        <v>0</v>
      </c>
      <c r="M79" s="166">
        <v>0</v>
      </c>
      <c r="N79" s="166">
        <v>0</v>
      </c>
      <c r="O79" s="166">
        <v>0</v>
      </c>
      <c r="P79" s="166">
        <v>0</v>
      </c>
      <c r="Q79" s="166">
        <v>0</v>
      </c>
      <c r="R79" s="168">
        <v>0</v>
      </c>
      <c r="S79" s="169">
        <v>0</v>
      </c>
      <c r="T79" s="169">
        <v>0</v>
      </c>
      <c r="U79" s="169">
        <v>0</v>
      </c>
      <c r="V79" s="169">
        <v>0</v>
      </c>
      <c r="W79" s="170">
        <v>0</v>
      </c>
      <c r="X79" s="51">
        <v>101</v>
      </c>
      <c r="Y79" s="171">
        <v>0</v>
      </c>
      <c r="Z79" s="51">
        <v>0</v>
      </c>
      <c r="AA79" s="51">
        <v>1</v>
      </c>
      <c r="AB79" s="51">
        <v>0</v>
      </c>
      <c r="AC79" s="51">
        <v>0</v>
      </c>
      <c r="AD79" s="51">
        <v>0</v>
      </c>
      <c r="AE79" s="51">
        <v>0</v>
      </c>
      <c r="AF79" s="51">
        <v>0</v>
      </c>
      <c r="AG79" s="51">
        <v>0</v>
      </c>
      <c r="AH79" s="51">
        <v>0</v>
      </c>
      <c r="AI79" s="51">
        <v>0</v>
      </c>
      <c r="AJ79" s="51">
        <v>1</v>
      </c>
      <c r="AK79" s="52">
        <v>0</v>
      </c>
      <c r="AL79" s="53"/>
      <c r="AM79" s="60" t="s">
        <v>349</v>
      </c>
      <c r="AN79" s="55" t="s">
        <v>350</v>
      </c>
      <c r="AO79" s="172">
        <v>0</v>
      </c>
      <c r="AP79" s="172">
        <v>0</v>
      </c>
      <c r="AQ79" s="172">
        <v>0</v>
      </c>
      <c r="AR79" s="172">
        <v>0</v>
      </c>
      <c r="AS79" s="172">
        <v>0</v>
      </c>
      <c r="AT79" s="172">
        <v>0</v>
      </c>
      <c r="AU79" s="164">
        <v>0</v>
      </c>
      <c r="AV79" s="164">
        <v>0</v>
      </c>
      <c r="AW79" s="164">
        <v>1</v>
      </c>
      <c r="AX79" s="164">
        <v>0</v>
      </c>
      <c r="AY79" s="164">
        <v>0</v>
      </c>
    </row>
    <row r="80" spans="1:51" ht="16.5" customHeight="1">
      <c r="A80" s="73" t="s">
        <v>351</v>
      </c>
      <c r="B80" s="120" t="s">
        <v>352</v>
      </c>
      <c r="C80" s="165">
        <v>0</v>
      </c>
      <c r="D80" s="166">
        <v>0</v>
      </c>
      <c r="E80" s="166">
        <v>0</v>
      </c>
      <c r="F80" s="166">
        <v>0</v>
      </c>
      <c r="G80" s="166">
        <v>10</v>
      </c>
      <c r="H80" s="166">
        <v>0</v>
      </c>
      <c r="I80" s="166">
        <v>12</v>
      </c>
      <c r="J80" s="166">
        <v>21</v>
      </c>
      <c r="K80" s="166">
        <v>20</v>
      </c>
      <c r="L80" s="167">
        <v>0</v>
      </c>
      <c r="M80" s="166">
        <v>0</v>
      </c>
      <c r="N80" s="166">
        <v>0</v>
      </c>
      <c r="O80" s="166">
        <v>0</v>
      </c>
      <c r="P80" s="166">
        <v>6</v>
      </c>
      <c r="Q80" s="166">
        <v>0</v>
      </c>
      <c r="R80" s="168">
        <v>0</v>
      </c>
      <c r="S80" s="169">
        <v>0</v>
      </c>
      <c r="T80" s="169">
        <v>0</v>
      </c>
      <c r="U80" s="169">
        <v>0</v>
      </c>
      <c r="V80" s="169">
        <v>0</v>
      </c>
      <c r="W80" s="170">
        <v>1</v>
      </c>
      <c r="X80" s="51">
        <v>101</v>
      </c>
      <c r="Y80" s="171">
        <v>0</v>
      </c>
      <c r="Z80" s="51">
        <v>0</v>
      </c>
      <c r="AA80" s="51">
        <v>0</v>
      </c>
      <c r="AB80" s="51">
        <v>0</v>
      </c>
      <c r="AC80" s="51">
        <v>0</v>
      </c>
      <c r="AD80" s="51">
        <v>0</v>
      </c>
      <c r="AE80" s="51">
        <v>0</v>
      </c>
      <c r="AF80" s="51">
        <v>0</v>
      </c>
      <c r="AG80" s="51">
        <v>0</v>
      </c>
      <c r="AH80" s="51">
        <v>0</v>
      </c>
      <c r="AI80" s="51">
        <v>0</v>
      </c>
      <c r="AJ80" s="51">
        <v>0</v>
      </c>
      <c r="AK80" s="52">
        <v>0</v>
      </c>
      <c r="AL80" s="53"/>
      <c r="AM80" s="60" t="s">
        <v>353</v>
      </c>
      <c r="AN80" s="55" t="s">
        <v>354</v>
      </c>
      <c r="AO80" s="172">
        <v>0</v>
      </c>
      <c r="AP80" s="172">
        <v>0</v>
      </c>
      <c r="AQ80" s="172">
        <v>0</v>
      </c>
      <c r="AR80" s="172">
        <v>0</v>
      </c>
      <c r="AS80" s="172">
        <v>0</v>
      </c>
      <c r="AT80" s="172">
        <v>0</v>
      </c>
      <c r="AU80" s="164">
        <v>0</v>
      </c>
      <c r="AV80" s="164">
        <v>0</v>
      </c>
      <c r="AW80" s="164">
        <v>1</v>
      </c>
      <c r="AX80" s="164">
        <v>0</v>
      </c>
      <c r="AY80" s="164">
        <v>0</v>
      </c>
    </row>
    <row r="81" spans="1:51" ht="16.5" customHeight="1">
      <c r="A81" s="73" t="s">
        <v>355</v>
      </c>
      <c r="B81" s="120" t="s">
        <v>356</v>
      </c>
      <c r="C81" s="165">
        <v>0</v>
      </c>
      <c r="D81" s="166">
        <v>0</v>
      </c>
      <c r="E81" s="166">
        <v>0</v>
      </c>
      <c r="F81" s="166">
        <v>0</v>
      </c>
      <c r="G81" s="166">
        <v>0</v>
      </c>
      <c r="H81" s="166">
        <v>0</v>
      </c>
      <c r="I81" s="166">
        <v>12</v>
      </c>
      <c r="J81" s="166">
        <v>10</v>
      </c>
      <c r="K81" s="166">
        <v>5</v>
      </c>
      <c r="L81" s="167">
        <v>0</v>
      </c>
      <c r="M81" s="166">
        <v>0</v>
      </c>
      <c r="N81" s="166">
        <v>0</v>
      </c>
      <c r="O81" s="166">
        <v>0</v>
      </c>
      <c r="P81" s="166">
        <v>0</v>
      </c>
      <c r="Q81" s="166">
        <v>0</v>
      </c>
      <c r="R81" s="168">
        <v>0</v>
      </c>
      <c r="S81" s="169">
        <v>1</v>
      </c>
      <c r="T81" s="169">
        <v>0</v>
      </c>
      <c r="U81" s="169">
        <v>0</v>
      </c>
      <c r="V81" s="169">
        <v>0</v>
      </c>
      <c r="W81" s="170">
        <v>0</v>
      </c>
      <c r="X81" s="51">
        <v>102</v>
      </c>
      <c r="Y81" s="171">
        <v>0</v>
      </c>
      <c r="Z81" s="51">
        <v>0</v>
      </c>
      <c r="AA81" s="51">
        <v>1</v>
      </c>
      <c r="AB81" s="51">
        <v>0</v>
      </c>
      <c r="AC81" s="51">
        <v>0</v>
      </c>
      <c r="AD81" s="51">
        <v>0</v>
      </c>
      <c r="AE81" s="51">
        <v>0</v>
      </c>
      <c r="AF81" s="51">
        <v>0</v>
      </c>
      <c r="AG81" s="51">
        <v>0</v>
      </c>
      <c r="AH81" s="51">
        <v>0</v>
      </c>
      <c r="AI81" s="51">
        <v>0</v>
      </c>
      <c r="AJ81" s="51">
        <v>0</v>
      </c>
      <c r="AK81" s="52">
        <v>0</v>
      </c>
      <c r="AL81" s="53"/>
      <c r="AM81" s="60" t="s">
        <v>357</v>
      </c>
      <c r="AN81" s="55" t="s">
        <v>358</v>
      </c>
      <c r="AO81" s="172">
        <v>1</v>
      </c>
      <c r="AP81" s="172">
        <v>0</v>
      </c>
      <c r="AQ81" s="172">
        <v>0</v>
      </c>
      <c r="AR81" s="172">
        <v>0</v>
      </c>
      <c r="AS81" s="172">
        <v>0</v>
      </c>
      <c r="AT81" s="172">
        <v>0</v>
      </c>
      <c r="AU81" s="164">
        <v>0</v>
      </c>
      <c r="AV81" s="164">
        <v>0</v>
      </c>
      <c r="AW81" s="164">
        <v>1</v>
      </c>
      <c r="AX81" s="164">
        <v>0</v>
      </c>
      <c r="AY81" s="164">
        <v>0</v>
      </c>
    </row>
    <row r="82" spans="1:51" ht="16.5" customHeight="1">
      <c r="A82" s="73" t="s">
        <v>359</v>
      </c>
      <c r="B82" s="120" t="s">
        <v>360</v>
      </c>
      <c r="C82" s="165">
        <v>0</v>
      </c>
      <c r="D82" s="166">
        <v>0</v>
      </c>
      <c r="E82" s="166">
        <v>11</v>
      </c>
      <c r="F82" s="166">
        <v>0</v>
      </c>
      <c r="G82" s="166">
        <v>0</v>
      </c>
      <c r="H82" s="166">
        <v>0</v>
      </c>
      <c r="I82" s="166">
        <v>12</v>
      </c>
      <c r="J82" s="166">
        <v>10</v>
      </c>
      <c r="K82" s="166">
        <v>17</v>
      </c>
      <c r="L82" s="167">
        <v>0</v>
      </c>
      <c r="M82" s="166">
        <v>0</v>
      </c>
      <c r="N82" s="166">
        <v>0</v>
      </c>
      <c r="O82" s="166">
        <v>0</v>
      </c>
      <c r="P82" s="166">
        <v>0</v>
      </c>
      <c r="Q82" s="166">
        <v>0</v>
      </c>
      <c r="R82" s="168">
        <v>0</v>
      </c>
      <c r="S82" s="169">
        <v>2</v>
      </c>
      <c r="T82" s="169">
        <v>0</v>
      </c>
      <c r="U82" s="169">
        <v>0</v>
      </c>
      <c r="V82" s="169">
        <v>0</v>
      </c>
      <c r="W82" s="170">
        <v>1</v>
      </c>
      <c r="X82" s="51">
        <v>102</v>
      </c>
      <c r="Y82" s="171">
        <v>0</v>
      </c>
      <c r="Z82" s="51">
        <v>0</v>
      </c>
      <c r="AA82" s="51">
        <v>0</v>
      </c>
      <c r="AB82" s="51">
        <v>0</v>
      </c>
      <c r="AC82" s="51">
        <v>0</v>
      </c>
      <c r="AD82" s="51">
        <v>0</v>
      </c>
      <c r="AE82" s="51">
        <v>0</v>
      </c>
      <c r="AF82" s="51">
        <v>0</v>
      </c>
      <c r="AG82" s="51">
        <v>0</v>
      </c>
      <c r="AH82" s="51">
        <v>0</v>
      </c>
      <c r="AI82" s="51">
        <v>0</v>
      </c>
      <c r="AJ82" s="51">
        <v>0</v>
      </c>
      <c r="AK82" s="52">
        <v>0</v>
      </c>
      <c r="AL82" s="53"/>
      <c r="AM82" s="60" t="s">
        <v>361</v>
      </c>
      <c r="AN82" s="55" t="s">
        <v>362</v>
      </c>
      <c r="AO82" s="172">
        <v>2</v>
      </c>
      <c r="AP82" s="172">
        <v>0</v>
      </c>
      <c r="AQ82" s="172">
        <v>0</v>
      </c>
      <c r="AR82" s="172">
        <v>0</v>
      </c>
      <c r="AS82" s="172">
        <v>0</v>
      </c>
      <c r="AT82" s="172">
        <v>0</v>
      </c>
      <c r="AU82" s="164">
        <v>0</v>
      </c>
      <c r="AV82" s="164">
        <v>0</v>
      </c>
      <c r="AW82" s="164">
        <v>1</v>
      </c>
      <c r="AX82" s="164">
        <v>0</v>
      </c>
      <c r="AY82" s="164">
        <v>0</v>
      </c>
    </row>
    <row r="83" spans="1:51" ht="16.5" customHeight="1">
      <c r="A83" s="73" t="s">
        <v>363</v>
      </c>
      <c r="B83" s="120" t="s">
        <v>364</v>
      </c>
      <c r="C83" s="165">
        <v>0</v>
      </c>
      <c r="D83" s="166">
        <v>0</v>
      </c>
      <c r="E83" s="166">
        <v>17</v>
      </c>
      <c r="F83" s="166">
        <v>14</v>
      </c>
      <c r="G83" s="166">
        <v>0</v>
      </c>
      <c r="H83" s="166">
        <v>0</v>
      </c>
      <c r="I83" s="166">
        <v>0</v>
      </c>
      <c r="J83" s="166">
        <v>0</v>
      </c>
      <c r="K83" s="166">
        <v>0</v>
      </c>
      <c r="L83" s="167">
        <v>0</v>
      </c>
      <c r="M83" s="166">
        <v>0</v>
      </c>
      <c r="N83" s="166">
        <v>0</v>
      </c>
      <c r="O83" s="166">
        <v>0</v>
      </c>
      <c r="P83" s="166">
        <v>0</v>
      </c>
      <c r="Q83" s="166">
        <v>0</v>
      </c>
      <c r="R83" s="168">
        <v>0</v>
      </c>
      <c r="S83" s="169">
        <v>0</v>
      </c>
      <c r="T83" s="169">
        <v>0</v>
      </c>
      <c r="U83" s="169">
        <v>0</v>
      </c>
      <c r="V83" s="169">
        <v>0</v>
      </c>
      <c r="W83" s="170">
        <v>0</v>
      </c>
      <c r="X83" s="51">
        <v>103</v>
      </c>
      <c r="Y83" s="171">
        <v>1.4</v>
      </c>
      <c r="Z83" s="51">
        <v>4</v>
      </c>
      <c r="AA83" s="51">
        <v>1</v>
      </c>
      <c r="AB83" s="51">
        <v>0</v>
      </c>
      <c r="AC83" s="51">
        <v>0</v>
      </c>
      <c r="AD83" s="51">
        <v>0</v>
      </c>
      <c r="AE83" s="51">
        <v>0</v>
      </c>
      <c r="AF83" s="51">
        <v>0</v>
      </c>
      <c r="AG83" s="51">
        <v>0</v>
      </c>
      <c r="AH83" s="51">
        <v>0</v>
      </c>
      <c r="AI83" s="51">
        <v>0</v>
      </c>
      <c r="AJ83" s="51">
        <v>0</v>
      </c>
      <c r="AK83" s="52">
        <v>0</v>
      </c>
      <c r="AL83" s="53"/>
      <c r="AM83" s="60" t="s">
        <v>365</v>
      </c>
      <c r="AN83" s="55" t="s">
        <v>366</v>
      </c>
      <c r="AO83" s="172">
        <v>0</v>
      </c>
      <c r="AP83" s="172">
        <v>0</v>
      </c>
      <c r="AQ83" s="172">
        <v>0</v>
      </c>
      <c r="AR83" s="172">
        <v>0</v>
      </c>
      <c r="AS83" s="172">
        <v>0</v>
      </c>
      <c r="AT83" s="172">
        <v>0</v>
      </c>
      <c r="AU83" s="164">
        <v>0</v>
      </c>
      <c r="AV83" s="164">
        <v>0</v>
      </c>
      <c r="AW83" s="164">
        <v>1</v>
      </c>
      <c r="AX83" s="164">
        <v>0</v>
      </c>
      <c r="AY83" s="164">
        <v>0</v>
      </c>
    </row>
    <row r="84" spans="1:51" ht="16.5" customHeight="1">
      <c r="A84" s="73" t="s">
        <v>367</v>
      </c>
      <c r="B84" s="120" t="s">
        <v>368</v>
      </c>
      <c r="C84" s="165">
        <v>0</v>
      </c>
      <c r="D84" s="166">
        <v>0</v>
      </c>
      <c r="E84" s="166">
        <v>25</v>
      </c>
      <c r="F84" s="166">
        <v>14</v>
      </c>
      <c r="G84" s="166">
        <v>0</v>
      </c>
      <c r="H84" s="166">
        <v>0</v>
      </c>
      <c r="I84" s="166">
        <v>10</v>
      </c>
      <c r="J84" s="166">
        <v>3</v>
      </c>
      <c r="K84" s="166">
        <v>0</v>
      </c>
      <c r="L84" s="167">
        <v>24</v>
      </c>
      <c r="M84" s="166">
        <v>0</v>
      </c>
      <c r="N84" s="166">
        <v>0</v>
      </c>
      <c r="O84" s="166">
        <v>0</v>
      </c>
      <c r="P84" s="166">
        <v>0</v>
      </c>
      <c r="Q84" s="166">
        <v>0</v>
      </c>
      <c r="R84" s="168">
        <v>0</v>
      </c>
      <c r="S84" s="169">
        <v>0</v>
      </c>
      <c r="T84" s="169">
        <v>0</v>
      </c>
      <c r="U84" s="169">
        <v>0</v>
      </c>
      <c r="V84" s="169">
        <v>0</v>
      </c>
      <c r="W84" s="170">
        <v>1</v>
      </c>
      <c r="X84" s="51">
        <v>103</v>
      </c>
      <c r="Y84" s="171">
        <v>1.4</v>
      </c>
      <c r="Z84" s="51">
        <v>4</v>
      </c>
      <c r="AA84" s="51">
        <v>0</v>
      </c>
      <c r="AB84" s="51">
        <v>0</v>
      </c>
      <c r="AC84" s="51">
        <v>0</v>
      </c>
      <c r="AD84" s="51">
        <v>0</v>
      </c>
      <c r="AE84" s="51">
        <v>0</v>
      </c>
      <c r="AF84" s="51">
        <v>0</v>
      </c>
      <c r="AG84" s="51">
        <v>0</v>
      </c>
      <c r="AH84" s="51">
        <v>0</v>
      </c>
      <c r="AI84" s="51">
        <v>0</v>
      </c>
      <c r="AJ84" s="51">
        <v>0</v>
      </c>
      <c r="AK84" s="52">
        <v>0</v>
      </c>
      <c r="AL84" s="53"/>
      <c r="AM84" s="60" t="s">
        <v>369</v>
      </c>
      <c r="AN84" s="55" t="s">
        <v>370</v>
      </c>
      <c r="AO84" s="172">
        <v>0</v>
      </c>
      <c r="AP84" s="172">
        <v>0</v>
      </c>
      <c r="AQ84" s="172">
        <v>0</v>
      </c>
      <c r="AR84" s="172">
        <v>0</v>
      </c>
      <c r="AS84" s="172">
        <v>0</v>
      </c>
      <c r="AT84" s="172">
        <v>0</v>
      </c>
      <c r="AU84" s="164">
        <v>0</v>
      </c>
      <c r="AV84" s="164">
        <v>0</v>
      </c>
      <c r="AW84" s="164">
        <v>1</v>
      </c>
      <c r="AX84" s="164">
        <v>0</v>
      </c>
      <c r="AY84" s="164">
        <v>0</v>
      </c>
    </row>
    <row r="85" spans="1:51" ht="16.5" customHeight="1">
      <c r="A85" s="73" t="s">
        <v>371</v>
      </c>
      <c r="B85" s="120" t="s">
        <v>372</v>
      </c>
      <c r="C85" s="165">
        <v>0</v>
      </c>
      <c r="D85" s="166">
        <v>0</v>
      </c>
      <c r="E85" s="166">
        <v>18</v>
      </c>
      <c r="F85" s="166">
        <v>10</v>
      </c>
      <c r="G85" s="166">
        <v>0</v>
      </c>
      <c r="H85" s="166">
        <v>0</v>
      </c>
      <c r="I85" s="166">
        <v>0</v>
      </c>
      <c r="J85" s="166">
        <v>4</v>
      </c>
      <c r="K85" s="166">
        <v>0</v>
      </c>
      <c r="L85" s="167">
        <v>0</v>
      </c>
      <c r="M85" s="166">
        <v>0</v>
      </c>
      <c r="N85" s="166">
        <v>0</v>
      </c>
      <c r="O85" s="166">
        <v>0</v>
      </c>
      <c r="P85" s="166">
        <v>0</v>
      </c>
      <c r="Q85" s="166">
        <v>0</v>
      </c>
      <c r="R85" s="168">
        <v>0</v>
      </c>
      <c r="S85" s="169">
        <v>0</v>
      </c>
      <c r="T85" s="169">
        <v>0</v>
      </c>
      <c r="U85" s="169">
        <v>0</v>
      </c>
      <c r="V85" s="169">
        <v>0</v>
      </c>
      <c r="W85" s="170">
        <v>0</v>
      </c>
      <c r="X85" s="51">
        <v>104</v>
      </c>
      <c r="Y85" s="171">
        <v>0</v>
      </c>
      <c r="Z85" s="51">
        <v>0</v>
      </c>
      <c r="AA85" s="51">
        <v>1</v>
      </c>
      <c r="AB85" s="51">
        <v>0</v>
      </c>
      <c r="AC85" s="51">
        <v>0</v>
      </c>
      <c r="AD85" s="51">
        <v>0</v>
      </c>
      <c r="AE85" s="51">
        <v>0</v>
      </c>
      <c r="AF85" s="51">
        <v>0</v>
      </c>
      <c r="AG85" s="51">
        <v>0</v>
      </c>
      <c r="AH85" s="51">
        <v>0</v>
      </c>
      <c r="AI85" s="51">
        <v>0</v>
      </c>
      <c r="AJ85" s="51">
        <v>0</v>
      </c>
      <c r="AK85" s="52">
        <v>0</v>
      </c>
      <c r="AL85" s="53"/>
      <c r="AM85" s="60" t="s">
        <v>373</v>
      </c>
      <c r="AN85" s="55" t="s">
        <v>374</v>
      </c>
      <c r="AO85" s="172">
        <v>0</v>
      </c>
      <c r="AP85" s="172">
        <v>0</v>
      </c>
      <c r="AQ85" s="172">
        <v>0</v>
      </c>
      <c r="AR85" s="172">
        <v>0</v>
      </c>
      <c r="AS85" s="172">
        <v>0</v>
      </c>
      <c r="AT85" s="172">
        <v>0</v>
      </c>
      <c r="AU85" s="164">
        <v>0</v>
      </c>
      <c r="AV85" s="164">
        <v>0</v>
      </c>
      <c r="AW85" s="164">
        <v>1</v>
      </c>
      <c r="AX85" s="164">
        <v>0</v>
      </c>
      <c r="AY85" s="164">
        <v>0</v>
      </c>
    </row>
    <row r="86" spans="1:51" ht="16.5" customHeight="1">
      <c r="A86" s="73" t="s">
        <v>375</v>
      </c>
      <c r="B86" s="120" t="s">
        <v>376</v>
      </c>
      <c r="C86" s="165">
        <v>0</v>
      </c>
      <c r="D86" s="166">
        <v>170</v>
      </c>
      <c r="E86" s="166">
        <v>18</v>
      </c>
      <c r="F86" s="166">
        <v>20</v>
      </c>
      <c r="G86" s="166">
        <v>0</v>
      </c>
      <c r="H86" s="166">
        <v>0</v>
      </c>
      <c r="I86" s="166">
        <v>0</v>
      </c>
      <c r="J86" s="166">
        <v>4</v>
      </c>
      <c r="K86" s="166">
        <v>10</v>
      </c>
      <c r="L86" s="167">
        <v>0</v>
      </c>
      <c r="M86" s="166">
        <v>0</v>
      </c>
      <c r="N86" s="166">
        <v>0</v>
      </c>
      <c r="O86" s="166">
        <v>0</v>
      </c>
      <c r="P86" s="166">
        <v>0</v>
      </c>
      <c r="Q86" s="166">
        <v>0</v>
      </c>
      <c r="R86" s="168">
        <v>0</v>
      </c>
      <c r="S86" s="169">
        <v>0</v>
      </c>
      <c r="T86" s="169">
        <v>0</v>
      </c>
      <c r="U86" s="169">
        <v>0</v>
      </c>
      <c r="V86" s="169">
        <v>0</v>
      </c>
      <c r="W86" s="170">
        <v>1</v>
      </c>
      <c r="X86" s="51">
        <v>104</v>
      </c>
      <c r="Y86" s="171">
        <v>0</v>
      </c>
      <c r="Z86" s="51">
        <v>0</v>
      </c>
      <c r="AA86" s="51">
        <v>0</v>
      </c>
      <c r="AB86" s="51">
        <v>0</v>
      </c>
      <c r="AC86" s="51">
        <v>0</v>
      </c>
      <c r="AD86" s="51">
        <v>0</v>
      </c>
      <c r="AE86" s="51">
        <v>0</v>
      </c>
      <c r="AF86" s="51">
        <v>0</v>
      </c>
      <c r="AG86" s="51">
        <v>0</v>
      </c>
      <c r="AH86" s="51">
        <v>0</v>
      </c>
      <c r="AI86" s="51">
        <v>0</v>
      </c>
      <c r="AJ86" s="51">
        <v>0</v>
      </c>
      <c r="AK86" s="52">
        <v>0</v>
      </c>
      <c r="AL86" s="53"/>
      <c r="AM86" s="60" t="s">
        <v>377</v>
      </c>
      <c r="AN86" s="55" t="s">
        <v>378</v>
      </c>
      <c r="AO86" s="172">
        <v>0</v>
      </c>
      <c r="AP86" s="172">
        <v>0</v>
      </c>
      <c r="AQ86" s="172">
        <v>0</v>
      </c>
      <c r="AR86" s="172">
        <v>0</v>
      </c>
      <c r="AS86" s="172">
        <v>0</v>
      </c>
      <c r="AT86" s="172">
        <v>0</v>
      </c>
      <c r="AU86" s="164">
        <v>0</v>
      </c>
      <c r="AV86" s="164">
        <v>0</v>
      </c>
      <c r="AW86" s="164">
        <v>1</v>
      </c>
      <c r="AX86" s="164">
        <v>0</v>
      </c>
      <c r="AY86" s="164">
        <v>0</v>
      </c>
    </row>
    <row r="87" spans="1:51" ht="16.5" customHeight="1">
      <c r="A87" s="73" t="s">
        <v>379</v>
      </c>
      <c r="B87" s="120" t="s">
        <v>380</v>
      </c>
      <c r="C87" s="165">
        <v>0</v>
      </c>
      <c r="D87" s="166">
        <v>0</v>
      </c>
      <c r="E87" s="166">
        <v>19</v>
      </c>
      <c r="F87" s="166">
        <v>14</v>
      </c>
      <c r="G87" s="166">
        <v>0</v>
      </c>
      <c r="H87" s="166">
        <v>0</v>
      </c>
      <c r="I87" s="166">
        <v>0</v>
      </c>
      <c r="J87" s="166">
        <v>0</v>
      </c>
      <c r="K87" s="166">
        <v>0</v>
      </c>
      <c r="L87" s="167">
        <v>0</v>
      </c>
      <c r="M87" s="166">
        <v>0</v>
      </c>
      <c r="N87" s="166">
        <v>0</v>
      </c>
      <c r="O87" s="166">
        <v>0</v>
      </c>
      <c r="P87" s="166">
        <v>0</v>
      </c>
      <c r="Q87" s="166">
        <v>0</v>
      </c>
      <c r="R87" s="168">
        <v>0</v>
      </c>
      <c r="S87" s="169">
        <v>0</v>
      </c>
      <c r="T87" s="169">
        <v>0</v>
      </c>
      <c r="U87" s="169">
        <v>0</v>
      </c>
      <c r="V87" s="169">
        <v>0</v>
      </c>
      <c r="W87" s="170">
        <v>0</v>
      </c>
      <c r="X87" s="51">
        <v>105</v>
      </c>
      <c r="Y87" s="171">
        <v>0</v>
      </c>
      <c r="Z87" s="51">
        <v>0</v>
      </c>
      <c r="AA87" s="51">
        <v>0</v>
      </c>
      <c r="AB87" s="51">
        <v>0</v>
      </c>
      <c r="AC87" s="51">
        <v>0</v>
      </c>
      <c r="AD87" s="51">
        <v>0</v>
      </c>
      <c r="AE87" s="51">
        <v>0</v>
      </c>
      <c r="AF87" s="51">
        <v>0</v>
      </c>
      <c r="AG87" s="51">
        <v>0</v>
      </c>
      <c r="AH87" s="51">
        <v>0</v>
      </c>
      <c r="AI87" s="51">
        <v>0</v>
      </c>
      <c r="AJ87" s="51">
        <v>0</v>
      </c>
      <c r="AK87" s="52">
        <v>0</v>
      </c>
      <c r="AL87" s="53"/>
      <c r="AM87" s="60" t="s">
        <v>381</v>
      </c>
      <c r="AN87" s="55" t="s">
        <v>382</v>
      </c>
      <c r="AO87" s="172">
        <v>0</v>
      </c>
      <c r="AP87" s="172">
        <v>0</v>
      </c>
      <c r="AQ87" s="172">
        <v>0</v>
      </c>
      <c r="AR87" s="172">
        <v>0</v>
      </c>
      <c r="AS87" s="172">
        <v>0</v>
      </c>
      <c r="AT87" s="172">
        <v>0</v>
      </c>
      <c r="AU87" s="164">
        <v>0</v>
      </c>
      <c r="AV87" s="164">
        <v>0</v>
      </c>
      <c r="AW87" s="164">
        <v>1</v>
      </c>
      <c r="AX87" s="164">
        <v>0</v>
      </c>
      <c r="AY87" s="164">
        <v>0</v>
      </c>
    </row>
    <row r="88" spans="1:51" ht="16.5" customHeight="1">
      <c r="A88" s="73" t="s">
        <v>383</v>
      </c>
      <c r="B88" s="120" t="s">
        <v>384</v>
      </c>
      <c r="C88" s="165">
        <v>0</v>
      </c>
      <c r="D88" s="166">
        <v>0</v>
      </c>
      <c r="E88" s="166">
        <v>5</v>
      </c>
      <c r="F88" s="166">
        <v>21</v>
      </c>
      <c r="G88" s="166">
        <v>6</v>
      </c>
      <c r="H88" s="166">
        <v>0</v>
      </c>
      <c r="I88" s="166">
        <v>5</v>
      </c>
      <c r="J88" s="166">
        <v>19</v>
      </c>
      <c r="K88" s="166">
        <v>0</v>
      </c>
      <c r="L88" s="167">
        <v>0</v>
      </c>
      <c r="M88" s="166">
        <v>0</v>
      </c>
      <c r="N88" s="166">
        <v>0</v>
      </c>
      <c r="O88" s="166">
        <v>0</v>
      </c>
      <c r="P88" s="166">
        <v>0</v>
      </c>
      <c r="Q88" s="166">
        <v>0</v>
      </c>
      <c r="R88" s="168">
        <v>0</v>
      </c>
      <c r="S88" s="169">
        <v>0</v>
      </c>
      <c r="T88" s="169">
        <v>0</v>
      </c>
      <c r="U88" s="169">
        <v>0</v>
      </c>
      <c r="V88" s="169">
        <v>0</v>
      </c>
      <c r="W88" s="170">
        <v>1</v>
      </c>
      <c r="X88" s="51">
        <v>105</v>
      </c>
      <c r="Y88" s="171">
        <v>0</v>
      </c>
      <c r="Z88" s="51">
        <v>0</v>
      </c>
      <c r="AA88" s="51">
        <v>0</v>
      </c>
      <c r="AB88" s="51">
        <v>0</v>
      </c>
      <c r="AC88" s="51">
        <v>0</v>
      </c>
      <c r="AD88" s="51">
        <v>0</v>
      </c>
      <c r="AE88" s="51">
        <v>0</v>
      </c>
      <c r="AF88" s="51">
        <v>0</v>
      </c>
      <c r="AG88" s="51">
        <v>0</v>
      </c>
      <c r="AH88" s="51">
        <v>0</v>
      </c>
      <c r="AI88" s="51">
        <v>0</v>
      </c>
      <c r="AJ88" s="51">
        <v>0</v>
      </c>
      <c r="AK88" s="52">
        <v>0</v>
      </c>
      <c r="AL88" s="53"/>
      <c r="AM88" s="60" t="s">
        <v>385</v>
      </c>
      <c r="AN88" s="55" t="s">
        <v>386</v>
      </c>
      <c r="AO88" s="172">
        <v>0</v>
      </c>
      <c r="AP88" s="172">
        <v>0</v>
      </c>
      <c r="AQ88" s="172">
        <v>0</v>
      </c>
      <c r="AR88" s="172">
        <v>0</v>
      </c>
      <c r="AS88" s="172">
        <v>0</v>
      </c>
      <c r="AT88" s="172">
        <v>0</v>
      </c>
      <c r="AU88" s="164">
        <v>0</v>
      </c>
      <c r="AV88" s="164">
        <v>0</v>
      </c>
      <c r="AW88" s="164">
        <v>1</v>
      </c>
      <c r="AX88" s="164">
        <v>0</v>
      </c>
      <c r="AY88" s="164">
        <v>0</v>
      </c>
    </row>
    <row r="89" spans="1:51" ht="16.5" customHeight="1">
      <c r="A89" s="73" t="s">
        <v>387</v>
      </c>
      <c r="B89" s="120" t="s">
        <v>388</v>
      </c>
      <c r="C89" s="165">
        <v>0</v>
      </c>
      <c r="D89" s="166">
        <v>0</v>
      </c>
      <c r="E89" s="166">
        <v>0</v>
      </c>
      <c r="F89" s="166">
        <v>0</v>
      </c>
      <c r="G89" s="166">
        <v>0</v>
      </c>
      <c r="H89" s="166">
        <v>0</v>
      </c>
      <c r="I89" s="166">
        <v>0</v>
      </c>
      <c r="J89" s="166">
        <v>35</v>
      </c>
      <c r="K89" s="166">
        <v>0</v>
      </c>
      <c r="L89" s="167">
        <v>0</v>
      </c>
      <c r="M89" s="166">
        <v>0</v>
      </c>
      <c r="N89" s="166">
        <v>0</v>
      </c>
      <c r="O89" s="166">
        <v>0</v>
      </c>
      <c r="P89" s="166">
        <v>0</v>
      </c>
      <c r="Q89" s="166">
        <v>0</v>
      </c>
      <c r="R89" s="168">
        <v>0</v>
      </c>
      <c r="S89" s="169">
        <v>0</v>
      </c>
      <c r="T89" s="169">
        <v>0</v>
      </c>
      <c r="U89" s="169">
        <v>0</v>
      </c>
      <c r="V89" s="169">
        <v>0</v>
      </c>
      <c r="W89" s="170">
        <v>0</v>
      </c>
      <c r="X89" s="51">
        <v>106</v>
      </c>
      <c r="Y89" s="171">
        <v>0</v>
      </c>
      <c r="Z89" s="51">
        <v>0</v>
      </c>
      <c r="AA89" s="51">
        <v>0</v>
      </c>
      <c r="AB89" s="51">
        <v>0</v>
      </c>
      <c r="AC89" s="51">
        <v>0</v>
      </c>
      <c r="AD89" s="51">
        <v>0</v>
      </c>
      <c r="AE89" s="51">
        <v>0</v>
      </c>
      <c r="AF89" s="51">
        <v>0</v>
      </c>
      <c r="AG89" s="51">
        <v>0</v>
      </c>
      <c r="AH89" s="51">
        <v>0</v>
      </c>
      <c r="AI89" s="51">
        <v>0</v>
      </c>
      <c r="AJ89" s="51">
        <v>0</v>
      </c>
      <c r="AK89" s="52">
        <v>0</v>
      </c>
      <c r="AL89" s="53"/>
      <c r="AM89" s="60" t="s">
        <v>389</v>
      </c>
      <c r="AN89" s="55" t="s">
        <v>390</v>
      </c>
      <c r="AO89" s="172">
        <v>0</v>
      </c>
      <c r="AP89" s="172">
        <v>0</v>
      </c>
      <c r="AQ89" s="172">
        <v>0</v>
      </c>
      <c r="AR89" s="172">
        <v>0</v>
      </c>
      <c r="AS89" s="172">
        <v>0</v>
      </c>
      <c r="AT89" s="172">
        <v>0</v>
      </c>
      <c r="AU89" s="164">
        <v>0</v>
      </c>
      <c r="AV89" s="164">
        <v>0</v>
      </c>
      <c r="AW89" s="164">
        <v>1</v>
      </c>
      <c r="AX89" s="164">
        <v>0</v>
      </c>
      <c r="AY89" s="164">
        <v>0</v>
      </c>
    </row>
    <row r="90" spans="1:51" ht="16.5" customHeight="1">
      <c r="A90" s="73" t="s">
        <v>391</v>
      </c>
      <c r="B90" s="120" t="s">
        <v>392</v>
      </c>
      <c r="C90" s="165">
        <v>0</v>
      </c>
      <c r="D90" s="166">
        <v>0</v>
      </c>
      <c r="E90" s="166">
        <v>4</v>
      </c>
      <c r="F90" s="166">
        <v>10</v>
      </c>
      <c r="G90" s="166">
        <v>0</v>
      </c>
      <c r="H90" s="166">
        <v>0</v>
      </c>
      <c r="I90" s="166">
        <v>0</v>
      </c>
      <c r="J90" s="166">
        <v>38</v>
      </c>
      <c r="K90" s="166">
        <v>8</v>
      </c>
      <c r="L90" s="167">
        <v>0</v>
      </c>
      <c r="M90" s="166">
        <v>0</v>
      </c>
      <c r="N90" s="166">
        <v>0</v>
      </c>
      <c r="O90" s="166">
        <v>0</v>
      </c>
      <c r="P90" s="166">
        <v>0</v>
      </c>
      <c r="Q90" s="166">
        <v>0</v>
      </c>
      <c r="R90" s="168">
        <v>0</v>
      </c>
      <c r="S90" s="169">
        <v>0</v>
      </c>
      <c r="T90" s="169">
        <v>0</v>
      </c>
      <c r="U90" s="169">
        <v>0</v>
      </c>
      <c r="V90" s="169">
        <v>0</v>
      </c>
      <c r="W90" s="170">
        <v>1</v>
      </c>
      <c r="X90" s="51">
        <v>106</v>
      </c>
      <c r="Y90" s="171">
        <v>0</v>
      </c>
      <c r="Z90" s="51">
        <v>0</v>
      </c>
      <c r="AA90" s="51">
        <v>0</v>
      </c>
      <c r="AB90" s="51">
        <v>0</v>
      </c>
      <c r="AC90" s="51">
        <v>0</v>
      </c>
      <c r="AD90" s="51">
        <v>0</v>
      </c>
      <c r="AE90" s="51">
        <v>0</v>
      </c>
      <c r="AF90" s="51">
        <v>0</v>
      </c>
      <c r="AG90" s="51">
        <v>0</v>
      </c>
      <c r="AH90" s="51">
        <v>0</v>
      </c>
      <c r="AI90" s="51">
        <v>0</v>
      </c>
      <c r="AJ90" s="51">
        <v>0</v>
      </c>
      <c r="AK90" s="52">
        <v>0</v>
      </c>
      <c r="AL90" s="53"/>
      <c r="AM90" s="60" t="s">
        <v>393</v>
      </c>
      <c r="AN90" s="55" t="s">
        <v>394</v>
      </c>
      <c r="AO90" s="172">
        <v>0</v>
      </c>
      <c r="AP90" s="172">
        <v>0</v>
      </c>
      <c r="AQ90" s="172">
        <v>0</v>
      </c>
      <c r="AR90" s="172">
        <v>0</v>
      </c>
      <c r="AS90" s="172">
        <v>0</v>
      </c>
      <c r="AT90" s="172">
        <v>0</v>
      </c>
      <c r="AU90" s="164">
        <v>0</v>
      </c>
      <c r="AV90" s="164">
        <v>0</v>
      </c>
      <c r="AW90" s="164">
        <v>1</v>
      </c>
      <c r="AX90" s="164">
        <v>0</v>
      </c>
      <c r="AY90" s="164">
        <v>0</v>
      </c>
    </row>
    <row r="91" spans="1:51" ht="16.5" customHeight="1">
      <c r="A91" s="73" t="s">
        <v>395</v>
      </c>
      <c r="B91" s="120" t="s">
        <v>396</v>
      </c>
      <c r="C91" s="165">
        <v>0</v>
      </c>
      <c r="D91" s="166">
        <v>0</v>
      </c>
      <c r="E91" s="166">
        <v>6</v>
      </c>
      <c r="F91" s="166">
        <v>28</v>
      </c>
      <c r="G91" s="166">
        <v>0</v>
      </c>
      <c r="H91" s="166">
        <v>0</v>
      </c>
      <c r="I91" s="166">
        <v>0</v>
      </c>
      <c r="J91" s="166">
        <v>0</v>
      </c>
      <c r="K91" s="166">
        <v>0</v>
      </c>
      <c r="L91" s="167">
        <v>0</v>
      </c>
      <c r="M91" s="166">
        <v>0</v>
      </c>
      <c r="N91" s="166">
        <v>0</v>
      </c>
      <c r="O91" s="166">
        <v>0</v>
      </c>
      <c r="P91" s="166">
        <v>0</v>
      </c>
      <c r="Q91" s="166">
        <v>0</v>
      </c>
      <c r="R91" s="168">
        <v>0</v>
      </c>
      <c r="S91" s="169">
        <v>0</v>
      </c>
      <c r="T91" s="169">
        <v>0</v>
      </c>
      <c r="U91" s="169">
        <v>0</v>
      </c>
      <c r="V91" s="169">
        <v>0</v>
      </c>
      <c r="W91" s="170">
        <v>0</v>
      </c>
      <c r="X91" s="51">
        <v>107</v>
      </c>
      <c r="Y91" s="171">
        <v>0</v>
      </c>
      <c r="Z91" s="51">
        <v>0</v>
      </c>
      <c r="AA91" s="51">
        <v>0</v>
      </c>
      <c r="AB91" s="51">
        <v>0</v>
      </c>
      <c r="AC91" s="51">
        <v>0</v>
      </c>
      <c r="AD91" s="51">
        <v>0</v>
      </c>
      <c r="AE91" s="51">
        <v>0</v>
      </c>
      <c r="AF91" s="51">
        <v>0</v>
      </c>
      <c r="AG91" s="51">
        <v>0</v>
      </c>
      <c r="AH91" s="51">
        <v>0</v>
      </c>
      <c r="AI91" s="51">
        <v>0</v>
      </c>
      <c r="AJ91" s="51">
        <v>0</v>
      </c>
      <c r="AK91" s="52">
        <v>0</v>
      </c>
      <c r="AL91" s="53"/>
      <c r="AM91" s="60" t="s">
        <v>397</v>
      </c>
      <c r="AN91" s="55" t="s">
        <v>398</v>
      </c>
      <c r="AO91" s="172">
        <v>0</v>
      </c>
      <c r="AP91" s="172">
        <v>0</v>
      </c>
      <c r="AQ91" s="172">
        <v>0</v>
      </c>
      <c r="AR91" s="172">
        <v>0</v>
      </c>
      <c r="AS91" s="172">
        <v>0</v>
      </c>
      <c r="AT91" s="172">
        <v>0</v>
      </c>
      <c r="AU91" s="164">
        <v>0</v>
      </c>
      <c r="AV91" s="164">
        <v>0</v>
      </c>
      <c r="AW91" s="164">
        <v>1</v>
      </c>
      <c r="AX91" s="164">
        <v>0</v>
      </c>
      <c r="AY91" s="164">
        <v>0</v>
      </c>
    </row>
    <row r="92" spans="1:51" ht="16.5" customHeight="1">
      <c r="A92" s="73" t="s">
        <v>399</v>
      </c>
      <c r="B92" s="120" t="s">
        <v>400</v>
      </c>
      <c r="C92" s="165">
        <v>0</v>
      </c>
      <c r="D92" s="166">
        <v>0</v>
      </c>
      <c r="E92" s="166">
        <v>6</v>
      </c>
      <c r="F92" s="166">
        <v>43</v>
      </c>
      <c r="G92" s="166">
        <v>0</v>
      </c>
      <c r="H92" s="166">
        <v>0</v>
      </c>
      <c r="I92" s="166">
        <v>0</v>
      </c>
      <c r="J92" s="166">
        <v>8</v>
      </c>
      <c r="K92" s="166">
        <v>8</v>
      </c>
      <c r="L92" s="167">
        <v>0</v>
      </c>
      <c r="M92" s="166">
        <v>0</v>
      </c>
      <c r="N92" s="166">
        <v>0</v>
      </c>
      <c r="O92" s="166">
        <v>0</v>
      </c>
      <c r="P92" s="166">
        <v>0</v>
      </c>
      <c r="Q92" s="166">
        <v>0</v>
      </c>
      <c r="R92" s="168">
        <v>0</v>
      </c>
      <c r="S92" s="169">
        <v>0</v>
      </c>
      <c r="T92" s="169">
        <v>0</v>
      </c>
      <c r="U92" s="169">
        <v>0</v>
      </c>
      <c r="V92" s="169">
        <v>0</v>
      </c>
      <c r="W92" s="170">
        <v>1</v>
      </c>
      <c r="X92" s="51">
        <v>107</v>
      </c>
      <c r="Y92" s="171">
        <v>0</v>
      </c>
      <c r="Z92" s="51">
        <v>0</v>
      </c>
      <c r="AA92" s="51">
        <v>0</v>
      </c>
      <c r="AB92" s="51">
        <v>0</v>
      </c>
      <c r="AC92" s="51">
        <v>0</v>
      </c>
      <c r="AD92" s="51">
        <v>0</v>
      </c>
      <c r="AE92" s="51">
        <v>0</v>
      </c>
      <c r="AF92" s="51">
        <v>0</v>
      </c>
      <c r="AG92" s="51">
        <v>0</v>
      </c>
      <c r="AH92" s="51">
        <v>0</v>
      </c>
      <c r="AI92" s="51">
        <v>0</v>
      </c>
      <c r="AJ92" s="51">
        <v>0</v>
      </c>
      <c r="AK92" s="52">
        <v>0</v>
      </c>
      <c r="AL92" s="53"/>
      <c r="AM92" s="60" t="s">
        <v>401</v>
      </c>
      <c r="AN92" s="55" t="s">
        <v>402</v>
      </c>
      <c r="AO92" s="172">
        <v>0</v>
      </c>
      <c r="AP92" s="172">
        <v>0</v>
      </c>
      <c r="AQ92" s="172">
        <v>0</v>
      </c>
      <c r="AR92" s="172">
        <v>0</v>
      </c>
      <c r="AS92" s="172">
        <v>0</v>
      </c>
      <c r="AT92" s="172">
        <v>0</v>
      </c>
      <c r="AU92" s="164">
        <v>0</v>
      </c>
      <c r="AV92" s="164">
        <v>0</v>
      </c>
      <c r="AW92" s="164">
        <v>1</v>
      </c>
      <c r="AX92" s="164">
        <v>0</v>
      </c>
      <c r="AY92" s="164">
        <v>0</v>
      </c>
    </row>
    <row r="93" spans="1:51" ht="16.5" customHeight="1">
      <c r="A93" s="73" t="s">
        <v>403</v>
      </c>
      <c r="B93" s="120" t="s">
        <v>404</v>
      </c>
      <c r="C93" s="165">
        <v>0</v>
      </c>
      <c r="D93" s="166">
        <v>0</v>
      </c>
      <c r="E93" s="166">
        <v>0</v>
      </c>
      <c r="F93" s="166">
        <v>15</v>
      </c>
      <c r="G93" s="166">
        <v>0</v>
      </c>
      <c r="H93" s="166">
        <v>0</v>
      </c>
      <c r="I93" s="166">
        <v>0</v>
      </c>
      <c r="J93" s="166">
        <v>0</v>
      </c>
      <c r="K93" s="166">
        <v>16</v>
      </c>
      <c r="L93" s="167">
        <v>0</v>
      </c>
      <c r="M93" s="166">
        <v>0</v>
      </c>
      <c r="N93" s="166">
        <v>0</v>
      </c>
      <c r="O93" s="166">
        <v>0</v>
      </c>
      <c r="P93" s="166">
        <v>10</v>
      </c>
      <c r="Q93" s="166">
        <v>0</v>
      </c>
      <c r="R93" s="168">
        <v>0</v>
      </c>
      <c r="S93" s="169">
        <v>0</v>
      </c>
      <c r="T93" s="169">
        <v>0</v>
      </c>
      <c r="U93" s="169">
        <v>0</v>
      </c>
      <c r="V93" s="169">
        <v>0</v>
      </c>
      <c r="W93" s="170">
        <v>0</v>
      </c>
      <c r="X93" s="51">
        <v>108</v>
      </c>
      <c r="Y93" s="171">
        <v>0</v>
      </c>
      <c r="Z93" s="51">
        <v>0</v>
      </c>
      <c r="AA93" s="51">
        <v>0</v>
      </c>
      <c r="AB93" s="51">
        <v>0</v>
      </c>
      <c r="AC93" s="51">
        <v>0</v>
      </c>
      <c r="AD93" s="51">
        <v>0</v>
      </c>
      <c r="AE93" s="51">
        <v>0</v>
      </c>
      <c r="AF93" s="51">
        <v>0</v>
      </c>
      <c r="AG93" s="51">
        <v>0</v>
      </c>
      <c r="AH93" s="51">
        <v>0</v>
      </c>
      <c r="AI93" s="51">
        <v>0</v>
      </c>
      <c r="AJ93" s="51">
        <v>0</v>
      </c>
      <c r="AK93" s="52">
        <v>0</v>
      </c>
      <c r="AL93" s="53"/>
      <c r="AM93" s="60" t="s">
        <v>405</v>
      </c>
      <c r="AN93" s="55" t="s">
        <v>406</v>
      </c>
      <c r="AO93" s="172">
        <v>0</v>
      </c>
      <c r="AP93" s="172">
        <v>0</v>
      </c>
      <c r="AQ93" s="172">
        <v>0</v>
      </c>
      <c r="AR93" s="172">
        <v>0</v>
      </c>
      <c r="AS93" s="172">
        <v>0</v>
      </c>
      <c r="AT93" s="172">
        <v>0</v>
      </c>
      <c r="AU93" s="164">
        <v>0</v>
      </c>
      <c r="AV93" s="164">
        <v>0</v>
      </c>
      <c r="AW93" s="164">
        <v>1</v>
      </c>
      <c r="AX93" s="164">
        <v>0</v>
      </c>
      <c r="AY93" s="164">
        <v>0</v>
      </c>
    </row>
    <row r="94" spans="1:51" ht="16.5" customHeight="1">
      <c r="A94" s="73" t="s">
        <v>407</v>
      </c>
      <c r="B94" s="120" t="s">
        <v>408</v>
      </c>
      <c r="C94" s="165">
        <v>0</v>
      </c>
      <c r="D94" s="166">
        <v>0</v>
      </c>
      <c r="E94" s="166">
        <v>4</v>
      </c>
      <c r="F94" s="166">
        <v>23</v>
      </c>
      <c r="G94" s="166">
        <v>0</v>
      </c>
      <c r="H94" s="166">
        <v>0</v>
      </c>
      <c r="I94" s="166">
        <v>10</v>
      </c>
      <c r="J94" s="166">
        <v>16</v>
      </c>
      <c r="K94" s="166">
        <v>3</v>
      </c>
      <c r="L94" s="167">
        <v>0</v>
      </c>
      <c r="M94" s="166">
        <v>0</v>
      </c>
      <c r="N94" s="166">
        <v>0</v>
      </c>
      <c r="O94" s="166">
        <v>0</v>
      </c>
      <c r="P94" s="166">
        <v>15</v>
      </c>
      <c r="Q94" s="166">
        <v>0</v>
      </c>
      <c r="R94" s="168">
        <v>0</v>
      </c>
      <c r="S94" s="169">
        <v>0</v>
      </c>
      <c r="T94" s="169">
        <v>0</v>
      </c>
      <c r="U94" s="169">
        <v>0</v>
      </c>
      <c r="V94" s="169">
        <v>0</v>
      </c>
      <c r="W94" s="170">
        <v>1</v>
      </c>
      <c r="X94" s="51">
        <v>108</v>
      </c>
      <c r="Y94" s="171">
        <v>0</v>
      </c>
      <c r="Z94" s="51">
        <v>0</v>
      </c>
      <c r="AA94" s="51">
        <v>0</v>
      </c>
      <c r="AB94" s="51">
        <v>0</v>
      </c>
      <c r="AC94" s="51">
        <v>0</v>
      </c>
      <c r="AD94" s="51">
        <v>0</v>
      </c>
      <c r="AE94" s="51">
        <v>0</v>
      </c>
      <c r="AF94" s="51">
        <v>0</v>
      </c>
      <c r="AG94" s="51">
        <v>0</v>
      </c>
      <c r="AH94" s="51">
        <v>0</v>
      </c>
      <c r="AI94" s="51">
        <v>0</v>
      </c>
      <c r="AJ94" s="51">
        <v>0</v>
      </c>
      <c r="AK94" s="52">
        <v>0</v>
      </c>
      <c r="AL94" s="53"/>
      <c r="AM94" s="60" t="s">
        <v>409</v>
      </c>
      <c r="AN94" s="55" t="s">
        <v>410</v>
      </c>
      <c r="AO94" s="172">
        <v>0</v>
      </c>
      <c r="AP94" s="172">
        <v>0</v>
      </c>
      <c r="AQ94" s="172">
        <v>0</v>
      </c>
      <c r="AR94" s="172">
        <v>0</v>
      </c>
      <c r="AS94" s="172">
        <v>0</v>
      </c>
      <c r="AT94" s="172">
        <v>0</v>
      </c>
      <c r="AU94" s="164">
        <v>0</v>
      </c>
      <c r="AV94" s="164">
        <v>0</v>
      </c>
      <c r="AW94" s="164">
        <v>1</v>
      </c>
      <c r="AX94" s="164">
        <v>0</v>
      </c>
      <c r="AY94" s="164">
        <v>0</v>
      </c>
    </row>
    <row r="95" spans="1:51" ht="16.5" customHeight="1">
      <c r="A95" s="73" t="s">
        <v>411</v>
      </c>
      <c r="B95" s="120" t="s">
        <v>412</v>
      </c>
      <c r="C95" s="165">
        <v>0</v>
      </c>
      <c r="D95" s="166">
        <v>0</v>
      </c>
      <c r="E95" s="166">
        <v>34</v>
      </c>
      <c r="F95" s="166">
        <v>0</v>
      </c>
      <c r="G95" s="166">
        <v>0</v>
      </c>
      <c r="H95" s="166">
        <v>0</v>
      </c>
      <c r="I95" s="166">
        <v>0</v>
      </c>
      <c r="J95" s="166">
        <v>0</v>
      </c>
      <c r="K95" s="166">
        <v>0</v>
      </c>
      <c r="L95" s="167">
        <v>0</v>
      </c>
      <c r="M95" s="166">
        <v>0</v>
      </c>
      <c r="N95" s="166">
        <v>0</v>
      </c>
      <c r="O95" s="166">
        <v>0</v>
      </c>
      <c r="P95" s="166">
        <v>0</v>
      </c>
      <c r="Q95" s="166">
        <v>0</v>
      </c>
      <c r="R95" s="168">
        <v>0.72916666666666696</v>
      </c>
      <c r="S95" s="169">
        <v>0</v>
      </c>
      <c r="T95" s="169">
        <v>0</v>
      </c>
      <c r="U95" s="169">
        <v>0</v>
      </c>
      <c r="V95" s="169">
        <v>0</v>
      </c>
      <c r="W95" s="170">
        <v>0</v>
      </c>
      <c r="X95" s="51">
        <v>109</v>
      </c>
      <c r="Y95" s="171">
        <v>0</v>
      </c>
      <c r="Z95" s="51">
        <v>0</v>
      </c>
      <c r="AA95" s="51">
        <v>0</v>
      </c>
      <c r="AB95" s="51">
        <v>0</v>
      </c>
      <c r="AC95" s="51">
        <v>0</v>
      </c>
      <c r="AD95" s="51">
        <v>0</v>
      </c>
      <c r="AE95" s="51">
        <v>0</v>
      </c>
      <c r="AF95" s="51">
        <v>0</v>
      </c>
      <c r="AG95" s="51">
        <v>0</v>
      </c>
      <c r="AH95" s="51">
        <v>0</v>
      </c>
      <c r="AI95" s="51">
        <v>0</v>
      </c>
      <c r="AJ95" s="51">
        <v>0</v>
      </c>
      <c r="AK95" s="52">
        <v>0.72916666666666696</v>
      </c>
      <c r="AL95" s="53"/>
      <c r="AM95" s="60" t="s">
        <v>413</v>
      </c>
      <c r="AN95" s="55" t="s">
        <v>414</v>
      </c>
      <c r="AO95" s="172">
        <v>0</v>
      </c>
      <c r="AP95" s="172">
        <v>0</v>
      </c>
      <c r="AQ95" s="172">
        <v>0</v>
      </c>
      <c r="AR95" s="172">
        <v>0</v>
      </c>
      <c r="AS95" s="172">
        <v>0</v>
      </c>
      <c r="AT95" s="172">
        <v>0</v>
      </c>
      <c r="AU95" s="164">
        <v>0</v>
      </c>
      <c r="AV95" s="164">
        <v>0</v>
      </c>
      <c r="AW95" s="164">
        <v>1</v>
      </c>
      <c r="AX95" s="164">
        <v>0</v>
      </c>
      <c r="AY95" s="164">
        <v>0</v>
      </c>
    </row>
    <row r="96" spans="1:51" ht="16.5" customHeight="1">
      <c r="A96" s="73" t="s">
        <v>415</v>
      </c>
      <c r="B96" s="120" t="s">
        <v>416</v>
      </c>
      <c r="C96" s="165">
        <v>0</v>
      </c>
      <c r="D96" s="166">
        <v>0</v>
      </c>
      <c r="E96" s="166">
        <v>43</v>
      </c>
      <c r="F96" s="166">
        <v>7</v>
      </c>
      <c r="G96" s="166">
        <v>0</v>
      </c>
      <c r="H96" s="166">
        <v>0</v>
      </c>
      <c r="I96" s="166">
        <v>4</v>
      </c>
      <c r="J96" s="166">
        <v>0</v>
      </c>
      <c r="K96" s="166">
        <v>0</v>
      </c>
      <c r="L96" s="167">
        <v>0</v>
      </c>
      <c r="M96" s="166">
        <v>0</v>
      </c>
      <c r="N96" s="166">
        <v>5.3</v>
      </c>
      <c r="O96" s="166">
        <v>0</v>
      </c>
      <c r="P96" s="166">
        <v>0</v>
      </c>
      <c r="Q96" s="166">
        <v>0</v>
      </c>
      <c r="R96" s="168">
        <v>0.72916666666666696</v>
      </c>
      <c r="S96" s="169">
        <v>0</v>
      </c>
      <c r="T96" s="169">
        <v>0</v>
      </c>
      <c r="U96" s="169">
        <v>0</v>
      </c>
      <c r="V96" s="169">
        <v>0</v>
      </c>
      <c r="W96" s="170">
        <v>1</v>
      </c>
      <c r="X96" s="51">
        <v>109</v>
      </c>
      <c r="Y96" s="171">
        <v>0</v>
      </c>
      <c r="Z96" s="51">
        <v>0</v>
      </c>
      <c r="AA96" s="51">
        <v>0</v>
      </c>
      <c r="AB96" s="51">
        <v>0</v>
      </c>
      <c r="AC96" s="51">
        <v>0</v>
      </c>
      <c r="AD96" s="51">
        <v>0</v>
      </c>
      <c r="AE96" s="51">
        <v>0</v>
      </c>
      <c r="AF96" s="51">
        <v>0</v>
      </c>
      <c r="AG96" s="51">
        <v>0</v>
      </c>
      <c r="AH96" s="51">
        <v>0</v>
      </c>
      <c r="AI96" s="51">
        <v>0</v>
      </c>
      <c r="AJ96" s="51">
        <v>0</v>
      </c>
      <c r="AK96" s="52">
        <v>0.72916666666666696</v>
      </c>
      <c r="AL96" s="53"/>
      <c r="AM96" s="60" t="s">
        <v>417</v>
      </c>
      <c r="AN96" s="55" t="s">
        <v>418</v>
      </c>
      <c r="AO96" s="172">
        <v>0</v>
      </c>
      <c r="AP96" s="172">
        <v>0</v>
      </c>
      <c r="AQ96" s="172">
        <v>0</v>
      </c>
      <c r="AR96" s="172">
        <v>0</v>
      </c>
      <c r="AS96" s="172">
        <v>0</v>
      </c>
      <c r="AT96" s="172">
        <v>0</v>
      </c>
      <c r="AU96" s="164">
        <v>0</v>
      </c>
      <c r="AV96" s="164">
        <v>0</v>
      </c>
      <c r="AW96" s="164">
        <v>1</v>
      </c>
      <c r="AX96" s="164">
        <v>0</v>
      </c>
      <c r="AY96" s="164">
        <v>0</v>
      </c>
    </row>
    <row r="97" spans="1:51" ht="16.5" customHeight="1">
      <c r="A97" s="73" t="s">
        <v>419</v>
      </c>
      <c r="B97" s="120" t="s">
        <v>420</v>
      </c>
      <c r="C97" s="165">
        <v>0</v>
      </c>
      <c r="D97" s="166">
        <v>0</v>
      </c>
      <c r="E97" s="166">
        <v>16</v>
      </c>
      <c r="F97" s="166">
        <v>16</v>
      </c>
      <c r="G97" s="166">
        <v>0</v>
      </c>
      <c r="H97" s="166">
        <v>0</v>
      </c>
      <c r="I97" s="166">
        <v>0</v>
      </c>
      <c r="J97" s="166">
        <v>0</v>
      </c>
      <c r="K97" s="166">
        <v>0</v>
      </c>
      <c r="L97" s="167">
        <v>0</v>
      </c>
      <c r="M97" s="166">
        <v>0</v>
      </c>
      <c r="N97" s="166">
        <v>0</v>
      </c>
      <c r="O97" s="166">
        <v>0</v>
      </c>
      <c r="P97" s="166">
        <v>0</v>
      </c>
      <c r="Q97" s="166">
        <v>0</v>
      </c>
      <c r="R97" s="168">
        <v>0</v>
      </c>
      <c r="S97" s="169">
        <v>0</v>
      </c>
      <c r="T97" s="169">
        <v>0</v>
      </c>
      <c r="U97" s="169">
        <v>0</v>
      </c>
      <c r="V97" s="169">
        <v>0</v>
      </c>
      <c r="W97" s="170">
        <v>0</v>
      </c>
      <c r="X97" s="51">
        <v>110</v>
      </c>
      <c r="Y97" s="171">
        <v>0</v>
      </c>
      <c r="Z97" s="51">
        <v>0</v>
      </c>
      <c r="AA97" s="51">
        <v>0</v>
      </c>
      <c r="AB97" s="51">
        <v>0</v>
      </c>
      <c r="AC97" s="51">
        <v>0</v>
      </c>
      <c r="AD97" s="51">
        <v>0</v>
      </c>
      <c r="AE97" s="51">
        <v>0</v>
      </c>
      <c r="AF97" s="51">
        <v>0</v>
      </c>
      <c r="AG97" s="51">
        <v>0</v>
      </c>
      <c r="AH97" s="51">
        <v>0</v>
      </c>
      <c r="AI97" s="51">
        <v>0</v>
      </c>
      <c r="AJ97" s="51">
        <v>0</v>
      </c>
      <c r="AK97" s="52">
        <v>0</v>
      </c>
      <c r="AL97" s="53"/>
      <c r="AM97" s="60" t="s">
        <v>421</v>
      </c>
      <c r="AN97" s="55" t="s">
        <v>422</v>
      </c>
      <c r="AO97" s="172">
        <v>0</v>
      </c>
      <c r="AP97" s="172">
        <v>0</v>
      </c>
      <c r="AQ97" s="172">
        <v>0</v>
      </c>
      <c r="AR97" s="172">
        <v>0</v>
      </c>
      <c r="AS97" s="172">
        <v>0</v>
      </c>
      <c r="AT97" s="172">
        <v>0</v>
      </c>
      <c r="AU97" s="164">
        <v>0</v>
      </c>
      <c r="AV97" s="164">
        <v>0</v>
      </c>
      <c r="AW97" s="164">
        <v>1</v>
      </c>
      <c r="AX97" s="164">
        <v>0</v>
      </c>
      <c r="AY97" s="164">
        <v>0</v>
      </c>
    </row>
    <row r="98" spans="1:51" ht="16.5" customHeight="1">
      <c r="A98" s="73" t="s">
        <v>423</v>
      </c>
      <c r="B98" s="120" t="s">
        <v>424</v>
      </c>
      <c r="C98" s="165">
        <v>0</v>
      </c>
      <c r="D98" s="166">
        <v>0</v>
      </c>
      <c r="E98" s="166">
        <v>25</v>
      </c>
      <c r="F98" s="166">
        <v>23</v>
      </c>
      <c r="G98" s="166">
        <v>4</v>
      </c>
      <c r="H98" s="166">
        <v>0</v>
      </c>
      <c r="I98" s="166">
        <v>0</v>
      </c>
      <c r="J98" s="166">
        <v>0</v>
      </c>
      <c r="K98" s="166">
        <v>0</v>
      </c>
      <c r="L98" s="167">
        <v>0</v>
      </c>
      <c r="M98" s="166">
        <v>5</v>
      </c>
      <c r="N98" s="166">
        <v>0</v>
      </c>
      <c r="O98" s="166">
        <v>0</v>
      </c>
      <c r="P98" s="166">
        <v>0</v>
      </c>
      <c r="Q98" s="166">
        <v>0</v>
      </c>
      <c r="R98" s="168">
        <v>0</v>
      </c>
      <c r="S98" s="169">
        <v>0</v>
      </c>
      <c r="T98" s="169">
        <v>0</v>
      </c>
      <c r="U98" s="169">
        <v>0</v>
      </c>
      <c r="V98" s="169">
        <v>0</v>
      </c>
      <c r="W98" s="170">
        <v>1</v>
      </c>
      <c r="X98" s="51">
        <v>110</v>
      </c>
      <c r="Y98" s="171">
        <v>0</v>
      </c>
      <c r="Z98" s="51">
        <v>0</v>
      </c>
      <c r="AA98" s="51">
        <v>0</v>
      </c>
      <c r="AB98" s="51">
        <v>0</v>
      </c>
      <c r="AC98" s="51">
        <v>0</v>
      </c>
      <c r="AD98" s="51">
        <v>0</v>
      </c>
      <c r="AE98" s="51">
        <v>0</v>
      </c>
      <c r="AF98" s="51">
        <v>0</v>
      </c>
      <c r="AG98" s="51">
        <v>0</v>
      </c>
      <c r="AH98" s="51">
        <v>0</v>
      </c>
      <c r="AI98" s="51">
        <v>0</v>
      </c>
      <c r="AJ98" s="51">
        <v>0</v>
      </c>
      <c r="AK98" s="52">
        <v>0</v>
      </c>
      <c r="AL98" s="53"/>
      <c r="AM98" s="60" t="s">
        <v>425</v>
      </c>
      <c r="AN98" s="55" t="s">
        <v>426</v>
      </c>
      <c r="AO98" s="172">
        <v>0</v>
      </c>
      <c r="AP98" s="172">
        <v>0</v>
      </c>
      <c r="AQ98" s="172">
        <v>0</v>
      </c>
      <c r="AR98" s="172">
        <v>0</v>
      </c>
      <c r="AS98" s="172">
        <v>0</v>
      </c>
      <c r="AT98" s="172">
        <v>0</v>
      </c>
      <c r="AU98" s="164">
        <v>0</v>
      </c>
      <c r="AV98" s="164">
        <v>0</v>
      </c>
      <c r="AW98" s="164">
        <v>1</v>
      </c>
      <c r="AX98" s="164">
        <v>0</v>
      </c>
      <c r="AY98" s="164">
        <v>0</v>
      </c>
    </row>
    <row r="99" spans="1:51" ht="16.5" customHeight="1">
      <c r="A99" s="73" t="s">
        <v>427</v>
      </c>
      <c r="B99" s="120" t="s">
        <v>428</v>
      </c>
      <c r="C99" s="165">
        <v>0</v>
      </c>
      <c r="D99" s="166">
        <v>0</v>
      </c>
      <c r="E99" s="166">
        <v>0</v>
      </c>
      <c r="F99" s="166">
        <v>0</v>
      </c>
      <c r="G99" s="166">
        <v>0</v>
      </c>
      <c r="H99" s="166">
        <v>0</v>
      </c>
      <c r="I99" s="166">
        <v>34</v>
      </c>
      <c r="J99" s="166">
        <v>0</v>
      </c>
      <c r="K99" s="166">
        <v>0</v>
      </c>
      <c r="L99" s="167">
        <v>0</v>
      </c>
      <c r="M99" s="166">
        <v>0</v>
      </c>
      <c r="N99" s="166">
        <v>0</v>
      </c>
      <c r="O99" s="166">
        <v>0</v>
      </c>
      <c r="P99" s="166">
        <v>0</v>
      </c>
      <c r="Q99" s="166">
        <v>0</v>
      </c>
      <c r="R99" s="168">
        <v>0</v>
      </c>
      <c r="S99" s="169">
        <v>0</v>
      </c>
      <c r="T99" s="169">
        <v>0</v>
      </c>
      <c r="U99" s="169">
        <v>0</v>
      </c>
      <c r="V99" s="169">
        <v>0</v>
      </c>
      <c r="W99" s="170">
        <v>0</v>
      </c>
      <c r="X99" s="51">
        <v>111</v>
      </c>
      <c r="Y99" s="171">
        <v>0</v>
      </c>
      <c r="Z99" s="51">
        <v>0</v>
      </c>
      <c r="AA99" s="51">
        <v>0</v>
      </c>
      <c r="AB99" s="51">
        <v>0</v>
      </c>
      <c r="AC99" s="51">
        <v>0</v>
      </c>
      <c r="AD99" s="51">
        <v>0</v>
      </c>
      <c r="AE99" s="51">
        <v>0</v>
      </c>
      <c r="AF99" s="51">
        <v>0</v>
      </c>
      <c r="AG99" s="51">
        <v>0</v>
      </c>
      <c r="AH99" s="51">
        <v>0</v>
      </c>
      <c r="AI99" s="51">
        <v>0</v>
      </c>
      <c r="AJ99" s="51">
        <v>0</v>
      </c>
      <c r="AK99" s="52">
        <v>0</v>
      </c>
      <c r="AL99" s="53"/>
      <c r="AM99" s="60" t="s">
        <v>429</v>
      </c>
      <c r="AN99" s="55" t="s">
        <v>430</v>
      </c>
      <c r="AO99" s="172">
        <v>0</v>
      </c>
      <c r="AP99" s="172">
        <v>0</v>
      </c>
      <c r="AQ99" s="172">
        <v>0</v>
      </c>
      <c r="AR99" s="172">
        <v>0</v>
      </c>
      <c r="AS99" s="172">
        <v>0</v>
      </c>
      <c r="AT99" s="172">
        <v>0</v>
      </c>
      <c r="AU99" s="164">
        <v>0</v>
      </c>
      <c r="AV99" s="164">
        <v>10</v>
      </c>
      <c r="AW99" s="164">
        <v>1</v>
      </c>
      <c r="AX99" s="164">
        <v>0</v>
      </c>
      <c r="AY99" s="164">
        <v>0</v>
      </c>
    </row>
    <row r="100" spans="1:51" ht="16.5" customHeight="1">
      <c r="A100" s="73" t="s">
        <v>431</v>
      </c>
      <c r="B100" s="120" t="s">
        <v>432</v>
      </c>
      <c r="C100" s="165">
        <v>0</v>
      </c>
      <c r="D100" s="166">
        <v>0</v>
      </c>
      <c r="E100" s="166">
        <v>0</v>
      </c>
      <c r="F100" s="166">
        <v>0</v>
      </c>
      <c r="G100" s="166">
        <v>9</v>
      </c>
      <c r="H100" s="166">
        <v>0</v>
      </c>
      <c r="I100" s="166">
        <v>38</v>
      </c>
      <c r="J100" s="166">
        <v>7</v>
      </c>
      <c r="K100" s="166">
        <v>4</v>
      </c>
      <c r="L100" s="167">
        <v>0</v>
      </c>
      <c r="M100" s="166">
        <v>0</v>
      </c>
      <c r="N100" s="166">
        <v>0</v>
      </c>
      <c r="O100" s="166">
        <v>0</v>
      </c>
      <c r="P100" s="166">
        <v>0</v>
      </c>
      <c r="Q100" s="166">
        <v>0</v>
      </c>
      <c r="R100" s="168">
        <v>0</v>
      </c>
      <c r="S100" s="169">
        <v>0</v>
      </c>
      <c r="T100" s="169">
        <v>0</v>
      </c>
      <c r="U100" s="169">
        <v>0</v>
      </c>
      <c r="V100" s="169">
        <v>0</v>
      </c>
      <c r="W100" s="170">
        <v>1</v>
      </c>
      <c r="X100" s="51">
        <v>111</v>
      </c>
      <c r="Y100" s="171">
        <v>0</v>
      </c>
      <c r="Z100" s="51">
        <v>0</v>
      </c>
      <c r="AA100" s="51">
        <v>0</v>
      </c>
      <c r="AB100" s="51">
        <v>0</v>
      </c>
      <c r="AC100" s="51">
        <v>0</v>
      </c>
      <c r="AD100" s="51">
        <v>0</v>
      </c>
      <c r="AE100" s="51">
        <v>0</v>
      </c>
      <c r="AF100" s="51">
        <v>0</v>
      </c>
      <c r="AG100" s="51">
        <v>0</v>
      </c>
      <c r="AH100" s="51">
        <v>0</v>
      </c>
      <c r="AI100" s="51">
        <v>0</v>
      </c>
      <c r="AJ100" s="51">
        <v>0</v>
      </c>
      <c r="AK100" s="52">
        <v>0</v>
      </c>
      <c r="AL100" s="53"/>
      <c r="AM100" s="60" t="s">
        <v>433</v>
      </c>
      <c r="AN100" s="55" t="s">
        <v>434</v>
      </c>
      <c r="AO100" s="172">
        <v>0</v>
      </c>
      <c r="AP100" s="172">
        <v>0</v>
      </c>
      <c r="AQ100" s="172">
        <v>0</v>
      </c>
      <c r="AR100" s="172">
        <v>0</v>
      </c>
      <c r="AS100" s="172">
        <v>0</v>
      </c>
      <c r="AT100" s="172">
        <v>0</v>
      </c>
      <c r="AU100" s="164">
        <v>0</v>
      </c>
      <c r="AV100" s="164">
        <v>50</v>
      </c>
      <c r="AW100" s="164">
        <v>1</v>
      </c>
      <c r="AX100" s="164">
        <v>0</v>
      </c>
      <c r="AY100" s="164">
        <v>0</v>
      </c>
    </row>
    <row r="101" spans="1:51" ht="16.5" customHeight="1">
      <c r="A101" s="73" t="s">
        <v>435</v>
      </c>
      <c r="B101" s="120" t="s">
        <v>436</v>
      </c>
      <c r="C101" s="165">
        <v>0</v>
      </c>
      <c r="D101" s="166">
        <v>0</v>
      </c>
      <c r="E101" s="166">
        <v>35</v>
      </c>
      <c r="F101" s="166">
        <v>0</v>
      </c>
      <c r="G101" s="166">
        <v>0</v>
      </c>
      <c r="H101" s="166">
        <v>0</v>
      </c>
      <c r="I101" s="166">
        <v>0</v>
      </c>
      <c r="J101" s="166">
        <v>0</v>
      </c>
      <c r="K101" s="166">
        <v>0</v>
      </c>
      <c r="L101" s="167">
        <v>0</v>
      </c>
      <c r="M101" s="166">
        <v>0</v>
      </c>
      <c r="N101" s="166">
        <v>0</v>
      </c>
      <c r="O101" s="166">
        <v>0</v>
      </c>
      <c r="P101" s="166">
        <v>0</v>
      </c>
      <c r="Q101" s="166">
        <v>0</v>
      </c>
      <c r="R101" s="168">
        <v>0</v>
      </c>
      <c r="S101" s="169">
        <v>0</v>
      </c>
      <c r="T101" s="169">
        <v>0</v>
      </c>
      <c r="U101" s="169">
        <v>0</v>
      </c>
      <c r="V101" s="169">
        <v>0</v>
      </c>
      <c r="W101" s="170">
        <v>0</v>
      </c>
      <c r="X101" s="51">
        <v>112</v>
      </c>
      <c r="Y101" s="171">
        <v>0</v>
      </c>
      <c r="Z101" s="51">
        <v>0</v>
      </c>
      <c r="AA101" s="51">
        <v>0</v>
      </c>
      <c r="AB101" s="51">
        <v>0</v>
      </c>
      <c r="AC101" s="51">
        <v>0</v>
      </c>
      <c r="AD101" s="51">
        <v>0</v>
      </c>
      <c r="AE101" s="51">
        <v>0</v>
      </c>
      <c r="AF101" s="51">
        <v>0</v>
      </c>
      <c r="AG101" s="51">
        <v>0</v>
      </c>
      <c r="AH101" s="51">
        <v>0</v>
      </c>
      <c r="AI101" s="51">
        <v>0</v>
      </c>
      <c r="AJ101" s="51">
        <v>0</v>
      </c>
      <c r="AK101" s="52">
        <v>0</v>
      </c>
      <c r="AL101" s="53"/>
      <c r="AM101" s="60" t="s">
        <v>437</v>
      </c>
      <c r="AN101" s="55" t="s">
        <v>438</v>
      </c>
      <c r="AO101" s="172">
        <v>0</v>
      </c>
      <c r="AP101" s="172">
        <v>0</v>
      </c>
      <c r="AQ101" s="172">
        <v>0</v>
      </c>
      <c r="AR101" s="172">
        <v>0</v>
      </c>
      <c r="AS101" s="172">
        <v>0</v>
      </c>
      <c r="AT101" s="172">
        <v>0</v>
      </c>
      <c r="AU101" s="164">
        <v>-25</v>
      </c>
      <c r="AV101" s="164">
        <v>0</v>
      </c>
      <c r="AW101" s="164">
        <v>1</v>
      </c>
      <c r="AX101" s="164">
        <v>0</v>
      </c>
      <c r="AY101" s="164">
        <v>0</v>
      </c>
    </row>
    <row r="102" spans="1:51" ht="16.5" customHeight="1">
      <c r="A102" s="73" t="s">
        <v>439</v>
      </c>
      <c r="B102" s="120" t="s">
        <v>440</v>
      </c>
      <c r="C102" s="165">
        <v>0</v>
      </c>
      <c r="D102" s="166">
        <v>0</v>
      </c>
      <c r="E102" s="166">
        <v>35</v>
      </c>
      <c r="F102" s="166">
        <v>10</v>
      </c>
      <c r="G102" s="166">
        <v>10</v>
      </c>
      <c r="H102" s="166">
        <v>0</v>
      </c>
      <c r="I102" s="166">
        <v>0</v>
      </c>
      <c r="J102" s="166">
        <v>10</v>
      </c>
      <c r="K102" s="166">
        <v>0</v>
      </c>
      <c r="L102" s="167">
        <v>0</v>
      </c>
      <c r="M102" s="166">
        <v>0</v>
      </c>
      <c r="N102" s="166">
        <v>0</v>
      </c>
      <c r="O102" s="166">
        <v>0</v>
      </c>
      <c r="P102" s="166">
        <v>0</v>
      </c>
      <c r="Q102" s="166">
        <v>0</v>
      </c>
      <c r="R102" s="168">
        <v>0</v>
      </c>
      <c r="S102" s="169">
        <v>0</v>
      </c>
      <c r="T102" s="169">
        <v>0</v>
      </c>
      <c r="U102" s="169">
        <v>0</v>
      </c>
      <c r="V102" s="169">
        <v>0</v>
      </c>
      <c r="W102" s="170">
        <v>1</v>
      </c>
      <c r="X102" s="51">
        <v>112</v>
      </c>
      <c r="Y102" s="171">
        <v>0</v>
      </c>
      <c r="Z102" s="51">
        <v>0</v>
      </c>
      <c r="AA102" s="51">
        <v>0</v>
      </c>
      <c r="AB102" s="51">
        <v>0</v>
      </c>
      <c r="AC102" s="51">
        <v>0</v>
      </c>
      <c r="AD102" s="51">
        <v>0</v>
      </c>
      <c r="AE102" s="51">
        <v>0</v>
      </c>
      <c r="AF102" s="51">
        <v>0</v>
      </c>
      <c r="AG102" s="51">
        <v>0</v>
      </c>
      <c r="AH102" s="51">
        <v>0</v>
      </c>
      <c r="AI102" s="51">
        <v>0</v>
      </c>
      <c r="AJ102" s="51">
        <v>0</v>
      </c>
      <c r="AK102" s="52">
        <v>0</v>
      </c>
      <c r="AL102" s="53"/>
      <c r="AM102" s="60" t="s">
        <v>441</v>
      </c>
      <c r="AN102" s="55" t="s">
        <v>442</v>
      </c>
      <c r="AO102" s="172">
        <v>0</v>
      </c>
      <c r="AP102" s="172">
        <v>0</v>
      </c>
      <c r="AQ102" s="172">
        <v>0</v>
      </c>
      <c r="AR102" s="172">
        <v>0</v>
      </c>
      <c r="AS102" s="172">
        <v>0</v>
      </c>
      <c r="AT102" s="172">
        <v>0</v>
      </c>
      <c r="AU102" s="164">
        <v>-10</v>
      </c>
      <c r="AV102" s="164">
        <v>0</v>
      </c>
      <c r="AW102" s="164">
        <v>1</v>
      </c>
      <c r="AX102" s="164">
        <v>0</v>
      </c>
      <c r="AY102" s="164">
        <v>0</v>
      </c>
    </row>
    <row r="103" spans="1:51" ht="16.5" customHeight="1">
      <c r="A103" s="73" t="s">
        <v>443</v>
      </c>
      <c r="B103" s="120" t="s">
        <v>444</v>
      </c>
      <c r="C103" s="165">
        <v>0</v>
      </c>
      <c r="D103" s="166">
        <v>0</v>
      </c>
      <c r="E103" s="166">
        <v>30</v>
      </c>
      <c r="F103" s="166">
        <v>0</v>
      </c>
      <c r="G103" s="166">
        <v>0</v>
      </c>
      <c r="H103" s="166">
        <v>0</v>
      </c>
      <c r="I103" s="166">
        <v>0</v>
      </c>
      <c r="J103" s="166">
        <v>0</v>
      </c>
      <c r="K103" s="166">
        <v>0</v>
      </c>
      <c r="L103" s="167">
        <v>0</v>
      </c>
      <c r="M103" s="166">
        <v>0</v>
      </c>
      <c r="N103" s="166">
        <v>0</v>
      </c>
      <c r="O103" s="166">
        <v>0</v>
      </c>
      <c r="P103" s="166">
        <v>0</v>
      </c>
      <c r="Q103" s="166">
        <v>0</v>
      </c>
      <c r="R103" s="168">
        <v>0</v>
      </c>
      <c r="S103" s="169">
        <v>0</v>
      </c>
      <c r="T103" s="169">
        <v>0</v>
      </c>
      <c r="U103" s="169">
        <v>0</v>
      </c>
      <c r="V103" s="169">
        <v>0</v>
      </c>
      <c r="W103" s="170">
        <v>0</v>
      </c>
      <c r="X103" s="51">
        <v>113</v>
      </c>
      <c r="Y103" s="171">
        <v>0</v>
      </c>
      <c r="Z103" s="51">
        <v>0</v>
      </c>
      <c r="AA103" s="51">
        <v>0</v>
      </c>
      <c r="AB103" s="51">
        <v>0</v>
      </c>
      <c r="AC103" s="51">
        <v>0</v>
      </c>
      <c r="AD103" s="51">
        <v>0</v>
      </c>
      <c r="AE103" s="51">
        <v>0</v>
      </c>
      <c r="AF103" s="51">
        <v>0</v>
      </c>
      <c r="AG103" s="51">
        <v>0</v>
      </c>
      <c r="AH103" s="51">
        <v>0</v>
      </c>
      <c r="AI103" s="51">
        <v>0</v>
      </c>
      <c r="AJ103" s="51">
        <v>0</v>
      </c>
      <c r="AK103" s="52">
        <v>0</v>
      </c>
      <c r="AL103" s="53"/>
      <c r="AM103" s="60" t="s">
        <v>445</v>
      </c>
      <c r="AN103" s="55" t="s">
        <v>446</v>
      </c>
      <c r="AO103" s="172">
        <v>0</v>
      </c>
      <c r="AP103" s="172">
        <v>0</v>
      </c>
      <c r="AQ103" s="172">
        <v>0</v>
      </c>
      <c r="AR103" s="172">
        <v>0</v>
      </c>
      <c r="AS103" s="172">
        <v>0</v>
      </c>
      <c r="AT103" s="172">
        <v>0</v>
      </c>
      <c r="AU103" s="164">
        <v>0</v>
      </c>
      <c r="AV103" s="164">
        <v>0</v>
      </c>
      <c r="AW103" s="164">
        <v>1</v>
      </c>
      <c r="AX103" s="164">
        <v>0</v>
      </c>
      <c r="AY103" s="164">
        <v>0</v>
      </c>
    </row>
    <row r="104" spans="1:51" ht="16.5" customHeight="1">
      <c r="A104" s="73" t="s">
        <v>447</v>
      </c>
      <c r="B104" s="120" t="s">
        <v>448</v>
      </c>
      <c r="C104" s="165">
        <v>0</v>
      </c>
      <c r="D104" s="166">
        <v>0</v>
      </c>
      <c r="E104" s="166">
        <v>30</v>
      </c>
      <c r="F104" s="166">
        <v>0</v>
      </c>
      <c r="G104" s="166">
        <v>5</v>
      </c>
      <c r="H104" s="166">
        <v>0</v>
      </c>
      <c r="I104" s="166">
        <v>6</v>
      </c>
      <c r="J104" s="166">
        <v>0</v>
      </c>
      <c r="K104" s="166">
        <v>8</v>
      </c>
      <c r="L104" s="167">
        <v>0</v>
      </c>
      <c r="M104" s="166">
        <v>0</v>
      </c>
      <c r="N104" s="166">
        <v>0</v>
      </c>
      <c r="O104" s="166">
        <v>0</v>
      </c>
      <c r="P104" s="166">
        <v>0</v>
      </c>
      <c r="Q104" s="166">
        <v>0</v>
      </c>
      <c r="R104" s="168">
        <v>0</v>
      </c>
      <c r="S104" s="169">
        <v>0</v>
      </c>
      <c r="T104" s="169">
        <v>0</v>
      </c>
      <c r="U104" s="169">
        <v>0</v>
      </c>
      <c r="V104" s="169">
        <v>0</v>
      </c>
      <c r="W104" s="170">
        <v>1</v>
      </c>
      <c r="X104" s="51">
        <v>113</v>
      </c>
      <c r="Y104" s="171">
        <v>0</v>
      </c>
      <c r="Z104" s="51">
        <v>0</v>
      </c>
      <c r="AA104" s="51">
        <v>0</v>
      </c>
      <c r="AB104" s="51">
        <v>0</v>
      </c>
      <c r="AC104" s="51">
        <v>0</v>
      </c>
      <c r="AD104" s="51">
        <v>0</v>
      </c>
      <c r="AE104" s="51">
        <v>0</v>
      </c>
      <c r="AF104" s="51">
        <v>0</v>
      </c>
      <c r="AG104" s="51">
        <v>0</v>
      </c>
      <c r="AH104" s="51">
        <v>0</v>
      </c>
      <c r="AI104" s="51">
        <v>0</v>
      </c>
      <c r="AJ104" s="51">
        <v>0</v>
      </c>
      <c r="AK104" s="52">
        <v>0</v>
      </c>
      <c r="AL104" s="53"/>
      <c r="AM104" s="60" t="s">
        <v>449</v>
      </c>
      <c r="AN104" s="55" t="s">
        <v>450</v>
      </c>
      <c r="AO104" s="172">
        <v>0.9</v>
      </c>
      <c r="AP104" s="172">
        <v>0</v>
      </c>
      <c r="AQ104" s="172">
        <v>0</v>
      </c>
      <c r="AR104" s="172">
        <v>0</v>
      </c>
      <c r="AS104" s="172">
        <v>0</v>
      </c>
      <c r="AT104" s="172">
        <v>0</v>
      </c>
      <c r="AU104" s="164">
        <v>0</v>
      </c>
      <c r="AV104" s="164">
        <v>0</v>
      </c>
      <c r="AW104" s="164">
        <v>1</v>
      </c>
      <c r="AX104" s="164">
        <v>0</v>
      </c>
      <c r="AY104" s="164">
        <v>0</v>
      </c>
    </row>
    <row r="105" spans="1:51" ht="16.5" customHeight="1">
      <c r="A105" s="73" t="s">
        <v>451</v>
      </c>
      <c r="B105" s="120" t="s">
        <v>452</v>
      </c>
      <c r="C105" s="165">
        <v>0</v>
      </c>
      <c r="D105" s="166">
        <v>0</v>
      </c>
      <c r="E105" s="166">
        <v>21</v>
      </c>
      <c r="F105" s="166">
        <v>0</v>
      </c>
      <c r="G105" s="166">
        <v>0</v>
      </c>
      <c r="H105" s="166">
        <v>0</v>
      </c>
      <c r="I105" s="166">
        <v>0</v>
      </c>
      <c r="J105" s="166">
        <v>11</v>
      </c>
      <c r="K105" s="166">
        <v>0</v>
      </c>
      <c r="L105" s="167">
        <v>0</v>
      </c>
      <c r="M105" s="166">
        <v>0</v>
      </c>
      <c r="N105" s="166">
        <v>0</v>
      </c>
      <c r="O105" s="166">
        <v>0</v>
      </c>
      <c r="P105" s="166">
        <v>0</v>
      </c>
      <c r="Q105" s="166">
        <v>0</v>
      </c>
      <c r="R105" s="168">
        <v>0</v>
      </c>
      <c r="S105" s="169">
        <v>0</v>
      </c>
      <c r="T105" s="169">
        <v>0</v>
      </c>
      <c r="U105" s="169">
        <v>0</v>
      </c>
      <c r="V105" s="169">
        <v>0</v>
      </c>
      <c r="W105" s="170">
        <v>0</v>
      </c>
      <c r="X105" s="51">
        <v>114</v>
      </c>
      <c r="Y105" s="171">
        <v>0</v>
      </c>
      <c r="Z105" s="51">
        <v>0</v>
      </c>
      <c r="AA105" s="51">
        <v>0</v>
      </c>
      <c r="AB105" s="51">
        <v>0</v>
      </c>
      <c r="AC105" s="51">
        <v>0</v>
      </c>
      <c r="AD105" s="51">
        <v>0</v>
      </c>
      <c r="AE105" s="51">
        <v>0</v>
      </c>
      <c r="AF105" s="51">
        <v>0</v>
      </c>
      <c r="AG105" s="51">
        <v>0</v>
      </c>
      <c r="AH105" s="51">
        <v>0</v>
      </c>
      <c r="AI105" s="51">
        <v>0</v>
      </c>
      <c r="AJ105" s="51">
        <v>0</v>
      </c>
      <c r="AK105" s="52">
        <v>0</v>
      </c>
      <c r="AL105" s="53"/>
      <c r="AM105" s="60" t="s">
        <v>453</v>
      </c>
      <c r="AN105" s="55" t="s">
        <v>454</v>
      </c>
      <c r="AO105" s="172">
        <v>0</v>
      </c>
      <c r="AP105" s="172">
        <v>0</v>
      </c>
      <c r="AQ105" s="172">
        <v>0</v>
      </c>
      <c r="AR105" s="172">
        <v>0</v>
      </c>
      <c r="AS105" s="172">
        <v>0</v>
      </c>
      <c r="AT105" s="172">
        <v>0</v>
      </c>
      <c r="AU105" s="164">
        <v>0</v>
      </c>
      <c r="AV105" s="164">
        <v>0</v>
      </c>
      <c r="AW105" s="164">
        <v>1</v>
      </c>
      <c r="AX105" s="164">
        <v>0</v>
      </c>
      <c r="AY105" s="164">
        <v>0</v>
      </c>
    </row>
    <row r="106" spans="1:51" ht="16.5" customHeight="1">
      <c r="A106" s="73" t="s">
        <v>455</v>
      </c>
      <c r="B106" s="120" t="s">
        <v>456</v>
      </c>
      <c r="C106" s="165">
        <v>0</v>
      </c>
      <c r="D106" s="166">
        <v>0</v>
      </c>
      <c r="E106" s="166">
        <v>5</v>
      </c>
      <c r="F106" s="166">
        <v>7</v>
      </c>
      <c r="G106" s="166">
        <v>5</v>
      </c>
      <c r="H106" s="166">
        <v>0</v>
      </c>
      <c r="I106" s="166">
        <v>6</v>
      </c>
      <c r="J106" s="166">
        <v>11</v>
      </c>
      <c r="K106" s="166">
        <v>21</v>
      </c>
      <c r="L106" s="167">
        <v>0</v>
      </c>
      <c r="M106" s="166">
        <v>0</v>
      </c>
      <c r="N106" s="166">
        <v>0</v>
      </c>
      <c r="O106" s="166">
        <v>0</v>
      </c>
      <c r="P106" s="166">
        <v>0</v>
      </c>
      <c r="Q106" s="166">
        <v>0</v>
      </c>
      <c r="R106" s="168">
        <v>0</v>
      </c>
      <c r="S106" s="169">
        <v>0</v>
      </c>
      <c r="T106" s="169">
        <v>0</v>
      </c>
      <c r="U106" s="169">
        <v>0</v>
      </c>
      <c r="V106" s="169">
        <v>0</v>
      </c>
      <c r="W106" s="170">
        <v>1</v>
      </c>
      <c r="X106" s="51">
        <v>114</v>
      </c>
      <c r="Y106" s="171">
        <v>0</v>
      </c>
      <c r="Z106" s="51">
        <v>0</v>
      </c>
      <c r="AA106" s="51">
        <v>0</v>
      </c>
      <c r="AB106" s="51">
        <v>0</v>
      </c>
      <c r="AC106" s="51">
        <v>0</v>
      </c>
      <c r="AD106" s="51">
        <v>0</v>
      </c>
      <c r="AE106" s="51">
        <v>0</v>
      </c>
      <c r="AF106" s="51">
        <v>0</v>
      </c>
      <c r="AG106" s="51">
        <v>0</v>
      </c>
      <c r="AH106" s="51">
        <v>0</v>
      </c>
      <c r="AI106" s="51">
        <v>0</v>
      </c>
      <c r="AJ106" s="51">
        <v>0</v>
      </c>
      <c r="AK106" s="52">
        <v>0</v>
      </c>
      <c r="AL106" s="53"/>
      <c r="AM106" s="60" t="s">
        <v>457</v>
      </c>
      <c r="AN106" s="55" t="s">
        <v>458</v>
      </c>
      <c r="AO106" s="172">
        <v>0</v>
      </c>
      <c r="AP106" s="172">
        <v>0</v>
      </c>
      <c r="AQ106" s="172">
        <v>0</v>
      </c>
      <c r="AR106" s="172">
        <v>0</v>
      </c>
      <c r="AS106" s="172">
        <v>0</v>
      </c>
      <c r="AT106" s="172">
        <v>0</v>
      </c>
      <c r="AU106" s="164">
        <v>0</v>
      </c>
      <c r="AV106" s="164">
        <v>0</v>
      </c>
      <c r="AW106" s="164">
        <v>1</v>
      </c>
      <c r="AX106" s="164">
        <v>0</v>
      </c>
      <c r="AY106" s="164">
        <v>0</v>
      </c>
    </row>
    <row r="107" spans="1:51" ht="16.5" customHeight="1">
      <c r="A107" s="73" t="s">
        <v>459</v>
      </c>
      <c r="B107" s="120" t="s">
        <v>460</v>
      </c>
      <c r="C107" s="165">
        <v>0</v>
      </c>
      <c r="D107" s="166">
        <v>0</v>
      </c>
      <c r="E107" s="166">
        <v>0</v>
      </c>
      <c r="F107" s="166">
        <v>0</v>
      </c>
      <c r="G107" s="166">
        <v>0</v>
      </c>
      <c r="H107" s="166">
        <v>0</v>
      </c>
      <c r="I107" s="166">
        <v>0</v>
      </c>
      <c r="J107" s="166">
        <v>0</v>
      </c>
      <c r="K107" s="166">
        <v>28</v>
      </c>
      <c r="L107" s="167">
        <v>24</v>
      </c>
      <c r="M107" s="166">
        <v>0</v>
      </c>
      <c r="N107" s="166">
        <v>0</v>
      </c>
      <c r="O107" s="166">
        <v>0</v>
      </c>
      <c r="P107" s="166">
        <v>0</v>
      </c>
      <c r="Q107" s="166">
        <v>0</v>
      </c>
      <c r="R107" s="168">
        <v>0</v>
      </c>
      <c r="S107" s="169">
        <v>0</v>
      </c>
      <c r="T107" s="169">
        <v>0</v>
      </c>
      <c r="U107" s="169">
        <v>0</v>
      </c>
      <c r="V107" s="169">
        <v>0</v>
      </c>
      <c r="W107" s="170">
        <v>0</v>
      </c>
      <c r="X107" s="51">
        <v>115</v>
      </c>
      <c r="Y107" s="171">
        <v>0</v>
      </c>
      <c r="Z107" s="51">
        <v>0</v>
      </c>
      <c r="AA107" s="51">
        <v>0</v>
      </c>
      <c r="AB107" s="51">
        <v>0</v>
      </c>
      <c r="AC107" s="51">
        <v>0</v>
      </c>
      <c r="AD107" s="51">
        <v>0</v>
      </c>
      <c r="AE107" s="51">
        <v>0</v>
      </c>
      <c r="AF107" s="51">
        <v>0</v>
      </c>
      <c r="AG107" s="51">
        <v>0</v>
      </c>
      <c r="AH107" s="51">
        <v>0</v>
      </c>
      <c r="AI107" s="51">
        <v>0</v>
      </c>
      <c r="AJ107" s="51">
        <v>0</v>
      </c>
      <c r="AK107" s="52">
        <v>0</v>
      </c>
      <c r="AL107" s="53"/>
      <c r="AM107" s="60" t="s">
        <v>461</v>
      </c>
      <c r="AN107" s="55" t="s">
        <v>462</v>
      </c>
      <c r="AO107" s="172">
        <v>0</v>
      </c>
      <c r="AP107" s="172">
        <v>0</v>
      </c>
      <c r="AQ107" s="172">
        <v>0</v>
      </c>
      <c r="AR107" s="172">
        <v>0</v>
      </c>
      <c r="AS107" s="172">
        <v>0</v>
      </c>
      <c r="AT107" s="172">
        <v>0</v>
      </c>
      <c r="AU107" s="164">
        <v>0</v>
      </c>
      <c r="AV107" s="164">
        <v>0</v>
      </c>
      <c r="AW107" s="164">
        <v>1</v>
      </c>
      <c r="AX107" s="164">
        <v>0</v>
      </c>
      <c r="AY107" s="164">
        <v>0</v>
      </c>
    </row>
    <row r="108" spans="1:51" ht="16.5" customHeight="1">
      <c r="A108" s="73" t="s">
        <v>463</v>
      </c>
      <c r="B108" s="120" t="s">
        <v>464</v>
      </c>
      <c r="C108" s="165">
        <v>0</v>
      </c>
      <c r="D108" s="166">
        <v>0</v>
      </c>
      <c r="E108" s="166">
        <v>9</v>
      </c>
      <c r="F108" s="166">
        <v>0</v>
      </c>
      <c r="G108" s="166">
        <v>0</v>
      </c>
      <c r="H108" s="166">
        <v>0</v>
      </c>
      <c r="I108" s="166">
        <v>9</v>
      </c>
      <c r="J108" s="166">
        <v>0</v>
      </c>
      <c r="K108" s="166">
        <v>40</v>
      </c>
      <c r="L108" s="167">
        <v>24</v>
      </c>
      <c r="M108" s="166">
        <v>0</v>
      </c>
      <c r="N108" s="166">
        <v>0</v>
      </c>
      <c r="O108" s="166">
        <v>0</v>
      </c>
      <c r="P108" s="166">
        <v>0</v>
      </c>
      <c r="Q108" s="166">
        <v>0</v>
      </c>
      <c r="R108" s="168">
        <v>0</v>
      </c>
      <c r="S108" s="169">
        <v>0</v>
      </c>
      <c r="T108" s="169">
        <v>0</v>
      </c>
      <c r="U108" s="169">
        <v>0</v>
      </c>
      <c r="V108" s="169">
        <v>0</v>
      </c>
      <c r="W108" s="170">
        <v>1</v>
      </c>
      <c r="X108" s="51">
        <v>115</v>
      </c>
      <c r="Y108" s="171">
        <v>0</v>
      </c>
      <c r="Z108" s="51">
        <v>0</v>
      </c>
      <c r="AA108" s="51">
        <v>0</v>
      </c>
      <c r="AB108" s="51">
        <v>0</v>
      </c>
      <c r="AC108" s="51">
        <v>0</v>
      </c>
      <c r="AD108" s="51">
        <v>0</v>
      </c>
      <c r="AE108" s="51">
        <v>0</v>
      </c>
      <c r="AF108" s="51">
        <v>0</v>
      </c>
      <c r="AG108" s="51">
        <v>0</v>
      </c>
      <c r="AH108" s="51">
        <v>0</v>
      </c>
      <c r="AI108" s="51">
        <v>0</v>
      </c>
      <c r="AJ108" s="51">
        <v>0</v>
      </c>
      <c r="AK108" s="52">
        <v>0</v>
      </c>
      <c r="AL108" s="53"/>
      <c r="AM108" s="60" t="s">
        <v>465</v>
      </c>
      <c r="AN108" s="55" t="s">
        <v>466</v>
      </c>
      <c r="AO108" s="172">
        <v>0</v>
      </c>
      <c r="AP108" s="172">
        <v>0</v>
      </c>
      <c r="AQ108" s="172">
        <v>0</v>
      </c>
      <c r="AR108" s="172">
        <v>0</v>
      </c>
      <c r="AS108" s="172">
        <v>0</v>
      </c>
      <c r="AT108" s="172">
        <v>0</v>
      </c>
      <c r="AU108" s="164">
        <v>0</v>
      </c>
      <c r="AV108" s="164">
        <v>0</v>
      </c>
      <c r="AW108" s="164">
        <v>1</v>
      </c>
      <c r="AX108" s="164">
        <v>0</v>
      </c>
      <c r="AY108" s="164">
        <v>0</v>
      </c>
    </row>
    <row r="109" spans="1:51" ht="16.5" customHeight="1">
      <c r="A109" s="73" t="s">
        <v>467</v>
      </c>
      <c r="B109" s="120" t="s">
        <v>468</v>
      </c>
      <c r="C109" s="165">
        <v>0</v>
      </c>
      <c r="D109" s="166">
        <v>0</v>
      </c>
      <c r="E109" s="166">
        <v>0</v>
      </c>
      <c r="F109" s="166">
        <v>0</v>
      </c>
      <c r="G109" s="166">
        <v>0</v>
      </c>
      <c r="H109" s="166">
        <v>0</v>
      </c>
      <c r="I109" s="166">
        <v>35</v>
      </c>
      <c r="J109" s="166">
        <v>0</v>
      </c>
      <c r="K109" s="166">
        <v>0</v>
      </c>
      <c r="L109" s="167">
        <v>0</v>
      </c>
      <c r="M109" s="166">
        <v>0</v>
      </c>
      <c r="N109" s="166">
        <v>0</v>
      </c>
      <c r="O109" s="166">
        <v>0</v>
      </c>
      <c r="P109" s="166">
        <v>0</v>
      </c>
      <c r="Q109" s="166">
        <v>0</v>
      </c>
      <c r="R109" s="168">
        <v>0</v>
      </c>
      <c r="S109" s="169">
        <v>0</v>
      </c>
      <c r="T109" s="169">
        <v>0</v>
      </c>
      <c r="U109" s="169">
        <v>0</v>
      </c>
      <c r="V109" s="169">
        <v>0</v>
      </c>
      <c r="W109" s="170">
        <v>0</v>
      </c>
      <c r="X109" s="51">
        <v>128</v>
      </c>
      <c r="Y109" s="171">
        <v>0</v>
      </c>
      <c r="Z109" s="51">
        <v>0</v>
      </c>
      <c r="AA109" s="51">
        <v>1</v>
      </c>
      <c r="AB109" s="51">
        <v>0</v>
      </c>
      <c r="AC109" s="51">
        <v>0</v>
      </c>
      <c r="AD109" s="51">
        <v>0</v>
      </c>
      <c r="AE109" s="51">
        <v>0</v>
      </c>
      <c r="AF109" s="51">
        <v>0</v>
      </c>
      <c r="AG109" s="51">
        <v>0</v>
      </c>
      <c r="AH109" s="51">
        <v>0</v>
      </c>
      <c r="AI109" s="51">
        <v>0</v>
      </c>
      <c r="AJ109" s="51">
        <v>0</v>
      </c>
      <c r="AK109" s="52">
        <v>0</v>
      </c>
      <c r="AL109" s="53"/>
      <c r="AM109" s="60" t="s">
        <v>469</v>
      </c>
      <c r="AN109" s="55" t="s">
        <v>470</v>
      </c>
      <c r="AO109" s="172">
        <v>0</v>
      </c>
      <c r="AP109" s="172">
        <v>0</v>
      </c>
      <c r="AQ109" s="172">
        <v>0</v>
      </c>
      <c r="AR109" s="172">
        <v>0</v>
      </c>
      <c r="AS109" s="172">
        <v>0</v>
      </c>
      <c r="AT109" s="172">
        <v>0</v>
      </c>
      <c r="AU109" s="164">
        <v>5</v>
      </c>
      <c r="AV109" s="164">
        <v>0</v>
      </c>
      <c r="AW109" s="164">
        <v>1</v>
      </c>
      <c r="AX109" s="164">
        <v>0</v>
      </c>
      <c r="AY109" s="164">
        <v>0</v>
      </c>
    </row>
    <row r="110" spans="1:51" ht="16.5" customHeight="1">
      <c r="A110" s="73" t="s">
        <v>471</v>
      </c>
      <c r="B110" s="120" t="s">
        <v>472</v>
      </c>
      <c r="C110" s="165">
        <v>0</v>
      </c>
      <c r="D110" s="166">
        <v>80</v>
      </c>
      <c r="E110" s="166">
        <v>0</v>
      </c>
      <c r="F110" s="166">
        <v>0</v>
      </c>
      <c r="G110" s="166">
        <v>0</v>
      </c>
      <c r="H110" s="166">
        <v>0</v>
      </c>
      <c r="I110" s="166">
        <v>35</v>
      </c>
      <c r="J110" s="166">
        <v>7</v>
      </c>
      <c r="K110" s="166">
        <v>0</v>
      </c>
      <c r="L110" s="167">
        <v>0</v>
      </c>
      <c r="M110" s="166">
        <v>0</v>
      </c>
      <c r="N110" s="166">
        <v>0</v>
      </c>
      <c r="O110" s="166">
        <v>0</v>
      </c>
      <c r="P110" s="166">
        <v>0</v>
      </c>
      <c r="Q110" s="166">
        <v>0</v>
      </c>
      <c r="R110" s="168">
        <v>0</v>
      </c>
      <c r="S110" s="169">
        <v>1</v>
      </c>
      <c r="T110" s="169">
        <v>1</v>
      </c>
      <c r="U110" s="169">
        <v>1</v>
      </c>
      <c r="V110" s="169">
        <v>1</v>
      </c>
      <c r="W110" s="170">
        <v>1</v>
      </c>
      <c r="X110" s="51">
        <v>128</v>
      </c>
      <c r="Y110" s="171">
        <v>0</v>
      </c>
      <c r="Z110" s="51">
        <v>0</v>
      </c>
      <c r="AA110" s="51">
        <v>0</v>
      </c>
      <c r="AB110" s="51">
        <v>0</v>
      </c>
      <c r="AC110" s="51">
        <v>0</v>
      </c>
      <c r="AD110" s="51">
        <v>0</v>
      </c>
      <c r="AE110" s="51">
        <v>0</v>
      </c>
      <c r="AF110" s="51">
        <v>0</v>
      </c>
      <c r="AG110" s="51">
        <v>0</v>
      </c>
      <c r="AH110" s="51">
        <v>0</v>
      </c>
      <c r="AI110" s="51">
        <v>0</v>
      </c>
      <c r="AJ110" s="51">
        <v>0</v>
      </c>
      <c r="AK110" s="52">
        <v>0</v>
      </c>
      <c r="AL110" s="53"/>
      <c r="AM110" s="60" t="s">
        <v>473</v>
      </c>
      <c r="AN110" s="55" t="s">
        <v>474</v>
      </c>
      <c r="AO110" s="172">
        <v>1</v>
      </c>
      <c r="AP110" s="172">
        <v>1</v>
      </c>
      <c r="AQ110" s="172">
        <v>1</v>
      </c>
      <c r="AR110" s="172">
        <v>1</v>
      </c>
      <c r="AS110" s="172">
        <v>1</v>
      </c>
      <c r="AT110" s="172">
        <v>1</v>
      </c>
      <c r="AU110" s="164">
        <v>10</v>
      </c>
      <c r="AV110" s="164">
        <v>0</v>
      </c>
      <c r="AW110" s="164">
        <v>1</v>
      </c>
      <c r="AX110" s="164">
        <v>0</v>
      </c>
      <c r="AY110" s="164">
        <v>0</v>
      </c>
    </row>
    <row r="111" spans="1:51" ht="16.5" customHeight="1">
      <c r="A111" s="73" t="s">
        <v>475</v>
      </c>
      <c r="B111" s="120" t="s">
        <v>476</v>
      </c>
      <c r="C111" s="165">
        <v>0</v>
      </c>
      <c r="D111" s="166">
        <v>0</v>
      </c>
      <c r="E111" s="166">
        <v>0</v>
      </c>
      <c r="F111" s="166">
        <v>0</v>
      </c>
      <c r="G111" s="166">
        <v>0</v>
      </c>
      <c r="H111" s="166">
        <v>0</v>
      </c>
      <c r="I111" s="166">
        <v>0</v>
      </c>
      <c r="J111" s="166">
        <v>12</v>
      </c>
      <c r="K111" s="166">
        <v>20</v>
      </c>
      <c r="L111" s="167">
        <v>0</v>
      </c>
      <c r="M111" s="166">
        <v>0</v>
      </c>
      <c r="N111" s="166">
        <v>0</v>
      </c>
      <c r="O111" s="166">
        <v>0</v>
      </c>
      <c r="P111" s="166">
        <v>0</v>
      </c>
      <c r="Q111" s="166">
        <v>0</v>
      </c>
      <c r="R111" s="168">
        <v>0</v>
      </c>
      <c r="S111" s="169">
        <v>0</v>
      </c>
      <c r="T111" s="169">
        <v>0</v>
      </c>
      <c r="U111" s="169">
        <v>0</v>
      </c>
      <c r="V111" s="169">
        <v>0</v>
      </c>
      <c r="W111" s="170">
        <v>0</v>
      </c>
      <c r="X111" s="51">
        <v>129</v>
      </c>
      <c r="Y111" s="171">
        <v>0</v>
      </c>
      <c r="Z111" s="51">
        <v>0</v>
      </c>
      <c r="AA111" s="51">
        <v>1</v>
      </c>
      <c r="AB111" s="51">
        <v>0</v>
      </c>
      <c r="AC111" s="51">
        <v>0</v>
      </c>
      <c r="AD111" s="51">
        <v>0</v>
      </c>
      <c r="AE111" s="51">
        <v>0</v>
      </c>
      <c r="AF111" s="51">
        <v>0</v>
      </c>
      <c r="AG111" s="51">
        <v>0</v>
      </c>
      <c r="AH111" s="51">
        <v>0</v>
      </c>
      <c r="AI111" s="51">
        <v>0</v>
      </c>
      <c r="AJ111" s="51">
        <v>0</v>
      </c>
      <c r="AK111" s="52">
        <v>0</v>
      </c>
      <c r="AL111" s="53"/>
      <c r="AM111" s="60" t="s">
        <v>477</v>
      </c>
      <c r="AN111" s="55" t="s">
        <v>478</v>
      </c>
      <c r="AO111" s="172">
        <v>0</v>
      </c>
      <c r="AP111" s="172">
        <v>0</v>
      </c>
      <c r="AQ111" s="172">
        <v>0</v>
      </c>
      <c r="AR111" s="172">
        <v>0</v>
      </c>
      <c r="AS111" s="172">
        <v>0</v>
      </c>
      <c r="AT111" s="172">
        <v>0</v>
      </c>
      <c r="AU111" s="164">
        <v>0</v>
      </c>
      <c r="AV111" s="164">
        <v>0</v>
      </c>
      <c r="AW111" s="164">
        <v>1</v>
      </c>
      <c r="AX111" s="164">
        <v>0</v>
      </c>
      <c r="AY111" s="164">
        <v>0</v>
      </c>
    </row>
    <row r="112" spans="1:51" ht="16.5" customHeight="1">
      <c r="A112" s="73" t="s">
        <v>479</v>
      </c>
      <c r="B112" s="120" t="s">
        <v>480</v>
      </c>
      <c r="C112" s="165">
        <v>0</v>
      </c>
      <c r="D112" s="166">
        <v>0</v>
      </c>
      <c r="E112" s="166">
        <v>10</v>
      </c>
      <c r="F112" s="166">
        <v>0</v>
      </c>
      <c r="G112" s="166">
        <v>10</v>
      </c>
      <c r="H112" s="166">
        <v>0</v>
      </c>
      <c r="I112" s="166">
        <v>0</v>
      </c>
      <c r="J112" s="166">
        <v>12</v>
      </c>
      <c r="K112" s="166">
        <v>20</v>
      </c>
      <c r="L112" s="167">
        <v>40</v>
      </c>
      <c r="M112" s="166">
        <v>0</v>
      </c>
      <c r="N112" s="166">
        <v>0</v>
      </c>
      <c r="O112" s="166">
        <v>0</v>
      </c>
      <c r="P112" s="166">
        <v>0</v>
      </c>
      <c r="Q112" s="166">
        <v>0</v>
      </c>
      <c r="R112" s="168">
        <v>0</v>
      </c>
      <c r="S112" s="169">
        <v>0</v>
      </c>
      <c r="T112" s="169">
        <v>0</v>
      </c>
      <c r="U112" s="169">
        <v>0</v>
      </c>
      <c r="V112" s="169">
        <v>0</v>
      </c>
      <c r="W112" s="170">
        <v>1</v>
      </c>
      <c r="X112" s="51">
        <v>129</v>
      </c>
      <c r="Y112" s="171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51">
        <v>0</v>
      </c>
      <c r="AF112" s="51">
        <v>0</v>
      </c>
      <c r="AG112" s="51">
        <v>0</v>
      </c>
      <c r="AH112" s="51">
        <v>0</v>
      </c>
      <c r="AI112" s="51">
        <v>0</v>
      </c>
      <c r="AJ112" s="51">
        <v>0</v>
      </c>
      <c r="AK112" s="52">
        <v>0</v>
      </c>
      <c r="AL112" s="53"/>
      <c r="AM112" s="60" t="s">
        <v>481</v>
      </c>
      <c r="AN112" s="55" t="s">
        <v>482</v>
      </c>
      <c r="AO112" s="172">
        <v>0</v>
      </c>
      <c r="AP112" s="172">
        <v>0</v>
      </c>
      <c r="AQ112" s="172">
        <v>0</v>
      </c>
      <c r="AR112" s="172">
        <v>0</v>
      </c>
      <c r="AS112" s="172">
        <v>0</v>
      </c>
      <c r="AT112" s="172">
        <v>0</v>
      </c>
      <c r="AU112" s="164">
        <v>0</v>
      </c>
      <c r="AV112" s="164">
        <v>0</v>
      </c>
      <c r="AW112" s="164">
        <v>1</v>
      </c>
      <c r="AX112" s="164">
        <v>0</v>
      </c>
      <c r="AY112" s="164">
        <v>0</v>
      </c>
    </row>
    <row r="113" spans="1:51" ht="16.5" customHeight="1">
      <c r="A113" s="73" t="s">
        <v>483</v>
      </c>
      <c r="B113" s="121" t="s">
        <v>484</v>
      </c>
      <c r="C113" s="165">
        <v>0</v>
      </c>
      <c r="D113" s="166">
        <v>0</v>
      </c>
      <c r="E113" s="166">
        <v>0</v>
      </c>
      <c r="F113" s="166">
        <v>0</v>
      </c>
      <c r="G113" s="166">
        <v>0</v>
      </c>
      <c r="H113" s="166">
        <v>0</v>
      </c>
      <c r="I113" s="166">
        <v>0</v>
      </c>
      <c r="J113" s="166">
        <v>35</v>
      </c>
      <c r="K113" s="166">
        <v>0</v>
      </c>
      <c r="L113" s="167">
        <v>0</v>
      </c>
      <c r="M113" s="166">
        <v>0</v>
      </c>
      <c r="N113" s="166">
        <v>0</v>
      </c>
      <c r="O113" s="166">
        <v>0</v>
      </c>
      <c r="P113" s="166">
        <v>2</v>
      </c>
      <c r="Q113" s="166">
        <v>0</v>
      </c>
      <c r="R113" s="168">
        <v>0</v>
      </c>
      <c r="S113" s="169">
        <v>0</v>
      </c>
      <c r="T113" s="169">
        <v>0</v>
      </c>
      <c r="U113" s="169">
        <v>0</v>
      </c>
      <c r="V113" s="169">
        <v>0</v>
      </c>
      <c r="W113" s="170">
        <v>0</v>
      </c>
      <c r="X113" s="51">
        <v>130</v>
      </c>
      <c r="Y113" s="171">
        <v>0</v>
      </c>
      <c r="Z113" s="51">
        <v>0</v>
      </c>
      <c r="AA113" s="51">
        <v>0</v>
      </c>
      <c r="AB113" s="51">
        <v>0</v>
      </c>
      <c r="AC113" s="51">
        <v>0</v>
      </c>
      <c r="AD113" s="51">
        <v>0</v>
      </c>
      <c r="AE113" s="51">
        <v>0</v>
      </c>
      <c r="AF113" s="51">
        <v>0</v>
      </c>
      <c r="AG113" s="51">
        <v>0</v>
      </c>
      <c r="AH113" s="51">
        <v>0</v>
      </c>
      <c r="AI113" s="51">
        <v>0</v>
      </c>
      <c r="AJ113" s="51">
        <v>0</v>
      </c>
      <c r="AK113" s="52">
        <v>0</v>
      </c>
      <c r="AL113" s="53"/>
      <c r="AM113" s="60" t="s">
        <v>485</v>
      </c>
      <c r="AN113" s="55" t="s">
        <v>486</v>
      </c>
      <c r="AO113" s="172">
        <v>0</v>
      </c>
      <c r="AP113" s="172">
        <v>0</v>
      </c>
      <c r="AQ113" s="172">
        <v>0</v>
      </c>
      <c r="AR113" s="172">
        <v>0</v>
      </c>
      <c r="AS113" s="172">
        <v>0</v>
      </c>
      <c r="AT113" s="172">
        <v>0</v>
      </c>
      <c r="AU113" s="164">
        <v>0</v>
      </c>
      <c r="AV113" s="164">
        <v>2</v>
      </c>
      <c r="AW113" s="164">
        <v>1</v>
      </c>
      <c r="AX113" s="164">
        <v>0</v>
      </c>
      <c r="AY113" s="164">
        <v>0</v>
      </c>
    </row>
    <row r="114" spans="1:51" ht="16.5" customHeight="1">
      <c r="A114" s="73" t="s">
        <v>487</v>
      </c>
      <c r="B114" s="120" t="s">
        <v>488</v>
      </c>
      <c r="C114" s="165">
        <v>160</v>
      </c>
      <c r="D114" s="166">
        <v>70</v>
      </c>
      <c r="E114" s="166">
        <v>0</v>
      </c>
      <c r="F114" s="166">
        <v>0</v>
      </c>
      <c r="G114" s="166">
        <v>20</v>
      </c>
      <c r="H114" s="166">
        <v>0</v>
      </c>
      <c r="I114" s="166">
        <v>5</v>
      </c>
      <c r="J114" s="166">
        <v>-20</v>
      </c>
      <c r="K114" s="166">
        <v>0</v>
      </c>
      <c r="L114" s="167">
        <v>0</v>
      </c>
      <c r="M114" s="166">
        <v>0</v>
      </c>
      <c r="N114" s="166">
        <v>35</v>
      </c>
      <c r="O114" s="166">
        <v>0</v>
      </c>
      <c r="P114" s="166">
        <v>6</v>
      </c>
      <c r="Q114" s="166">
        <v>0</v>
      </c>
      <c r="R114" s="168">
        <v>0</v>
      </c>
      <c r="S114" s="169">
        <v>0</v>
      </c>
      <c r="T114" s="169">
        <v>1</v>
      </c>
      <c r="U114" s="169">
        <v>0</v>
      </c>
      <c r="V114" s="169">
        <v>0</v>
      </c>
      <c r="W114" s="170">
        <v>1</v>
      </c>
      <c r="X114" s="51">
        <v>130</v>
      </c>
      <c r="Y114" s="171">
        <v>0</v>
      </c>
      <c r="Z114" s="51">
        <v>0</v>
      </c>
      <c r="AA114" s="51">
        <v>0</v>
      </c>
      <c r="AB114" s="51">
        <v>0</v>
      </c>
      <c r="AC114" s="51">
        <v>0</v>
      </c>
      <c r="AD114" s="51">
        <v>0</v>
      </c>
      <c r="AE114" s="51">
        <v>0</v>
      </c>
      <c r="AF114" s="51">
        <v>0</v>
      </c>
      <c r="AG114" s="51">
        <v>0</v>
      </c>
      <c r="AH114" s="51">
        <v>0</v>
      </c>
      <c r="AI114" s="51">
        <v>0</v>
      </c>
      <c r="AJ114" s="51">
        <v>0</v>
      </c>
      <c r="AK114" s="52">
        <v>0</v>
      </c>
      <c r="AL114" s="53"/>
      <c r="AM114" s="60" t="s">
        <v>489</v>
      </c>
      <c r="AN114" s="55" t="s">
        <v>490</v>
      </c>
      <c r="AO114" s="172">
        <v>0.8</v>
      </c>
      <c r="AP114" s="172">
        <v>0</v>
      </c>
      <c r="AQ114" s="172">
        <v>0</v>
      </c>
      <c r="AR114" s="172">
        <v>0</v>
      </c>
      <c r="AS114" s="172">
        <v>0</v>
      </c>
      <c r="AT114" s="172">
        <v>0</v>
      </c>
      <c r="AU114" s="164">
        <v>0</v>
      </c>
      <c r="AV114" s="164">
        <v>6</v>
      </c>
      <c r="AW114" s="164">
        <v>1</v>
      </c>
      <c r="AX114" s="164">
        <v>0</v>
      </c>
      <c r="AY114" s="164">
        <v>0</v>
      </c>
    </row>
    <row r="115" spans="1:51" ht="16.5" customHeight="1">
      <c r="A115" s="73" t="s">
        <v>491</v>
      </c>
      <c r="B115" s="120" t="s">
        <v>492</v>
      </c>
      <c r="C115" s="165">
        <v>0</v>
      </c>
      <c r="D115" s="166">
        <v>0</v>
      </c>
      <c r="E115" s="166">
        <v>0</v>
      </c>
      <c r="F115" s="166">
        <v>0</v>
      </c>
      <c r="G115" s="166">
        <v>23</v>
      </c>
      <c r="H115" s="166">
        <v>0</v>
      </c>
      <c r="I115" s="166">
        <v>0</v>
      </c>
      <c r="J115" s="166">
        <v>0</v>
      </c>
      <c r="K115" s="166">
        <v>0</v>
      </c>
      <c r="L115" s="167">
        <v>0</v>
      </c>
      <c r="M115" s="166">
        <v>10</v>
      </c>
      <c r="N115" s="166">
        <v>0</v>
      </c>
      <c r="O115" s="166">
        <v>0</v>
      </c>
      <c r="P115" s="166">
        <v>0</v>
      </c>
      <c r="Q115" s="166">
        <v>0</v>
      </c>
      <c r="R115" s="168">
        <v>0</v>
      </c>
      <c r="S115" s="169">
        <v>0</v>
      </c>
      <c r="T115" s="169">
        <v>0</v>
      </c>
      <c r="U115" s="169">
        <v>0</v>
      </c>
      <c r="V115" s="169">
        <v>0</v>
      </c>
      <c r="W115" s="170">
        <v>0</v>
      </c>
      <c r="X115" s="51">
        <v>131</v>
      </c>
      <c r="Y115" s="171">
        <v>0</v>
      </c>
      <c r="Z115" s="51">
        <v>0</v>
      </c>
      <c r="AA115" s="51">
        <v>0</v>
      </c>
      <c r="AB115" s="51">
        <v>0</v>
      </c>
      <c r="AC115" s="51">
        <v>0</v>
      </c>
      <c r="AD115" s="51">
        <v>0</v>
      </c>
      <c r="AE115" s="51">
        <v>0</v>
      </c>
      <c r="AF115" s="51">
        <v>0</v>
      </c>
      <c r="AG115" s="51">
        <v>0</v>
      </c>
      <c r="AH115" s="51">
        <v>0</v>
      </c>
      <c r="AI115" s="51">
        <v>0</v>
      </c>
      <c r="AJ115" s="51">
        <v>0</v>
      </c>
      <c r="AK115" s="52">
        <v>0</v>
      </c>
      <c r="AL115" s="53"/>
      <c r="AM115" s="60" t="s">
        <v>493</v>
      </c>
      <c r="AN115" s="55" t="s">
        <v>494</v>
      </c>
      <c r="AO115" s="172">
        <v>0</v>
      </c>
      <c r="AP115" s="172">
        <v>0</v>
      </c>
      <c r="AQ115" s="172">
        <v>0</v>
      </c>
      <c r="AR115" s="172">
        <v>0</v>
      </c>
      <c r="AS115" s="172">
        <v>0</v>
      </c>
      <c r="AT115" s="172">
        <v>0</v>
      </c>
      <c r="AU115" s="164">
        <v>0</v>
      </c>
      <c r="AV115" s="164">
        <v>0</v>
      </c>
      <c r="AW115" s="164">
        <v>1</v>
      </c>
      <c r="AX115" s="164">
        <v>0</v>
      </c>
      <c r="AY115" s="164">
        <v>0</v>
      </c>
    </row>
    <row r="116" spans="1:51" ht="16.5" customHeight="1">
      <c r="A116" s="73" t="s">
        <v>495</v>
      </c>
      <c r="B116" s="120" t="s">
        <v>496</v>
      </c>
      <c r="C116" s="165">
        <v>0</v>
      </c>
      <c r="D116" s="166">
        <v>0</v>
      </c>
      <c r="E116" s="166">
        <v>0</v>
      </c>
      <c r="F116" s="166">
        <v>0</v>
      </c>
      <c r="G116" s="166">
        <v>23</v>
      </c>
      <c r="H116" s="166">
        <v>0</v>
      </c>
      <c r="I116" s="166">
        <v>4</v>
      </c>
      <c r="J116" s="166">
        <v>13</v>
      </c>
      <c r="K116" s="166">
        <v>4</v>
      </c>
      <c r="L116" s="167">
        <v>0</v>
      </c>
      <c r="M116" s="166">
        <v>10</v>
      </c>
      <c r="N116" s="166">
        <v>5</v>
      </c>
      <c r="O116" s="166">
        <v>0</v>
      </c>
      <c r="P116" s="166">
        <v>0</v>
      </c>
      <c r="Q116" s="166">
        <v>0</v>
      </c>
      <c r="R116" s="168">
        <v>0</v>
      </c>
      <c r="S116" s="169">
        <v>0</v>
      </c>
      <c r="T116" s="169">
        <v>0</v>
      </c>
      <c r="U116" s="169">
        <v>0</v>
      </c>
      <c r="V116" s="169">
        <v>0</v>
      </c>
      <c r="W116" s="170">
        <v>1</v>
      </c>
      <c r="X116" s="51">
        <v>131</v>
      </c>
      <c r="Y116" s="171">
        <v>0</v>
      </c>
      <c r="Z116" s="51">
        <v>0</v>
      </c>
      <c r="AA116" s="51">
        <v>0</v>
      </c>
      <c r="AB116" s="51">
        <v>0</v>
      </c>
      <c r="AC116" s="51">
        <v>0</v>
      </c>
      <c r="AD116" s="51">
        <v>0</v>
      </c>
      <c r="AE116" s="51">
        <v>0</v>
      </c>
      <c r="AF116" s="51">
        <v>0</v>
      </c>
      <c r="AG116" s="51">
        <v>0</v>
      </c>
      <c r="AH116" s="51">
        <v>0</v>
      </c>
      <c r="AI116" s="51">
        <v>0</v>
      </c>
      <c r="AJ116" s="51">
        <v>0</v>
      </c>
      <c r="AK116" s="52">
        <v>0</v>
      </c>
      <c r="AL116" s="53"/>
      <c r="AM116" s="60" t="s">
        <v>497</v>
      </c>
      <c r="AN116" s="55" t="s">
        <v>498</v>
      </c>
      <c r="AO116" s="172">
        <v>0</v>
      </c>
      <c r="AP116" s="172">
        <v>0</v>
      </c>
      <c r="AQ116" s="172">
        <v>0</v>
      </c>
      <c r="AR116" s="172">
        <v>0</v>
      </c>
      <c r="AS116" s="172">
        <v>0</v>
      </c>
      <c r="AT116" s="172">
        <v>0</v>
      </c>
      <c r="AU116" s="164">
        <v>0</v>
      </c>
      <c r="AV116" s="164">
        <v>0</v>
      </c>
      <c r="AW116" s="164">
        <v>1</v>
      </c>
      <c r="AX116" s="164">
        <v>0</v>
      </c>
      <c r="AY116" s="164">
        <v>0</v>
      </c>
    </row>
    <row r="117" spans="1:51" ht="16.5" customHeight="1" thickBot="1">
      <c r="A117" s="123" t="s">
        <v>499</v>
      </c>
      <c r="B117" s="124" t="s">
        <v>500</v>
      </c>
      <c r="C117" s="149">
        <v>-100</v>
      </c>
      <c r="D117" s="150">
        <v>0</v>
      </c>
      <c r="E117" s="150">
        <v>0</v>
      </c>
      <c r="F117" s="150">
        <v>0</v>
      </c>
      <c r="G117" s="150">
        <v>0</v>
      </c>
      <c r="H117" s="150">
        <v>0</v>
      </c>
      <c r="I117" s="150">
        <v>0</v>
      </c>
      <c r="J117" s="150">
        <v>15</v>
      </c>
      <c r="K117" s="150">
        <v>8</v>
      </c>
      <c r="L117" s="151">
        <v>22</v>
      </c>
      <c r="M117" s="150">
        <v>0</v>
      </c>
      <c r="N117" s="150">
        <v>0</v>
      </c>
      <c r="O117" s="150">
        <v>0</v>
      </c>
      <c r="P117" s="150">
        <v>0</v>
      </c>
      <c r="Q117" s="150">
        <v>0</v>
      </c>
      <c r="R117" s="152">
        <v>0</v>
      </c>
      <c r="S117" s="153">
        <v>0</v>
      </c>
      <c r="T117" s="153">
        <v>0</v>
      </c>
      <c r="U117" s="153">
        <v>0</v>
      </c>
      <c r="V117" s="153">
        <v>0</v>
      </c>
      <c r="W117" s="154">
        <v>0</v>
      </c>
      <c r="X117" s="125">
        <v>136</v>
      </c>
      <c r="Y117" s="155">
        <v>0</v>
      </c>
      <c r="Z117" s="125">
        <v>0</v>
      </c>
      <c r="AA117" s="125">
        <v>0</v>
      </c>
      <c r="AB117" s="125">
        <v>0</v>
      </c>
      <c r="AC117" s="125">
        <v>0</v>
      </c>
      <c r="AD117" s="125">
        <v>0</v>
      </c>
      <c r="AE117" s="125">
        <v>0</v>
      </c>
      <c r="AF117" s="125">
        <v>0</v>
      </c>
      <c r="AG117" s="125">
        <v>0</v>
      </c>
      <c r="AH117" s="125">
        <v>0</v>
      </c>
      <c r="AI117" s="125">
        <v>0</v>
      </c>
      <c r="AJ117" s="125">
        <v>0</v>
      </c>
      <c r="AK117" s="126">
        <v>0</v>
      </c>
      <c r="AL117" s="127"/>
      <c r="AM117" s="128"/>
      <c r="AN117" s="129"/>
      <c r="AO117" s="156">
        <v>0</v>
      </c>
      <c r="AP117" s="156">
        <v>0</v>
      </c>
      <c r="AQ117" s="156">
        <v>0</v>
      </c>
      <c r="AR117" s="156">
        <v>0</v>
      </c>
      <c r="AS117" s="156">
        <v>0</v>
      </c>
      <c r="AT117" s="156">
        <v>0</v>
      </c>
      <c r="AU117" s="156">
        <v>0</v>
      </c>
      <c r="AV117" s="156">
        <v>0</v>
      </c>
      <c r="AW117" s="156">
        <v>1</v>
      </c>
      <c r="AX117" s="156">
        <v>0</v>
      </c>
      <c r="AY117" s="156">
        <v>0</v>
      </c>
    </row>
    <row r="118" spans="1:51" ht="16.5" customHeight="1" thickTop="1">
      <c r="A118" s="73" t="s">
        <v>501</v>
      </c>
      <c r="B118" s="120" t="s">
        <v>502</v>
      </c>
      <c r="C118" s="165">
        <v>0</v>
      </c>
      <c r="D118" s="166">
        <v>0</v>
      </c>
      <c r="E118" s="166">
        <v>12</v>
      </c>
      <c r="F118" s="166">
        <v>0</v>
      </c>
      <c r="G118" s="166">
        <v>0</v>
      </c>
      <c r="H118" s="166">
        <v>0</v>
      </c>
      <c r="I118" s="166">
        <v>0</v>
      </c>
      <c r="J118" s="166">
        <v>10</v>
      </c>
      <c r="K118" s="166">
        <v>10</v>
      </c>
      <c r="L118" s="167">
        <v>0</v>
      </c>
      <c r="M118" s="166">
        <v>0</v>
      </c>
      <c r="N118" s="166">
        <v>0</v>
      </c>
      <c r="O118" s="166">
        <v>0</v>
      </c>
      <c r="P118" s="166">
        <v>0</v>
      </c>
      <c r="Q118" s="166">
        <v>0</v>
      </c>
      <c r="R118" s="168">
        <v>0</v>
      </c>
      <c r="S118" s="169">
        <v>0</v>
      </c>
      <c r="T118" s="169">
        <v>0</v>
      </c>
      <c r="U118" s="169">
        <v>0</v>
      </c>
      <c r="V118" s="169">
        <v>0</v>
      </c>
      <c r="W118" s="170">
        <v>0</v>
      </c>
      <c r="X118" s="51">
        <v>101</v>
      </c>
      <c r="Y118" s="171">
        <v>0</v>
      </c>
      <c r="Z118" s="51">
        <v>0</v>
      </c>
      <c r="AA118" s="51">
        <v>0</v>
      </c>
      <c r="AB118" s="51">
        <v>0</v>
      </c>
      <c r="AC118" s="51">
        <v>0</v>
      </c>
      <c r="AD118" s="51">
        <v>0</v>
      </c>
      <c r="AE118" s="51">
        <v>0</v>
      </c>
      <c r="AF118" s="51">
        <v>0</v>
      </c>
      <c r="AG118" s="51">
        <v>0</v>
      </c>
      <c r="AH118" s="51">
        <v>0</v>
      </c>
      <c r="AI118" s="51">
        <v>0</v>
      </c>
      <c r="AJ118" s="51">
        <v>1</v>
      </c>
      <c r="AK118" s="52">
        <v>0</v>
      </c>
      <c r="AL118" s="53"/>
      <c r="AM118" s="60" t="s">
        <v>503</v>
      </c>
      <c r="AN118" s="55" t="s">
        <v>504</v>
      </c>
      <c r="AO118" s="172">
        <v>0</v>
      </c>
      <c r="AP118" s="172">
        <v>0</v>
      </c>
      <c r="AQ118" s="172">
        <v>0</v>
      </c>
      <c r="AR118" s="172">
        <v>0</v>
      </c>
      <c r="AS118" s="172">
        <v>0</v>
      </c>
      <c r="AT118" s="172">
        <v>0</v>
      </c>
      <c r="AU118" s="164">
        <v>20</v>
      </c>
      <c r="AV118" s="164">
        <v>0</v>
      </c>
      <c r="AW118" s="164">
        <v>1</v>
      </c>
      <c r="AX118" s="164">
        <v>0</v>
      </c>
      <c r="AY118" s="164">
        <v>0</v>
      </c>
    </row>
    <row r="119" spans="1:51" ht="16.5" customHeight="1">
      <c r="A119" s="73" t="s">
        <v>505</v>
      </c>
      <c r="B119" s="120" t="s">
        <v>506</v>
      </c>
      <c r="C119" s="165">
        <v>0</v>
      </c>
      <c r="D119" s="166">
        <v>0</v>
      </c>
      <c r="E119" s="166">
        <v>12</v>
      </c>
      <c r="F119" s="166">
        <v>0</v>
      </c>
      <c r="G119" s="166">
        <v>0</v>
      </c>
      <c r="H119" s="166">
        <v>0</v>
      </c>
      <c r="I119" s="166">
        <v>0</v>
      </c>
      <c r="J119" s="166">
        <v>10</v>
      </c>
      <c r="K119" s="166">
        <v>5</v>
      </c>
      <c r="L119" s="167">
        <v>18</v>
      </c>
      <c r="M119" s="166">
        <v>0</v>
      </c>
      <c r="N119" s="166">
        <v>0</v>
      </c>
      <c r="O119" s="166">
        <v>0</v>
      </c>
      <c r="P119" s="166">
        <v>0</v>
      </c>
      <c r="Q119" s="166">
        <v>0</v>
      </c>
      <c r="R119" s="168">
        <v>0</v>
      </c>
      <c r="S119" s="169">
        <v>0</v>
      </c>
      <c r="T119" s="169">
        <v>0</v>
      </c>
      <c r="U119" s="169">
        <v>0</v>
      </c>
      <c r="V119" s="169">
        <v>0</v>
      </c>
      <c r="W119" s="170">
        <v>0</v>
      </c>
      <c r="X119" s="51">
        <v>102</v>
      </c>
      <c r="Y119" s="171">
        <v>0</v>
      </c>
      <c r="Z119" s="51">
        <v>0</v>
      </c>
      <c r="AA119" s="51">
        <v>1</v>
      </c>
      <c r="AB119" s="51">
        <v>0</v>
      </c>
      <c r="AC119" s="51">
        <v>0</v>
      </c>
      <c r="AD119" s="51">
        <v>0</v>
      </c>
      <c r="AE119" s="51">
        <v>0</v>
      </c>
      <c r="AF119" s="51">
        <v>0</v>
      </c>
      <c r="AG119" s="51">
        <v>0</v>
      </c>
      <c r="AH119" s="51">
        <v>0</v>
      </c>
      <c r="AI119" s="51">
        <v>0</v>
      </c>
      <c r="AJ119" s="51">
        <v>0</v>
      </c>
      <c r="AK119" s="52">
        <v>0</v>
      </c>
      <c r="AL119" s="53"/>
      <c r="AM119" s="60" t="s">
        <v>507</v>
      </c>
      <c r="AN119" s="55" t="s">
        <v>508</v>
      </c>
      <c r="AO119" s="172">
        <v>0</v>
      </c>
      <c r="AP119" s="172">
        <v>0</v>
      </c>
      <c r="AQ119" s="172">
        <v>0</v>
      </c>
      <c r="AR119" s="172">
        <v>0</v>
      </c>
      <c r="AS119" s="172">
        <v>0</v>
      </c>
      <c r="AT119" s="172">
        <v>0</v>
      </c>
      <c r="AU119" s="164">
        <v>0</v>
      </c>
      <c r="AV119" s="164">
        <v>0</v>
      </c>
      <c r="AW119" s="164">
        <v>1</v>
      </c>
      <c r="AX119" s="164">
        <v>0</v>
      </c>
      <c r="AY119" s="164">
        <v>0</v>
      </c>
    </row>
    <row r="120" spans="1:51" ht="16.5" customHeight="1">
      <c r="A120" s="73" t="s">
        <v>509</v>
      </c>
      <c r="B120" s="120" t="s">
        <v>510</v>
      </c>
      <c r="C120" s="165">
        <v>0</v>
      </c>
      <c r="D120" s="166">
        <v>0</v>
      </c>
      <c r="E120" s="166">
        <v>0</v>
      </c>
      <c r="F120" s="166">
        <v>0</v>
      </c>
      <c r="G120" s="166">
        <v>0</v>
      </c>
      <c r="H120" s="166">
        <v>0</v>
      </c>
      <c r="I120" s="166">
        <v>17</v>
      </c>
      <c r="J120" s="166">
        <v>0</v>
      </c>
      <c r="K120" s="166">
        <v>14</v>
      </c>
      <c r="L120" s="167">
        <v>0</v>
      </c>
      <c r="M120" s="166">
        <v>0</v>
      </c>
      <c r="N120" s="166">
        <v>0</v>
      </c>
      <c r="O120" s="166">
        <v>0</v>
      </c>
      <c r="P120" s="166">
        <v>0</v>
      </c>
      <c r="Q120" s="166">
        <v>0</v>
      </c>
      <c r="R120" s="168">
        <v>0</v>
      </c>
      <c r="S120" s="169">
        <v>0</v>
      </c>
      <c r="T120" s="169">
        <v>0</v>
      </c>
      <c r="U120" s="169">
        <v>0</v>
      </c>
      <c r="V120" s="169">
        <v>0</v>
      </c>
      <c r="W120" s="170">
        <v>0</v>
      </c>
      <c r="X120" s="51">
        <v>103</v>
      </c>
      <c r="Y120" s="171">
        <v>1.4</v>
      </c>
      <c r="Z120" s="51">
        <v>4</v>
      </c>
      <c r="AA120" s="51">
        <v>1</v>
      </c>
      <c r="AB120" s="51">
        <v>0</v>
      </c>
      <c r="AC120" s="51">
        <v>0</v>
      </c>
      <c r="AD120" s="51">
        <v>0</v>
      </c>
      <c r="AE120" s="51">
        <v>0</v>
      </c>
      <c r="AF120" s="51">
        <v>0</v>
      </c>
      <c r="AG120" s="51">
        <v>0</v>
      </c>
      <c r="AH120" s="51">
        <v>0</v>
      </c>
      <c r="AI120" s="51">
        <v>0</v>
      </c>
      <c r="AJ120" s="51">
        <v>0</v>
      </c>
      <c r="AK120" s="52">
        <v>0</v>
      </c>
      <c r="AL120" s="53"/>
      <c r="AM120" s="60" t="s">
        <v>511</v>
      </c>
      <c r="AN120" s="55" t="s">
        <v>512</v>
      </c>
      <c r="AO120" s="172">
        <v>0</v>
      </c>
      <c r="AP120" s="172">
        <v>0</v>
      </c>
      <c r="AQ120" s="172">
        <v>0</v>
      </c>
      <c r="AR120" s="172">
        <v>0</v>
      </c>
      <c r="AS120" s="172">
        <v>0</v>
      </c>
      <c r="AT120" s="172">
        <v>0</v>
      </c>
      <c r="AU120" s="164">
        <v>0</v>
      </c>
      <c r="AV120" s="164">
        <v>0</v>
      </c>
      <c r="AW120" s="164">
        <v>1</v>
      </c>
      <c r="AX120" s="164">
        <v>0</v>
      </c>
      <c r="AY120" s="164">
        <v>0</v>
      </c>
    </row>
    <row r="121" spans="1:51" ht="16.5" customHeight="1">
      <c r="A121" s="73" t="s">
        <v>513</v>
      </c>
      <c r="B121" s="120" t="s">
        <v>514</v>
      </c>
      <c r="C121" s="165">
        <v>0</v>
      </c>
      <c r="D121" s="166">
        <v>0</v>
      </c>
      <c r="E121" s="166">
        <v>18</v>
      </c>
      <c r="F121" s="166">
        <v>10</v>
      </c>
      <c r="G121" s="166">
        <v>0</v>
      </c>
      <c r="H121" s="166">
        <v>0</v>
      </c>
      <c r="I121" s="166">
        <v>0</v>
      </c>
      <c r="J121" s="166">
        <v>4</v>
      </c>
      <c r="K121" s="166">
        <v>0</v>
      </c>
      <c r="L121" s="167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8">
        <v>0</v>
      </c>
      <c r="S121" s="169">
        <v>0</v>
      </c>
      <c r="T121" s="169">
        <v>0</v>
      </c>
      <c r="U121" s="169">
        <v>0</v>
      </c>
      <c r="V121" s="169">
        <v>0</v>
      </c>
      <c r="W121" s="170">
        <v>0</v>
      </c>
      <c r="X121" s="51">
        <v>104</v>
      </c>
      <c r="Y121" s="171">
        <v>0</v>
      </c>
      <c r="Z121" s="51">
        <v>0</v>
      </c>
      <c r="AA121" s="51">
        <v>1</v>
      </c>
      <c r="AB121" s="51">
        <v>0</v>
      </c>
      <c r="AC121" s="51">
        <v>0</v>
      </c>
      <c r="AD121" s="51">
        <v>0</v>
      </c>
      <c r="AE121" s="51">
        <v>0</v>
      </c>
      <c r="AF121" s="51">
        <v>0</v>
      </c>
      <c r="AG121" s="51">
        <v>0</v>
      </c>
      <c r="AH121" s="51">
        <v>0</v>
      </c>
      <c r="AI121" s="51">
        <v>0</v>
      </c>
      <c r="AJ121" s="51">
        <v>0</v>
      </c>
      <c r="AK121" s="52">
        <v>0</v>
      </c>
      <c r="AL121" s="53"/>
      <c r="AM121" s="60" t="s">
        <v>515</v>
      </c>
      <c r="AN121" s="55" t="s">
        <v>516</v>
      </c>
      <c r="AO121" s="172">
        <v>0</v>
      </c>
      <c r="AP121" s="172">
        <v>0</v>
      </c>
      <c r="AQ121" s="172">
        <v>0</v>
      </c>
      <c r="AR121" s="172">
        <v>0</v>
      </c>
      <c r="AS121" s="172">
        <v>0</v>
      </c>
      <c r="AT121" s="172">
        <v>0</v>
      </c>
      <c r="AU121" s="164">
        <v>0</v>
      </c>
      <c r="AV121" s="164">
        <v>0</v>
      </c>
      <c r="AW121" s="164">
        <v>1</v>
      </c>
      <c r="AX121" s="164">
        <v>0</v>
      </c>
      <c r="AY121" s="164">
        <v>0</v>
      </c>
    </row>
    <row r="122" spans="1:51" ht="16.5" customHeight="1">
      <c r="A122" s="73" t="s">
        <v>517</v>
      </c>
      <c r="B122" s="120" t="s">
        <v>518</v>
      </c>
      <c r="C122" s="165">
        <v>0</v>
      </c>
      <c r="D122" s="166">
        <v>0</v>
      </c>
      <c r="E122" s="166">
        <v>0</v>
      </c>
      <c r="F122" s="166">
        <v>0</v>
      </c>
      <c r="G122" s="166">
        <v>0</v>
      </c>
      <c r="H122" s="166">
        <v>0</v>
      </c>
      <c r="I122" s="166">
        <v>17</v>
      </c>
      <c r="J122" s="166">
        <v>0</v>
      </c>
      <c r="K122" s="166">
        <v>16</v>
      </c>
      <c r="L122" s="167">
        <v>0</v>
      </c>
      <c r="M122" s="166">
        <v>0</v>
      </c>
      <c r="N122" s="166">
        <v>0</v>
      </c>
      <c r="O122" s="166">
        <v>0</v>
      </c>
      <c r="P122" s="166">
        <v>0</v>
      </c>
      <c r="Q122" s="166">
        <v>0</v>
      </c>
      <c r="R122" s="168">
        <v>0</v>
      </c>
      <c r="S122" s="169">
        <v>0</v>
      </c>
      <c r="T122" s="169">
        <v>0</v>
      </c>
      <c r="U122" s="169">
        <v>0</v>
      </c>
      <c r="V122" s="169">
        <v>0</v>
      </c>
      <c r="W122" s="170">
        <v>0</v>
      </c>
      <c r="X122" s="51">
        <v>105</v>
      </c>
      <c r="Y122" s="171">
        <v>0</v>
      </c>
      <c r="Z122" s="51">
        <v>0</v>
      </c>
      <c r="AA122" s="51">
        <v>1</v>
      </c>
      <c r="AB122" s="51">
        <v>0</v>
      </c>
      <c r="AC122" s="51">
        <v>0</v>
      </c>
      <c r="AD122" s="51">
        <v>0</v>
      </c>
      <c r="AE122" s="51">
        <v>0</v>
      </c>
      <c r="AF122" s="51">
        <v>0</v>
      </c>
      <c r="AG122" s="51">
        <v>0</v>
      </c>
      <c r="AH122" s="51">
        <v>0</v>
      </c>
      <c r="AI122" s="51">
        <v>0</v>
      </c>
      <c r="AJ122" s="51">
        <v>0</v>
      </c>
      <c r="AK122" s="52">
        <v>0</v>
      </c>
      <c r="AL122" s="53"/>
      <c r="AM122" s="60" t="s">
        <v>519</v>
      </c>
      <c r="AN122" s="55" t="s">
        <v>520</v>
      </c>
      <c r="AO122" s="172">
        <v>0</v>
      </c>
      <c r="AP122" s="172">
        <v>0</v>
      </c>
      <c r="AQ122" s="172">
        <v>0</v>
      </c>
      <c r="AR122" s="172">
        <v>0</v>
      </c>
      <c r="AS122" s="172">
        <v>0</v>
      </c>
      <c r="AT122" s="172">
        <v>0</v>
      </c>
      <c r="AU122" s="164">
        <v>0</v>
      </c>
      <c r="AV122" s="164">
        <v>0</v>
      </c>
      <c r="AW122" s="164">
        <v>1</v>
      </c>
      <c r="AX122" s="164">
        <v>0</v>
      </c>
      <c r="AY122" s="164">
        <v>0</v>
      </c>
    </row>
    <row r="123" spans="1:51" ht="16.5" customHeight="1">
      <c r="A123" s="73" t="s">
        <v>521</v>
      </c>
      <c r="B123" s="120" t="s">
        <v>522</v>
      </c>
      <c r="C123" s="165">
        <v>0</v>
      </c>
      <c r="D123" s="166">
        <v>0</v>
      </c>
      <c r="E123" s="166">
        <v>0</v>
      </c>
      <c r="F123" s="166">
        <v>35</v>
      </c>
      <c r="G123" s="166">
        <v>0</v>
      </c>
      <c r="H123" s="166">
        <v>0</v>
      </c>
      <c r="I123" s="166">
        <v>0</v>
      </c>
      <c r="J123" s="166">
        <v>0</v>
      </c>
      <c r="K123" s="166">
        <v>0</v>
      </c>
      <c r="L123" s="167">
        <v>0</v>
      </c>
      <c r="M123" s="166">
        <v>0</v>
      </c>
      <c r="N123" s="166">
        <v>0</v>
      </c>
      <c r="O123" s="166">
        <v>0</v>
      </c>
      <c r="P123" s="166">
        <v>0</v>
      </c>
      <c r="Q123" s="166">
        <v>0</v>
      </c>
      <c r="R123" s="168">
        <v>0</v>
      </c>
      <c r="S123" s="169">
        <v>0</v>
      </c>
      <c r="T123" s="169">
        <v>0</v>
      </c>
      <c r="U123" s="169">
        <v>0</v>
      </c>
      <c r="V123" s="169">
        <v>0</v>
      </c>
      <c r="W123" s="170">
        <v>0</v>
      </c>
      <c r="X123" s="51">
        <v>106</v>
      </c>
      <c r="Y123" s="171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  <c r="AG123" s="51">
        <v>0</v>
      </c>
      <c r="AH123" s="51">
        <v>0</v>
      </c>
      <c r="AI123" s="51">
        <v>0</v>
      </c>
      <c r="AJ123" s="51">
        <v>0</v>
      </c>
      <c r="AK123" s="52">
        <v>0</v>
      </c>
      <c r="AL123" s="53"/>
      <c r="AM123" s="60" t="s">
        <v>523</v>
      </c>
      <c r="AN123" s="55" t="s">
        <v>524</v>
      </c>
      <c r="AO123" s="172">
        <v>0</v>
      </c>
      <c r="AP123" s="172">
        <v>0</v>
      </c>
      <c r="AQ123" s="172">
        <v>0</v>
      </c>
      <c r="AR123" s="172">
        <v>0</v>
      </c>
      <c r="AS123" s="172">
        <v>0</v>
      </c>
      <c r="AT123" s="172">
        <v>0</v>
      </c>
      <c r="AU123" s="164">
        <v>0</v>
      </c>
      <c r="AV123" s="164">
        <v>0</v>
      </c>
      <c r="AW123" s="164">
        <v>1</v>
      </c>
      <c r="AX123" s="164">
        <v>0</v>
      </c>
      <c r="AY123" s="164">
        <v>0</v>
      </c>
    </row>
    <row r="124" spans="1:51" ht="16.5" customHeight="1">
      <c r="A124" s="73" t="s">
        <v>525</v>
      </c>
      <c r="B124" s="120" t="s">
        <v>526</v>
      </c>
      <c r="C124" s="165">
        <v>0</v>
      </c>
      <c r="D124" s="166">
        <v>0</v>
      </c>
      <c r="E124" s="166">
        <v>6</v>
      </c>
      <c r="F124" s="166">
        <v>16</v>
      </c>
      <c r="G124" s="166">
        <v>10</v>
      </c>
      <c r="H124" s="166">
        <v>0</v>
      </c>
      <c r="I124" s="166">
        <v>0</v>
      </c>
      <c r="J124" s="166">
        <v>0</v>
      </c>
      <c r="K124" s="166">
        <v>0</v>
      </c>
      <c r="L124" s="167">
        <v>0</v>
      </c>
      <c r="M124" s="166">
        <v>0</v>
      </c>
      <c r="N124" s="166">
        <v>0</v>
      </c>
      <c r="O124" s="166">
        <v>0</v>
      </c>
      <c r="P124" s="166">
        <v>0</v>
      </c>
      <c r="Q124" s="166">
        <v>0</v>
      </c>
      <c r="R124" s="168">
        <v>0</v>
      </c>
      <c r="S124" s="169">
        <v>0</v>
      </c>
      <c r="T124" s="169">
        <v>0</v>
      </c>
      <c r="U124" s="169">
        <v>0</v>
      </c>
      <c r="V124" s="169">
        <v>0</v>
      </c>
      <c r="W124" s="170">
        <v>0</v>
      </c>
      <c r="X124" s="51">
        <v>107</v>
      </c>
      <c r="Y124" s="171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51">
        <v>0</v>
      </c>
      <c r="AF124" s="51">
        <v>0</v>
      </c>
      <c r="AG124" s="51">
        <v>0</v>
      </c>
      <c r="AH124" s="51">
        <v>0</v>
      </c>
      <c r="AI124" s="51">
        <v>0</v>
      </c>
      <c r="AJ124" s="51">
        <v>0</v>
      </c>
      <c r="AK124" s="52">
        <v>0</v>
      </c>
      <c r="AL124" s="53"/>
      <c r="AM124" s="60" t="s">
        <v>527</v>
      </c>
      <c r="AN124" s="55" t="s">
        <v>528</v>
      </c>
      <c r="AO124" s="172">
        <v>0</v>
      </c>
      <c r="AP124" s="172">
        <v>0</v>
      </c>
      <c r="AQ124" s="172">
        <v>0</v>
      </c>
      <c r="AR124" s="172">
        <v>0</v>
      </c>
      <c r="AS124" s="172">
        <v>0</v>
      </c>
      <c r="AT124" s="172">
        <v>0</v>
      </c>
      <c r="AU124" s="164">
        <v>0</v>
      </c>
      <c r="AV124" s="164">
        <v>0</v>
      </c>
      <c r="AW124" s="164">
        <v>1</v>
      </c>
      <c r="AX124" s="164">
        <v>0</v>
      </c>
      <c r="AY124" s="164">
        <v>0</v>
      </c>
    </row>
    <row r="125" spans="1:51" ht="16.5" customHeight="1">
      <c r="A125" s="73" t="s">
        <v>529</v>
      </c>
      <c r="B125" s="120" t="s">
        <v>530</v>
      </c>
      <c r="C125" s="165">
        <v>0</v>
      </c>
      <c r="D125" s="166">
        <v>0</v>
      </c>
      <c r="E125" s="166">
        <v>0</v>
      </c>
      <c r="F125" s="166">
        <v>0</v>
      </c>
      <c r="G125" s="166">
        <v>0</v>
      </c>
      <c r="H125" s="166">
        <v>0</v>
      </c>
      <c r="I125" s="166">
        <v>0</v>
      </c>
      <c r="J125" s="166">
        <v>0</v>
      </c>
      <c r="K125" s="166">
        <v>33</v>
      </c>
      <c r="L125" s="167">
        <v>0</v>
      </c>
      <c r="M125" s="166">
        <v>0</v>
      </c>
      <c r="N125" s="166">
        <v>0</v>
      </c>
      <c r="O125" s="166">
        <v>0</v>
      </c>
      <c r="P125" s="166">
        <v>0</v>
      </c>
      <c r="Q125" s="166">
        <v>0</v>
      </c>
      <c r="R125" s="168">
        <v>0</v>
      </c>
      <c r="S125" s="169">
        <v>0</v>
      </c>
      <c r="T125" s="169">
        <v>0</v>
      </c>
      <c r="U125" s="169">
        <v>0</v>
      </c>
      <c r="V125" s="169">
        <v>0</v>
      </c>
      <c r="W125" s="170">
        <v>0</v>
      </c>
      <c r="X125" s="51">
        <v>108</v>
      </c>
      <c r="Y125" s="171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51">
        <v>0</v>
      </c>
      <c r="AF125" s="51">
        <v>0</v>
      </c>
      <c r="AG125" s="51">
        <v>0</v>
      </c>
      <c r="AH125" s="51">
        <v>0</v>
      </c>
      <c r="AI125" s="51">
        <v>0</v>
      </c>
      <c r="AJ125" s="51">
        <v>0</v>
      </c>
      <c r="AK125" s="52">
        <v>0</v>
      </c>
      <c r="AL125" s="53"/>
      <c r="AM125" s="60" t="s">
        <v>531</v>
      </c>
      <c r="AN125" s="55" t="s">
        <v>532</v>
      </c>
      <c r="AO125" s="172">
        <v>0</v>
      </c>
      <c r="AP125" s="172">
        <v>0</v>
      </c>
      <c r="AQ125" s="172">
        <v>0</v>
      </c>
      <c r="AR125" s="172">
        <v>0</v>
      </c>
      <c r="AS125" s="172">
        <v>0</v>
      </c>
      <c r="AT125" s="172">
        <v>0</v>
      </c>
      <c r="AU125" s="164">
        <v>0</v>
      </c>
      <c r="AV125" s="164">
        <v>0</v>
      </c>
      <c r="AW125" s="164">
        <v>1</v>
      </c>
      <c r="AX125" s="164">
        <v>0</v>
      </c>
      <c r="AY125" s="164">
        <v>0</v>
      </c>
    </row>
    <row r="126" spans="1:51" ht="16.5" customHeight="1">
      <c r="A126" s="73" t="s">
        <v>533</v>
      </c>
      <c r="B126" s="120" t="s">
        <v>534</v>
      </c>
      <c r="C126" s="165">
        <v>0</v>
      </c>
      <c r="D126" s="166">
        <v>0</v>
      </c>
      <c r="E126" s="166">
        <v>0</v>
      </c>
      <c r="F126" s="166">
        <v>34</v>
      </c>
      <c r="G126" s="166">
        <v>0</v>
      </c>
      <c r="H126" s="166">
        <v>0</v>
      </c>
      <c r="I126" s="166">
        <v>0</v>
      </c>
      <c r="J126" s="166">
        <v>0</v>
      </c>
      <c r="K126" s="166">
        <v>0</v>
      </c>
      <c r="L126" s="167">
        <v>0</v>
      </c>
      <c r="M126" s="166">
        <v>0</v>
      </c>
      <c r="N126" s="166">
        <v>0</v>
      </c>
      <c r="O126" s="166">
        <v>0</v>
      </c>
      <c r="P126" s="166">
        <v>0</v>
      </c>
      <c r="Q126" s="166">
        <v>0</v>
      </c>
      <c r="R126" s="168">
        <v>0.58333333333333304</v>
      </c>
      <c r="S126" s="169">
        <v>0</v>
      </c>
      <c r="T126" s="169">
        <v>0</v>
      </c>
      <c r="U126" s="169">
        <v>0</v>
      </c>
      <c r="V126" s="169">
        <v>0</v>
      </c>
      <c r="W126" s="170">
        <v>0</v>
      </c>
      <c r="X126" s="51">
        <v>109</v>
      </c>
      <c r="Y126" s="171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0</v>
      </c>
      <c r="AG126" s="51">
        <v>0</v>
      </c>
      <c r="AH126" s="51">
        <v>0</v>
      </c>
      <c r="AI126" s="51">
        <v>0</v>
      </c>
      <c r="AJ126" s="51">
        <v>0</v>
      </c>
      <c r="AK126" s="52">
        <v>0.58333333333333304</v>
      </c>
      <c r="AL126" s="53"/>
      <c r="AM126" s="60" t="s">
        <v>535</v>
      </c>
      <c r="AN126" s="55" t="s">
        <v>536</v>
      </c>
      <c r="AO126" s="172">
        <v>0</v>
      </c>
      <c r="AP126" s="172">
        <v>0</v>
      </c>
      <c r="AQ126" s="172">
        <v>0</v>
      </c>
      <c r="AR126" s="172">
        <v>0</v>
      </c>
      <c r="AS126" s="172">
        <v>0</v>
      </c>
      <c r="AT126" s="172">
        <v>0</v>
      </c>
      <c r="AU126" s="164">
        <v>0</v>
      </c>
      <c r="AV126" s="164">
        <v>0</v>
      </c>
      <c r="AW126" s="164">
        <v>1</v>
      </c>
      <c r="AX126" s="164">
        <v>0</v>
      </c>
      <c r="AY126" s="164">
        <v>0</v>
      </c>
    </row>
    <row r="127" spans="1:51" ht="16.5" customHeight="1">
      <c r="A127" s="73" t="s">
        <v>537</v>
      </c>
      <c r="B127" s="120" t="s">
        <v>538</v>
      </c>
      <c r="C127" s="165">
        <v>0</v>
      </c>
      <c r="D127" s="166">
        <v>0</v>
      </c>
      <c r="E127" s="166">
        <v>0</v>
      </c>
      <c r="F127" s="166">
        <v>0</v>
      </c>
      <c r="G127" s="166">
        <v>0</v>
      </c>
      <c r="H127" s="166">
        <v>0</v>
      </c>
      <c r="I127" s="166">
        <v>16</v>
      </c>
      <c r="J127" s="166">
        <v>0</v>
      </c>
      <c r="K127" s="166">
        <v>16</v>
      </c>
      <c r="L127" s="167">
        <v>0</v>
      </c>
      <c r="M127" s="166">
        <v>0</v>
      </c>
      <c r="N127" s="166">
        <v>0</v>
      </c>
      <c r="O127" s="166">
        <v>0</v>
      </c>
      <c r="P127" s="166">
        <v>0</v>
      </c>
      <c r="Q127" s="166">
        <v>0</v>
      </c>
      <c r="R127" s="168">
        <v>0</v>
      </c>
      <c r="S127" s="169">
        <v>0</v>
      </c>
      <c r="T127" s="169">
        <v>0</v>
      </c>
      <c r="U127" s="169">
        <v>0</v>
      </c>
      <c r="V127" s="169">
        <v>0</v>
      </c>
      <c r="W127" s="170">
        <v>0</v>
      </c>
      <c r="X127" s="51">
        <v>110</v>
      </c>
      <c r="Y127" s="171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  <c r="AG127" s="51">
        <v>0</v>
      </c>
      <c r="AH127" s="51">
        <v>0</v>
      </c>
      <c r="AI127" s="51">
        <v>0</v>
      </c>
      <c r="AJ127" s="51">
        <v>0</v>
      </c>
      <c r="AK127" s="52">
        <v>0</v>
      </c>
      <c r="AL127" s="53"/>
      <c r="AM127" s="60" t="s">
        <v>539</v>
      </c>
      <c r="AN127" s="55" t="s">
        <v>540</v>
      </c>
      <c r="AO127" s="172">
        <v>0</v>
      </c>
      <c r="AP127" s="172">
        <v>0</v>
      </c>
      <c r="AQ127" s="172">
        <v>0</v>
      </c>
      <c r="AR127" s="172">
        <v>0</v>
      </c>
      <c r="AS127" s="172">
        <v>0</v>
      </c>
      <c r="AT127" s="172">
        <v>0</v>
      </c>
      <c r="AU127" s="164">
        <v>0</v>
      </c>
      <c r="AV127" s="164">
        <v>0</v>
      </c>
      <c r="AW127" s="164">
        <v>1</v>
      </c>
      <c r="AX127" s="164">
        <v>0</v>
      </c>
      <c r="AY127" s="164">
        <v>0</v>
      </c>
    </row>
    <row r="128" spans="1:51" ht="16.5" customHeight="1">
      <c r="A128" s="73" t="s">
        <v>541</v>
      </c>
      <c r="B128" s="120" t="s">
        <v>542</v>
      </c>
      <c r="C128" s="165">
        <v>0</v>
      </c>
      <c r="D128" s="166">
        <v>0</v>
      </c>
      <c r="E128" s="166">
        <v>0</v>
      </c>
      <c r="F128" s="166">
        <v>0</v>
      </c>
      <c r="G128" s="166">
        <v>34</v>
      </c>
      <c r="H128" s="166">
        <v>0</v>
      </c>
      <c r="I128" s="166">
        <v>0</v>
      </c>
      <c r="J128" s="166">
        <v>0</v>
      </c>
      <c r="K128" s="166">
        <v>0</v>
      </c>
      <c r="L128" s="167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8">
        <v>0</v>
      </c>
      <c r="S128" s="169">
        <v>0</v>
      </c>
      <c r="T128" s="169">
        <v>0</v>
      </c>
      <c r="U128" s="169">
        <v>0</v>
      </c>
      <c r="V128" s="169">
        <v>0</v>
      </c>
      <c r="W128" s="170">
        <v>0</v>
      </c>
      <c r="X128" s="51">
        <v>111</v>
      </c>
      <c r="Y128" s="171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  <c r="AG128" s="51">
        <v>0</v>
      </c>
      <c r="AH128" s="51">
        <v>0</v>
      </c>
      <c r="AI128" s="51">
        <v>0</v>
      </c>
      <c r="AJ128" s="51">
        <v>0</v>
      </c>
      <c r="AK128" s="52">
        <v>0</v>
      </c>
      <c r="AL128" s="53"/>
      <c r="AM128" s="60" t="s">
        <v>543</v>
      </c>
      <c r="AN128" s="55" t="s">
        <v>544</v>
      </c>
      <c r="AO128" s="172">
        <v>0</v>
      </c>
      <c r="AP128" s="172">
        <v>0</v>
      </c>
      <c r="AQ128" s="172">
        <v>0</v>
      </c>
      <c r="AR128" s="172">
        <v>0</v>
      </c>
      <c r="AS128" s="172">
        <v>0</v>
      </c>
      <c r="AT128" s="172">
        <v>0</v>
      </c>
      <c r="AU128" s="164">
        <v>0</v>
      </c>
      <c r="AV128" s="164">
        <v>0</v>
      </c>
      <c r="AW128" s="164">
        <v>1</v>
      </c>
      <c r="AX128" s="164">
        <v>0</v>
      </c>
      <c r="AY128" s="164">
        <v>0</v>
      </c>
    </row>
    <row r="129" spans="1:51" ht="16.5" customHeight="1">
      <c r="A129" s="73" t="s">
        <v>545</v>
      </c>
      <c r="B129" s="120" t="s">
        <v>546</v>
      </c>
      <c r="C129" s="165">
        <v>0</v>
      </c>
      <c r="D129" s="166">
        <v>0</v>
      </c>
      <c r="E129" s="166">
        <v>0</v>
      </c>
      <c r="F129" s="166">
        <v>0</v>
      </c>
      <c r="G129" s="166">
        <v>0</v>
      </c>
      <c r="H129" s="166">
        <v>0</v>
      </c>
      <c r="I129" s="166">
        <v>0</v>
      </c>
      <c r="J129" s="166">
        <v>35</v>
      </c>
      <c r="K129" s="166">
        <v>0</v>
      </c>
      <c r="L129" s="167">
        <v>0</v>
      </c>
      <c r="M129" s="166">
        <v>0</v>
      </c>
      <c r="N129" s="166">
        <v>0</v>
      </c>
      <c r="O129" s="166">
        <v>0</v>
      </c>
      <c r="P129" s="166">
        <v>0</v>
      </c>
      <c r="Q129" s="166">
        <v>0</v>
      </c>
      <c r="R129" s="168">
        <v>0</v>
      </c>
      <c r="S129" s="169">
        <v>0</v>
      </c>
      <c r="T129" s="169">
        <v>0</v>
      </c>
      <c r="U129" s="169">
        <v>0</v>
      </c>
      <c r="V129" s="169">
        <v>0</v>
      </c>
      <c r="W129" s="170">
        <v>0</v>
      </c>
      <c r="X129" s="51">
        <v>112</v>
      </c>
      <c r="Y129" s="171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0</v>
      </c>
      <c r="AG129" s="51">
        <v>0</v>
      </c>
      <c r="AH129" s="51">
        <v>0</v>
      </c>
      <c r="AI129" s="51">
        <v>0</v>
      </c>
      <c r="AJ129" s="51">
        <v>0</v>
      </c>
      <c r="AK129" s="52">
        <v>0</v>
      </c>
      <c r="AL129" s="53"/>
      <c r="AM129" s="60" t="s">
        <v>547</v>
      </c>
      <c r="AN129" s="55" t="s">
        <v>548</v>
      </c>
      <c r="AO129" s="172">
        <v>0</v>
      </c>
      <c r="AP129" s="172">
        <v>0</v>
      </c>
      <c r="AQ129" s="172">
        <v>0</v>
      </c>
      <c r="AR129" s="172">
        <v>0</v>
      </c>
      <c r="AS129" s="172">
        <v>0</v>
      </c>
      <c r="AT129" s="172">
        <v>0</v>
      </c>
      <c r="AU129" s="164">
        <v>0</v>
      </c>
      <c r="AV129" s="164">
        <v>0</v>
      </c>
      <c r="AW129" s="164">
        <v>1</v>
      </c>
      <c r="AX129" s="164">
        <v>0</v>
      </c>
      <c r="AY129" s="164">
        <v>0</v>
      </c>
    </row>
    <row r="130" spans="1:51" ht="16.5" customHeight="1">
      <c r="A130" s="73" t="s">
        <v>549</v>
      </c>
      <c r="B130" s="120" t="s">
        <v>550</v>
      </c>
      <c r="C130" s="165">
        <v>0</v>
      </c>
      <c r="D130" s="166">
        <v>0</v>
      </c>
      <c r="E130" s="166">
        <v>0</v>
      </c>
      <c r="F130" s="166">
        <v>31</v>
      </c>
      <c r="G130" s="166">
        <v>0</v>
      </c>
      <c r="H130" s="166">
        <v>0</v>
      </c>
      <c r="I130" s="166">
        <v>0</v>
      </c>
      <c r="J130" s="166">
        <v>0</v>
      </c>
      <c r="K130" s="166">
        <v>0</v>
      </c>
      <c r="L130" s="167">
        <v>0</v>
      </c>
      <c r="M130" s="166">
        <v>0</v>
      </c>
      <c r="N130" s="166">
        <v>0</v>
      </c>
      <c r="O130" s="166">
        <v>0</v>
      </c>
      <c r="P130" s="166">
        <v>0</v>
      </c>
      <c r="Q130" s="166">
        <v>0</v>
      </c>
      <c r="R130" s="168">
        <v>0</v>
      </c>
      <c r="S130" s="169">
        <v>0</v>
      </c>
      <c r="T130" s="169">
        <v>0</v>
      </c>
      <c r="U130" s="169">
        <v>0</v>
      </c>
      <c r="V130" s="169">
        <v>0</v>
      </c>
      <c r="W130" s="170">
        <v>0</v>
      </c>
      <c r="X130" s="51">
        <v>113</v>
      </c>
      <c r="Y130" s="171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  <c r="AG130" s="51">
        <v>0</v>
      </c>
      <c r="AH130" s="51">
        <v>0</v>
      </c>
      <c r="AI130" s="51">
        <v>0</v>
      </c>
      <c r="AJ130" s="51">
        <v>0</v>
      </c>
      <c r="AK130" s="52">
        <v>0</v>
      </c>
      <c r="AL130" s="53"/>
      <c r="AM130" s="60" t="s">
        <v>551</v>
      </c>
      <c r="AN130" s="55" t="s">
        <v>552</v>
      </c>
      <c r="AO130" s="172">
        <v>0</v>
      </c>
      <c r="AP130" s="172">
        <v>0</v>
      </c>
      <c r="AQ130" s="172">
        <v>0</v>
      </c>
      <c r="AR130" s="172">
        <v>0</v>
      </c>
      <c r="AS130" s="172">
        <v>0</v>
      </c>
      <c r="AT130" s="172">
        <v>0</v>
      </c>
      <c r="AU130" s="164">
        <v>0</v>
      </c>
      <c r="AV130" s="164">
        <v>0</v>
      </c>
      <c r="AW130" s="164">
        <v>1</v>
      </c>
      <c r="AX130" s="164">
        <v>0</v>
      </c>
      <c r="AY130" s="164">
        <v>0</v>
      </c>
    </row>
    <row r="131" spans="1:51" ht="16.5" customHeight="1">
      <c r="A131" s="73" t="s">
        <v>553</v>
      </c>
      <c r="B131" s="120" t="s">
        <v>554</v>
      </c>
      <c r="C131" s="165">
        <v>0</v>
      </c>
      <c r="D131" s="166">
        <v>0</v>
      </c>
      <c r="E131" s="166">
        <v>7</v>
      </c>
      <c r="F131" s="166">
        <v>7</v>
      </c>
      <c r="G131" s="166">
        <v>7</v>
      </c>
      <c r="H131" s="166">
        <v>0</v>
      </c>
      <c r="I131" s="166">
        <v>7</v>
      </c>
      <c r="J131" s="166">
        <v>7</v>
      </c>
      <c r="K131" s="166">
        <v>0</v>
      </c>
      <c r="L131" s="167">
        <v>0</v>
      </c>
      <c r="M131" s="166">
        <v>0</v>
      </c>
      <c r="N131" s="166">
        <v>0</v>
      </c>
      <c r="O131" s="166">
        <v>0</v>
      </c>
      <c r="P131" s="166">
        <v>0</v>
      </c>
      <c r="Q131" s="166">
        <v>0</v>
      </c>
      <c r="R131" s="168">
        <v>0</v>
      </c>
      <c r="S131" s="169">
        <v>0</v>
      </c>
      <c r="T131" s="169">
        <v>0</v>
      </c>
      <c r="U131" s="169">
        <v>0</v>
      </c>
      <c r="V131" s="169">
        <v>0</v>
      </c>
      <c r="W131" s="170">
        <v>0</v>
      </c>
      <c r="X131" s="51">
        <v>114</v>
      </c>
      <c r="Y131" s="171">
        <v>0</v>
      </c>
      <c r="Z131" s="51">
        <v>0</v>
      </c>
      <c r="AA131" s="51">
        <v>0</v>
      </c>
      <c r="AB131" s="51">
        <v>0</v>
      </c>
      <c r="AC131" s="51">
        <v>0</v>
      </c>
      <c r="AD131" s="51">
        <v>0</v>
      </c>
      <c r="AE131" s="51">
        <v>0</v>
      </c>
      <c r="AF131" s="51">
        <v>0</v>
      </c>
      <c r="AG131" s="51">
        <v>0</v>
      </c>
      <c r="AH131" s="51">
        <v>0</v>
      </c>
      <c r="AI131" s="51">
        <v>0</v>
      </c>
      <c r="AJ131" s="51">
        <v>0</v>
      </c>
      <c r="AK131" s="52">
        <v>0</v>
      </c>
      <c r="AL131" s="53"/>
      <c r="AM131" s="60" t="s">
        <v>555</v>
      </c>
      <c r="AN131" s="55" t="s">
        <v>556</v>
      </c>
      <c r="AO131" s="172">
        <v>0</v>
      </c>
      <c r="AP131" s="172">
        <v>0</v>
      </c>
      <c r="AQ131" s="172">
        <v>0</v>
      </c>
      <c r="AR131" s="172">
        <v>0</v>
      </c>
      <c r="AS131" s="172">
        <v>0</v>
      </c>
      <c r="AT131" s="172">
        <v>0</v>
      </c>
      <c r="AU131" s="164">
        <v>0</v>
      </c>
      <c r="AV131" s="164">
        <v>0</v>
      </c>
      <c r="AW131" s="164">
        <v>1</v>
      </c>
      <c r="AX131" s="164">
        <v>0</v>
      </c>
      <c r="AY131" s="164">
        <v>0</v>
      </c>
    </row>
    <row r="132" spans="1:51" ht="16.5" customHeight="1">
      <c r="A132" s="73" t="s">
        <v>557</v>
      </c>
      <c r="B132" s="120" t="s">
        <v>558</v>
      </c>
      <c r="C132" s="165">
        <v>0</v>
      </c>
      <c r="D132" s="166">
        <v>0</v>
      </c>
      <c r="E132" s="166">
        <v>0</v>
      </c>
      <c r="F132" s="166">
        <v>0</v>
      </c>
      <c r="G132" s="166">
        <v>0</v>
      </c>
      <c r="H132" s="166">
        <v>0</v>
      </c>
      <c r="I132" s="166">
        <v>32</v>
      </c>
      <c r="J132" s="166">
        <v>0</v>
      </c>
      <c r="K132" s="166">
        <v>0</v>
      </c>
      <c r="L132" s="167">
        <v>0</v>
      </c>
      <c r="M132" s="166">
        <v>0</v>
      </c>
      <c r="N132" s="166">
        <v>0</v>
      </c>
      <c r="O132" s="166">
        <v>0</v>
      </c>
      <c r="P132" s="166">
        <v>0</v>
      </c>
      <c r="Q132" s="166">
        <v>10</v>
      </c>
      <c r="R132" s="168">
        <v>0</v>
      </c>
      <c r="S132" s="169">
        <v>0</v>
      </c>
      <c r="T132" s="169">
        <v>0</v>
      </c>
      <c r="U132" s="169">
        <v>0</v>
      </c>
      <c r="V132" s="169">
        <v>0</v>
      </c>
      <c r="W132" s="170">
        <v>0</v>
      </c>
      <c r="X132" s="51">
        <v>115</v>
      </c>
      <c r="Y132" s="171">
        <v>0</v>
      </c>
      <c r="Z132" s="51">
        <v>0</v>
      </c>
      <c r="AA132" s="51">
        <v>0</v>
      </c>
      <c r="AB132" s="51">
        <v>0</v>
      </c>
      <c r="AC132" s="51">
        <v>0</v>
      </c>
      <c r="AD132" s="51">
        <v>0</v>
      </c>
      <c r="AE132" s="51">
        <v>0</v>
      </c>
      <c r="AF132" s="51">
        <v>0</v>
      </c>
      <c r="AG132" s="51">
        <v>0</v>
      </c>
      <c r="AH132" s="51">
        <v>0</v>
      </c>
      <c r="AI132" s="51">
        <v>0</v>
      </c>
      <c r="AJ132" s="51">
        <v>0</v>
      </c>
      <c r="AK132" s="52">
        <v>0</v>
      </c>
      <c r="AL132" s="53"/>
      <c r="AM132" s="60" t="s">
        <v>559</v>
      </c>
      <c r="AN132" s="55" t="s">
        <v>560</v>
      </c>
      <c r="AO132" s="172">
        <v>0</v>
      </c>
      <c r="AP132" s="172">
        <v>0</v>
      </c>
      <c r="AQ132" s="172">
        <v>0</v>
      </c>
      <c r="AR132" s="172">
        <v>0</v>
      </c>
      <c r="AS132" s="172">
        <v>0</v>
      </c>
      <c r="AT132" s="172">
        <v>0</v>
      </c>
      <c r="AU132" s="164">
        <v>0</v>
      </c>
      <c r="AV132" s="164">
        <v>0</v>
      </c>
      <c r="AW132" s="164">
        <v>1</v>
      </c>
      <c r="AX132" s="164">
        <v>0</v>
      </c>
      <c r="AY132" s="164">
        <v>0</v>
      </c>
    </row>
    <row r="133" spans="1:51" ht="16.5" customHeight="1">
      <c r="A133" s="73" t="s">
        <v>561</v>
      </c>
      <c r="B133" s="120" t="s">
        <v>562</v>
      </c>
      <c r="C133" s="165">
        <v>0</v>
      </c>
      <c r="D133" s="166">
        <v>0</v>
      </c>
      <c r="E133" s="166">
        <v>35</v>
      </c>
      <c r="F133" s="166">
        <v>0</v>
      </c>
      <c r="G133" s="166">
        <v>0</v>
      </c>
      <c r="H133" s="166">
        <v>0</v>
      </c>
      <c r="I133" s="166">
        <v>0</v>
      </c>
      <c r="J133" s="166">
        <v>0</v>
      </c>
      <c r="K133" s="166">
        <v>0</v>
      </c>
      <c r="L133" s="167">
        <v>0</v>
      </c>
      <c r="M133" s="166">
        <v>0</v>
      </c>
      <c r="N133" s="166">
        <v>0</v>
      </c>
      <c r="O133" s="166">
        <v>0</v>
      </c>
      <c r="P133" s="166">
        <v>0</v>
      </c>
      <c r="Q133" s="166">
        <v>0</v>
      </c>
      <c r="R133" s="168">
        <v>0</v>
      </c>
      <c r="S133" s="169">
        <v>0</v>
      </c>
      <c r="T133" s="169">
        <v>0</v>
      </c>
      <c r="U133" s="169">
        <v>0</v>
      </c>
      <c r="V133" s="169">
        <v>0</v>
      </c>
      <c r="W133" s="170">
        <v>0</v>
      </c>
      <c r="X133" s="51">
        <v>124</v>
      </c>
      <c r="Y133" s="171">
        <v>0</v>
      </c>
      <c r="Z133" s="51">
        <v>0</v>
      </c>
      <c r="AA133" s="51">
        <v>1</v>
      </c>
      <c r="AB133" s="51">
        <v>0</v>
      </c>
      <c r="AC133" s="51">
        <v>0</v>
      </c>
      <c r="AD133" s="51">
        <v>0</v>
      </c>
      <c r="AE133" s="51">
        <v>0</v>
      </c>
      <c r="AF133" s="51">
        <v>0</v>
      </c>
      <c r="AG133" s="51">
        <v>0</v>
      </c>
      <c r="AH133" s="51">
        <v>0</v>
      </c>
      <c r="AI133" s="51">
        <v>0</v>
      </c>
      <c r="AJ133" s="51">
        <v>0</v>
      </c>
      <c r="AK133" s="52">
        <v>0</v>
      </c>
      <c r="AL133" s="53"/>
      <c r="AM133" s="60" t="s">
        <v>563</v>
      </c>
      <c r="AN133" s="55" t="s">
        <v>564</v>
      </c>
      <c r="AO133" s="172">
        <v>0</v>
      </c>
      <c r="AP133" s="172">
        <v>0</v>
      </c>
      <c r="AQ133" s="172">
        <v>0</v>
      </c>
      <c r="AR133" s="172">
        <v>0</v>
      </c>
      <c r="AS133" s="172">
        <v>0</v>
      </c>
      <c r="AT133" s="172">
        <v>0</v>
      </c>
      <c r="AU133" s="164">
        <v>5</v>
      </c>
      <c r="AV133" s="164">
        <v>0</v>
      </c>
      <c r="AW133" s="164">
        <v>1</v>
      </c>
      <c r="AX133" s="164">
        <v>0</v>
      </c>
      <c r="AY133" s="164">
        <v>0</v>
      </c>
    </row>
    <row r="134" spans="1:51" ht="16.5" customHeight="1">
      <c r="A134" s="73" t="s">
        <v>565</v>
      </c>
      <c r="B134" s="120" t="s">
        <v>566</v>
      </c>
      <c r="C134" s="165">
        <v>0</v>
      </c>
      <c r="D134" s="166">
        <v>0</v>
      </c>
      <c r="E134" s="166">
        <v>0</v>
      </c>
      <c r="F134" s="166">
        <v>0</v>
      </c>
      <c r="G134" s="166">
        <v>0</v>
      </c>
      <c r="H134" s="166">
        <v>0</v>
      </c>
      <c r="I134" s="166">
        <v>32</v>
      </c>
      <c r="J134" s="166">
        <v>0</v>
      </c>
      <c r="K134" s="166">
        <v>0</v>
      </c>
      <c r="L134" s="167">
        <v>0</v>
      </c>
      <c r="M134" s="166">
        <v>0</v>
      </c>
      <c r="N134" s="166">
        <v>0</v>
      </c>
      <c r="O134" s="166">
        <v>0</v>
      </c>
      <c r="P134" s="166">
        <v>0</v>
      </c>
      <c r="Q134" s="166">
        <v>0</v>
      </c>
      <c r="R134" s="168">
        <v>0</v>
      </c>
      <c r="S134" s="169">
        <v>0</v>
      </c>
      <c r="T134" s="169">
        <v>0</v>
      </c>
      <c r="U134" s="169">
        <v>0</v>
      </c>
      <c r="V134" s="169">
        <v>0</v>
      </c>
      <c r="W134" s="170">
        <v>0</v>
      </c>
      <c r="X134" s="51">
        <v>125</v>
      </c>
      <c r="Y134" s="171">
        <v>1.75</v>
      </c>
      <c r="Z134" s="51">
        <v>5</v>
      </c>
      <c r="AA134" s="51">
        <v>1</v>
      </c>
      <c r="AB134" s="51">
        <v>0</v>
      </c>
      <c r="AC134" s="51">
        <v>0</v>
      </c>
      <c r="AD134" s="51">
        <v>0</v>
      </c>
      <c r="AE134" s="51">
        <v>0</v>
      </c>
      <c r="AF134" s="51">
        <v>0</v>
      </c>
      <c r="AG134" s="51">
        <v>0</v>
      </c>
      <c r="AH134" s="51">
        <v>0</v>
      </c>
      <c r="AI134" s="51">
        <v>0</v>
      </c>
      <c r="AJ134" s="51">
        <v>0</v>
      </c>
      <c r="AK134" s="52">
        <v>0</v>
      </c>
      <c r="AL134" s="53"/>
      <c r="AM134" s="60" t="s">
        <v>567</v>
      </c>
      <c r="AN134" s="55" t="s">
        <v>568</v>
      </c>
      <c r="AO134" s="172">
        <v>0</v>
      </c>
      <c r="AP134" s="172">
        <v>0</v>
      </c>
      <c r="AQ134" s="172">
        <v>0</v>
      </c>
      <c r="AR134" s="172">
        <v>0</v>
      </c>
      <c r="AS134" s="172">
        <v>0</v>
      </c>
      <c r="AT134" s="172">
        <v>0</v>
      </c>
      <c r="AU134" s="164">
        <v>0</v>
      </c>
      <c r="AV134" s="164">
        <v>10</v>
      </c>
      <c r="AW134" s="164">
        <v>1</v>
      </c>
      <c r="AX134" s="164">
        <v>0</v>
      </c>
      <c r="AY134" s="164">
        <v>0</v>
      </c>
    </row>
    <row r="135" spans="1:51" ht="16.5" customHeight="1">
      <c r="A135" s="73" t="s">
        <v>569</v>
      </c>
      <c r="B135" s="120" t="s">
        <v>570</v>
      </c>
      <c r="C135" s="165">
        <v>0</v>
      </c>
      <c r="D135" s="166">
        <v>0</v>
      </c>
      <c r="E135" s="166">
        <v>0</v>
      </c>
      <c r="F135" s="166">
        <v>0</v>
      </c>
      <c r="G135" s="166">
        <v>17</v>
      </c>
      <c r="H135" s="166">
        <v>0</v>
      </c>
      <c r="I135" s="166">
        <v>0</v>
      </c>
      <c r="J135" s="166">
        <v>0</v>
      </c>
      <c r="K135" s="166">
        <v>14</v>
      </c>
      <c r="L135" s="167">
        <v>0</v>
      </c>
      <c r="M135" s="166">
        <v>0</v>
      </c>
      <c r="N135" s="166">
        <v>0</v>
      </c>
      <c r="O135" s="166">
        <v>0</v>
      </c>
      <c r="P135" s="166">
        <v>0</v>
      </c>
      <c r="Q135" s="166">
        <v>0</v>
      </c>
      <c r="R135" s="168">
        <v>0</v>
      </c>
      <c r="S135" s="169">
        <v>0</v>
      </c>
      <c r="T135" s="169">
        <v>0</v>
      </c>
      <c r="U135" s="169">
        <v>0</v>
      </c>
      <c r="V135" s="169">
        <v>0</v>
      </c>
      <c r="W135" s="170">
        <v>0</v>
      </c>
      <c r="X135" s="51">
        <v>126</v>
      </c>
      <c r="Y135" s="171">
        <v>0</v>
      </c>
      <c r="Z135" s="51">
        <v>0</v>
      </c>
      <c r="AA135" s="51">
        <v>0</v>
      </c>
      <c r="AB135" s="51">
        <v>0</v>
      </c>
      <c r="AC135" s="51">
        <v>0</v>
      </c>
      <c r="AD135" s="51">
        <v>0</v>
      </c>
      <c r="AE135" s="51">
        <v>0</v>
      </c>
      <c r="AF135" s="51">
        <v>0</v>
      </c>
      <c r="AG135" s="51">
        <v>0</v>
      </c>
      <c r="AH135" s="51">
        <v>0</v>
      </c>
      <c r="AI135" s="51">
        <v>0</v>
      </c>
      <c r="AJ135" s="51">
        <v>0</v>
      </c>
      <c r="AK135" s="52">
        <v>0</v>
      </c>
      <c r="AL135" s="53"/>
      <c r="AM135" s="60" t="s">
        <v>571</v>
      </c>
      <c r="AN135" s="55" t="s">
        <v>572</v>
      </c>
      <c r="AO135" s="172">
        <v>0</v>
      </c>
      <c r="AP135" s="172">
        <v>0</v>
      </c>
      <c r="AQ135" s="172">
        <v>0</v>
      </c>
      <c r="AR135" s="172">
        <v>0</v>
      </c>
      <c r="AS135" s="172">
        <v>0</v>
      </c>
      <c r="AT135" s="172">
        <v>0</v>
      </c>
      <c r="AU135" s="164">
        <v>0</v>
      </c>
      <c r="AV135" s="164">
        <v>0</v>
      </c>
      <c r="AW135" s="164">
        <v>1</v>
      </c>
      <c r="AX135" s="164">
        <v>0</v>
      </c>
      <c r="AY135" s="164">
        <v>0</v>
      </c>
    </row>
    <row r="136" spans="1:51" ht="16.5" customHeight="1">
      <c r="A136" s="73" t="s">
        <v>573</v>
      </c>
      <c r="B136" s="120" t="s">
        <v>574</v>
      </c>
      <c r="C136" s="165">
        <v>0</v>
      </c>
      <c r="D136" s="166">
        <v>0</v>
      </c>
      <c r="E136" s="166">
        <v>0</v>
      </c>
      <c r="F136" s="166">
        <v>22</v>
      </c>
      <c r="G136" s="166">
        <v>0</v>
      </c>
      <c r="H136" s="166">
        <v>0</v>
      </c>
      <c r="I136" s="166">
        <v>0</v>
      </c>
      <c r="J136" s="166">
        <v>10</v>
      </c>
      <c r="K136" s="166">
        <v>0</v>
      </c>
      <c r="L136" s="167">
        <v>0</v>
      </c>
      <c r="M136" s="166">
        <v>0</v>
      </c>
      <c r="N136" s="166">
        <v>0</v>
      </c>
      <c r="O136" s="166">
        <v>0</v>
      </c>
      <c r="P136" s="166">
        <v>0</v>
      </c>
      <c r="Q136" s="166">
        <v>0</v>
      </c>
      <c r="R136" s="168">
        <v>0</v>
      </c>
      <c r="S136" s="169">
        <v>0</v>
      </c>
      <c r="T136" s="169">
        <v>0</v>
      </c>
      <c r="U136" s="169">
        <v>0</v>
      </c>
      <c r="V136" s="169">
        <v>0</v>
      </c>
      <c r="W136" s="170">
        <v>0</v>
      </c>
      <c r="X136" s="51">
        <v>127</v>
      </c>
      <c r="Y136" s="171">
        <v>0</v>
      </c>
      <c r="Z136" s="51">
        <v>0</v>
      </c>
      <c r="AA136" s="51">
        <v>0</v>
      </c>
      <c r="AB136" s="51">
        <v>0</v>
      </c>
      <c r="AC136" s="51">
        <v>0</v>
      </c>
      <c r="AD136" s="51">
        <v>0</v>
      </c>
      <c r="AE136" s="51">
        <v>0</v>
      </c>
      <c r="AF136" s="51">
        <v>0</v>
      </c>
      <c r="AG136" s="51">
        <v>0</v>
      </c>
      <c r="AH136" s="51">
        <v>0</v>
      </c>
      <c r="AI136" s="51">
        <v>0</v>
      </c>
      <c r="AJ136" s="51">
        <v>0</v>
      </c>
      <c r="AK136" s="52">
        <v>0</v>
      </c>
      <c r="AL136" s="53"/>
      <c r="AM136" s="60" t="s">
        <v>575</v>
      </c>
      <c r="AN136" s="55" t="s">
        <v>576</v>
      </c>
      <c r="AO136" s="172">
        <v>0</v>
      </c>
      <c r="AP136" s="172">
        <v>0</v>
      </c>
      <c r="AQ136" s="172">
        <v>0</v>
      </c>
      <c r="AR136" s="172">
        <v>0</v>
      </c>
      <c r="AS136" s="172">
        <v>0</v>
      </c>
      <c r="AT136" s="172">
        <v>0</v>
      </c>
      <c r="AU136" s="164">
        <v>0</v>
      </c>
      <c r="AV136" s="164">
        <v>0</v>
      </c>
      <c r="AW136" s="164">
        <v>1</v>
      </c>
      <c r="AX136" s="164">
        <v>0</v>
      </c>
      <c r="AY136" s="164">
        <v>0</v>
      </c>
    </row>
    <row r="137" spans="1:51" ht="16.5" customHeight="1" thickBot="1">
      <c r="A137" s="123" t="s">
        <v>577</v>
      </c>
      <c r="B137" s="124" t="s">
        <v>578</v>
      </c>
      <c r="C137" s="149">
        <v>-100</v>
      </c>
      <c r="D137" s="150">
        <v>0</v>
      </c>
      <c r="E137" s="150">
        <v>0</v>
      </c>
      <c r="F137" s="150">
        <v>0</v>
      </c>
      <c r="G137" s="150">
        <v>0</v>
      </c>
      <c r="H137" s="150">
        <v>0</v>
      </c>
      <c r="I137" s="150">
        <v>0</v>
      </c>
      <c r="J137" s="150">
        <v>15</v>
      </c>
      <c r="K137" s="150">
        <v>8</v>
      </c>
      <c r="L137" s="151">
        <v>22</v>
      </c>
      <c r="M137" s="150">
        <v>0</v>
      </c>
      <c r="N137" s="150">
        <v>0</v>
      </c>
      <c r="O137" s="150">
        <v>0</v>
      </c>
      <c r="P137" s="150">
        <v>0</v>
      </c>
      <c r="Q137" s="150">
        <v>0</v>
      </c>
      <c r="R137" s="152">
        <v>0</v>
      </c>
      <c r="S137" s="153">
        <v>0</v>
      </c>
      <c r="T137" s="153">
        <v>0</v>
      </c>
      <c r="U137" s="153">
        <v>0</v>
      </c>
      <c r="V137" s="153">
        <v>0</v>
      </c>
      <c r="W137" s="154">
        <v>0</v>
      </c>
      <c r="X137" s="125">
        <v>136</v>
      </c>
      <c r="Y137" s="155">
        <v>0</v>
      </c>
      <c r="Z137" s="125">
        <v>0</v>
      </c>
      <c r="AA137" s="125">
        <v>0</v>
      </c>
      <c r="AB137" s="125">
        <v>0</v>
      </c>
      <c r="AC137" s="125">
        <v>0</v>
      </c>
      <c r="AD137" s="125">
        <v>0</v>
      </c>
      <c r="AE137" s="125">
        <v>0</v>
      </c>
      <c r="AF137" s="125">
        <v>0</v>
      </c>
      <c r="AG137" s="125">
        <v>0</v>
      </c>
      <c r="AH137" s="125">
        <v>0</v>
      </c>
      <c r="AI137" s="125">
        <v>0</v>
      </c>
      <c r="AJ137" s="125">
        <v>0</v>
      </c>
      <c r="AK137" s="126">
        <v>0</v>
      </c>
      <c r="AL137" s="127"/>
      <c r="AM137" s="128"/>
      <c r="AN137" s="129"/>
      <c r="AO137" s="156">
        <v>0</v>
      </c>
      <c r="AP137" s="156">
        <v>0</v>
      </c>
      <c r="AQ137" s="156">
        <v>0</v>
      </c>
      <c r="AR137" s="156">
        <v>0</v>
      </c>
      <c r="AS137" s="156">
        <v>0</v>
      </c>
      <c r="AT137" s="156">
        <v>0</v>
      </c>
      <c r="AU137" s="156">
        <v>0</v>
      </c>
      <c r="AV137" s="156">
        <v>0</v>
      </c>
      <c r="AW137" s="156">
        <v>1</v>
      </c>
      <c r="AX137" s="156">
        <v>0</v>
      </c>
      <c r="AY137" s="156">
        <v>0</v>
      </c>
    </row>
    <row r="138" spans="1:51" ht="16.5" customHeight="1" thickTop="1">
      <c r="A138" s="73" t="s">
        <v>579</v>
      </c>
      <c r="B138" s="120" t="s">
        <v>580</v>
      </c>
      <c r="C138" s="165">
        <v>0</v>
      </c>
      <c r="D138" s="166">
        <v>0</v>
      </c>
      <c r="E138" s="166">
        <v>0</v>
      </c>
      <c r="F138" s="166">
        <v>0</v>
      </c>
      <c r="G138" s="166">
        <v>0</v>
      </c>
      <c r="H138" s="166">
        <v>0</v>
      </c>
      <c r="I138" s="166">
        <v>0</v>
      </c>
      <c r="J138" s="166">
        <v>10</v>
      </c>
      <c r="K138" s="166">
        <v>10</v>
      </c>
      <c r="L138" s="167">
        <v>0</v>
      </c>
      <c r="M138" s="166">
        <v>0</v>
      </c>
      <c r="N138" s="166">
        <v>12</v>
      </c>
      <c r="O138" s="166">
        <v>0</v>
      </c>
      <c r="P138" s="166">
        <v>0</v>
      </c>
      <c r="Q138" s="166">
        <v>0</v>
      </c>
      <c r="R138" s="168">
        <v>0</v>
      </c>
      <c r="S138" s="169">
        <v>0</v>
      </c>
      <c r="T138" s="169">
        <v>0</v>
      </c>
      <c r="U138" s="169">
        <v>0</v>
      </c>
      <c r="V138" s="169">
        <v>0</v>
      </c>
      <c r="W138" s="170">
        <v>0</v>
      </c>
      <c r="X138" s="51">
        <v>101</v>
      </c>
      <c r="Y138" s="171">
        <v>0</v>
      </c>
      <c r="Z138" s="51">
        <v>0</v>
      </c>
      <c r="AA138" s="51">
        <v>0</v>
      </c>
      <c r="AB138" s="51">
        <v>0</v>
      </c>
      <c r="AC138" s="51">
        <v>0</v>
      </c>
      <c r="AD138" s="51">
        <v>0</v>
      </c>
      <c r="AE138" s="51">
        <v>0</v>
      </c>
      <c r="AF138" s="51">
        <v>0</v>
      </c>
      <c r="AG138" s="51">
        <v>0</v>
      </c>
      <c r="AH138" s="51">
        <v>0</v>
      </c>
      <c r="AI138" s="51">
        <v>0</v>
      </c>
      <c r="AJ138" s="51">
        <v>1</v>
      </c>
      <c r="AK138" s="52">
        <v>0</v>
      </c>
      <c r="AL138" s="53"/>
      <c r="AM138" s="60" t="s">
        <v>581</v>
      </c>
      <c r="AN138" s="55" t="s">
        <v>582</v>
      </c>
      <c r="AO138" s="172">
        <v>0</v>
      </c>
      <c r="AP138" s="172">
        <v>0</v>
      </c>
      <c r="AQ138" s="172">
        <v>0</v>
      </c>
      <c r="AR138" s="172">
        <v>0</v>
      </c>
      <c r="AS138" s="172">
        <v>0</v>
      </c>
      <c r="AT138" s="172">
        <v>0</v>
      </c>
      <c r="AU138" s="164">
        <v>0</v>
      </c>
      <c r="AV138" s="164">
        <v>0</v>
      </c>
      <c r="AW138" s="164">
        <v>1</v>
      </c>
      <c r="AX138" s="164">
        <v>0</v>
      </c>
      <c r="AY138" s="164">
        <v>0</v>
      </c>
    </row>
    <row r="139" spans="1:51" ht="16.5" customHeight="1">
      <c r="A139" s="73" t="s">
        <v>583</v>
      </c>
      <c r="B139" s="120" t="s">
        <v>584</v>
      </c>
      <c r="C139" s="165">
        <v>0</v>
      </c>
      <c r="D139" s="166">
        <v>0</v>
      </c>
      <c r="E139" s="166">
        <v>0</v>
      </c>
      <c r="F139" s="166">
        <v>0</v>
      </c>
      <c r="G139" s="166">
        <v>0</v>
      </c>
      <c r="H139" s="166">
        <v>0</v>
      </c>
      <c r="I139" s="166">
        <v>0</v>
      </c>
      <c r="J139" s="166">
        <v>10</v>
      </c>
      <c r="K139" s="166">
        <v>5</v>
      </c>
      <c r="L139" s="167">
        <v>0</v>
      </c>
      <c r="M139" s="166">
        <v>0</v>
      </c>
      <c r="N139" s="166">
        <v>13</v>
      </c>
      <c r="O139" s="166">
        <v>0</v>
      </c>
      <c r="P139" s="166">
        <v>0</v>
      </c>
      <c r="Q139" s="166">
        <v>5</v>
      </c>
      <c r="R139" s="168">
        <v>0</v>
      </c>
      <c r="S139" s="169">
        <v>0</v>
      </c>
      <c r="T139" s="169">
        <v>0</v>
      </c>
      <c r="U139" s="169">
        <v>0</v>
      </c>
      <c r="V139" s="169">
        <v>0</v>
      </c>
      <c r="W139" s="170">
        <v>0</v>
      </c>
      <c r="X139" s="51">
        <v>102</v>
      </c>
      <c r="Y139" s="171">
        <v>0</v>
      </c>
      <c r="Z139" s="51">
        <v>0</v>
      </c>
      <c r="AA139" s="51">
        <v>0</v>
      </c>
      <c r="AB139" s="51">
        <v>0</v>
      </c>
      <c r="AC139" s="51">
        <v>0</v>
      </c>
      <c r="AD139" s="51">
        <v>0</v>
      </c>
      <c r="AE139" s="51">
        <v>0</v>
      </c>
      <c r="AF139" s="51">
        <v>0</v>
      </c>
      <c r="AG139" s="51">
        <v>0</v>
      </c>
      <c r="AH139" s="51">
        <v>0</v>
      </c>
      <c r="AI139" s="51">
        <v>0</v>
      </c>
      <c r="AJ139" s="51">
        <v>0</v>
      </c>
      <c r="AK139" s="52">
        <v>0</v>
      </c>
      <c r="AL139" s="53"/>
      <c r="AM139" s="60" t="s">
        <v>585</v>
      </c>
      <c r="AN139" s="55" t="s">
        <v>586</v>
      </c>
      <c r="AO139" s="172">
        <v>0</v>
      </c>
      <c r="AP139" s="172">
        <v>0</v>
      </c>
      <c r="AQ139" s="172">
        <v>0</v>
      </c>
      <c r="AR139" s="172">
        <v>0</v>
      </c>
      <c r="AS139" s="172">
        <v>0</v>
      </c>
      <c r="AT139" s="172">
        <v>0</v>
      </c>
      <c r="AU139" s="164">
        <v>0</v>
      </c>
      <c r="AV139" s="164">
        <v>0</v>
      </c>
      <c r="AW139" s="164">
        <v>1</v>
      </c>
      <c r="AX139" s="164">
        <v>0</v>
      </c>
      <c r="AY139" s="164">
        <v>0</v>
      </c>
    </row>
    <row r="140" spans="1:51" ht="16.5" customHeight="1">
      <c r="A140" s="73" t="s">
        <v>587</v>
      </c>
      <c r="B140" s="120" t="s">
        <v>588</v>
      </c>
      <c r="C140" s="165">
        <v>0</v>
      </c>
      <c r="D140" s="166">
        <v>0</v>
      </c>
      <c r="E140" s="166">
        <v>0</v>
      </c>
      <c r="F140" s="166">
        <v>0</v>
      </c>
      <c r="G140" s="166">
        <v>17</v>
      </c>
      <c r="H140" s="166">
        <v>0</v>
      </c>
      <c r="I140" s="166">
        <v>0</v>
      </c>
      <c r="J140" s="166">
        <v>0</v>
      </c>
      <c r="K140" s="166">
        <v>0</v>
      </c>
      <c r="L140" s="167">
        <v>0</v>
      </c>
      <c r="M140" s="166">
        <v>0</v>
      </c>
      <c r="N140" s="166">
        <v>14</v>
      </c>
      <c r="O140" s="166">
        <v>0</v>
      </c>
      <c r="P140" s="166">
        <v>0</v>
      </c>
      <c r="Q140" s="166">
        <v>0</v>
      </c>
      <c r="R140" s="168">
        <v>0</v>
      </c>
      <c r="S140" s="169">
        <v>0</v>
      </c>
      <c r="T140" s="169">
        <v>0</v>
      </c>
      <c r="U140" s="169">
        <v>0</v>
      </c>
      <c r="V140" s="169">
        <v>0</v>
      </c>
      <c r="W140" s="170">
        <v>0</v>
      </c>
      <c r="X140" s="51">
        <v>103</v>
      </c>
      <c r="Y140" s="171">
        <v>1.4</v>
      </c>
      <c r="Z140" s="51">
        <v>4</v>
      </c>
      <c r="AA140" s="51">
        <v>1</v>
      </c>
      <c r="AB140" s="51">
        <v>0</v>
      </c>
      <c r="AC140" s="51">
        <v>0</v>
      </c>
      <c r="AD140" s="51">
        <v>0</v>
      </c>
      <c r="AE140" s="51">
        <v>0</v>
      </c>
      <c r="AF140" s="51">
        <v>0</v>
      </c>
      <c r="AG140" s="51">
        <v>0</v>
      </c>
      <c r="AH140" s="51">
        <v>0</v>
      </c>
      <c r="AI140" s="51">
        <v>0</v>
      </c>
      <c r="AJ140" s="51">
        <v>0</v>
      </c>
      <c r="AK140" s="52">
        <v>0</v>
      </c>
      <c r="AL140" s="53"/>
      <c r="AM140" s="60" t="s">
        <v>589</v>
      </c>
      <c r="AN140" s="55" t="s">
        <v>590</v>
      </c>
      <c r="AO140" s="172">
        <v>0</v>
      </c>
      <c r="AP140" s="172">
        <v>0</v>
      </c>
      <c r="AQ140" s="172">
        <v>0</v>
      </c>
      <c r="AR140" s="172">
        <v>0</v>
      </c>
      <c r="AS140" s="172">
        <v>0</v>
      </c>
      <c r="AT140" s="172">
        <v>0</v>
      </c>
      <c r="AU140" s="164">
        <v>0</v>
      </c>
      <c r="AV140" s="164">
        <v>0</v>
      </c>
      <c r="AW140" s="164">
        <v>1</v>
      </c>
      <c r="AX140" s="164">
        <v>0</v>
      </c>
      <c r="AY140" s="164">
        <v>0</v>
      </c>
    </row>
    <row r="141" spans="1:51" ht="16.5" customHeight="1">
      <c r="A141" s="73" t="s">
        <v>591</v>
      </c>
      <c r="B141" s="120" t="s">
        <v>592</v>
      </c>
      <c r="C141" s="165">
        <v>0</v>
      </c>
      <c r="D141" s="166">
        <v>0</v>
      </c>
      <c r="E141" s="166">
        <v>0</v>
      </c>
      <c r="F141" s="166">
        <v>18</v>
      </c>
      <c r="G141" s="166">
        <v>0</v>
      </c>
      <c r="H141" s="166">
        <v>0</v>
      </c>
      <c r="I141" s="166">
        <v>0</v>
      </c>
      <c r="J141" s="166">
        <v>4</v>
      </c>
      <c r="K141" s="166">
        <v>0</v>
      </c>
      <c r="L141" s="167">
        <v>0</v>
      </c>
      <c r="M141" s="166">
        <v>0</v>
      </c>
      <c r="N141" s="166">
        <v>10</v>
      </c>
      <c r="O141" s="166">
        <v>0</v>
      </c>
      <c r="P141" s="166">
        <v>0</v>
      </c>
      <c r="Q141" s="166">
        <v>0</v>
      </c>
      <c r="R141" s="168">
        <v>0</v>
      </c>
      <c r="S141" s="169">
        <v>0</v>
      </c>
      <c r="T141" s="169">
        <v>0</v>
      </c>
      <c r="U141" s="169">
        <v>0</v>
      </c>
      <c r="V141" s="169">
        <v>0</v>
      </c>
      <c r="W141" s="170">
        <v>0</v>
      </c>
      <c r="X141" s="51">
        <v>104</v>
      </c>
      <c r="Y141" s="171">
        <v>0</v>
      </c>
      <c r="Z141" s="51">
        <v>0</v>
      </c>
      <c r="AA141" s="51">
        <v>1</v>
      </c>
      <c r="AB141" s="51">
        <v>0</v>
      </c>
      <c r="AC141" s="51">
        <v>0</v>
      </c>
      <c r="AD141" s="51">
        <v>0</v>
      </c>
      <c r="AE141" s="51">
        <v>0</v>
      </c>
      <c r="AF141" s="51">
        <v>0</v>
      </c>
      <c r="AG141" s="51">
        <v>0</v>
      </c>
      <c r="AH141" s="51">
        <v>0</v>
      </c>
      <c r="AI141" s="51">
        <v>0</v>
      </c>
      <c r="AJ141" s="51">
        <v>0</v>
      </c>
      <c r="AK141" s="52">
        <v>0</v>
      </c>
      <c r="AL141" s="53"/>
      <c r="AM141" s="60" t="s">
        <v>593</v>
      </c>
      <c r="AN141" s="55" t="s">
        <v>594</v>
      </c>
      <c r="AO141" s="172">
        <v>0</v>
      </c>
      <c r="AP141" s="172">
        <v>0</v>
      </c>
      <c r="AQ141" s="172">
        <v>0</v>
      </c>
      <c r="AR141" s="172">
        <v>0</v>
      </c>
      <c r="AS141" s="172">
        <v>0</v>
      </c>
      <c r="AT141" s="172">
        <v>0</v>
      </c>
      <c r="AU141" s="164">
        <v>0</v>
      </c>
      <c r="AV141" s="164">
        <v>0</v>
      </c>
      <c r="AW141" s="164">
        <v>1</v>
      </c>
      <c r="AX141" s="164">
        <v>0</v>
      </c>
      <c r="AY141" s="164">
        <v>0</v>
      </c>
    </row>
    <row r="142" spans="1:51" ht="16.5" customHeight="1">
      <c r="A142" s="73" t="s">
        <v>595</v>
      </c>
      <c r="B142" s="120" t="s">
        <v>596</v>
      </c>
      <c r="C142" s="165">
        <v>0</v>
      </c>
      <c r="D142" s="166">
        <v>0</v>
      </c>
      <c r="E142" s="166">
        <v>0</v>
      </c>
      <c r="F142" s="166">
        <v>12</v>
      </c>
      <c r="G142" s="166">
        <v>0</v>
      </c>
      <c r="H142" s="166">
        <v>0</v>
      </c>
      <c r="I142" s="166">
        <v>0</v>
      </c>
      <c r="J142" s="166">
        <v>0</v>
      </c>
      <c r="K142" s="166">
        <v>0</v>
      </c>
      <c r="L142" s="167">
        <v>0</v>
      </c>
      <c r="M142" s="166">
        <v>0</v>
      </c>
      <c r="N142" s="166">
        <v>20</v>
      </c>
      <c r="O142" s="166">
        <v>0</v>
      </c>
      <c r="P142" s="166">
        <v>0</v>
      </c>
      <c r="Q142" s="166">
        <v>0</v>
      </c>
      <c r="R142" s="168">
        <v>0</v>
      </c>
      <c r="S142" s="169">
        <v>0</v>
      </c>
      <c r="T142" s="169">
        <v>0</v>
      </c>
      <c r="U142" s="169">
        <v>0</v>
      </c>
      <c r="V142" s="169">
        <v>0</v>
      </c>
      <c r="W142" s="170">
        <v>0</v>
      </c>
      <c r="X142" s="51">
        <v>105</v>
      </c>
      <c r="Y142" s="171">
        <v>0</v>
      </c>
      <c r="Z142" s="51">
        <v>0</v>
      </c>
      <c r="AA142" s="51">
        <v>1</v>
      </c>
      <c r="AB142" s="51">
        <v>0</v>
      </c>
      <c r="AC142" s="51">
        <v>0</v>
      </c>
      <c r="AD142" s="51">
        <v>0</v>
      </c>
      <c r="AE142" s="51">
        <v>0</v>
      </c>
      <c r="AF142" s="51">
        <v>0</v>
      </c>
      <c r="AG142" s="51">
        <v>0</v>
      </c>
      <c r="AH142" s="51">
        <v>0</v>
      </c>
      <c r="AI142" s="51">
        <v>0</v>
      </c>
      <c r="AJ142" s="51">
        <v>0</v>
      </c>
      <c r="AK142" s="52">
        <v>0</v>
      </c>
      <c r="AL142" s="53"/>
      <c r="AM142" s="60" t="s">
        <v>597</v>
      </c>
      <c r="AN142" s="55" t="s">
        <v>598</v>
      </c>
      <c r="AO142" s="172">
        <v>0</v>
      </c>
      <c r="AP142" s="172">
        <v>0</v>
      </c>
      <c r="AQ142" s="172">
        <v>0</v>
      </c>
      <c r="AR142" s="172">
        <v>0</v>
      </c>
      <c r="AS142" s="172">
        <v>0</v>
      </c>
      <c r="AT142" s="172">
        <v>0</v>
      </c>
      <c r="AU142" s="164">
        <v>0</v>
      </c>
      <c r="AV142" s="164">
        <v>0</v>
      </c>
      <c r="AW142" s="164">
        <v>1</v>
      </c>
      <c r="AX142" s="164">
        <v>0</v>
      </c>
      <c r="AY142" s="164">
        <v>0</v>
      </c>
    </row>
    <row r="143" spans="1:51" ht="16.5" customHeight="1">
      <c r="A143" s="73" t="s">
        <v>599</v>
      </c>
      <c r="B143" s="120" t="s">
        <v>600</v>
      </c>
      <c r="C143" s="165">
        <v>0</v>
      </c>
      <c r="D143" s="166">
        <v>0</v>
      </c>
      <c r="E143" s="166">
        <v>0</v>
      </c>
      <c r="F143" s="166">
        <v>0</v>
      </c>
      <c r="G143" s="166">
        <v>0</v>
      </c>
      <c r="H143" s="166">
        <v>0</v>
      </c>
      <c r="I143" s="166">
        <v>0</v>
      </c>
      <c r="J143" s="166">
        <v>0</v>
      </c>
      <c r="K143" s="166">
        <v>0</v>
      </c>
      <c r="L143" s="167">
        <v>0</v>
      </c>
      <c r="M143" s="166">
        <v>0</v>
      </c>
      <c r="N143" s="166">
        <v>35</v>
      </c>
      <c r="O143" s="166">
        <v>0</v>
      </c>
      <c r="P143" s="166">
        <v>0</v>
      </c>
      <c r="Q143" s="166">
        <v>0</v>
      </c>
      <c r="R143" s="168">
        <v>0</v>
      </c>
      <c r="S143" s="169">
        <v>0</v>
      </c>
      <c r="T143" s="169">
        <v>0</v>
      </c>
      <c r="U143" s="169">
        <v>0</v>
      </c>
      <c r="V143" s="169">
        <v>0</v>
      </c>
      <c r="W143" s="170">
        <v>0</v>
      </c>
      <c r="X143" s="51">
        <v>106</v>
      </c>
      <c r="Y143" s="171">
        <v>0</v>
      </c>
      <c r="Z143" s="51">
        <v>0</v>
      </c>
      <c r="AA143" s="51">
        <v>1</v>
      </c>
      <c r="AB143" s="51">
        <v>0</v>
      </c>
      <c r="AC143" s="51">
        <v>0</v>
      </c>
      <c r="AD143" s="51">
        <v>0</v>
      </c>
      <c r="AE143" s="51">
        <v>0</v>
      </c>
      <c r="AF143" s="51">
        <v>0</v>
      </c>
      <c r="AG143" s="51">
        <v>0</v>
      </c>
      <c r="AH143" s="51">
        <v>0</v>
      </c>
      <c r="AI143" s="51">
        <v>0</v>
      </c>
      <c r="AJ143" s="51">
        <v>0</v>
      </c>
      <c r="AK143" s="52">
        <v>0</v>
      </c>
      <c r="AL143" s="53"/>
      <c r="AM143" s="60" t="s">
        <v>601</v>
      </c>
      <c r="AN143" s="55" t="s">
        <v>602</v>
      </c>
      <c r="AO143" s="172">
        <v>0</v>
      </c>
      <c r="AP143" s="172">
        <v>0</v>
      </c>
      <c r="AQ143" s="172">
        <v>0</v>
      </c>
      <c r="AR143" s="172">
        <v>0</v>
      </c>
      <c r="AS143" s="172">
        <v>0</v>
      </c>
      <c r="AT143" s="172">
        <v>0</v>
      </c>
      <c r="AU143" s="164">
        <v>0</v>
      </c>
      <c r="AV143" s="164">
        <v>0</v>
      </c>
      <c r="AW143" s="164">
        <v>1</v>
      </c>
      <c r="AX143" s="164">
        <v>0</v>
      </c>
      <c r="AY143" s="164">
        <v>0</v>
      </c>
    </row>
    <row r="144" spans="1:51" ht="16.5" customHeight="1">
      <c r="A144" s="73" t="s">
        <v>603</v>
      </c>
      <c r="B144" s="120" t="s">
        <v>604</v>
      </c>
      <c r="C144" s="165">
        <v>0</v>
      </c>
      <c r="D144" s="166">
        <v>0</v>
      </c>
      <c r="E144" s="166">
        <v>6</v>
      </c>
      <c r="F144" s="166">
        <v>0</v>
      </c>
      <c r="G144" s="166">
        <v>16</v>
      </c>
      <c r="H144" s="166">
        <v>0</v>
      </c>
      <c r="I144" s="166">
        <v>0</v>
      </c>
      <c r="J144" s="166">
        <v>0</v>
      </c>
      <c r="K144" s="166">
        <v>0</v>
      </c>
      <c r="L144" s="167">
        <v>0</v>
      </c>
      <c r="M144" s="166">
        <v>0</v>
      </c>
      <c r="N144" s="166">
        <v>10</v>
      </c>
      <c r="O144" s="166">
        <v>0</v>
      </c>
      <c r="P144" s="166">
        <v>0</v>
      </c>
      <c r="Q144" s="166">
        <v>5</v>
      </c>
      <c r="R144" s="168">
        <v>0</v>
      </c>
      <c r="S144" s="169">
        <v>0</v>
      </c>
      <c r="T144" s="169">
        <v>0</v>
      </c>
      <c r="U144" s="169">
        <v>0</v>
      </c>
      <c r="V144" s="169">
        <v>0</v>
      </c>
      <c r="W144" s="170">
        <v>0</v>
      </c>
      <c r="X144" s="51">
        <v>107</v>
      </c>
      <c r="Y144" s="171">
        <v>0</v>
      </c>
      <c r="Z144" s="51">
        <v>0</v>
      </c>
      <c r="AA144" s="51">
        <v>0</v>
      </c>
      <c r="AB144" s="51">
        <v>0</v>
      </c>
      <c r="AC144" s="51">
        <v>0</v>
      </c>
      <c r="AD144" s="51">
        <v>0</v>
      </c>
      <c r="AE144" s="51">
        <v>0</v>
      </c>
      <c r="AF144" s="51">
        <v>0</v>
      </c>
      <c r="AG144" s="51">
        <v>0</v>
      </c>
      <c r="AH144" s="51">
        <v>0</v>
      </c>
      <c r="AI144" s="51">
        <v>0</v>
      </c>
      <c r="AJ144" s="51">
        <v>0</v>
      </c>
      <c r="AK144" s="52">
        <v>0</v>
      </c>
      <c r="AL144" s="53"/>
      <c r="AM144" s="60" t="s">
        <v>605</v>
      </c>
      <c r="AN144" s="55" t="s">
        <v>606</v>
      </c>
      <c r="AO144" s="172">
        <v>0</v>
      </c>
      <c r="AP144" s="172">
        <v>0</v>
      </c>
      <c r="AQ144" s="172">
        <v>0</v>
      </c>
      <c r="AR144" s="172">
        <v>0</v>
      </c>
      <c r="AS144" s="172">
        <v>0</v>
      </c>
      <c r="AT144" s="172">
        <v>0</v>
      </c>
      <c r="AU144" s="164">
        <v>0</v>
      </c>
      <c r="AV144" s="164">
        <v>0</v>
      </c>
      <c r="AW144" s="164">
        <v>1</v>
      </c>
      <c r="AX144" s="164">
        <v>0</v>
      </c>
      <c r="AY144" s="164">
        <v>0</v>
      </c>
    </row>
    <row r="145" spans="1:51" ht="16.5" customHeight="1">
      <c r="A145" s="73" t="s">
        <v>607</v>
      </c>
      <c r="B145" s="120" t="s">
        <v>608</v>
      </c>
      <c r="C145" s="165">
        <v>0</v>
      </c>
      <c r="D145" s="166">
        <v>0</v>
      </c>
      <c r="E145" s="166">
        <v>0</v>
      </c>
      <c r="F145" s="166">
        <v>0</v>
      </c>
      <c r="G145" s="166">
        <v>0</v>
      </c>
      <c r="H145" s="166">
        <v>0</v>
      </c>
      <c r="I145" s="166">
        <v>0</v>
      </c>
      <c r="J145" s="166">
        <v>0</v>
      </c>
      <c r="K145" s="166">
        <v>0</v>
      </c>
      <c r="L145" s="167">
        <v>0</v>
      </c>
      <c r="M145" s="166">
        <v>0</v>
      </c>
      <c r="N145" s="166">
        <v>33</v>
      </c>
      <c r="O145" s="166">
        <v>0</v>
      </c>
      <c r="P145" s="166">
        <v>0</v>
      </c>
      <c r="Q145" s="166">
        <v>0</v>
      </c>
      <c r="R145" s="168">
        <v>0</v>
      </c>
      <c r="S145" s="169">
        <v>0</v>
      </c>
      <c r="T145" s="169">
        <v>0</v>
      </c>
      <c r="U145" s="169">
        <v>0</v>
      </c>
      <c r="V145" s="169">
        <v>0</v>
      </c>
      <c r="W145" s="170">
        <v>0</v>
      </c>
      <c r="X145" s="51">
        <v>108</v>
      </c>
      <c r="Y145" s="171">
        <v>0</v>
      </c>
      <c r="Z145" s="51">
        <v>0</v>
      </c>
      <c r="AA145" s="51">
        <v>0</v>
      </c>
      <c r="AB145" s="51">
        <v>0</v>
      </c>
      <c r="AC145" s="51">
        <v>0</v>
      </c>
      <c r="AD145" s="51">
        <v>0</v>
      </c>
      <c r="AE145" s="51">
        <v>0</v>
      </c>
      <c r="AF145" s="51">
        <v>0</v>
      </c>
      <c r="AG145" s="51">
        <v>0</v>
      </c>
      <c r="AH145" s="51">
        <v>0</v>
      </c>
      <c r="AI145" s="51">
        <v>0</v>
      </c>
      <c r="AJ145" s="51">
        <v>0</v>
      </c>
      <c r="AK145" s="52">
        <v>0</v>
      </c>
      <c r="AL145" s="53"/>
      <c r="AM145" s="60" t="s">
        <v>609</v>
      </c>
      <c r="AN145" s="55" t="s">
        <v>610</v>
      </c>
      <c r="AO145" s="172">
        <v>0</v>
      </c>
      <c r="AP145" s="172">
        <v>0</v>
      </c>
      <c r="AQ145" s="172">
        <v>0</v>
      </c>
      <c r="AR145" s="172">
        <v>0</v>
      </c>
      <c r="AS145" s="172">
        <v>0</v>
      </c>
      <c r="AT145" s="172">
        <v>0</v>
      </c>
      <c r="AU145" s="164">
        <v>0</v>
      </c>
      <c r="AV145" s="164">
        <v>0</v>
      </c>
      <c r="AW145" s="164">
        <v>1</v>
      </c>
      <c r="AX145" s="164">
        <v>0</v>
      </c>
      <c r="AY145" s="164">
        <v>0</v>
      </c>
    </row>
    <row r="146" spans="1:51" ht="16.5" customHeight="1">
      <c r="A146" s="73" t="s">
        <v>611</v>
      </c>
      <c r="B146" s="120" t="s">
        <v>612</v>
      </c>
      <c r="C146" s="165">
        <v>0</v>
      </c>
      <c r="D146" s="166">
        <v>0</v>
      </c>
      <c r="E146" s="166">
        <v>0</v>
      </c>
      <c r="F146" s="166">
        <v>0</v>
      </c>
      <c r="G146" s="166">
        <v>0</v>
      </c>
      <c r="H146" s="166">
        <v>0</v>
      </c>
      <c r="I146" s="166">
        <v>0</v>
      </c>
      <c r="J146" s="166">
        <v>0</v>
      </c>
      <c r="K146" s="166">
        <v>0</v>
      </c>
      <c r="L146" s="167">
        <v>0</v>
      </c>
      <c r="M146" s="166">
        <v>0</v>
      </c>
      <c r="N146" s="166">
        <v>34</v>
      </c>
      <c r="O146" s="166">
        <v>0</v>
      </c>
      <c r="P146" s="166">
        <v>0</v>
      </c>
      <c r="Q146" s="166">
        <v>0</v>
      </c>
      <c r="R146" s="168">
        <v>0.875</v>
      </c>
      <c r="S146" s="169">
        <v>0</v>
      </c>
      <c r="T146" s="169">
        <v>0</v>
      </c>
      <c r="U146" s="169">
        <v>0</v>
      </c>
      <c r="V146" s="169">
        <v>0</v>
      </c>
      <c r="W146" s="170">
        <v>0</v>
      </c>
      <c r="X146" s="51">
        <v>109</v>
      </c>
      <c r="Y146" s="171">
        <v>0</v>
      </c>
      <c r="Z146" s="51">
        <v>0</v>
      </c>
      <c r="AA146" s="51">
        <v>0</v>
      </c>
      <c r="AB146" s="51">
        <v>0</v>
      </c>
      <c r="AC146" s="51">
        <v>0</v>
      </c>
      <c r="AD146" s="51">
        <v>0</v>
      </c>
      <c r="AE146" s="51">
        <v>0</v>
      </c>
      <c r="AF146" s="51">
        <v>0</v>
      </c>
      <c r="AG146" s="51">
        <v>0</v>
      </c>
      <c r="AH146" s="51">
        <v>0</v>
      </c>
      <c r="AI146" s="51">
        <v>0</v>
      </c>
      <c r="AJ146" s="51">
        <v>0</v>
      </c>
      <c r="AK146" s="52">
        <v>0.875</v>
      </c>
      <c r="AL146" s="53"/>
      <c r="AM146" s="60" t="s">
        <v>613</v>
      </c>
      <c r="AN146" s="55" t="s">
        <v>614</v>
      </c>
      <c r="AO146" s="172">
        <v>0</v>
      </c>
      <c r="AP146" s="172">
        <v>0</v>
      </c>
      <c r="AQ146" s="172">
        <v>0</v>
      </c>
      <c r="AR146" s="172">
        <v>0</v>
      </c>
      <c r="AS146" s="172">
        <v>0</v>
      </c>
      <c r="AT146" s="172">
        <v>0</v>
      </c>
      <c r="AU146" s="164">
        <v>0</v>
      </c>
      <c r="AV146" s="164">
        <v>0</v>
      </c>
      <c r="AW146" s="164">
        <v>1</v>
      </c>
      <c r="AX146" s="164">
        <v>0</v>
      </c>
      <c r="AY146" s="164">
        <v>0</v>
      </c>
    </row>
    <row r="147" spans="1:51" ht="16.5" customHeight="1">
      <c r="A147" s="73" t="s">
        <v>615</v>
      </c>
      <c r="B147" s="120" t="s">
        <v>616</v>
      </c>
      <c r="C147" s="165">
        <v>0</v>
      </c>
      <c r="D147" s="166">
        <v>0</v>
      </c>
      <c r="E147" s="166">
        <v>16</v>
      </c>
      <c r="F147" s="166">
        <v>0</v>
      </c>
      <c r="G147" s="166">
        <v>0</v>
      </c>
      <c r="H147" s="166">
        <v>0</v>
      </c>
      <c r="I147" s="166">
        <v>0</v>
      </c>
      <c r="J147" s="166">
        <v>0</v>
      </c>
      <c r="K147" s="166">
        <v>0</v>
      </c>
      <c r="L147" s="167">
        <v>0</v>
      </c>
      <c r="M147" s="166">
        <v>0</v>
      </c>
      <c r="N147" s="166">
        <v>16</v>
      </c>
      <c r="O147" s="166">
        <v>0</v>
      </c>
      <c r="P147" s="166">
        <v>0</v>
      </c>
      <c r="Q147" s="166">
        <v>0</v>
      </c>
      <c r="R147" s="168">
        <v>0</v>
      </c>
      <c r="S147" s="169">
        <v>0</v>
      </c>
      <c r="T147" s="169">
        <v>0</v>
      </c>
      <c r="U147" s="169">
        <v>0</v>
      </c>
      <c r="V147" s="169">
        <v>0</v>
      </c>
      <c r="W147" s="170">
        <v>0</v>
      </c>
      <c r="X147" s="51">
        <v>110</v>
      </c>
      <c r="Y147" s="171">
        <v>0</v>
      </c>
      <c r="Z147" s="51">
        <v>0</v>
      </c>
      <c r="AA147" s="51">
        <v>0</v>
      </c>
      <c r="AB147" s="51">
        <v>0</v>
      </c>
      <c r="AC147" s="51">
        <v>0</v>
      </c>
      <c r="AD147" s="51">
        <v>0</v>
      </c>
      <c r="AE147" s="51">
        <v>0</v>
      </c>
      <c r="AF147" s="51">
        <v>0</v>
      </c>
      <c r="AG147" s="51">
        <v>0</v>
      </c>
      <c r="AH147" s="51">
        <v>0</v>
      </c>
      <c r="AI147" s="51">
        <v>0</v>
      </c>
      <c r="AJ147" s="51">
        <v>0</v>
      </c>
      <c r="AK147" s="52">
        <v>0</v>
      </c>
      <c r="AL147" s="53"/>
      <c r="AM147" s="60" t="s">
        <v>617</v>
      </c>
      <c r="AN147" s="55" t="s">
        <v>618</v>
      </c>
      <c r="AO147" s="172">
        <v>0</v>
      </c>
      <c r="AP147" s="172">
        <v>0</v>
      </c>
      <c r="AQ147" s="172">
        <v>0</v>
      </c>
      <c r="AR147" s="172">
        <v>0</v>
      </c>
      <c r="AS147" s="172">
        <v>0</v>
      </c>
      <c r="AT147" s="172">
        <v>0</v>
      </c>
      <c r="AU147" s="164">
        <v>0</v>
      </c>
      <c r="AV147" s="164">
        <v>0</v>
      </c>
      <c r="AW147" s="164">
        <v>1</v>
      </c>
      <c r="AX147" s="164">
        <v>0</v>
      </c>
      <c r="AY147" s="164">
        <v>0</v>
      </c>
    </row>
    <row r="148" spans="1:51" ht="16.5" customHeight="1">
      <c r="A148" s="73" t="s">
        <v>619</v>
      </c>
      <c r="B148" s="120" t="s">
        <v>620</v>
      </c>
      <c r="C148" s="165">
        <v>0</v>
      </c>
      <c r="D148" s="166">
        <v>0</v>
      </c>
      <c r="E148" s="166">
        <v>0</v>
      </c>
      <c r="F148" s="166">
        <v>0</v>
      </c>
      <c r="G148" s="166">
        <v>0</v>
      </c>
      <c r="H148" s="166">
        <v>0</v>
      </c>
      <c r="I148" s="166">
        <v>12</v>
      </c>
      <c r="J148" s="166">
        <v>0</v>
      </c>
      <c r="K148" s="166">
        <v>0</v>
      </c>
      <c r="L148" s="167">
        <v>0</v>
      </c>
      <c r="M148" s="166">
        <v>0</v>
      </c>
      <c r="N148" s="166">
        <v>20</v>
      </c>
      <c r="O148" s="166">
        <v>0</v>
      </c>
      <c r="P148" s="166">
        <v>0</v>
      </c>
      <c r="Q148" s="166">
        <v>0</v>
      </c>
      <c r="R148" s="168">
        <v>0</v>
      </c>
      <c r="S148" s="169">
        <v>0</v>
      </c>
      <c r="T148" s="169">
        <v>0</v>
      </c>
      <c r="U148" s="169">
        <v>0</v>
      </c>
      <c r="V148" s="169">
        <v>0</v>
      </c>
      <c r="W148" s="170">
        <v>0</v>
      </c>
      <c r="X148" s="51">
        <v>111</v>
      </c>
      <c r="Y148" s="171">
        <v>0</v>
      </c>
      <c r="Z148" s="51">
        <v>0</v>
      </c>
      <c r="AA148" s="51">
        <v>0</v>
      </c>
      <c r="AB148" s="51">
        <v>0</v>
      </c>
      <c r="AC148" s="51">
        <v>0</v>
      </c>
      <c r="AD148" s="51">
        <v>0</v>
      </c>
      <c r="AE148" s="51">
        <v>0</v>
      </c>
      <c r="AF148" s="51">
        <v>0</v>
      </c>
      <c r="AG148" s="51">
        <v>0</v>
      </c>
      <c r="AH148" s="51">
        <v>0</v>
      </c>
      <c r="AI148" s="51">
        <v>0</v>
      </c>
      <c r="AJ148" s="51">
        <v>0</v>
      </c>
      <c r="AK148" s="52">
        <v>0</v>
      </c>
      <c r="AL148" s="53"/>
      <c r="AM148" s="60" t="s">
        <v>621</v>
      </c>
      <c r="AN148" s="55" t="s">
        <v>622</v>
      </c>
      <c r="AO148" s="172">
        <v>0</v>
      </c>
      <c r="AP148" s="172">
        <v>0</v>
      </c>
      <c r="AQ148" s="172">
        <v>0</v>
      </c>
      <c r="AR148" s="172">
        <v>0</v>
      </c>
      <c r="AS148" s="172">
        <v>0</v>
      </c>
      <c r="AT148" s="172">
        <v>0</v>
      </c>
      <c r="AU148" s="164">
        <v>0</v>
      </c>
      <c r="AV148" s="164">
        <v>0</v>
      </c>
      <c r="AW148" s="164">
        <v>1</v>
      </c>
      <c r="AX148" s="164">
        <v>0</v>
      </c>
      <c r="AY148" s="164">
        <v>0</v>
      </c>
    </row>
    <row r="149" spans="1:51" ht="16.5" customHeight="1">
      <c r="A149" s="73" t="s">
        <v>623</v>
      </c>
      <c r="B149" s="120" t="s">
        <v>624</v>
      </c>
      <c r="C149" s="165">
        <v>0</v>
      </c>
      <c r="D149" s="166">
        <v>0</v>
      </c>
      <c r="E149" s="166">
        <v>0</v>
      </c>
      <c r="F149" s="166">
        <v>0</v>
      </c>
      <c r="G149" s="166">
        <v>0</v>
      </c>
      <c r="H149" s="166">
        <v>0</v>
      </c>
      <c r="I149" s="166">
        <v>0</v>
      </c>
      <c r="J149" s="166">
        <v>0</v>
      </c>
      <c r="K149" s="166">
        <v>0</v>
      </c>
      <c r="L149" s="167">
        <v>0</v>
      </c>
      <c r="M149" s="166">
        <v>0</v>
      </c>
      <c r="N149" s="166">
        <v>34</v>
      </c>
      <c r="O149" s="166">
        <v>0</v>
      </c>
      <c r="P149" s="166">
        <v>-10</v>
      </c>
      <c r="Q149" s="166">
        <v>0</v>
      </c>
      <c r="R149" s="168">
        <v>0</v>
      </c>
      <c r="S149" s="169">
        <v>0</v>
      </c>
      <c r="T149" s="169">
        <v>0</v>
      </c>
      <c r="U149" s="169">
        <v>0</v>
      </c>
      <c r="V149" s="169">
        <v>0</v>
      </c>
      <c r="W149" s="170">
        <v>0</v>
      </c>
      <c r="X149" s="51">
        <v>112</v>
      </c>
      <c r="Y149" s="171">
        <v>0</v>
      </c>
      <c r="Z149" s="51">
        <v>0</v>
      </c>
      <c r="AA149" s="51">
        <v>0</v>
      </c>
      <c r="AB149" s="51">
        <v>0</v>
      </c>
      <c r="AC149" s="51">
        <v>0</v>
      </c>
      <c r="AD149" s="51">
        <v>0</v>
      </c>
      <c r="AE149" s="51">
        <v>0</v>
      </c>
      <c r="AF149" s="51">
        <v>0</v>
      </c>
      <c r="AG149" s="51">
        <v>0</v>
      </c>
      <c r="AH149" s="51">
        <v>0</v>
      </c>
      <c r="AI149" s="51">
        <v>0</v>
      </c>
      <c r="AJ149" s="51">
        <v>0</v>
      </c>
      <c r="AK149" s="52">
        <v>0</v>
      </c>
      <c r="AL149" s="53"/>
      <c r="AM149" s="60" t="s">
        <v>625</v>
      </c>
      <c r="AN149" s="55" t="s">
        <v>626</v>
      </c>
      <c r="AO149" s="172">
        <v>0</v>
      </c>
      <c r="AP149" s="172">
        <v>0</v>
      </c>
      <c r="AQ149" s="172">
        <v>0</v>
      </c>
      <c r="AR149" s="172">
        <v>0</v>
      </c>
      <c r="AS149" s="172">
        <v>0</v>
      </c>
      <c r="AT149" s="172">
        <v>0</v>
      </c>
      <c r="AU149" s="164">
        <v>0</v>
      </c>
      <c r="AV149" s="164">
        <v>0</v>
      </c>
      <c r="AW149" s="164">
        <v>1</v>
      </c>
      <c r="AX149" s="164">
        <v>0</v>
      </c>
      <c r="AY149" s="164">
        <v>0</v>
      </c>
    </row>
    <row r="150" spans="1:51" ht="16.5" customHeight="1">
      <c r="A150" s="73" t="s">
        <v>627</v>
      </c>
      <c r="B150" s="120" t="s">
        <v>628</v>
      </c>
      <c r="C150" s="165">
        <v>0</v>
      </c>
      <c r="D150" s="166">
        <v>0</v>
      </c>
      <c r="E150" s="166">
        <v>0</v>
      </c>
      <c r="F150" s="166">
        <v>0</v>
      </c>
      <c r="G150" s="166">
        <v>0</v>
      </c>
      <c r="H150" s="166">
        <v>0</v>
      </c>
      <c r="I150" s="166">
        <v>0</v>
      </c>
      <c r="J150" s="166">
        <v>10</v>
      </c>
      <c r="K150" s="166">
        <v>0</v>
      </c>
      <c r="L150" s="167">
        <v>0</v>
      </c>
      <c r="M150" s="166">
        <v>0</v>
      </c>
      <c r="N150" s="166">
        <v>20</v>
      </c>
      <c r="O150" s="166">
        <v>0</v>
      </c>
      <c r="P150" s="166">
        <v>0</v>
      </c>
      <c r="Q150" s="166">
        <v>0</v>
      </c>
      <c r="R150" s="168">
        <v>0</v>
      </c>
      <c r="S150" s="169">
        <v>0</v>
      </c>
      <c r="T150" s="169">
        <v>0</v>
      </c>
      <c r="U150" s="169">
        <v>0</v>
      </c>
      <c r="V150" s="169">
        <v>0</v>
      </c>
      <c r="W150" s="170">
        <v>0</v>
      </c>
      <c r="X150" s="51">
        <v>113</v>
      </c>
      <c r="Y150" s="171">
        <v>0</v>
      </c>
      <c r="Z150" s="51">
        <v>0</v>
      </c>
      <c r="AA150" s="51">
        <v>0</v>
      </c>
      <c r="AB150" s="51">
        <v>0</v>
      </c>
      <c r="AC150" s="51">
        <v>0</v>
      </c>
      <c r="AD150" s="51">
        <v>0</v>
      </c>
      <c r="AE150" s="51">
        <v>0</v>
      </c>
      <c r="AF150" s="51">
        <v>0</v>
      </c>
      <c r="AG150" s="51">
        <v>0</v>
      </c>
      <c r="AH150" s="51">
        <v>0</v>
      </c>
      <c r="AI150" s="51">
        <v>0</v>
      </c>
      <c r="AJ150" s="51">
        <v>0</v>
      </c>
      <c r="AK150" s="52">
        <v>0</v>
      </c>
      <c r="AL150" s="53"/>
      <c r="AM150" s="60" t="s">
        <v>629</v>
      </c>
      <c r="AN150" s="55" t="s">
        <v>630</v>
      </c>
      <c r="AO150" s="172">
        <v>0</v>
      </c>
      <c r="AP150" s="172">
        <v>0</v>
      </c>
      <c r="AQ150" s="172">
        <v>0</v>
      </c>
      <c r="AR150" s="172">
        <v>0</v>
      </c>
      <c r="AS150" s="172">
        <v>0</v>
      </c>
      <c r="AT150" s="172">
        <v>0</v>
      </c>
      <c r="AU150" s="164">
        <v>0</v>
      </c>
      <c r="AV150" s="164">
        <v>0</v>
      </c>
      <c r="AW150" s="164">
        <v>1</v>
      </c>
      <c r="AX150" s="164">
        <v>0</v>
      </c>
      <c r="AY150" s="164">
        <v>0</v>
      </c>
    </row>
    <row r="151" spans="1:51" ht="16.5" customHeight="1">
      <c r="A151" s="73" t="s">
        <v>631</v>
      </c>
      <c r="B151" s="120" t="s">
        <v>632</v>
      </c>
      <c r="C151" s="165">
        <v>0</v>
      </c>
      <c r="D151" s="166">
        <v>0</v>
      </c>
      <c r="E151" s="166">
        <v>0</v>
      </c>
      <c r="F151" s="166">
        <v>0</v>
      </c>
      <c r="G151" s="166">
        <v>0</v>
      </c>
      <c r="H151" s="166">
        <v>0</v>
      </c>
      <c r="I151" s="166">
        <v>0</v>
      </c>
      <c r="J151" s="166">
        <v>0</v>
      </c>
      <c r="K151" s="166">
        <v>0</v>
      </c>
      <c r="L151" s="167">
        <v>0</v>
      </c>
      <c r="M151" s="166">
        <v>0</v>
      </c>
      <c r="N151" s="166">
        <v>34</v>
      </c>
      <c r="O151" s="166">
        <v>0</v>
      </c>
      <c r="P151" s="166">
        <v>0</v>
      </c>
      <c r="Q151" s="166">
        <v>0</v>
      </c>
      <c r="R151" s="168">
        <v>0</v>
      </c>
      <c r="S151" s="169">
        <v>0</v>
      </c>
      <c r="T151" s="169">
        <v>0</v>
      </c>
      <c r="U151" s="169">
        <v>0</v>
      </c>
      <c r="V151" s="169">
        <v>0</v>
      </c>
      <c r="W151" s="170">
        <v>0</v>
      </c>
      <c r="X151" s="51">
        <v>114</v>
      </c>
      <c r="Y151" s="171">
        <v>0</v>
      </c>
      <c r="Z151" s="51">
        <v>0</v>
      </c>
      <c r="AA151" s="51">
        <v>0</v>
      </c>
      <c r="AB151" s="51">
        <v>0</v>
      </c>
      <c r="AC151" s="51">
        <v>0</v>
      </c>
      <c r="AD151" s="51">
        <v>0</v>
      </c>
      <c r="AE151" s="51">
        <v>0</v>
      </c>
      <c r="AF151" s="51">
        <v>0</v>
      </c>
      <c r="AG151" s="51">
        <v>0</v>
      </c>
      <c r="AH151" s="51">
        <v>0</v>
      </c>
      <c r="AI151" s="51">
        <v>0</v>
      </c>
      <c r="AJ151" s="51">
        <v>0</v>
      </c>
      <c r="AK151" s="52">
        <v>0</v>
      </c>
      <c r="AL151" s="53"/>
      <c r="AM151" s="60" t="s">
        <v>633</v>
      </c>
      <c r="AN151" s="55" t="s">
        <v>634</v>
      </c>
      <c r="AO151" s="172">
        <v>0</v>
      </c>
      <c r="AP151" s="172">
        <v>0</v>
      </c>
      <c r="AQ151" s="172">
        <v>0</v>
      </c>
      <c r="AR151" s="172">
        <v>0</v>
      </c>
      <c r="AS151" s="172">
        <v>0</v>
      </c>
      <c r="AT151" s="172">
        <v>0</v>
      </c>
      <c r="AU151" s="164">
        <v>0</v>
      </c>
      <c r="AV151" s="164">
        <v>0</v>
      </c>
      <c r="AW151" s="164">
        <v>1</v>
      </c>
      <c r="AX151" s="164">
        <v>0</v>
      </c>
      <c r="AY151" s="164">
        <v>0</v>
      </c>
    </row>
    <row r="152" spans="1:51" ht="16.5" customHeight="1">
      <c r="A152" s="73" t="s">
        <v>635</v>
      </c>
      <c r="B152" s="120" t="s">
        <v>636</v>
      </c>
      <c r="C152" s="165">
        <v>0</v>
      </c>
      <c r="D152" s="166">
        <v>0</v>
      </c>
      <c r="E152" s="166">
        <v>0</v>
      </c>
      <c r="F152" s="166">
        <v>0</v>
      </c>
      <c r="G152" s="166">
        <v>0</v>
      </c>
      <c r="H152" s="166">
        <v>0</v>
      </c>
      <c r="I152" s="166">
        <v>0</v>
      </c>
      <c r="J152" s="166">
        <v>0</v>
      </c>
      <c r="K152" s="166">
        <v>0</v>
      </c>
      <c r="L152" s="167">
        <v>24</v>
      </c>
      <c r="M152" s="166">
        <v>0</v>
      </c>
      <c r="N152" s="166">
        <v>32</v>
      </c>
      <c r="O152" s="166">
        <v>0</v>
      </c>
      <c r="P152" s="166">
        <v>10</v>
      </c>
      <c r="Q152" s="166">
        <v>0</v>
      </c>
      <c r="R152" s="168">
        <v>0</v>
      </c>
      <c r="S152" s="169">
        <v>0</v>
      </c>
      <c r="T152" s="169">
        <v>0</v>
      </c>
      <c r="U152" s="169">
        <v>0</v>
      </c>
      <c r="V152" s="169">
        <v>0</v>
      </c>
      <c r="W152" s="170">
        <v>0</v>
      </c>
      <c r="X152" s="51">
        <v>115</v>
      </c>
      <c r="Y152" s="171">
        <v>0</v>
      </c>
      <c r="Z152" s="51">
        <v>0</v>
      </c>
      <c r="AA152" s="51">
        <v>0</v>
      </c>
      <c r="AB152" s="51">
        <v>0</v>
      </c>
      <c r="AC152" s="51">
        <v>0</v>
      </c>
      <c r="AD152" s="51">
        <v>0</v>
      </c>
      <c r="AE152" s="51">
        <v>0</v>
      </c>
      <c r="AF152" s="51">
        <v>0</v>
      </c>
      <c r="AG152" s="51">
        <v>0</v>
      </c>
      <c r="AH152" s="51">
        <v>0</v>
      </c>
      <c r="AI152" s="51">
        <v>0</v>
      </c>
      <c r="AJ152" s="51">
        <v>0</v>
      </c>
      <c r="AK152" s="52">
        <v>0</v>
      </c>
      <c r="AL152" s="53"/>
      <c r="AM152" s="60" t="s">
        <v>637</v>
      </c>
      <c r="AN152" s="55" t="s">
        <v>638</v>
      </c>
      <c r="AO152" s="172">
        <v>0</v>
      </c>
      <c r="AP152" s="172">
        <v>0</v>
      </c>
      <c r="AQ152" s="172">
        <v>0</v>
      </c>
      <c r="AR152" s="172">
        <v>0</v>
      </c>
      <c r="AS152" s="172">
        <v>0</v>
      </c>
      <c r="AT152" s="172">
        <v>0</v>
      </c>
      <c r="AU152" s="164">
        <v>0</v>
      </c>
      <c r="AV152" s="164">
        <v>0</v>
      </c>
      <c r="AW152" s="164">
        <v>1</v>
      </c>
      <c r="AX152" s="164">
        <v>0</v>
      </c>
      <c r="AY152" s="164">
        <v>0</v>
      </c>
    </row>
    <row r="153" spans="1:51" ht="16.5" customHeight="1" thickBot="1">
      <c r="A153" s="123" t="s">
        <v>639</v>
      </c>
      <c r="B153" s="124" t="s">
        <v>640</v>
      </c>
      <c r="C153" s="149">
        <v>-100</v>
      </c>
      <c r="D153" s="150">
        <v>0</v>
      </c>
      <c r="E153" s="150">
        <v>0</v>
      </c>
      <c r="F153" s="150">
        <v>12</v>
      </c>
      <c r="G153" s="150">
        <v>0</v>
      </c>
      <c r="H153" s="150">
        <v>0</v>
      </c>
      <c r="I153" s="150">
        <v>0</v>
      </c>
      <c r="J153" s="150">
        <v>0</v>
      </c>
      <c r="K153" s="150">
        <v>10</v>
      </c>
      <c r="L153" s="151">
        <v>24</v>
      </c>
      <c r="M153" s="150">
        <v>0</v>
      </c>
      <c r="N153" s="150">
        <v>0</v>
      </c>
      <c r="O153" s="150">
        <v>0</v>
      </c>
      <c r="P153" s="150">
        <v>0</v>
      </c>
      <c r="Q153" s="150">
        <v>0</v>
      </c>
      <c r="R153" s="152">
        <v>0</v>
      </c>
      <c r="S153" s="153">
        <v>0</v>
      </c>
      <c r="T153" s="153">
        <v>0</v>
      </c>
      <c r="U153" s="153">
        <v>0</v>
      </c>
      <c r="V153" s="153">
        <v>0</v>
      </c>
      <c r="W153" s="154">
        <v>0</v>
      </c>
      <c r="X153" s="125">
        <v>136</v>
      </c>
      <c r="Y153" s="155">
        <v>0</v>
      </c>
      <c r="Z153" s="125">
        <v>0</v>
      </c>
      <c r="AA153" s="125">
        <v>0</v>
      </c>
      <c r="AB153" s="125">
        <v>0</v>
      </c>
      <c r="AC153" s="125">
        <v>0</v>
      </c>
      <c r="AD153" s="125">
        <v>0</v>
      </c>
      <c r="AE153" s="125">
        <v>0</v>
      </c>
      <c r="AF153" s="125">
        <v>0</v>
      </c>
      <c r="AG153" s="125">
        <v>0</v>
      </c>
      <c r="AH153" s="125">
        <v>0</v>
      </c>
      <c r="AI153" s="125">
        <v>0</v>
      </c>
      <c r="AJ153" s="125">
        <v>0</v>
      </c>
      <c r="AK153" s="126">
        <v>0</v>
      </c>
      <c r="AL153" s="127"/>
      <c r="AM153" s="128"/>
      <c r="AN153" s="129"/>
      <c r="AO153" s="156">
        <v>0</v>
      </c>
      <c r="AP153" s="156">
        <v>0</v>
      </c>
      <c r="AQ153" s="156">
        <v>0</v>
      </c>
      <c r="AR153" s="156">
        <v>0</v>
      </c>
      <c r="AS153" s="156">
        <v>0</v>
      </c>
      <c r="AT153" s="156">
        <v>0</v>
      </c>
      <c r="AU153" s="156">
        <v>0</v>
      </c>
      <c r="AV153" s="156">
        <v>0</v>
      </c>
      <c r="AW153" s="156">
        <v>1</v>
      </c>
      <c r="AX153" s="156">
        <v>0</v>
      </c>
      <c r="AY153" s="156">
        <v>0</v>
      </c>
    </row>
    <row r="154" spans="1:51" ht="16.5" customHeight="1" thickTop="1">
      <c r="A154" s="73" t="s">
        <v>641</v>
      </c>
      <c r="B154" s="120" t="s">
        <v>642</v>
      </c>
      <c r="C154" s="165">
        <v>0</v>
      </c>
      <c r="D154" s="166">
        <v>0</v>
      </c>
      <c r="E154" s="166">
        <v>0</v>
      </c>
      <c r="F154" s="166">
        <v>12</v>
      </c>
      <c r="G154" s="166">
        <v>0</v>
      </c>
      <c r="H154" s="166">
        <v>0</v>
      </c>
      <c r="I154" s="166">
        <v>0</v>
      </c>
      <c r="J154" s="166">
        <v>10</v>
      </c>
      <c r="K154" s="166">
        <v>10</v>
      </c>
      <c r="L154" s="167">
        <v>0</v>
      </c>
      <c r="M154" s="166">
        <v>0</v>
      </c>
      <c r="N154" s="166">
        <v>0</v>
      </c>
      <c r="O154" s="166">
        <v>0</v>
      </c>
      <c r="P154" s="166">
        <v>12</v>
      </c>
      <c r="Q154" s="166">
        <v>0</v>
      </c>
      <c r="R154" s="168">
        <v>0</v>
      </c>
      <c r="S154" s="169">
        <v>0</v>
      </c>
      <c r="T154" s="169">
        <v>0</v>
      </c>
      <c r="U154" s="169">
        <v>0</v>
      </c>
      <c r="V154" s="169">
        <v>0</v>
      </c>
      <c r="W154" s="170">
        <v>0</v>
      </c>
      <c r="X154" s="51">
        <v>101</v>
      </c>
      <c r="Y154" s="171">
        <v>0</v>
      </c>
      <c r="Z154" s="51">
        <v>0</v>
      </c>
      <c r="AA154" s="51">
        <v>0</v>
      </c>
      <c r="AB154" s="51">
        <v>0</v>
      </c>
      <c r="AC154" s="51">
        <v>0</v>
      </c>
      <c r="AD154" s="51">
        <v>0</v>
      </c>
      <c r="AE154" s="51">
        <v>0</v>
      </c>
      <c r="AF154" s="51">
        <v>0</v>
      </c>
      <c r="AG154" s="51">
        <v>0</v>
      </c>
      <c r="AH154" s="51">
        <v>0</v>
      </c>
      <c r="AI154" s="51">
        <v>0</v>
      </c>
      <c r="AJ154" s="51">
        <v>1</v>
      </c>
      <c r="AK154" s="52">
        <v>0</v>
      </c>
      <c r="AL154" s="53"/>
      <c r="AM154" s="60" t="s">
        <v>643</v>
      </c>
      <c r="AN154" s="55" t="s">
        <v>644</v>
      </c>
      <c r="AO154" s="172">
        <v>0</v>
      </c>
      <c r="AP154" s="172">
        <v>0</v>
      </c>
      <c r="AQ154" s="172">
        <v>0</v>
      </c>
      <c r="AR154" s="172">
        <v>0</v>
      </c>
      <c r="AS154" s="172">
        <v>0</v>
      </c>
      <c r="AT154" s="172">
        <v>0</v>
      </c>
      <c r="AU154" s="164">
        <v>0</v>
      </c>
      <c r="AV154" s="164">
        <v>0</v>
      </c>
      <c r="AW154" s="164">
        <v>1</v>
      </c>
      <c r="AX154" s="164">
        <v>0</v>
      </c>
      <c r="AY154" s="164">
        <v>0</v>
      </c>
    </row>
    <row r="155" spans="1:51" ht="16.5" customHeight="1">
      <c r="A155" s="73" t="s">
        <v>645</v>
      </c>
      <c r="B155" s="120" t="s">
        <v>646</v>
      </c>
      <c r="C155" s="165">
        <v>0</v>
      </c>
      <c r="D155" s="166">
        <v>0</v>
      </c>
      <c r="E155" s="166">
        <v>0</v>
      </c>
      <c r="F155" s="166">
        <v>0</v>
      </c>
      <c r="G155" s="166">
        <v>14</v>
      </c>
      <c r="H155" s="166">
        <v>0</v>
      </c>
      <c r="I155" s="166">
        <v>0</v>
      </c>
      <c r="J155" s="166">
        <v>10</v>
      </c>
      <c r="K155" s="166">
        <v>5</v>
      </c>
      <c r="L155" s="167">
        <v>0</v>
      </c>
      <c r="M155" s="166">
        <v>0</v>
      </c>
      <c r="N155" s="166">
        <v>0</v>
      </c>
      <c r="O155" s="166">
        <v>0</v>
      </c>
      <c r="P155" s="166">
        <v>0</v>
      </c>
      <c r="Q155" s="166">
        <v>0</v>
      </c>
      <c r="R155" s="168">
        <v>0</v>
      </c>
      <c r="S155" s="169">
        <v>0</v>
      </c>
      <c r="T155" s="169">
        <v>0</v>
      </c>
      <c r="U155" s="169">
        <v>0</v>
      </c>
      <c r="V155" s="169">
        <v>0</v>
      </c>
      <c r="W155" s="170">
        <v>0</v>
      </c>
      <c r="X155" s="51">
        <v>102</v>
      </c>
      <c r="Y155" s="171">
        <v>0</v>
      </c>
      <c r="Z155" s="51">
        <v>0</v>
      </c>
      <c r="AA155" s="51">
        <v>0</v>
      </c>
      <c r="AB155" s="51">
        <v>0</v>
      </c>
      <c r="AC155" s="51">
        <v>0</v>
      </c>
      <c r="AD155" s="51">
        <v>0</v>
      </c>
      <c r="AE155" s="51">
        <v>0</v>
      </c>
      <c r="AF155" s="51">
        <v>0</v>
      </c>
      <c r="AG155" s="51">
        <v>0</v>
      </c>
      <c r="AH155" s="51">
        <v>0</v>
      </c>
      <c r="AI155" s="51">
        <v>0</v>
      </c>
      <c r="AJ155" s="51">
        <v>0</v>
      </c>
      <c r="AK155" s="52">
        <v>0</v>
      </c>
      <c r="AL155" s="53"/>
      <c r="AM155" s="60" t="s">
        <v>647</v>
      </c>
      <c r="AN155" s="55" t="s">
        <v>648</v>
      </c>
      <c r="AO155" s="172">
        <v>0</v>
      </c>
      <c r="AP155" s="172">
        <v>0</v>
      </c>
      <c r="AQ155" s="172">
        <v>0</v>
      </c>
      <c r="AR155" s="172">
        <v>0</v>
      </c>
      <c r="AS155" s="172">
        <v>0</v>
      </c>
      <c r="AT155" s="172">
        <v>0</v>
      </c>
      <c r="AU155" s="164">
        <v>0</v>
      </c>
      <c r="AV155" s="164">
        <v>0</v>
      </c>
      <c r="AW155" s="164">
        <v>1</v>
      </c>
      <c r="AX155" s="164">
        <v>0</v>
      </c>
      <c r="AY155" s="164">
        <v>0</v>
      </c>
    </row>
    <row r="156" spans="1:51" ht="16.5" customHeight="1">
      <c r="A156" s="73" t="s">
        <v>649</v>
      </c>
      <c r="B156" s="120" t="s">
        <v>650</v>
      </c>
      <c r="C156" s="165">
        <v>0</v>
      </c>
      <c r="D156" s="166">
        <v>0</v>
      </c>
      <c r="E156" s="166">
        <v>0</v>
      </c>
      <c r="F156" s="166">
        <v>0</v>
      </c>
      <c r="G156" s="166">
        <v>0</v>
      </c>
      <c r="H156" s="166">
        <v>0</v>
      </c>
      <c r="I156" s="166">
        <v>14</v>
      </c>
      <c r="J156" s="166">
        <v>0</v>
      </c>
      <c r="K156" s="166">
        <v>17</v>
      </c>
      <c r="L156" s="167">
        <v>0</v>
      </c>
      <c r="M156" s="166">
        <v>0</v>
      </c>
      <c r="N156" s="166">
        <v>0</v>
      </c>
      <c r="O156" s="166">
        <v>0</v>
      </c>
      <c r="P156" s="166">
        <v>0</v>
      </c>
      <c r="Q156" s="166">
        <v>0</v>
      </c>
      <c r="R156" s="168">
        <v>0</v>
      </c>
      <c r="S156" s="169">
        <v>0</v>
      </c>
      <c r="T156" s="169">
        <v>0</v>
      </c>
      <c r="U156" s="169">
        <v>0</v>
      </c>
      <c r="V156" s="169">
        <v>0</v>
      </c>
      <c r="W156" s="170">
        <v>0</v>
      </c>
      <c r="X156" s="51">
        <v>103</v>
      </c>
      <c r="Y156" s="171">
        <v>1.4</v>
      </c>
      <c r="Z156" s="51">
        <v>4</v>
      </c>
      <c r="AA156" s="51">
        <v>0</v>
      </c>
      <c r="AB156" s="51">
        <v>0</v>
      </c>
      <c r="AC156" s="51">
        <v>0</v>
      </c>
      <c r="AD156" s="51">
        <v>0</v>
      </c>
      <c r="AE156" s="51">
        <v>0</v>
      </c>
      <c r="AF156" s="51">
        <v>0</v>
      </c>
      <c r="AG156" s="51">
        <v>0</v>
      </c>
      <c r="AH156" s="51">
        <v>0</v>
      </c>
      <c r="AI156" s="51">
        <v>0</v>
      </c>
      <c r="AJ156" s="51">
        <v>0</v>
      </c>
      <c r="AK156" s="52">
        <v>0</v>
      </c>
      <c r="AL156" s="53"/>
      <c r="AM156" s="60" t="s">
        <v>651</v>
      </c>
      <c r="AN156" s="55" t="s">
        <v>652</v>
      </c>
      <c r="AO156" s="172">
        <v>0</v>
      </c>
      <c r="AP156" s="172">
        <v>0</v>
      </c>
      <c r="AQ156" s="172">
        <v>0</v>
      </c>
      <c r="AR156" s="172">
        <v>0</v>
      </c>
      <c r="AS156" s="172">
        <v>0</v>
      </c>
      <c r="AT156" s="172">
        <v>0</v>
      </c>
      <c r="AU156" s="164">
        <v>0</v>
      </c>
      <c r="AV156" s="164">
        <v>0</v>
      </c>
      <c r="AW156" s="164">
        <v>1</v>
      </c>
      <c r="AX156" s="164">
        <v>0</v>
      </c>
      <c r="AY156" s="164">
        <v>0</v>
      </c>
    </row>
    <row r="157" spans="1:51" ht="16.5" customHeight="1">
      <c r="A157" s="73" t="s">
        <v>653</v>
      </c>
      <c r="B157" s="120" t="s">
        <v>654</v>
      </c>
      <c r="C157" s="165">
        <v>0</v>
      </c>
      <c r="D157" s="166">
        <v>0</v>
      </c>
      <c r="E157" s="166">
        <v>0</v>
      </c>
      <c r="F157" s="166">
        <v>10</v>
      </c>
      <c r="G157" s="166">
        <v>18</v>
      </c>
      <c r="H157" s="166">
        <v>0</v>
      </c>
      <c r="I157" s="166">
        <v>0</v>
      </c>
      <c r="J157" s="166">
        <v>4</v>
      </c>
      <c r="K157" s="166">
        <v>0</v>
      </c>
      <c r="L157" s="167">
        <v>0</v>
      </c>
      <c r="M157" s="166">
        <v>0</v>
      </c>
      <c r="N157" s="166">
        <v>0</v>
      </c>
      <c r="O157" s="166">
        <v>0</v>
      </c>
      <c r="P157" s="166">
        <v>0</v>
      </c>
      <c r="Q157" s="166">
        <v>0</v>
      </c>
      <c r="R157" s="168">
        <v>0</v>
      </c>
      <c r="S157" s="169">
        <v>0</v>
      </c>
      <c r="T157" s="169">
        <v>0</v>
      </c>
      <c r="U157" s="169">
        <v>0</v>
      </c>
      <c r="V157" s="169">
        <v>0</v>
      </c>
      <c r="W157" s="170">
        <v>0</v>
      </c>
      <c r="X157" s="51">
        <v>104</v>
      </c>
      <c r="Y157" s="171">
        <v>0</v>
      </c>
      <c r="Z157" s="51">
        <v>0</v>
      </c>
      <c r="AA157" s="51">
        <v>1</v>
      </c>
      <c r="AB157" s="51">
        <v>0</v>
      </c>
      <c r="AC157" s="51">
        <v>0</v>
      </c>
      <c r="AD157" s="51">
        <v>0</v>
      </c>
      <c r="AE157" s="51">
        <v>0</v>
      </c>
      <c r="AF157" s="51">
        <v>0</v>
      </c>
      <c r="AG157" s="51">
        <v>0</v>
      </c>
      <c r="AH157" s="51">
        <v>0</v>
      </c>
      <c r="AI157" s="51">
        <v>0</v>
      </c>
      <c r="AJ157" s="51">
        <v>0</v>
      </c>
      <c r="AK157" s="52">
        <v>0</v>
      </c>
      <c r="AL157" s="53"/>
      <c r="AM157" s="60" t="s">
        <v>655</v>
      </c>
      <c r="AN157" s="55" t="s">
        <v>656</v>
      </c>
      <c r="AO157" s="172">
        <v>0</v>
      </c>
      <c r="AP157" s="172">
        <v>0</v>
      </c>
      <c r="AQ157" s="172">
        <v>0</v>
      </c>
      <c r="AR157" s="172">
        <v>0</v>
      </c>
      <c r="AS157" s="172">
        <v>0</v>
      </c>
      <c r="AT157" s="172">
        <v>0</v>
      </c>
      <c r="AU157" s="164">
        <v>0</v>
      </c>
      <c r="AV157" s="164">
        <v>0</v>
      </c>
      <c r="AW157" s="164">
        <v>1</v>
      </c>
      <c r="AX157" s="164">
        <v>0</v>
      </c>
      <c r="AY157" s="164">
        <v>0</v>
      </c>
    </row>
    <row r="158" spans="1:51" ht="16.5" customHeight="1">
      <c r="A158" s="73" t="s">
        <v>657</v>
      </c>
      <c r="B158" s="120" t="s">
        <v>658</v>
      </c>
      <c r="C158" s="165">
        <v>0</v>
      </c>
      <c r="D158" s="166">
        <v>0</v>
      </c>
      <c r="E158" s="166">
        <v>18</v>
      </c>
      <c r="F158" s="166">
        <v>15</v>
      </c>
      <c r="G158" s="166">
        <v>0</v>
      </c>
      <c r="H158" s="166">
        <v>0</v>
      </c>
      <c r="I158" s="166">
        <v>0</v>
      </c>
      <c r="J158" s="166">
        <v>0</v>
      </c>
      <c r="K158" s="166">
        <v>0</v>
      </c>
      <c r="L158" s="167">
        <v>0</v>
      </c>
      <c r="M158" s="166">
        <v>0</v>
      </c>
      <c r="N158" s="166">
        <v>0</v>
      </c>
      <c r="O158" s="166">
        <v>0</v>
      </c>
      <c r="P158" s="166">
        <v>0</v>
      </c>
      <c r="Q158" s="166">
        <v>0</v>
      </c>
      <c r="R158" s="168">
        <v>0</v>
      </c>
      <c r="S158" s="169">
        <v>0</v>
      </c>
      <c r="T158" s="169">
        <v>0</v>
      </c>
      <c r="U158" s="169">
        <v>0</v>
      </c>
      <c r="V158" s="169">
        <v>0</v>
      </c>
      <c r="W158" s="170">
        <v>0</v>
      </c>
      <c r="X158" s="51">
        <v>105</v>
      </c>
      <c r="Y158" s="171">
        <v>0</v>
      </c>
      <c r="Z158" s="51">
        <v>0</v>
      </c>
      <c r="AA158" s="51">
        <v>1</v>
      </c>
      <c r="AB158" s="51">
        <v>0</v>
      </c>
      <c r="AC158" s="51">
        <v>0</v>
      </c>
      <c r="AD158" s="51">
        <v>0</v>
      </c>
      <c r="AE158" s="51">
        <v>0</v>
      </c>
      <c r="AF158" s="51">
        <v>0</v>
      </c>
      <c r="AG158" s="51">
        <v>0</v>
      </c>
      <c r="AH158" s="51">
        <v>0</v>
      </c>
      <c r="AI158" s="51">
        <v>0</v>
      </c>
      <c r="AJ158" s="51">
        <v>0</v>
      </c>
      <c r="AK158" s="52">
        <v>0</v>
      </c>
      <c r="AL158" s="53"/>
      <c r="AM158" s="60" t="s">
        <v>659</v>
      </c>
      <c r="AN158" s="55" t="s">
        <v>660</v>
      </c>
      <c r="AO158" s="172">
        <v>0</v>
      </c>
      <c r="AP158" s="172">
        <v>0</v>
      </c>
      <c r="AQ158" s="172">
        <v>0</v>
      </c>
      <c r="AR158" s="172">
        <v>0</v>
      </c>
      <c r="AS158" s="172">
        <v>0</v>
      </c>
      <c r="AT158" s="172">
        <v>0</v>
      </c>
      <c r="AU158" s="164">
        <v>0</v>
      </c>
      <c r="AV158" s="164">
        <v>0</v>
      </c>
      <c r="AW158" s="164">
        <v>1</v>
      </c>
      <c r="AX158" s="164">
        <v>0</v>
      </c>
      <c r="AY158" s="164">
        <v>0</v>
      </c>
    </row>
    <row r="159" spans="1:51" ht="16.5" customHeight="1">
      <c r="A159" s="73" t="s">
        <v>661</v>
      </c>
      <c r="B159" s="120" t="s">
        <v>662</v>
      </c>
      <c r="C159" s="165">
        <v>0</v>
      </c>
      <c r="D159" s="166">
        <v>0</v>
      </c>
      <c r="E159" s="166">
        <v>0</v>
      </c>
      <c r="F159" s="166">
        <v>0</v>
      </c>
      <c r="G159" s="166">
        <v>0</v>
      </c>
      <c r="H159" s="166">
        <v>0</v>
      </c>
      <c r="I159" s="166">
        <v>0</v>
      </c>
      <c r="J159" s="166">
        <v>0</v>
      </c>
      <c r="K159" s="166">
        <v>0</v>
      </c>
      <c r="L159" s="167">
        <v>72</v>
      </c>
      <c r="M159" s="166">
        <v>0</v>
      </c>
      <c r="N159" s="166">
        <v>0</v>
      </c>
      <c r="O159" s="166">
        <v>0</v>
      </c>
      <c r="P159" s="166">
        <v>0</v>
      </c>
      <c r="Q159" s="166">
        <v>0</v>
      </c>
      <c r="R159" s="168">
        <v>0</v>
      </c>
      <c r="S159" s="169">
        <v>1</v>
      </c>
      <c r="T159" s="169">
        <v>1</v>
      </c>
      <c r="U159" s="169">
        <v>1</v>
      </c>
      <c r="V159" s="169">
        <v>0</v>
      </c>
      <c r="W159" s="170">
        <v>0</v>
      </c>
      <c r="X159" s="51">
        <v>106</v>
      </c>
      <c r="Y159" s="171">
        <v>0</v>
      </c>
      <c r="Z159" s="51">
        <v>0</v>
      </c>
      <c r="AA159" s="51">
        <v>1</v>
      </c>
      <c r="AB159" s="51">
        <v>0</v>
      </c>
      <c r="AC159" s="51">
        <v>0</v>
      </c>
      <c r="AD159" s="51">
        <v>0</v>
      </c>
      <c r="AE159" s="51">
        <v>0</v>
      </c>
      <c r="AF159" s="51">
        <v>0</v>
      </c>
      <c r="AG159" s="51">
        <v>0</v>
      </c>
      <c r="AH159" s="51">
        <v>0</v>
      </c>
      <c r="AI159" s="51">
        <v>0</v>
      </c>
      <c r="AJ159" s="51">
        <v>0</v>
      </c>
      <c r="AK159" s="52">
        <v>0</v>
      </c>
      <c r="AL159" s="53"/>
      <c r="AM159" s="60" t="s">
        <v>663</v>
      </c>
      <c r="AN159" s="55" t="s">
        <v>664</v>
      </c>
      <c r="AO159" s="172">
        <v>1</v>
      </c>
      <c r="AP159" s="172">
        <v>1</v>
      </c>
      <c r="AQ159" s="172">
        <v>1</v>
      </c>
      <c r="AR159" s="172">
        <v>1</v>
      </c>
      <c r="AS159" s="172">
        <v>0</v>
      </c>
      <c r="AT159" s="172">
        <v>1</v>
      </c>
      <c r="AU159" s="164">
        <v>0</v>
      </c>
      <c r="AV159" s="164">
        <v>0</v>
      </c>
      <c r="AW159" s="164">
        <v>1</v>
      </c>
      <c r="AX159" s="164">
        <v>0</v>
      </c>
      <c r="AY159" s="164">
        <v>0</v>
      </c>
    </row>
    <row r="160" spans="1:51" ht="16.5" customHeight="1">
      <c r="A160" s="73" t="s">
        <v>665</v>
      </c>
      <c r="B160" s="120" t="s">
        <v>666</v>
      </c>
      <c r="C160" s="165">
        <v>0</v>
      </c>
      <c r="D160" s="166">
        <v>0</v>
      </c>
      <c r="E160" s="166">
        <v>6</v>
      </c>
      <c r="F160" s="166">
        <v>0</v>
      </c>
      <c r="G160" s="166">
        <v>10</v>
      </c>
      <c r="H160" s="166">
        <v>0</v>
      </c>
      <c r="I160" s="166">
        <v>0</v>
      </c>
      <c r="J160" s="166">
        <v>0</v>
      </c>
      <c r="K160" s="166">
        <v>16</v>
      </c>
      <c r="L160" s="167">
        <v>0</v>
      </c>
      <c r="M160" s="166">
        <v>0</v>
      </c>
      <c r="N160" s="166">
        <v>0</v>
      </c>
      <c r="O160" s="166">
        <v>0</v>
      </c>
      <c r="P160" s="166">
        <v>0</v>
      </c>
      <c r="Q160" s="166">
        <v>0</v>
      </c>
      <c r="R160" s="168">
        <v>0</v>
      </c>
      <c r="S160" s="169">
        <v>0</v>
      </c>
      <c r="T160" s="169">
        <v>0</v>
      </c>
      <c r="U160" s="169">
        <v>0</v>
      </c>
      <c r="V160" s="169">
        <v>0</v>
      </c>
      <c r="W160" s="170">
        <v>0</v>
      </c>
      <c r="X160" s="51">
        <v>107</v>
      </c>
      <c r="Y160" s="171">
        <v>0</v>
      </c>
      <c r="Z160" s="51">
        <v>0</v>
      </c>
      <c r="AA160" s="51">
        <v>1</v>
      </c>
      <c r="AB160" s="51">
        <v>0</v>
      </c>
      <c r="AC160" s="51">
        <v>0</v>
      </c>
      <c r="AD160" s="51">
        <v>0</v>
      </c>
      <c r="AE160" s="51">
        <v>0</v>
      </c>
      <c r="AF160" s="51">
        <v>0</v>
      </c>
      <c r="AG160" s="51">
        <v>0</v>
      </c>
      <c r="AH160" s="51">
        <v>0</v>
      </c>
      <c r="AI160" s="51">
        <v>0</v>
      </c>
      <c r="AJ160" s="51">
        <v>0</v>
      </c>
      <c r="AK160" s="52">
        <v>0</v>
      </c>
      <c r="AL160" s="53"/>
      <c r="AM160" s="60" t="s">
        <v>667</v>
      </c>
      <c r="AN160" s="55" t="s">
        <v>668</v>
      </c>
      <c r="AO160" s="172">
        <v>0</v>
      </c>
      <c r="AP160" s="172">
        <v>0</v>
      </c>
      <c r="AQ160" s="172">
        <v>0</v>
      </c>
      <c r="AR160" s="172">
        <v>0</v>
      </c>
      <c r="AS160" s="172">
        <v>0</v>
      </c>
      <c r="AT160" s="172">
        <v>0</v>
      </c>
      <c r="AU160" s="164">
        <v>0</v>
      </c>
      <c r="AV160" s="164">
        <v>0</v>
      </c>
      <c r="AW160" s="164">
        <v>1</v>
      </c>
      <c r="AX160" s="164">
        <v>0</v>
      </c>
      <c r="AY160" s="164">
        <v>0</v>
      </c>
    </row>
    <row r="161" spans="1:51" ht="16.5" customHeight="1">
      <c r="A161" s="73" t="s">
        <v>669</v>
      </c>
      <c r="B161" s="120" t="s">
        <v>670</v>
      </c>
      <c r="C161" s="165">
        <v>0</v>
      </c>
      <c r="D161" s="166">
        <v>0</v>
      </c>
      <c r="E161" s="166">
        <v>0</v>
      </c>
      <c r="F161" s="166">
        <v>0</v>
      </c>
      <c r="G161" s="166">
        <v>0</v>
      </c>
      <c r="H161" s="166">
        <v>0</v>
      </c>
      <c r="I161" s="166">
        <v>0</v>
      </c>
      <c r="J161" s="166">
        <v>16</v>
      </c>
      <c r="K161" s="166">
        <v>0</v>
      </c>
      <c r="L161" s="167">
        <v>60</v>
      </c>
      <c r="M161" s="166">
        <v>0</v>
      </c>
      <c r="N161" s="166">
        <v>0</v>
      </c>
      <c r="O161" s="166">
        <v>0</v>
      </c>
      <c r="P161" s="166">
        <v>0</v>
      </c>
      <c r="Q161" s="166">
        <v>0</v>
      </c>
      <c r="R161" s="168">
        <v>0</v>
      </c>
      <c r="S161" s="169">
        <v>0</v>
      </c>
      <c r="T161" s="169">
        <v>0</v>
      </c>
      <c r="U161" s="169">
        <v>0</v>
      </c>
      <c r="V161" s="169">
        <v>0</v>
      </c>
      <c r="W161" s="170">
        <v>0</v>
      </c>
      <c r="X161" s="51">
        <v>108</v>
      </c>
      <c r="Y161" s="171">
        <v>0</v>
      </c>
      <c r="Z161" s="51">
        <v>0</v>
      </c>
      <c r="AA161" s="51">
        <v>0</v>
      </c>
      <c r="AB161" s="51">
        <v>0</v>
      </c>
      <c r="AC161" s="51">
        <v>0</v>
      </c>
      <c r="AD161" s="51">
        <v>0</v>
      </c>
      <c r="AE161" s="51">
        <v>0</v>
      </c>
      <c r="AF161" s="51">
        <v>0</v>
      </c>
      <c r="AG161" s="51">
        <v>0</v>
      </c>
      <c r="AH161" s="51">
        <v>0</v>
      </c>
      <c r="AI161" s="51">
        <v>0</v>
      </c>
      <c r="AJ161" s="51">
        <v>0</v>
      </c>
      <c r="AK161" s="52">
        <v>0</v>
      </c>
      <c r="AL161" s="53"/>
      <c r="AM161" s="60" t="s">
        <v>671</v>
      </c>
      <c r="AN161" s="55" t="s">
        <v>672</v>
      </c>
      <c r="AO161" s="172">
        <v>0</v>
      </c>
      <c r="AP161" s="172">
        <v>0</v>
      </c>
      <c r="AQ161" s="172">
        <v>0</v>
      </c>
      <c r="AR161" s="172">
        <v>0</v>
      </c>
      <c r="AS161" s="172">
        <v>0</v>
      </c>
      <c r="AT161" s="172">
        <v>0</v>
      </c>
      <c r="AU161" s="164">
        <v>0</v>
      </c>
      <c r="AV161" s="164">
        <v>0</v>
      </c>
      <c r="AW161" s="164">
        <v>1</v>
      </c>
      <c r="AX161" s="164">
        <v>0</v>
      </c>
      <c r="AY161" s="164">
        <v>0</v>
      </c>
    </row>
    <row r="162" spans="1:51" ht="16.5" customHeight="1">
      <c r="A162" s="73" t="s">
        <v>673</v>
      </c>
      <c r="B162" s="120" t="s">
        <v>674</v>
      </c>
      <c r="C162" s="165">
        <v>0</v>
      </c>
      <c r="D162" s="166">
        <v>0</v>
      </c>
      <c r="E162" s="166">
        <v>0</v>
      </c>
      <c r="F162" s="166">
        <v>0</v>
      </c>
      <c r="G162" s="166">
        <v>0</v>
      </c>
      <c r="H162" s="166">
        <v>0</v>
      </c>
      <c r="I162" s="166">
        <v>0</v>
      </c>
      <c r="J162" s="166">
        <v>0</v>
      </c>
      <c r="K162" s="166">
        <v>34</v>
      </c>
      <c r="L162" s="167">
        <v>0</v>
      </c>
      <c r="M162" s="166">
        <v>0</v>
      </c>
      <c r="N162" s="166">
        <v>0</v>
      </c>
      <c r="O162" s="166">
        <v>0</v>
      </c>
      <c r="P162" s="166">
        <v>0</v>
      </c>
      <c r="Q162" s="166">
        <v>0</v>
      </c>
      <c r="R162" s="168">
        <v>0.72916666666666696</v>
      </c>
      <c r="S162" s="169">
        <v>0</v>
      </c>
      <c r="T162" s="169">
        <v>0</v>
      </c>
      <c r="U162" s="169">
        <v>0</v>
      </c>
      <c r="V162" s="169">
        <v>0</v>
      </c>
      <c r="W162" s="170">
        <v>0</v>
      </c>
      <c r="X162" s="51">
        <v>109</v>
      </c>
      <c r="Y162" s="171">
        <v>0</v>
      </c>
      <c r="Z162" s="51">
        <v>0</v>
      </c>
      <c r="AA162" s="51">
        <v>0</v>
      </c>
      <c r="AB162" s="51">
        <v>0</v>
      </c>
      <c r="AC162" s="51">
        <v>0</v>
      </c>
      <c r="AD162" s="51">
        <v>0</v>
      </c>
      <c r="AE162" s="51">
        <v>0</v>
      </c>
      <c r="AF162" s="51">
        <v>0</v>
      </c>
      <c r="AG162" s="51">
        <v>0</v>
      </c>
      <c r="AH162" s="51">
        <v>0</v>
      </c>
      <c r="AI162" s="51">
        <v>0</v>
      </c>
      <c r="AJ162" s="51">
        <v>0</v>
      </c>
      <c r="AK162" s="52">
        <v>0.72916666666666696</v>
      </c>
      <c r="AL162" s="53"/>
      <c r="AM162" s="60" t="s">
        <v>675</v>
      </c>
      <c r="AN162" s="55" t="s">
        <v>676</v>
      </c>
      <c r="AO162" s="172">
        <v>0</v>
      </c>
      <c r="AP162" s="172">
        <v>0</v>
      </c>
      <c r="AQ162" s="172">
        <v>0</v>
      </c>
      <c r="AR162" s="172">
        <v>0</v>
      </c>
      <c r="AS162" s="172">
        <v>0</v>
      </c>
      <c r="AT162" s="172">
        <v>0</v>
      </c>
      <c r="AU162" s="164">
        <v>0</v>
      </c>
      <c r="AV162" s="164">
        <v>0</v>
      </c>
      <c r="AW162" s="164">
        <v>1</v>
      </c>
      <c r="AX162" s="164">
        <v>0</v>
      </c>
      <c r="AY162" s="164">
        <v>0</v>
      </c>
    </row>
    <row r="163" spans="1:51" ht="16.5" customHeight="1">
      <c r="A163" s="73" t="s">
        <v>677</v>
      </c>
      <c r="B163" s="120" t="s">
        <v>678</v>
      </c>
      <c r="C163" s="165">
        <v>0</v>
      </c>
      <c r="D163" s="166">
        <v>0</v>
      </c>
      <c r="E163" s="166">
        <v>0</v>
      </c>
      <c r="F163" s="166">
        <v>16</v>
      </c>
      <c r="G163" s="166">
        <v>0</v>
      </c>
      <c r="H163" s="166">
        <v>0</v>
      </c>
      <c r="I163" s="166">
        <v>0</v>
      </c>
      <c r="J163" s="166">
        <v>0</v>
      </c>
      <c r="K163" s="166">
        <v>16</v>
      </c>
      <c r="L163" s="167">
        <v>0</v>
      </c>
      <c r="M163" s="166">
        <v>0</v>
      </c>
      <c r="N163" s="166">
        <v>0</v>
      </c>
      <c r="O163" s="166">
        <v>0</v>
      </c>
      <c r="P163" s="166">
        <v>0</v>
      </c>
      <c r="Q163" s="166">
        <v>0</v>
      </c>
      <c r="R163" s="168">
        <v>0</v>
      </c>
      <c r="S163" s="169">
        <v>0</v>
      </c>
      <c r="T163" s="169">
        <v>0</v>
      </c>
      <c r="U163" s="169">
        <v>0</v>
      </c>
      <c r="V163" s="169">
        <v>0</v>
      </c>
      <c r="W163" s="170">
        <v>0</v>
      </c>
      <c r="X163" s="51">
        <v>110</v>
      </c>
      <c r="Y163" s="171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51">
        <v>0</v>
      </c>
      <c r="AF163" s="51">
        <v>0</v>
      </c>
      <c r="AG163" s="51">
        <v>0</v>
      </c>
      <c r="AH163" s="51">
        <v>0</v>
      </c>
      <c r="AI163" s="51">
        <v>0</v>
      </c>
      <c r="AJ163" s="51">
        <v>0</v>
      </c>
      <c r="AK163" s="52">
        <v>0</v>
      </c>
      <c r="AL163" s="53"/>
      <c r="AM163" s="60" t="s">
        <v>679</v>
      </c>
      <c r="AN163" s="55" t="s">
        <v>680</v>
      </c>
      <c r="AO163" s="172">
        <v>0</v>
      </c>
      <c r="AP163" s="172">
        <v>0</v>
      </c>
      <c r="AQ163" s="172">
        <v>0</v>
      </c>
      <c r="AR163" s="172">
        <v>0</v>
      </c>
      <c r="AS163" s="172">
        <v>0</v>
      </c>
      <c r="AT163" s="172">
        <v>0</v>
      </c>
      <c r="AU163" s="164">
        <v>0</v>
      </c>
      <c r="AV163" s="164">
        <v>0</v>
      </c>
      <c r="AW163" s="164">
        <v>1</v>
      </c>
      <c r="AX163" s="164">
        <v>0</v>
      </c>
      <c r="AY163" s="164">
        <v>0</v>
      </c>
    </row>
    <row r="164" spans="1:51" ht="16.5" customHeight="1">
      <c r="A164" s="73" t="s">
        <v>681</v>
      </c>
      <c r="B164" s="120" t="s">
        <v>682</v>
      </c>
      <c r="C164" s="165">
        <v>0</v>
      </c>
      <c r="D164" s="166">
        <v>0</v>
      </c>
      <c r="E164" s="166">
        <v>34</v>
      </c>
      <c r="F164" s="166">
        <v>0</v>
      </c>
      <c r="G164" s="166">
        <v>0</v>
      </c>
      <c r="H164" s="166">
        <v>0</v>
      </c>
      <c r="I164" s="166">
        <v>0</v>
      </c>
      <c r="J164" s="166">
        <v>0</v>
      </c>
      <c r="K164" s="166">
        <v>0</v>
      </c>
      <c r="L164" s="167">
        <v>0</v>
      </c>
      <c r="M164" s="166">
        <v>0</v>
      </c>
      <c r="N164" s="166">
        <v>0</v>
      </c>
      <c r="O164" s="166">
        <v>0</v>
      </c>
      <c r="P164" s="166">
        <v>10</v>
      </c>
      <c r="Q164" s="166">
        <v>0</v>
      </c>
      <c r="R164" s="168">
        <v>0</v>
      </c>
      <c r="S164" s="169">
        <v>0</v>
      </c>
      <c r="T164" s="169">
        <v>0</v>
      </c>
      <c r="U164" s="169">
        <v>0</v>
      </c>
      <c r="V164" s="169">
        <v>0</v>
      </c>
      <c r="W164" s="170">
        <v>0</v>
      </c>
      <c r="X164" s="51">
        <v>111</v>
      </c>
      <c r="Y164" s="171">
        <v>0</v>
      </c>
      <c r="Z164" s="51">
        <v>0</v>
      </c>
      <c r="AA164" s="51">
        <v>0</v>
      </c>
      <c r="AB164" s="51">
        <v>0</v>
      </c>
      <c r="AC164" s="51">
        <v>0</v>
      </c>
      <c r="AD164" s="51">
        <v>0</v>
      </c>
      <c r="AE164" s="51">
        <v>0</v>
      </c>
      <c r="AF164" s="51">
        <v>0</v>
      </c>
      <c r="AG164" s="51">
        <v>0</v>
      </c>
      <c r="AH164" s="51">
        <v>0</v>
      </c>
      <c r="AI164" s="51">
        <v>0</v>
      </c>
      <c r="AJ164" s="51">
        <v>0</v>
      </c>
      <c r="AK164" s="52">
        <v>0</v>
      </c>
      <c r="AL164" s="53"/>
      <c r="AM164" s="60" t="s">
        <v>683</v>
      </c>
      <c r="AN164" s="55" t="s">
        <v>684</v>
      </c>
      <c r="AO164" s="172">
        <v>0</v>
      </c>
      <c r="AP164" s="172">
        <v>0</v>
      </c>
      <c r="AQ164" s="172">
        <v>0</v>
      </c>
      <c r="AR164" s="172">
        <v>0</v>
      </c>
      <c r="AS164" s="172">
        <v>0</v>
      </c>
      <c r="AT164" s="172">
        <v>0</v>
      </c>
      <c r="AU164" s="164">
        <v>0</v>
      </c>
      <c r="AV164" s="164">
        <v>0</v>
      </c>
      <c r="AW164" s="164">
        <v>1</v>
      </c>
      <c r="AX164" s="164">
        <v>0</v>
      </c>
      <c r="AY164" s="164">
        <v>0</v>
      </c>
    </row>
    <row r="165" spans="1:51" ht="16.5" customHeight="1">
      <c r="A165" s="73" t="s">
        <v>685</v>
      </c>
      <c r="B165" s="120" t="s">
        <v>686</v>
      </c>
      <c r="C165" s="165">
        <v>0</v>
      </c>
      <c r="D165" s="166">
        <v>0</v>
      </c>
      <c r="E165" s="166">
        <v>0</v>
      </c>
      <c r="F165" s="166">
        <v>0</v>
      </c>
      <c r="G165" s="166">
        <v>0</v>
      </c>
      <c r="H165" s="166">
        <v>0</v>
      </c>
      <c r="I165" s="166">
        <v>0</v>
      </c>
      <c r="J165" s="166">
        <v>0</v>
      </c>
      <c r="K165" s="166">
        <v>35</v>
      </c>
      <c r="L165" s="167">
        <v>0</v>
      </c>
      <c r="M165" s="166">
        <v>0</v>
      </c>
      <c r="N165" s="166">
        <v>0</v>
      </c>
      <c r="O165" s="166">
        <v>0</v>
      </c>
      <c r="P165" s="166">
        <v>0</v>
      </c>
      <c r="Q165" s="166">
        <v>0</v>
      </c>
      <c r="R165" s="168">
        <v>0</v>
      </c>
      <c r="S165" s="169">
        <v>0</v>
      </c>
      <c r="T165" s="169">
        <v>0</v>
      </c>
      <c r="U165" s="169">
        <v>0</v>
      </c>
      <c r="V165" s="169">
        <v>0</v>
      </c>
      <c r="W165" s="170">
        <v>0</v>
      </c>
      <c r="X165" s="51">
        <v>112</v>
      </c>
      <c r="Y165" s="171">
        <v>0</v>
      </c>
      <c r="Z165" s="51">
        <v>0</v>
      </c>
      <c r="AA165" s="51">
        <v>0</v>
      </c>
      <c r="AB165" s="51">
        <v>0</v>
      </c>
      <c r="AC165" s="51">
        <v>0</v>
      </c>
      <c r="AD165" s="51">
        <v>0</v>
      </c>
      <c r="AE165" s="51">
        <v>0</v>
      </c>
      <c r="AF165" s="51">
        <v>0</v>
      </c>
      <c r="AG165" s="51">
        <v>0</v>
      </c>
      <c r="AH165" s="51">
        <v>0</v>
      </c>
      <c r="AI165" s="51">
        <v>0</v>
      </c>
      <c r="AJ165" s="51">
        <v>0</v>
      </c>
      <c r="AK165" s="52">
        <v>0</v>
      </c>
      <c r="AL165" s="53"/>
      <c r="AM165" s="60" t="s">
        <v>687</v>
      </c>
      <c r="AN165" s="55" t="s">
        <v>688</v>
      </c>
      <c r="AO165" s="172">
        <v>0</v>
      </c>
      <c r="AP165" s="172">
        <v>0</v>
      </c>
      <c r="AQ165" s="172">
        <v>0</v>
      </c>
      <c r="AR165" s="172">
        <v>0</v>
      </c>
      <c r="AS165" s="172">
        <v>0</v>
      </c>
      <c r="AT165" s="172">
        <v>0</v>
      </c>
      <c r="AU165" s="164">
        <v>0</v>
      </c>
      <c r="AV165" s="164">
        <v>0</v>
      </c>
      <c r="AW165" s="164">
        <v>1</v>
      </c>
      <c r="AX165" s="164">
        <v>0</v>
      </c>
      <c r="AY165" s="164">
        <v>0</v>
      </c>
    </row>
    <row r="166" spans="1:51" ht="16.5" customHeight="1">
      <c r="A166" s="73" t="s">
        <v>689</v>
      </c>
      <c r="B166" s="120" t="s">
        <v>690</v>
      </c>
      <c r="C166" s="165">
        <v>0</v>
      </c>
      <c r="D166" s="166">
        <v>0</v>
      </c>
      <c r="E166" s="166">
        <v>0</v>
      </c>
      <c r="F166" s="166">
        <v>0</v>
      </c>
      <c r="G166" s="166">
        <v>0</v>
      </c>
      <c r="H166" s="166">
        <v>0</v>
      </c>
      <c r="I166" s="166">
        <v>0</v>
      </c>
      <c r="J166" s="166">
        <v>32</v>
      </c>
      <c r="K166" s="166">
        <v>0</v>
      </c>
      <c r="L166" s="167">
        <v>0</v>
      </c>
      <c r="M166" s="166">
        <v>0</v>
      </c>
      <c r="N166" s="166">
        <v>0</v>
      </c>
      <c r="O166" s="166">
        <v>0</v>
      </c>
      <c r="P166" s="166">
        <v>0</v>
      </c>
      <c r="Q166" s="166">
        <v>0</v>
      </c>
      <c r="R166" s="168">
        <v>0</v>
      </c>
      <c r="S166" s="169">
        <v>0</v>
      </c>
      <c r="T166" s="169">
        <v>0</v>
      </c>
      <c r="U166" s="169">
        <v>0</v>
      </c>
      <c r="V166" s="169">
        <v>0</v>
      </c>
      <c r="W166" s="170">
        <v>0</v>
      </c>
      <c r="X166" s="51">
        <v>113</v>
      </c>
      <c r="Y166" s="171">
        <v>0</v>
      </c>
      <c r="Z166" s="51">
        <v>0</v>
      </c>
      <c r="AA166" s="51">
        <v>0</v>
      </c>
      <c r="AB166" s="51">
        <v>0</v>
      </c>
      <c r="AC166" s="51">
        <v>0</v>
      </c>
      <c r="AD166" s="51">
        <v>0</v>
      </c>
      <c r="AE166" s="51">
        <v>0</v>
      </c>
      <c r="AF166" s="51">
        <v>0</v>
      </c>
      <c r="AG166" s="51">
        <v>0</v>
      </c>
      <c r="AH166" s="51">
        <v>0</v>
      </c>
      <c r="AI166" s="51">
        <v>0</v>
      </c>
      <c r="AJ166" s="51">
        <v>0</v>
      </c>
      <c r="AK166" s="52">
        <v>0</v>
      </c>
      <c r="AL166" s="53"/>
      <c r="AM166" s="60" t="s">
        <v>691</v>
      </c>
      <c r="AN166" s="55" t="s">
        <v>692</v>
      </c>
      <c r="AO166" s="172">
        <v>0</v>
      </c>
      <c r="AP166" s="172">
        <v>0</v>
      </c>
      <c r="AQ166" s="172">
        <v>0</v>
      </c>
      <c r="AR166" s="172">
        <v>0</v>
      </c>
      <c r="AS166" s="172">
        <v>0</v>
      </c>
      <c r="AT166" s="172">
        <v>0</v>
      </c>
      <c r="AU166" s="164">
        <v>0</v>
      </c>
      <c r="AV166" s="164">
        <v>0</v>
      </c>
      <c r="AW166" s="164">
        <v>1</v>
      </c>
      <c r="AX166" s="164">
        <v>0</v>
      </c>
      <c r="AY166" s="164">
        <v>0</v>
      </c>
    </row>
    <row r="167" spans="1:51" ht="16.5" customHeight="1">
      <c r="A167" s="73" t="s">
        <v>693</v>
      </c>
      <c r="B167" s="120" t="s">
        <v>694</v>
      </c>
      <c r="C167" s="165">
        <v>0</v>
      </c>
      <c r="D167" s="166">
        <v>0</v>
      </c>
      <c r="E167" s="166">
        <v>0</v>
      </c>
      <c r="F167" s="166">
        <v>0</v>
      </c>
      <c r="G167" s="166">
        <v>0</v>
      </c>
      <c r="H167" s="166">
        <v>0</v>
      </c>
      <c r="I167" s="166">
        <v>0</v>
      </c>
      <c r="J167" s="166">
        <v>20</v>
      </c>
      <c r="K167" s="166">
        <v>0</v>
      </c>
      <c r="L167" s="167">
        <v>0</v>
      </c>
      <c r="M167" s="166">
        <v>0</v>
      </c>
      <c r="N167" s="166">
        <v>0</v>
      </c>
      <c r="O167" s="166">
        <v>8</v>
      </c>
      <c r="P167" s="166">
        <v>0</v>
      </c>
      <c r="Q167" s="166">
        <v>0</v>
      </c>
      <c r="R167" s="168">
        <v>0</v>
      </c>
      <c r="S167" s="169">
        <v>0</v>
      </c>
      <c r="T167" s="169">
        <v>0</v>
      </c>
      <c r="U167" s="169">
        <v>0</v>
      </c>
      <c r="V167" s="169">
        <v>0</v>
      </c>
      <c r="W167" s="170">
        <v>0</v>
      </c>
      <c r="X167" s="51">
        <v>114</v>
      </c>
      <c r="Y167" s="171">
        <v>0</v>
      </c>
      <c r="Z167" s="51">
        <v>0</v>
      </c>
      <c r="AA167" s="51">
        <v>0</v>
      </c>
      <c r="AB167" s="51">
        <v>0</v>
      </c>
      <c r="AC167" s="51">
        <v>0</v>
      </c>
      <c r="AD167" s="51">
        <v>0</v>
      </c>
      <c r="AE167" s="51">
        <v>0</v>
      </c>
      <c r="AF167" s="51">
        <v>0</v>
      </c>
      <c r="AG167" s="51">
        <v>0</v>
      </c>
      <c r="AH167" s="51">
        <v>0</v>
      </c>
      <c r="AI167" s="51">
        <v>0</v>
      </c>
      <c r="AJ167" s="51">
        <v>0</v>
      </c>
      <c r="AK167" s="52">
        <v>0</v>
      </c>
      <c r="AL167" s="53"/>
      <c r="AM167" s="60" t="s">
        <v>695</v>
      </c>
      <c r="AN167" s="55" t="s">
        <v>696</v>
      </c>
      <c r="AO167" s="172">
        <v>0</v>
      </c>
      <c r="AP167" s="172">
        <v>0</v>
      </c>
      <c r="AQ167" s="172">
        <v>0</v>
      </c>
      <c r="AR167" s="172">
        <v>0</v>
      </c>
      <c r="AS167" s="172">
        <v>0</v>
      </c>
      <c r="AT167" s="172">
        <v>0</v>
      </c>
      <c r="AU167" s="164">
        <v>0</v>
      </c>
      <c r="AV167" s="164">
        <v>0</v>
      </c>
      <c r="AW167" s="164">
        <v>1</v>
      </c>
      <c r="AX167" s="164">
        <v>0</v>
      </c>
      <c r="AY167" s="164">
        <v>0</v>
      </c>
    </row>
    <row r="168" spans="1:51" ht="16.5" customHeight="1">
      <c r="A168" s="73" t="s">
        <v>697</v>
      </c>
      <c r="B168" s="120" t="s">
        <v>698</v>
      </c>
      <c r="C168" s="165">
        <v>0</v>
      </c>
      <c r="D168" s="166">
        <v>0</v>
      </c>
      <c r="E168" s="166">
        <v>32</v>
      </c>
      <c r="F168" s="166">
        <v>0</v>
      </c>
      <c r="G168" s="166">
        <v>0</v>
      </c>
      <c r="H168" s="166">
        <v>0</v>
      </c>
      <c r="I168" s="166">
        <v>0</v>
      </c>
      <c r="J168" s="166">
        <v>0</v>
      </c>
      <c r="K168" s="166">
        <v>0</v>
      </c>
      <c r="L168" s="167">
        <v>0</v>
      </c>
      <c r="M168" s="166">
        <v>0</v>
      </c>
      <c r="N168" s="166">
        <v>0</v>
      </c>
      <c r="O168" s="166">
        <v>0</v>
      </c>
      <c r="P168" s="166">
        <v>0</v>
      </c>
      <c r="Q168" s="166">
        <v>0</v>
      </c>
      <c r="R168" s="168">
        <v>0</v>
      </c>
      <c r="S168" s="169">
        <v>0</v>
      </c>
      <c r="T168" s="169">
        <v>0</v>
      </c>
      <c r="U168" s="169">
        <v>0</v>
      </c>
      <c r="V168" s="169">
        <v>0</v>
      </c>
      <c r="W168" s="170">
        <v>0</v>
      </c>
      <c r="X168" s="51">
        <v>115</v>
      </c>
      <c r="Y168" s="171">
        <v>0</v>
      </c>
      <c r="Z168" s="51">
        <v>0</v>
      </c>
      <c r="AA168" s="51">
        <v>0</v>
      </c>
      <c r="AB168" s="51">
        <v>0</v>
      </c>
      <c r="AC168" s="51">
        <v>0</v>
      </c>
      <c r="AD168" s="51">
        <v>0</v>
      </c>
      <c r="AE168" s="51">
        <v>0</v>
      </c>
      <c r="AF168" s="51">
        <v>0</v>
      </c>
      <c r="AG168" s="51">
        <v>0</v>
      </c>
      <c r="AH168" s="51">
        <v>0</v>
      </c>
      <c r="AI168" s="51">
        <v>0</v>
      </c>
      <c r="AJ168" s="51">
        <v>0</v>
      </c>
      <c r="AK168" s="52">
        <v>0</v>
      </c>
      <c r="AL168" s="53"/>
      <c r="AM168" s="60" t="s">
        <v>699</v>
      </c>
      <c r="AN168" s="55" t="s">
        <v>700</v>
      </c>
      <c r="AO168" s="172">
        <v>0</v>
      </c>
      <c r="AP168" s="172">
        <v>0</v>
      </c>
      <c r="AQ168" s="172">
        <v>0</v>
      </c>
      <c r="AR168" s="172">
        <v>0</v>
      </c>
      <c r="AS168" s="172">
        <v>0</v>
      </c>
      <c r="AT168" s="172">
        <v>0</v>
      </c>
      <c r="AU168" s="164">
        <v>0</v>
      </c>
      <c r="AV168" s="164">
        <v>0</v>
      </c>
      <c r="AW168" s="164">
        <v>1</v>
      </c>
      <c r="AX168" s="164">
        <v>0</v>
      </c>
      <c r="AY168" s="164">
        <v>0</v>
      </c>
    </row>
    <row r="169" spans="1:51" ht="16.5" customHeight="1" thickBot="1">
      <c r="A169" s="123" t="s">
        <v>701</v>
      </c>
      <c r="B169" s="124" t="s">
        <v>702</v>
      </c>
      <c r="C169" s="149">
        <v>-100</v>
      </c>
      <c r="D169" s="150">
        <v>0</v>
      </c>
      <c r="E169" s="150">
        <v>0</v>
      </c>
      <c r="F169" s="150">
        <v>12</v>
      </c>
      <c r="G169" s="150">
        <v>0</v>
      </c>
      <c r="H169" s="150">
        <v>0</v>
      </c>
      <c r="I169" s="150">
        <v>0</v>
      </c>
      <c r="J169" s="150">
        <v>0</v>
      </c>
      <c r="K169" s="150">
        <v>10</v>
      </c>
      <c r="L169" s="151">
        <v>24</v>
      </c>
      <c r="M169" s="150">
        <v>0</v>
      </c>
      <c r="N169" s="150">
        <v>0</v>
      </c>
      <c r="O169" s="150">
        <v>0</v>
      </c>
      <c r="P169" s="150">
        <v>0</v>
      </c>
      <c r="Q169" s="150">
        <v>0</v>
      </c>
      <c r="R169" s="152">
        <v>0</v>
      </c>
      <c r="S169" s="153">
        <v>0</v>
      </c>
      <c r="T169" s="153">
        <v>0</v>
      </c>
      <c r="U169" s="153">
        <v>0</v>
      </c>
      <c r="V169" s="153">
        <v>0</v>
      </c>
      <c r="W169" s="154">
        <v>0</v>
      </c>
      <c r="X169" s="125">
        <v>136</v>
      </c>
      <c r="Y169" s="155">
        <v>0</v>
      </c>
      <c r="Z169" s="125">
        <v>0</v>
      </c>
      <c r="AA169" s="125">
        <v>0</v>
      </c>
      <c r="AB169" s="125">
        <v>0</v>
      </c>
      <c r="AC169" s="125">
        <v>0</v>
      </c>
      <c r="AD169" s="125">
        <v>0</v>
      </c>
      <c r="AE169" s="125">
        <v>0</v>
      </c>
      <c r="AF169" s="125">
        <v>0</v>
      </c>
      <c r="AG169" s="125">
        <v>0</v>
      </c>
      <c r="AH169" s="125">
        <v>0</v>
      </c>
      <c r="AI169" s="125">
        <v>0</v>
      </c>
      <c r="AJ169" s="125">
        <v>0</v>
      </c>
      <c r="AK169" s="126">
        <v>0</v>
      </c>
      <c r="AL169" s="127"/>
      <c r="AM169" s="128"/>
      <c r="AN169" s="129"/>
      <c r="AO169" s="156">
        <v>0</v>
      </c>
      <c r="AP169" s="156">
        <v>0</v>
      </c>
      <c r="AQ169" s="156">
        <v>0</v>
      </c>
      <c r="AR169" s="156">
        <v>0</v>
      </c>
      <c r="AS169" s="156">
        <v>0</v>
      </c>
      <c r="AT169" s="156">
        <v>0</v>
      </c>
      <c r="AU169" s="156">
        <v>0</v>
      </c>
      <c r="AV169" s="156">
        <v>0</v>
      </c>
      <c r="AW169" s="156">
        <v>1</v>
      </c>
      <c r="AX169" s="156">
        <v>0</v>
      </c>
      <c r="AY169" s="156">
        <v>0</v>
      </c>
    </row>
    <row r="170" spans="1:51" ht="16.5" customHeight="1" thickTop="1">
      <c r="A170" s="73" t="s">
        <v>703</v>
      </c>
      <c r="B170" s="120" t="s">
        <v>704</v>
      </c>
      <c r="C170" s="165">
        <v>0</v>
      </c>
      <c r="D170" s="166">
        <v>0</v>
      </c>
      <c r="E170" s="166">
        <v>0</v>
      </c>
      <c r="F170" s="166">
        <v>0</v>
      </c>
      <c r="G170" s="166">
        <v>12</v>
      </c>
      <c r="H170" s="166">
        <v>0</v>
      </c>
      <c r="I170" s="166">
        <v>0</v>
      </c>
      <c r="J170" s="166">
        <v>10</v>
      </c>
      <c r="K170" s="166">
        <v>10</v>
      </c>
      <c r="L170" s="167">
        <v>0</v>
      </c>
      <c r="M170" s="166">
        <v>0</v>
      </c>
      <c r="N170" s="166">
        <v>0</v>
      </c>
      <c r="O170" s="166">
        <v>0</v>
      </c>
      <c r="P170" s="166">
        <v>0</v>
      </c>
      <c r="Q170" s="166">
        <v>0</v>
      </c>
      <c r="R170" s="168">
        <v>0</v>
      </c>
      <c r="S170" s="169">
        <v>0</v>
      </c>
      <c r="T170" s="169">
        <v>0</v>
      </c>
      <c r="U170" s="169">
        <v>0</v>
      </c>
      <c r="V170" s="169">
        <v>0</v>
      </c>
      <c r="W170" s="170">
        <v>0</v>
      </c>
      <c r="X170" s="51">
        <v>101</v>
      </c>
      <c r="Y170" s="171">
        <v>0</v>
      </c>
      <c r="Z170" s="51">
        <v>0</v>
      </c>
      <c r="AA170" s="51">
        <v>0</v>
      </c>
      <c r="AB170" s="51">
        <v>0</v>
      </c>
      <c r="AC170" s="51">
        <v>0</v>
      </c>
      <c r="AD170" s="51">
        <v>0</v>
      </c>
      <c r="AE170" s="51">
        <v>0</v>
      </c>
      <c r="AF170" s="51">
        <v>0</v>
      </c>
      <c r="AG170" s="51">
        <v>0</v>
      </c>
      <c r="AH170" s="51">
        <v>0</v>
      </c>
      <c r="AI170" s="51">
        <v>0</v>
      </c>
      <c r="AJ170" s="51">
        <v>1</v>
      </c>
      <c r="AK170" s="52">
        <v>0</v>
      </c>
      <c r="AL170" s="53"/>
      <c r="AM170" s="60" t="s">
        <v>705</v>
      </c>
      <c r="AN170" s="55" t="s">
        <v>706</v>
      </c>
      <c r="AO170" s="172">
        <v>0</v>
      </c>
      <c r="AP170" s="172">
        <v>0</v>
      </c>
      <c r="AQ170" s="172">
        <v>0</v>
      </c>
      <c r="AR170" s="172">
        <v>0</v>
      </c>
      <c r="AS170" s="172">
        <v>0</v>
      </c>
      <c r="AT170" s="172">
        <v>0</v>
      </c>
      <c r="AU170" s="164">
        <v>0</v>
      </c>
      <c r="AV170" s="164">
        <v>16</v>
      </c>
      <c r="AW170" s="164">
        <v>1</v>
      </c>
      <c r="AX170" s="164">
        <v>0</v>
      </c>
      <c r="AY170" s="164">
        <v>0</v>
      </c>
    </row>
    <row r="171" spans="1:51" ht="16.5" customHeight="1">
      <c r="A171" s="73" t="s">
        <v>707</v>
      </c>
      <c r="B171" s="120" t="s">
        <v>708</v>
      </c>
      <c r="C171" s="165">
        <v>0</v>
      </c>
      <c r="D171" s="166">
        <v>0</v>
      </c>
      <c r="E171" s="166">
        <v>0</v>
      </c>
      <c r="F171" s="166">
        <v>16</v>
      </c>
      <c r="G171" s="166">
        <v>0</v>
      </c>
      <c r="H171" s="166">
        <v>0</v>
      </c>
      <c r="I171" s="166">
        <v>0</v>
      </c>
      <c r="J171" s="166">
        <v>10</v>
      </c>
      <c r="K171" s="166">
        <v>5</v>
      </c>
      <c r="L171" s="167">
        <v>0</v>
      </c>
      <c r="M171" s="166">
        <v>0</v>
      </c>
      <c r="N171" s="166">
        <v>0</v>
      </c>
      <c r="O171" s="166">
        <v>0</v>
      </c>
      <c r="P171" s="166">
        <v>10</v>
      </c>
      <c r="Q171" s="166">
        <v>0</v>
      </c>
      <c r="R171" s="168">
        <v>0</v>
      </c>
      <c r="S171" s="169">
        <v>0</v>
      </c>
      <c r="T171" s="169">
        <v>0</v>
      </c>
      <c r="U171" s="169">
        <v>0</v>
      </c>
      <c r="V171" s="169">
        <v>0</v>
      </c>
      <c r="W171" s="170">
        <v>0</v>
      </c>
      <c r="X171" s="51">
        <v>102</v>
      </c>
      <c r="Y171" s="171">
        <v>0</v>
      </c>
      <c r="Z171" s="51">
        <v>0</v>
      </c>
      <c r="AA171" s="51">
        <v>0</v>
      </c>
      <c r="AB171" s="51">
        <v>0</v>
      </c>
      <c r="AC171" s="51">
        <v>0</v>
      </c>
      <c r="AD171" s="51">
        <v>0</v>
      </c>
      <c r="AE171" s="51">
        <v>0</v>
      </c>
      <c r="AF171" s="51">
        <v>0</v>
      </c>
      <c r="AG171" s="51">
        <v>0</v>
      </c>
      <c r="AH171" s="51">
        <v>0</v>
      </c>
      <c r="AI171" s="51">
        <v>0</v>
      </c>
      <c r="AJ171" s="51">
        <v>0</v>
      </c>
      <c r="AK171" s="52">
        <v>0</v>
      </c>
      <c r="AL171" s="53"/>
      <c r="AM171" s="60" t="s">
        <v>709</v>
      </c>
      <c r="AN171" s="55" t="s">
        <v>710</v>
      </c>
      <c r="AO171" s="172">
        <v>0</v>
      </c>
      <c r="AP171" s="172">
        <v>0</v>
      </c>
      <c r="AQ171" s="172">
        <v>0</v>
      </c>
      <c r="AR171" s="172">
        <v>0</v>
      </c>
      <c r="AS171" s="172">
        <v>0</v>
      </c>
      <c r="AT171" s="172">
        <v>0</v>
      </c>
      <c r="AU171" s="164">
        <v>0</v>
      </c>
      <c r="AV171" s="164">
        <v>14</v>
      </c>
      <c r="AW171" s="164">
        <v>1</v>
      </c>
      <c r="AX171" s="164">
        <v>0</v>
      </c>
      <c r="AY171" s="164">
        <v>0</v>
      </c>
    </row>
    <row r="172" spans="1:51" ht="16.5" customHeight="1">
      <c r="A172" s="73" t="s">
        <v>711</v>
      </c>
      <c r="B172" s="120" t="s">
        <v>712</v>
      </c>
      <c r="C172" s="165">
        <v>0</v>
      </c>
      <c r="D172" s="166">
        <v>0</v>
      </c>
      <c r="E172" s="166">
        <v>0</v>
      </c>
      <c r="F172" s="166">
        <v>0</v>
      </c>
      <c r="G172" s="166">
        <v>14</v>
      </c>
      <c r="H172" s="166">
        <v>0</v>
      </c>
      <c r="I172" s="166">
        <v>0</v>
      </c>
      <c r="J172" s="166">
        <v>17</v>
      </c>
      <c r="K172" s="166">
        <v>0</v>
      </c>
      <c r="L172" s="167">
        <v>0</v>
      </c>
      <c r="M172" s="166">
        <v>0</v>
      </c>
      <c r="N172" s="166">
        <v>0</v>
      </c>
      <c r="O172" s="166">
        <v>0</v>
      </c>
      <c r="P172" s="166">
        <v>0</v>
      </c>
      <c r="Q172" s="166">
        <v>0</v>
      </c>
      <c r="R172" s="168">
        <v>0</v>
      </c>
      <c r="S172" s="169">
        <v>0</v>
      </c>
      <c r="T172" s="169">
        <v>0</v>
      </c>
      <c r="U172" s="169">
        <v>0</v>
      </c>
      <c r="V172" s="169">
        <v>0</v>
      </c>
      <c r="W172" s="170">
        <v>0</v>
      </c>
      <c r="X172" s="51">
        <v>103</v>
      </c>
      <c r="Y172" s="171">
        <v>1.4</v>
      </c>
      <c r="Z172" s="51">
        <v>4</v>
      </c>
      <c r="AA172" s="51">
        <v>0</v>
      </c>
      <c r="AB172" s="51">
        <v>0</v>
      </c>
      <c r="AC172" s="51">
        <v>0</v>
      </c>
      <c r="AD172" s="51">
        <v>0</v>
      </c>
      <c r="AE172" s="51">
        <v>0</v>
      </c>
      <c r="AF172" s="51">
        <v>0</v>
      </c>
      <c r="AG172" s="51">
        <v>0</v>
      </c>
      <c r="AH172" s="51">
        <v>0</v>
      </c>
      <c r="AI172" s="51">
        <v>0</v>
      </c>
      <c r="AJ172" s="51">
        <v>0</v>
      </c>
      <c r="AK172" s="52">
        <v>0</v>
      </c>
      <c r="AL172" s="53"/>
      <c r="AM172" s="60" t="s">
        <v>713</v>
      </c>
      <c r="AN172" s="55" t="s">
        <v>714</v>
      </c>
      <c r="AO172" s="172">
        <v>0</v>
      </c>
      <c r="AP172" s="172">
        <v>0</v>
      </c>
      <c r="AQ172" s="172">
        <v>0</v>
      </c>
      <c r="AR172" s="172">
        <v>0</v>
      </c>
      <c r="AS172" s="172">
        <v>0</v>
      </c>
      <c r="AT172" s="172">
        <v>0</v>
      </c>
      <c r="AU172" s="164">
        <v>0</v>
      </c>
      <c r="AV172" s="164">
        <v>4</v>
      </c>
      <c r="AW172" s="164">
        <v>1</v>
      </c>
      <c r="AX172" s="164">
        <v>0</v>
      </c>
      <c r="AY172" s="164">
        <v>0</v>
      </c>
    </row>
    <row r="173" spans="1:51" ht="16.5" customHeight="1">
      <c r="A173" s="73" t="s">
        <v>715</v>
      </c>
      <c r="B173" s="120" t="s">
        <v>716</v>
      </c>
      <c r="C173" s="165">
        <v>0</v>
      </c>
      <c r="D173" s="166">
        <v>0</v>
      </c>
      <c r="E173" s="166">
        <v>0</v>
      </c>
      <c r="F173" s="166">
        <v>10</v>
      </c>
      <c r="G173" s="166">
        <v>18</v>
      </c>
      <c r="H173" s="166">
        <v>0</v>
      </c>
      <c r="I173" s="166">
        <v>0</v>
      </c>
      <c r="J173" s="166">
        <v>4</v>
      </c>
      <c r="K173" s="166">
        <v>0</v>
      </c>
      <c r="L173" s="167">
        <v>0</v>
      </c>
      <c r="M173" s="166">
        <v>0</v>
      </c>
      <c r="N173" s="166">
        <v>0</v>
      </c>
      <c r="O173" s="166">
        <v>0</v>
      </c>
      <c r="P173" s="166">
        <v>0</v>
      </c>
      <c r="Q173" s="166">
        <v>0</v>
      </c>
      <c r="R173" s="168">
        <v>0</v>
      </c>
      <c r="S173" s="169">
        <v>0</v>
      </c>
      <c r="T173" s="169">
        <v>0</v>
      </c>
      <c r="U173" s="169">
        <v>0</v>
      </c>
      <c r="V173" s="169">
        <v>0</v>
      </c>
      <c r="W173" s="170">
        <v>0</v>
      </c>
      <c r="X173" s="51">
        <v>104</v>
      </c>
      <c r="Y173" s="171">
        <v>0</v>
      </c>
      <c r="Z173" s="51">
        <v>0</v>
      </c>
      <c r="AA173" s="51">
        <v>0</v>
      </c>
      <c r="AB173" s="51">
        <v>0</v>
      </c>
      <c r="AC173" s="51">
        <v>0</v>
      </c>
      <c r="AD173" s="51">
        <v>0</v>
      </c>
      <c r="AE173" s="51">
        <v>0</v>
      </c>
      <c r="AF173" s="51">
        <v>0</v>
      </c>
      <c r="AG173" s="51">
        <v>0</v>
      </c>
      <c r="AH173" s="51">
        <v>0</v>
      </c>
      <c r="AI173" s="51">
        <v>0</v>
      </c>
      <c r="AJ173" s="51">
        <v>0</v>
      </c>
      <c r="AK173" s="52">
        <v>0</v>
      </c>
      <c r="AL173" s="53"/>
      <c r="AM173" s="60" t="s">
        <v>717</v>
      </c>
      <c r="AN173" s="55" t="s">
        <v>718</v>
      </c>
      <c r="AO173" s="172">
        <v>0</v>
      </c>
      <c r="AP173" s="172">
        <v>0</v>
      </c>
      <c r="AQ173" s="172">
        <v>0</v>
      </c>
      <c r="AR173" s="172">
        <v>0</v>
      </c>
      <c r="AS173" s="172">
        <v>0</v>
      </c>
      <c r="AT173" s="172">
        <v>0</v>
      </c>
      <c r="AU173" s="164">
        <v>0</v>
      </c>
      <c r="AV173" s="164">
        <v>4</v>
      </c>
      <c r="AW173" s="164">
        <v>1</v>
      </c>
      <c r="AX173" s="164">
        <v>0</v>
      </c>
      <c r="AY173" s="164">
        <v>0</v>
      </c>
    </row>
    <row r="174" spans="1:51" ht="16.5" customHeight="1">
      <c r="A174" s="73" t="s">
        <v>719</v>
      </c>
      <c r="B174" s="120" t="s">
        <v>720</v>
      </c>
      <c r="C174" s="165">
        <v>0</v>
      </c>
      <c r="D174" s="166">
        <v>0</v>
      </c>
      <c r="E174" s="166">
        <v>0</v>
      </c>
      <c r="F174" s="166">
        <v>0</v>
      </c>
      <c r="G174" s="166">
        <v>0</v>
      </c>
      <c r="H174" s="166">
        <v>0</v>
      </c>
      <c r="I174" s="166">
        <v>21</v>
      </c>
      <c r="J174" s="166">
        <v>0</v>
      </c>
      <c r="K174" s="166">
        <v>11</v>
      </c>
      <c r="L174" s="167">
        <v>0</v>
      </c>
      <c r="M174" s="166">
        <v>0</v>
      </c>
      <c r="N174" s="166">
        <v>0</v>
      </c>
      <c r="O174" s="166">
        <v>0</v>
      </c>
      <c r="P174" s="166">
        <v>0</v>
      </c>
      <c r="Q174" s="166">
        <v>0</v>
      </c>
      <c r="R174" s="168">
        <v>0</v>
      </c>
      <c r="S174" s="169">
        <v>0</v>
      </c>
      <c r="T174" s="169">
        <v>0</v>
      </c>
      <c r="U174" s="169">
        <v>0</v>
      </c>
      <c r="V174" s="169">
        <v>0</v>
      </c>
      <c r="W174" s="170">
        <v>0</v>
      </c>
      <c r="X174" s="51">
        <v>105</v>
      </c>
      <c r="Y174" s="171">
        <v>0</v>
      </c>
      <c r="Z174" s="51">
        <v>0</v>
      </c>
      <c r="AA174" s="51">
        <v>1</v>
      </c>
      <c r="AB174" s="51">
        <v>0</v>
      </c>
      <c r="AC174" s="51">
        <v>0</v>
      </c>
      <c r="AD174" s="51">
        <v>0</v>
      </c>
      <c r="AE174" s="51">
        <v>0</v>
      </c>
      <c r="AF174" s="51">
        <v>0</v>
      </c>
      <c r="AG174" s="51">
        <v>0</v>
      </c>
      <c r="AH174" s="51">
        <v>0</v>
      </c>
      <c r="AI174" s="51">
        <v>0</v>
      </c>
      <c r="AJ174" s="51">
        <v>0</v>
      </c>
      <c r="AK174" s="52">
        <v>0</v>
      </c>
      <c r="AL174" s="53"/>
      <c r="AM174" s="60" t="s">
        <v>721</v>
      </c>
      <c r="AN174" s="55" t="s">
        <v>722</v>
      </c>
      <c r="AO174" s="172">
        <v>0</v>
      </c>
      <c r="AP174" s="172">
        <v>0</v>
      </c>
      <c r="AQ174" s="172">
        <v>0</v>
      </c>
      <c r="AR174" s="172">
        <v>0</v>
      </c>
      <c r="AS174" s="172">
        <v>0</v>
      </c>
      <c r="AT174" s="172">
        <v>0</v>
      </c>
      <c r="AU174" s="164">
        <v>0</v>
      </c>
      <c r="AV174" s="164">
        <v>4</v>
      </c>
      <c r="AW174" s="164">
        <v>1</v>
      </c>
      <c r="AX174" s="164">
        <v>0</v>
      </c>
      <c r="AY174" s="164">
        <v>0</v>
      </c>
    </row>
    <row r="175" spans="1:51" ht="16.5" customHeight="1">
      <c r="A175" s="73" t="s">
        <v>723</v>
      </c>
      <c r="B175" s="120" t="s">
        <v>724</v>
      </c>
      <c r="C175" s="165">
        <v>0</v>
      </c>
      <c r="D175" s="166">
        <v>0</v>
      </c>
      <c r="E175" s="166">
        <v>0</v>
      </c>
      <c r="F175" s="166">
        <v>0</v>
      </c>
      <c r="G175" s="166">
        <v>0</v>
      </c>
      <c r="H175" s="166">
        <v>0</v>
      </c>
      <c r="I175" s="166">
        <v>0</v>
      </c>
      <c r="J175" s="166">
        <v>0</v>
      </c>
      <c r="K175" s="166">
        <v>35</v>
      </c>
      <c r="L175" s="167">
        <v>0</v>
      </c>
      <c r="M175" s="166">
        <v>0</v>
      </c>
      <c r="N175" s="166">
        <v>0</v>
      </c>
      <c r="O175" s="166">
        <v>0</v>
      </c>
      <c r="P175" s="166">
        <v>0</v>
      </c>
      <c r="Q175" s="166">
        <v>0</v>
      </c>
      <c r="R175" s="168">
        <v>0</v>
      </c>
      <c r="S175" s="169">
        <v>0</v>
      </c>
      <c r="T175" s="169">
        <v>0</v>
      </c>
      <c r="U175" s="169">
        <v>0</v>
      </c>
      <c r="V175" s="169">
        <v>0</v>
      </c>
      <c r="W175" s="170">
        <v>0</v>
      </c>
      <c r="X175" s="51">
        <v>106</v>
      </c>
      <c r="Y175" s="171">
        <v>0</v>
      </c>
      <c r="Z175" s="51">
        <v>0</v>
      </c>
      <c r="AA175" s="51">
        <v>1</v>
      </c>
      <c r="AB175" s="51">
        <v>0</v>
      </c>
      <c r="AC175" s="51">
        <v>0</v>
      </c>
      <c r="AD175" s="51">
        <v>0</v>
      </c>
      <c r="AE175" s="51">
        <v>0</v>
      </c>
      <c r="AF175" s="51">
        <v>0</v>
      </c>
      <c r="AG175" s="51">
        <v>0</v>
      </c>
      <c r="AH175" s="51">
        <v>0</v>
      </c>
      <c r="AI175" s="51">
        <v>0</v>
      </c>
      <c r="AJ175" s="51">
        <v>0</v>
      </c>
      <c r="AK175" s="52">
        <v>0</v>
      </c>
      <c r="AL175" s="53"/>
      <c r="AM175" s="60" t="s">
        <v>725</v>
      </c>
      <c r="AN175" s="55" t="s">
        <v>726</v>
      </c>
      <c r="AO175" s="172">
        <v>0</v>
      </c>
      <c r="AP175" s="172">
        <v>0</v>
      </c>
      <c r="AQ175" s="172">
        <v>0</v>
      </c>
      <c r="AR175" s="172">
        <v>0</v>
      </c>
      <c r="AS175" s="172">
        <v>0</v>
      </c>
      <c r="AT175" s="172">
        <v>0</v>
      </c>
      <c r="AU175" s="164">
        <v>0</v>
      </c>
      <c r="AV175" s="164">
        <v>4</v>
      </c>
      <c r="AW175" s="164">
        <v>1</v>
      </c>
      <c r="AX175" s="164">
        <v>0</v>
      </c>
      <c r="AY175" s="164">
        <v>0</v>
      </c>
    </row>
    <row r="176" spans="1:51" ht="16.5" customHeight="1">
      <c r="A176" s="73" t="s">
        <v>727</v>
      </c>
      <c r="B176" s="120" t="s">
        <v>728</v>
      </c>
      <c r="C176" s="165">
        <v>0</v>
      </c>
      <c r="D176" s="166">
        <v>0</v>
      </c>
      <c r="E176" s="166">
        <v>6</v>
      </c>
      <c r="F176" s="166">
        <v>0</v>
      </c>
      <c r="G176" s="166">
        <v>0</v>
      </c>
      <c r="H176" s="166">
        <v>0</v>
      </c>
      <c r="I176" s="166">
        <v>0</v>
      </c>
      <c r="J176" s="166">
        <v>0</v>
      </c>
      <c r="K176" s="166">
        <v>28</v>
      </c>
      <c r="L176" s="167">
        <v>0</v>
      </c>
      <c r="M176" s="166">
        <v>0</v>
      </c>
      <c r="N176" s="166">
        <v>0</v>
      </c>
      <c r="O176" s="166">
        <v>0</v>
      </c>
      <c r="P176" s="166">
        <v>0</v>
      </c>
      <c r="Q176" s="166">
        <v>0</v>
      </c>
      <c r="R176" s="168">
        <v>0</v>
      </c>
      <c r="S176" s="169">
        <v>0</v>
      </c>
      <c r="T176" s="169">
        <v>0</v>
      </c>
      <c r="U176" s="169">
        <v>0</v>
      </c>
      <c r="V176" s="169">
        <v>0</v>
      </c>
      <c r="W176" s="170">
        <v>0</v>
      </c>
      <c r="X176" s="51">
        <v>107</v>
      </c>
      <c r="Y176" s="171">
        <v>0</v>
      </c>
      <c r="Z176" s="51">
        <v>0</v>
      </c>
      <c r="AA176" s="51">
        <v>1</v>
      </c>
      <c r="AB176" s="51">
        <v>0</v>
      </c>
      <c r="AC176" s="51">
        <v>0</v>
      </c>
      <c r="AD176" s="51">
        <v>0</v>
      </c>
      <c r="AE176" s="51">
        <v>0</v>
      </c>
      <c r="AF176" s="51">
        <v>0</v>
      </c>
      <c r="AG176" s="51">
        <v>0</v>
      </c>
      <c r="AH176" s="51">
        <v>0</v>
      </c>
      <c r="AI176" s="51">
        <v>0</v>
      </c>
      <c r="AJ176" s="51">
        <v>0</v>
      </c>
      <c r="AK176" s="52">
        <v>0</v>
      </c>
      <c r="AL176" s="53"/>
      <c r="AM176" s="60" t="s">
        <v>729</v>
      </c>
      <c r="AN176" s="55" t="s">
        <v>730</v>
      </c>
      <c r="AO176" s="172">
        <v>0</v>
      </c>
      <c r="AP176" s="172">
        <v>0</v>
      </c>
      <c r="AQ176" s="172">
        <v>0</v>
      </c>
      <c r="AR176" s="172">
        <v>0</v>
      </c>
      <c r="AS176" s="172">
        <v>0</v>
      </c>
      <c r="AT176" s="172">
        <v>0</v>
      </c>
      <c r="AU176" s="164">
        <v>0</v>
      </c>
      <c r="AV176" s="164">
        <v>4</v>
      </c>
      <c r="AW176" s="164">
        <v>1</v>
      </c>
      <c r="AX176" s="164">
        <v>0</v>
      </c>
      <c r="AY176" s="164">
        <v>0</v>
      </c>
    </row>
    <row r="177" spans="1:51" ht="16.5" customHeight="1">
      <c r="A177" s="73" t="s">
        <v>731</v>
      </c>
      <c r="B177" s="120" t="s">
        <v>732</v>
      </c>
      <c r="C177" s="165">
        <v>0</v>
      </c>
      <c r="D177" s="166">
        <v>0</v>
      </c>
      <c r="E177" s="166">
        <v>30</v>
      </c>
      <c r="F177" s="166">
        <v>0</v>
      </c>
      <c r="G177" s="166">
        <v>0</v>
      </c>
      <c r="H177" s="166">
        <v>0</v>
      </c>
      <c r="I177" s="166">
        <v>0</v>
      </c>
      <c r="J177" s="166">
        <v>0</v>
      </c>
      <c r="K177" s="166">
        <v>0</v>
      </c>
      <c r="L177" s="167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5</v>
      </c>
      <c r="R177" s="168">
        <v>0</v>
      </c>
      <c r="S177" s="169">
        <v>0</v>
      </c>
      <c r="T177" s="169">
        <v>0</v>
      </c>
      <c r="U177" s="169">
        <v>0</v>
      </c>
      <c r="V177" s="169">
        <v>0</v>
      </c>
      <c r="W177" s="170">
        <v>0</v>
      </c>
      <c r="X177" s="51">
        <v>108</v>
      </c>
      <c r="Y177" s="171">
        <v>0</v>
      </c>
      <c r="Z177" s="51">
        <v>0</v>
      </c>
      <c r="AA177" s="51">
        <v>1</v>
      </c>
      <c r="AB177" s="51">
        <v>0</v>
      </c>
      <c r="AC177" s="51">
        <v>0</v>
      </c>
      <c r="AD177" s="51">
        <v>0</v>
      </c>
      <c r="AE177" s="51">
        <v>0</v>
      </c>
      <c r="AF177" s="51">
        <v>0</v>
      </c>
      <c r="AG177" s="51">
        <v>0</v>
      </c>
      <c r="AH177" s="51">
        <v>0</v>
      </c>
      <c r="AI177" s="51">
        <v>0</v>
      </c>
      <c r="AJ177" s="51">
        <v>0</v>
      </c>
      <c r="AK177" s="52">
        <v>0</v>
      </c>
      <c r="AL177" s="53"/>
      <c r="AM177" s="60" t="s">
        <v>733</v>
      </c>
      <c r="AN177" s="55" t="s">
        <v>734</v>
      </c>
      <c r="AO177" s="172">
        <v>0</v>
      </c>
      <c r="AP177" s="172">
        <v>0</v>
      </c>
      <c r="AQ177" s="172">
        <v>0</v>
      </c>
      <c r="AR177" s="172">
        <v>0</v>
      </c>
      <c r="AS177" s="172">
        <v>0</v>
      </c>
      <c r="AT177" s="172">
        <v>0</v>
      </c>
      <c r="AU177" s="164">
        <v>0</v>
      </c>
      <c r="AV177" s="164">
        <v>19</v>
      </c>
      <c r="AW177" s="164">
        <v>1</v>
      </c>
      <c r="AX177" s="164">
        <v>0</v>
      </c>
      <c r="AY177" s="164">
        <v>0</v>
      </c>
    </row>
    <row r="178" spans="1:51" ht="16.5" customHeight="1">
      <c r="A178" s="73" t="s">
        <v>735</v>
      </c>
      <c r="B178" s="120" t="s">
        <v>736</v>
      </c>
      <c r="C178" s="165">
        <v>0</v>
      </c>
      <c r="D178" s="166">
        <v>0</v>
      </c>
      <c r="E178" s="166">
        <v>0</v>
      </c>
      <c r="F178" s="166">
        <v>0</v>
      </c>
      <c r="G178" s="166">
        <v>0</v>
      </c>
      <c r="H178" s="166">
        <v>0</v>
      </c>
      <c r="I178" s="166">
        <v>34</v>
      </c>
      <c r="J178" s="166">
        <v>0</v>
      </c>
      <c r="K178" s="166">
        <v>0</v>
      </c>
      <c r="L178" s="167">
        <v>0</v>
      </c>
      <c r="M178" s="166">
        <v>0</v>
      </c>
      <c r="N178" s="166">
        <v>0</v>
      </c>
      <c r="O178" s="166">
        <v>0</v>
      </c>
      <c r="P178" s="166">
        <v>0</v>
      </c>
      <c r="Q178" s="166">
        <v>0</v>
      </c>
      <c r="R178" s="168">
        <v>0.875</v>
      </c>
      <c r="S178" s="169">
        <v>0</v>
      </c>
      <c r="T178" s="169">
        <v>0</v>
      </c>
      <c r="U178" s="169">
        <v>0</v>
      </c>
      <c r="V178" s="169">
        <v>0</v>
      </c>
      <c r="W178" s="170">
        <v>0</v>
      </c>
      <c r="X178" s="51">
        <v>109</v>
      </c>
      <c r="Y178" s="171">
        <v>0</v>
      </c>
      <c r="Z178" s="51">
        <v>0</v>
      </c>
      <c r="AA178" s="51">
        <v>0</v>
      </c>
      <c r="AB178" s="51">
        <v>0</v>
      </c>
      <c r="AC178" s="51">
        <v>0</v>
      </c>
      <c r="AD178" s="51">
        <v>0</v>
      </c>
      <c r="AE178" s="51">
        <v>0</v>
      </c>
      <c r="AF178" s="51">
        <v>0</v>
      </c>
      <c r="AG178" s="51">
        <v>0</v>
      </c>
      <c r="AH178" s="51">
        <v>0</v>
      </c>
      <c r="AI178" s="51">
        <v>0</v>
      </c>
      <c r="AJ178" s="51">
        <v>0</v>
      </c>
      <c r="AK178" s="52">
        <v>0.875</v>
      </c>
      <c r="AL178" s="53"/>
      <c r="AM178" s="60" t="s">
        <v>737</v>
      </c>
      <c r="AN178" s="55" t="s">
        <v>738</v>
      </c>
      <c r="AO178" s="172">
        <v>0</v>
      </c>
      <c r="AP178" s="172">
        <v>0</v>
      </c>
      <c r="AQ178" s="172">
        <v>0</v>
      </c>
      <c r="AR178" s="172">
        <v>0</v>
      </c>
      <c r="AS178" s="172">
        <v>0</v>
      </c>
      <c r="AT178" s="172">
        <v>0</v>
      </c>
      <c r="AU178" s="164">
        <v>0</v>
      </c>
      <c r="AV178" s="164">
        <v>4</v>
      </c>
      <c r="AW178" s="164">
        <v>1</v>
      </c>
      <c r="AX178" s="164">
        <v>0</v>
      </c>
      <c r="AY178" s="164">
        <v>0</v>
      </c>
    </row>
    <row r="179" spans="1:51" ht="16.5" customHeight="1">
      <c r="A179" s="73" t="s">
        <v>739</v>
      </c>
      <c r="B179" s="120" t="s">
        <v>740</v>
      </c>
      <c r="C179" s="165">
        <v>0</v>
      </c>
      <c r="D179" s="166">
        <v>0</v>
      </c>
      <c r="E179" s="166">
        <v>16</v>
      </c>
      <c r="F179" s="166">
        <v>0</v>
      </c>
      <c r="G179" s="166">
        <v>0</v>
      </c>
      <c r="H179" s="166">
        <v>0</v>
      </c>
      <c r="I179" s="166">
        <v>0</v>
      </c>
      <c r="J179" s="166">
        <v>0</v>
      </c>
      <c r="K179" s="166">
        <v>16</v>
      </c>
      <c r="L179" s="167">
        <v>0</v>
      </c>
      <c r="M179" s="166">
        <v>0</v>
      </c>
      <c r="N179" s="166">
        <v>0</v>
      </c>
      <c r="O179" s="166">
        <v>0</v>
      </c>
      <c r="P179" s="166">
        <v>0</v>
      </c>
      <c r="Q179" s="166">
        <v>0</v>
      </c>
      <c r="R179" s="168">
        <v>0</v>
      </c>
      <c r="S179" s="169">
        <v>0</v>
      </c>
      <c r="T179" s="169">
        <v>0</v>
      </c>
      <c r="U179" s="169">
        <v>0</v>
      </c>
      <c r="V179" s="169">
        <v>0</v>
      </c>
      <c r="W179" s="170">
        <v>0</v>
      </c>
      <c r="X179" s="51">
        <v>110</v>
      </c>
      <c r="Y179" s="171">
        <v>0</v>
      </c>
      <c r="Z179" s="51">
        <v>0</v>
      </c>
      <c r="AA179" s="51">
        <v>0</v>
      </c>
      <c r="AB179" s="51">
        <v>0</v>
      </c>
      <c r="AC179" s="51">
        <v>0</v>
      </c>
      <c r="AD179" s="51">
        <v>0</v>
      </c>
      <c r="AE179" s="51">
        <v>0</v>
      </c>
      <c r="AF179" s="51">
        <v>0</v>
      </c>
      <c r="AG179" s="51">
        <v>0</v>
      </c>
      <c r="AH179" s="51">
        <v>0</v>
      </c>
      <c r="AI179" s="51">
        <v>0</v>
      </c>
      <c r="AJ179" s="51">
        <v>0</v>
      </c>
      <c r="AK179" s="52">
        <v>0</v>
      </c>
      <c r="AL179" s="53"/>
      <c r="AM179" s="60" t="s">
        <v>741</v>
      </c>
      <c r="AN179" s="55" t="s">
        <v>742</v>
      </c>
      <c r="AO179" s="172">
        <v>0</v>
      </c>
      <c r="AP179" s="172">
        <v>0</v>
      </c>
      <c r="AQ179" s="172">
        <v>0</v>
      </c>
      <c r="AR179" s="172">
        <v>0</v>
      </c>
      <c r="AS179" s="172">
        <v>0</v>
      </c>
      <c r="AT179" s="172">
        <v>0</v>
      </c>
      <c r="AU179" s="164">
        <v>0</v>
      </c>
      <c r="AV179" s="164">
        <v>4</v>
      </c>
      <c r="AW179" s="164">
        <v>1</v>
      </c>
      <c r="AX179" s="164">
        <v>0</v>
      </c>
      <c r="AY179" s="164">
        <v>0</v>
      </c>
    </row>
    <row r="180" spans="1:51" ht="16.5" customHeight="1">
      <c r="A180" s="73" t="s">
        <v>743</v>
      </c>
      <c r="B180" s="120" t="s">
        <v>744</v>
      </c>
      <c r="C180" s="165">
        <v>0</v>
      </c>
      <c r="D180" s="166">
        <v>0</v>
      </c>
      <c r="E180" s="166">
        <v>0</v>
      </c>
      <c r="F180" s="166">
        <v>0</v>
      </c>
      <c r="G180" s="166">
        <v>0</v>
      </c>
      <c r="H180" s="166">
        <v>0</v>
      </c>
      <c r="I180" s="166">
        <v>0</v>
      </c>
      <c r="J180" s="166">
        <v>0</v>
      </c>
      <c r="K180" s="166">
        <v>0</v>
      </c>
      <c r="L180" s="167">
        <v>70</v>
      </c>
      <c r="M180" s="166">
        <v>0</v>
      </c>
      <c r="N180" s="166">
        <v>0</v>
      </c>
      <c r="O180" s="166">
        <v>0</v>
      </c>
      <c r="P180" s="166">
        <v>0</v>
      </c>
      <c r="Q180" s="166">
        <v>0</v>
      </c>
      <c r="R180" s="168">
        <v>0</v>
      </c>
      <c r="S180" s="169">
        <v>1</v>
      </c>
      <c r="T180" s="169">
        <v>1</v>
      </c>
      <c r="U180" s="169">
        <v>1</v>
      </c>
      <c r="V180" s="169">
        <v>0</v>
      </c>
      <c r="W180" s="170">
        <v>0</v>
      </c>
      <c r="X180" s="51">
        <v>111</v>
      </c>
      <c r="Y180" s="171">
        <v>0</v>
      </c>
      <c r="Z180" s="51">
        <v>0</v>
      </c>
      <c r="AA180" s="51">
        <v>0</v>
      </c>
      <c r="AB180" s="51">
        <v>0</v>
      </c>
      <c r="AC180" s="51">
        <v>0</v>
      </c>
      <c r="AD180" s="51">
        <v>0</v>
      </c>
      <c r="AE180" s="51">
        <v>0</v>
      </c>
      <c r="AF180" s="51">
        <v>0</v>
      </c>
      <c r="AG180" s="51">
        <v>0</v>
      </c>
      <c r="AH180" s="51">
        <v>0</v>
      </c>
      <c r="AI180" s="51">
        <v>0</v>
      </c>
      <c r="AJ180" s="51">
        <v>0</v>
      </c>
      <c r="AK180" s="52">
        <v>0</v>
      </c>
      <c r="AL180" s="53"/>
      <c r="AM180" s="60" t="s">
        <v>745</v>
      </c>
      <c r="AN180" s="55" t="s">
        <v>746</v>
      </c>
      <c r="AO180" s="172">
        <v>1</v>
      </c>
      <c r="AP180" s="172">
        <v>1</v>
      </c>
      <c r="AQ180" s="172">
        <v>1</v>
      </c>
      <c r="AR180" s="172">
        <v>1</v>
      </c>
      <c r="AS180" s="172">
        <v>0</v>
      </c>
      <c r="AT180" s="172">
        <v>1</v>
      </c>
      <c r="AU180" s="164">
        <v>10</v>
      </c>
      <c r="AV180" s="164">
        <v>4</v>
      </c>
      <c r="AW180" s="164">
        <v>1</v>
      </c>
      <c r="AX180" s="164">
        <v>0</v>
      </c>
      <c r="AY180" s="164">
        <v>0</v>
      </c>
    </row>
    <row r="181" spans="1:51" ht="16.5" customHeight="1">
      <c r="A181" s="73" t="s">
        <v>747</v>
      </c>
      <c r="B181" s="120" t="s">
        <v>748</v>
      </c>
      <c r="C181" s="165">
        <v>0</v>
      </c>
      <c r="D181" s="166">
        <v>0</v>
      </c>
      <c r="E181" s="166">
        <v>0</v>
      </c>
      <c r="F181" s="166">
        <v>0</v>
      </c>
      <c r="G181" s="166">
        <v>0</v>
      </c>
      <c r="H181" s="166">
        <v>0</v>
      </c>
      <c r="I181" s="166">
        <v>35</v>
      </c>
      <c r="J181" s="166">
        <v>0</v>
      </c>
      <c r="K181" s="166">
        <v>0</v>
      </c>
      <c r="L181" s="167">
        <v>0</v>
      </c>
      <c r="M181" s="166">
        <v>0</v>
      </c>
      <c r="N181" s="166">
        <v>0</v>
      </c>
      <c r="O181" s="166">
        <v>0</v>
      </c>
      <c r="P181" s="166">
        <v>0</v>
      </c>
      <c r="Q181" s="166">
        <v>0</v>
      </c>
      <c r="R181" s="168">
        <v>0</v>
      </c>
      <c r="S181" s="169">
        <v>0</v>
      </c>
      <c r="T181" s="169">
        <v>0</v>
      </c>
      <c r="U181" s="169">
        <v>0</v>
      </c>
      <c r="V181" s="169">
        <v>0</v>
      </c>
      <c r="W181" s="170">
        <v>0</v>
      </c>
      <c r="X181" s="51">
        <v>112</v>
      </c>
      <c r="Y181" s="171">
        <v>0</v>
      </c>
      <c r="Z181" s="51">
        <v>0</v>
      </c>
      <c r="AA181" s="51">
        <v>0</v>
      </c>
      <c r="AB181" s="51">
        <v>0</v>
      </c>
      <c r="AC181" s="51">
        <v>0</v>
      </c>
      <c r="AD181" s="51">
        <v>0</v>
      </c>
      <c r="AE181" s="51">
        <v>0</v>
      </c>
      <c r="AF181" s="51">
        <v>0</v>
      </c>
      <c r="AG181" s="51">
        <v>0</v>
      </c>
      <c r="AH181" s="51">
        <v>0</v>
      </c>
      <c r="AI181" s="51">
        <v>0</v>
      </c>
      <c r="AJ181" s="51">
        <v>0</v>
      </c>
      <c r="AK181" s="52">
        <v>0</v>
      </c>
      <c r="AL181" s="53"/>
      <c r="AM181" s="60" t="s">
        <v>749</v>
      </c>
      <c r="AN181" s="55" t="s">
        <v>750</v>
      </c>
      <c r="AO181" s="172">
        <v>0</v>
      </c>
      <c r="AP181" s="172">
        <v>0</v>
      </c>
      <c r="AQ181" s="172">
        <v>0</v>
      </c>
      <c r="AR181" s="172">
        <v>0</v>
      </c>
      <c r="AS181" s="172">
        <v>0</v>
      </c>
      <c r="AT181" s="172">
        <v>0</v>
      </c>
      <c r="AU181" s="164">
        <v>0</v>
      </c>
      <c r="AV181" s="164">
        <v>-6</v>
      </c>
      <c r="AW181" s="164">
        <v>1</v>
      </c>
      <c r="AX181" s="164">
        <v>0</v>
      </c>
      <c r="AY181" s="164">
        <v>0</v>
      </c>
    </row>
    <row r="182" spans="1:51" ht="16.5" customHeight="1">
      <c r="A182" s="73" t="s">
        <v>751</v>
      </c>
      <c r="B182" s="120" t="s">
        <v>752</v>
      </c>
      <c r="C182" s="165">
        <v>0</v>
      </c>
      <c r="D182" s="166">
        <v>0</v>
      </c>
      <c r="E182" s="166">
        <v>0</v>
      </c>
      <c r="F182" s="166">
        <v>0</v>
      </c>
      <c r="G182" s="166">
        <v>28</v>
      </c>
      <c r="H182" s="166">
        <v>0</v>
      </c>
      <c r="I182" s="166">
        <v>0</v>
      </c>
      <c r="J182" s="166">
        <v>0</v>
      </c>
      <c r="K182" s="166">
        <v>0</v>
      </c>
      <c r="L182" s="167">
        <v>0</v>
      </c>
      <c r="M182" s="166">
        <v>0</v>
      </c>
      <c r="N182" s="166">
        <v>0</v>
      </c>
      <c r="O182" s="166">
        <v>0</v>
      </c>
      <c r="P182" s="166">
        <v>0</v>
      </c>
      <c r="Q182" s="166">
        <v>5</v>
      </c>
      <c r="R182" s="168">
        <v>0</v>
      </c>
      <c r="S182" s="169">
        <v>0</v>
      </c>
      <c r="T182" s="169">
        <v>0</v>
      </c>
      <c r="U182" s="169">
        <v>0</v>
      </c>
      <c r="V182" s="169">
        <v>0</v>
      </c>
      <c r="W182" s="170">
        <v>0</v>
      </c>
      <c r="X182" s="51">
        <v>113</v>
      </c>
      <c r="Y182" s="171">
        <v>0</v>
      </c>
      <c r="Z182" s="51">
        <v>0</v>
      </c>
      <c r="AA182" s="51">
        <v>0</v>
      </c>
      <c r="AB182" s="51">
        <v>0</v>
      </c>
      <c r="AC182" s="51">
        <v>0</v>
      </c>
      <c r="AD182" s="51">
        <v>0</v>
      </c>
      <c r="AE182" s="51">
        <v>0</v>
      </c>
      <c r="AF182" s="51">
        <v>0</v>
      </c>
      <c r="AG182" s="51">
        <v>0</v>
      </c>
      <c r="AH182" s="51">
        <v>0</v>
      </c>
      <c r="AI182" s="51">
        <v>0</v>
      </c>
      <c r="AJ182" s="51">
        <v>0</v>
      </c>
      <c r="AK182" s="52">
        <v>0</v>
      </c>
      <c r="AL182" s="53"/>
      <c r="AM182" s="60" t="s">
        <v>753</v>
      </c>
      <c r="AN182" s="55" t="s">
        <v>754</v>
      </c>
      <c r="AO182" s="172">
        <v>0</v>
      </c>
      <c r="AP182" s="172">
        <v>0</v>
      </c>
      <c r="AQ182" s="172">
        <v>0</v>
      </c>
      <c r="AR182" s="172">
        <v>0</v>
      </c>
      <c r="AS182" s="172">
        <v>0</v>
      </c>
      <c r="AT182" s="172">
        <v>0</v>
      </c>
      <c r="AU182" s="164">
        <v>0</v>
      </c>
      <c r="AV182" s="164">
        <v>4</v>
      </c>
      <c r="AW182" s="164">
        <v>1</v>
      </c>
      <c r="AX182" s="164">
        <v>0</v>
      </c>
      <c r="AY182" s="164">
        <v>0</v>
      </c>
    </row>
    <row r="183" spans="1:51" ht="16.5" customHeight="1">
      <c r="A183" s="73" t="s">
        <v>755</v>
      </c>
      <c r="B183" s="120" t="s">
        <v>756</v>
      </c>
      <c r="C183" s="165">
        <v>0</v>
      </c>
      <c r="D183" s="166">
        <v>0</v>
      </c>
      <c r="E183" s="166">
        <v>0</v>
      </c>
      <c r="F183" s="166">
        <v>0</v>
      </c>
      <c r="G183" s="166">
        <v>17</v>
      </c>
      <c r="H183" s="166">
        <v>0</v>
      </c>
      <c r="I183" s="166">
        <v>0</v>
      </c>
      <c r="J183" s="166">
        <v>0</v>
      </c>
      <c r="K183" s="166">
        <v>0</v>
      </c>
      <c r="L183" s="167">
        <v>0</v>
      </c>
      <c r="M183" s="166">
        <v>0</v>
      </c>
      <c r="N183" s="166">
        <v>0</v>
      </c>
      <c r="O183" s="166">
        <v>17</v>
      </c>
      <c r="P183" s="166">
        <v>0</v>
      </c>
      <c r="Q183" s="166">
        <v>0</v>
      </c>
      <c r="R183" s="168">
        <v>0</v>
      </c>
      <c r="S183" s="169">
        <v>0</v>
      </c>
      <c r="T183" s="169">
        <v>0</v>
      </c>
      <c r="U183" s="169">
        <v>0</v>
      </c>
      <c r="V183" s="169">
        <v>0</v>
      </c>
      <c r="W183" s="170">
        <v>0</v>
      </c>
      <c r="X183" s="51">
        <v>114</v>
      </c>
      <c r="Y183" s="171">
        <v>3.5</v>
      </c>
      <c r="Z183" s="51">
        <v>10</v>
      </c>
      <c r="AA183" s="51">
        <v>0</v>
      </c>
      <c r="AB183" s="51">
        <v>0</v>
      </c>
      <c r="AC183" s="51">
        <v>0</v>
      </c>
      <c r="AD183" s="51">
        <v>0</v>
      </c>
      <c r="AE183" s="51">
        <v>0</v>
      </c>
      <c r="AF183" s="51">
        <v>0</v>
      </c>
      <c r="AG183" s="51">
        <v>0</v>
      </c>
      <c r="AH183" s="51">
        <v>0</v>
      </c>
      <c r="AI183" s="51">
        <v>0</v>
      </c>
      <c r="AJ183" s="51">
        <v>0</v>
      </c>
      <c r="AK183" s="52">
        <v>0</v>
      </c>
      <c r="AL183" s="53"/>
      <c r="AM183" s="60" t="s">
        <v>757</v>
      </c>
      <c r="AN183" s="55" t="s">
        <v>758</v>
      </c>
      <c r="AO183" s="172">
        <v>0</v>
      </c>
      <c r="AP183" s="172">
        <v>0</v>
      </c>
      <c r="AQ183" s="172">
        <v>0</v>
      </c>
      <c r="AR183" s="172">
        <v>0</v>
      </c>
      <c r="AS183" s="172">
        <v>0</v>
      </c>
      <c r="AT183" s="172">
        <v>0</v>
      </c>
      <c r="AU183" s="164">
        <v>0</v>
      </c>
      <c r="AV183" s="164">
        <v>4</v>
      </c>
      <c r="AW183" s="164">
        <v>1</v>
      </c>
      <c r="AX183" s="164">
        <v>0</v>
      </c>
      <c r="AY183" s="164">
        <v>0</v>
      </c>
    </row>
    <row r="184" spans="1:51" ht="16.5" customHeight="1">
      <c r="A184" s="73" t="s">
        <v>759</v>
      </c>
      <c r="B184" s="120" t="s">
        <v>760</v>
      </c>
      <c r="C184" s="165">
        <v>0</v>
      </c>
      <c r="D184" s="166">
        <v>0</v>
      </c>
      <c r="E184" s="166">
        <v>0</v>
      </c>
      <c r="F184" s="166">
        <v>32</v>
      </c>
      <c r="G184" s="166">
        <v>0</v>
      </c>
      <c r="H184" s="166">
        <v>0</v>
      </c>
      <c r="I184" s="166">
        <v>0</v>
      </c>
      <c r="J184" s="166">
        <v>0</v>
      </c>
      <c r="K184" s="166">
        <v>0</v>
      </c>
      <c r="L184" s="167">
        <v>0</v>
      </c>
      <c r="M184" s="166">
        <v>0</v>
      </c>
      <c r="N184" s="166">
        <v>0</v>
      </c>
      <c r="O184" s="166">
        <v>0</v>
      </c>
      <c r="P184" s="166">
        <v>0</v>
      </c>
      <c r="Q184" s="166">
        <v>0</v>
      </c>
      <c r="R184" s="168">
        <v>0</v>
      </c>
      <c r="S184" s="169">
        <v>0</v>
      </c>
      <c r="T184" s="169">
        <v>0</v>
      </c>
      <c r="U184" s="169">
        <v>0</v>
      </c>
      <c r="V184" s="169">
        <v>0</v>
      </c>
      <c r="W184" s="170">
        <v>0</v>
      </c>
      <c r="X184" s="51">
        <v>115</v>
      </c>
      <c r="Y184" s="171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51">
        <v>0</v>
      </c>
      <c r="AF184" s="51">
        <v>0</v>
      </c>
      <c r="AG184" s="51">
        <v>0</v>
      </c>
      <c r="AH184" s="51">
        <v>0</v>
      </c>
      <c r="AI184" s="51">
        <v>0</v>
      </c>
      <c r="AJ184" s="51">
        <v>0</v>
      </c>
      <c r="AK184" s="52">
        <v>0</v>
      </c>
      <c r="AL184" s="53"/>
      <c r="AM184" s="60" t="s">
        <v>761</v>
      </c>
      <c r="AN184" s="55" t="s">
        <v>762</v>
      </c>
      <c r="AO184" s="172">
        <v>0</v>
      </c>
      <c r="AP184" s="172">
        <v>0</v>
      </c>
      <c r="AQ184" s="172">
        <v>0</v>
      </c>
      <c r="AR184" s="172">
        <v>0</v>
      </c>
      <c r="AS184" s="172">
        <v>0</v>
      </c>
      <c r="AT184" s="172">
        <v>0</v>
      </c>
      <c r="AU184" s="164">
        <v>0</v>
      </c>
      <c r="AV184" s="164">
        <v>14</v>
      </c>
      <c r="AW184" s="164">
        <v>1</v>
      </c>
      <c r="AX184" s="164">
        <v>0</v>
      </c>
      <c r="AY184" s="164">
        <v>0</v>
      </c>
    </row>
    <row r="185" spans="1:51" ht="16.5" customHeight="1">
      <c r="A185" s="73" t="s">
        <v>763</v>
      </c>
      <c r="B185" s="120" t="s">
        <v>764</v>
      </c>
      <c r="C185" s="165">
        <v>0</v>
      </c>
      <c r="D185" s="166">
        <v>0</v>
      </c>
      <c r="E185" s="166">
        <v>0</v>
      </c>
      <c r="F185" s="166">
        <v>0</v>
      </c>
      <c r="G185" s="166">
        <v>0</v>
      </c>
      <c r="H185" s="166">
        <v>0</v>
      </c>
      <c r="I185" s="166">
        <v>0</v>
      </c>
      <c r="J185" s="166">
        <v>0</v>
      </c>
      <c r="K185" s="166">
        <v>0</v>
      </c>
      <c r="L185" s="167">
        <v>70</v>
      </c>
      <c r="M185" s="166">
        <v>0</v>
      </c>
      <c r="N185" s="166">
        <v>0</v>
      </c>
      <c r="O185" s="166">
        <v>0</v>
      </c>
      <c r="P185" s="166">
        <v>0</v>
      </c>
      <c r="Q185" s="166">
        <v>0</v>
      </c>
      <c r="R185" s="168">
        <v>0</v>
      </c>
      <c r="S185" s="169">
        <v>1</v>
      </c>
      <c r="T185" s="169">
        <v>1</v>
      </c>
      <c r="U185" s="169">
        <v>1</v>
      </c>
      <c r="V185" s="169">
        <v>0</v>
      </c>
      <c r="W185" s="170">
        <v>0</v>
      </c>
      <c r="X185" s="51">
        <v>132</v>
      </c>
      <c r="Y185" s="171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  <c r="AG185" s="51">
        <v>0</v>
      </c>
      <c r="AH185" s="51">
        <v>0</v>
      </c>
      <c r="AI185" s="51">
        <v>0</v>
      </c>
      <c r="AJ185" s="51">
        <v>0</v>
      </c>
      <c r="AK185" s="52">
        <v>0</v>
      </c>
      <c r="AL185" s="53"/>
      <c r="AM185" s="60" t="s">
        <v>765</v>
      </c>
      <c r="AN185" s="55" t="s">
        <v>766</v>
      </c>
      <c r="AO185" s="172">
        <v>1</v>
      </c>
      <c r="AP185" s="172">
        <v>1</v>
      </c>
      <c r="AQ185" s="172">
        <v>1</v>
      </c>
      <c r="AR185" s="172">
        <v>1</v>
      </c>
      <c r="AS185" s="172">
        <v>0</v>
      </c>
      <c r="AT185" s="172">
        <v>1</v>
      </c>
      <c r="AU185" s="164">
        <v>5</v>
      </c>
      <c r="AV185" s="164">
        <v>4</v>
      </c>
      <c r="AW185" s="164">
        <v>1</v>
      </c>
      <c r="AX185" s="164">
        <v>0</v>
      </c>
      <c r="AY185" s="164">
        <v>0</v>
      </c>
    </row>
    <row r="186" spans="1:51" ht="16.5" customHeight="1">
      <c r="A186" s="73" t="s">
        <v>767</v>
      </c>
      <c r="B186" s="120" t="s">
        <v>768</v>
      </c>
      <c r="C186" s="165">
        <v>0</v>
      </c>
      <c r="D186" s="166">
        <v>0</v>
      </c>
      <c r="E186" s="166">
        <v>19</v>
      </c>
      <c r="F186" s="166">
        <v>0</v>
      </c>
      <c r="G186" s="166">
        <v>0</v>
      </c>
      <c r="H186" s="166">
        <v>0</v>
      </c>
      <c r="I186" s="166">
        <v>0</v>
      </c>
      <c r="J186" s="166">
        <v>10</v>
      </c>
      <c r="K186" s="166">
        <v>0</v>
      </c>
      <c r="L186" s="167">
        <v>0</v>
      </c>
      <c r="M186" s="166">
        <v>0</v>
      </c>
      <c r="N186" s="166">
        <v>0</v>
      </c>
      <c r="O186" s="166">
        <v>0</v>
      </c>
      <c r="P186" s="166">
        <v>0</v>
      </c>
      <c r="Q186" s="166">
        <v>0</v>
      </c>
      <c r="R186" s="168">
        <v>0</v>
      </c>
      <c r="S186" s="169">
        <v>1</v>
      </c>
      <c r="T186" s="169">
        <v>0</v>
      </c>
      <c r="U186" s="169">
        <v>0</v>
      </c>
      <c r="V186" s="169">
        <v>0</v>
      </c>
      <c r="W186" s="170">
        <v>0</v>
      </c>
      <c r="X186" s="51">
        <v>133</v>
      </c>
      <c r="Y186" s="171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  <c r="AG186" s="51">
        <v>0</v>
      </c>
      <c r="AH186" s="51">
        <v>0</v>
      </c>
      <c r="AI186" s="51">
        <v>0</v>
      </c>
      <c r="AJ186" s="51">
        <v>0</v>
      </c>
      <c r="AK186" s="52">
        <v>0</v>
      </c>
      <c r="AL186" s="53"/>
      <c r="AM186" s="60" t="s">
        <v>769</v>
      </c>
      <c r="AN186" s="55" t="s">
        <v>770</v>
      </c>
      <c r="AO186" s="172">
        <v>1</v>
      </c>
      <c r="AP186" s="172">
        <v>0</v>
      </c>
      <c r="AQ186" s="172">
        <v>0</v>
      </c>
      <c r="AR186" s="172">
        <v>0</v>
      </c>
      <c r="AS186" s="172">
        <v>0</v>
      </c>
      <c r="AT186" s="172">
        <v>0</v>
      </c>
      <c r="AU186" s="164">
        <v>0</v>
      </c>
      <c r="AV186" s="164">
        <v>14</v>
      </c>
      <c r="AW186" s="164">
        <v>1</v>
      </c>
      <c r="AX186" s="164">
        <v>0</v>
      </c>
      <c r="AY186" s="164">
        <v>0</v>
      </c>
    </row>
    <row r="187" spans="1:51" ht="16.5" customHeight="1">
      <c r="A187" s="73" t="s">
        <v>771</v>
      </c>
      <c r="B187" s="120" t="s">
        <v>772</v>
      </c>
      <c r="C187" s="165">
        <v>0</v>
      </c>
      <c r="D187" s="166">
        <v>0</v>
      </c>
      <c r="E187" s="166">
        <v>0</v>
      </c>
      <c r="F187" s="166">
        <v>0</v>
      </c>
      <c r="G187" s="166">
        <v>0</v>
      </c>
      <c r="H187" s="166">
        <v>0</v>
      </c>
      <c r="I187" s="166">
        <v>0</v>
      </c>
      <c r="J187" s="166">
        <v>29</v>
      </c>
      <c r="K187" s="166">
        <v>0</v>
      </c>
      <c r="L187" s="167">
        <v>20</v>
      </c>
      <c r="M187" s="166">
        <v>0</v>
      </c>
      <c r="N187" s="166">
        <v>0</v>
      </c>
      <c r="O187" s="166">
        <v>0</v>
      </c>
      <c r="P187" s="166">
        <v>0</v>
      </c>
      <c r="Q187" s="166">
        <v>0</v>
      </c>
      <c r="R187" s="168">
        <v>0</v>
      </c>
      <c r="S187" s="169">
        <v>0</v>
      </c>
      <c r="T187" s="169">
        <v>0</v>
      </c>
      <c r="U187" s="169">
        <v>0</v>
      </c>
      <c r="V187" s="169">
        <v>0</v>
      </c>
      <c r="W187" s="170">
        <v>0</v>
      </c>
      <c r="X187" s="51">
        <v>134</v>
      </c>
      <c r="Y187" s="171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51">
        <v>0</v>
      </c>
      <c r="AF187" s="51">
        <v>0</v>
      </c>
      <c r="AG187" s="51">
        <v>0</v>
      </c>
      <c r="AH187" s="51">
        <v>0</v>
      </c>
      <c r="AI187" s="51">
        <v>0</v>
      </c>
      <c r="AJ187" s="51">
        <v>0</v>
      </c>
      <c r="AK187" s="52">
        <v>0</v>
      </c>
      <c r="AL187" s="53"/>
      <c r="AM187" s="60" t="s">
        <v>773</v>
      </c>
      <c r="AN187" s="55" t="s">
        <v>774</v>
      </c>
      <c r="AO187" s="172">
        <v>0</v>
      </c>
      <c r="AP187" s="172">
        <v>0</v>
      </c>
      <c r="AQ187" s="172">
        <v>0</v>
      </c>
      <c r="AR187" s="172">
        <v>0</v>
      </c>
      <c r="AS187" s="172">
        <v>0</v>
      </c>
      <c r="AT187" s="172">
        <v>0</v>
      </c>
      <c r="AU187" s="164">
        <v>0</v>
      </c>
      <c r="AV187" s="164">
        <v>4</v>
      </c>
      <c r="AW187" s="164">
        <v>1</v>
      </c>
      <c r="AX187" s="164">
        <v>0</v>
      </c>
      <c r="AY187" s="164">
        <v>0</v>
      </c>
    </row>
    <row r="188" spans="1:51" ht="16.5" customHeight="1">
      <c r="A188" s="73" t="s">
        <v>775</v>
      </c>
      <c r="B188" s="120" t="s">
        <v>776</v>
      </c>
      <c r="C188" s="165">
        <v>0</v>
      </c>
      <c r="D188" s="166">
        <v>0</v>
      </c>
      <c r="E188" s="166">
        <v>0</v>
      </c>
      <c r="F188" s="166">
        <v>0</v>
      </c>
      <c r="G188" s="166">
        <v>10</v>
      </c>
      <c r="H188" s="166">
        <v>0</v>
      </c>
      <c r="I188" s="166">
        <v>0</v>
      </c>
      <c r="J188" s="166">
        <v>0</v>
      </c>
      <c r="K188" s="166">
        <v>17</v>
      </c>
      <c r="L188" s="167">
        <v>0</v>
      </c>
      <c r="M188" s="166">
        <v>0</v>
      </c>
      <c r="N188" s="166">
        <v>0</v>
      </c>
      <c r="O188" s="166">
        <v>0</v>
      </c>
      <c r="P188" s="166">
        <v>3</v>
      </c>
      <c r="Q188" s="166">
        <v>0</v>
      </c>
      <c r="R188" s="168">
        <v>0</v>
      </c>
      <c r="S188" s="169">
        <v>0</v>
      </c>
      <c r="T188" s="169">
        <v>0</v>
      </c>
      <c r="U188" s="169">
        <v>0</v>
      </c>
      <c r="V188" s="169">
        <v>0</v>
      </c>
      <c r="W188" s="170">
        <v>0</v>
      </c>
      <c r="X188" s="51">
        <v>135</v>
      </c>
      <c r="Y188" s="171">
        <v>0</v>
      </c>
      <c r="Z188" s="51">
        <v>0</v>
      </c>
      <c r="AA188" s="51">
        <v>0</v>
      </c>
      <c r="AB188" s="51">
        <v>0</v>
      </c>
      <c r="AC188" s="51">
        <v>0</v>
      </c>
      <c r="AD188" s="51">
        <v>0</v>
      </c>
      <c r="AE188" s="51">
        <v>0</v>
      </c>
      <c r="AF188" s="51">
        <v>0</v>
      </c>
      <c r="AG188" s="51">
        <v>0</v>
      </c>
      <c r="AH188" s="51">
        <v>0</v>
      </c>
      <c r="AI188" s="51">
        <v>0</v>
      </c>
      <c r="AJ188" s="51">
        <v>0</v>
      </c>
      <c r="AK188" s="52">
        <v>0</v>
      </c>
      <c r="AL188" s="53"/>
      <c r="AM188" s="60" t="s">
        <v>777</v>
      </c>
      <c r="AN188" s="55" t="s">
        <v>778</v>
      </c>
      <c r="AO188" s="172">
        <v>0</v>
      </c>
      <c r="AP188" s="172">
        <v>0</v>
      </c>
      <c r="AQ188" s="172">
        <v>0</v>
      </c>
      <c r="AR188" s="172">
        <v>0</v>
      </c>
      <c r="AS188" s="172">
        <v>0</v>
      </c>
      <c r="AT188" s="172">
        <v>0</v>
      </c>
      <c r="AU188" s="164">
        <v>0</v>
      </c>
      <c r="AV188" s="164">
        <v>4</v>
      </c>
      <c r="AW188" s="164">
        <v>1</v>
      </c>
      <c r="AX188" s="164">
        <v>0</v>
      </c>
      <c r="AY188" s="164">
        <v>0</v>
      </c>
    </row>
    <row r="189" spans="1:51" ht="16.5" customHeight="1" thickBot="1">
      <c r="A189" s="123" t="s">
        <v>779</v>
      </c>
      <c r="B189" s="124" t="s">
        <v>780</v>
      </c>
      <c r="C189" s="149">
        <v>-100</v>
      </c>
      <c r="D189" s="150">
        <v>0</v>
      </c>
      <c r="E189" s="150">
        <v>8</v>
      </c>
      <c r="F189" s="150">
        <v>0</v>
      </c>
      <c r="G189" s="150">
        <v>5</v>
      </c>
      <c r="H189" s="150">
        <v>0</v>
      </c>
      <c r="I189" s="150">
        <v>0</v>
      </c>
      <c r="J189" s="150">
        <v>0</v>
      </c>
      <c r="K189" s="150">
        <v>10</v>
      </c>
      <c r="L189" s="151">
        <v>24</v>
      </c>
      <c r="M189" s="150">
        <v>0</v>
      </c>
      <c r="N189" s="150">
        <v>0</v>
      </c>
      <c r="O189" s="150">
        <v>0</v>
      </c>
      <c r="P189" s="150">
        <v>0</v>
      </c>
      <c r="Q189" s="150">
        <v>0</v>
      </c>
      <c r="R189" s="152">
        <v>0</v>
      </c>
      <c r="S189" s="153">
        <v>0</v>
      </c>
      <c r="T189" s="153">
        <v>0</v>
      </c>
      <c r="U189" s="153">
        <v>0</v>
      </c>
      <c r="V189" s="153">
        <v>0</v>
      </c>
      <c r="W189" s="154">
        <v>0</v>
      </c>
      <c r="X189" s="125">
        <v>136</v>
      </c>
      <c r="Y189" s="155">
        <v>0</v>
      </c>
      <c r="Z189" s="125">
        <v>0</v>
      </c>
      <c r="AA189" s="125">
        <v>0</v>
      </c>
      <c r="AB189" s="125">
        <v>0</v>
      </c>
      <c r="AC189" s="125">
        <v>0</v>
      </c>
      <c r="AD189" s="125">
        <v>0</v>
      </c>
      <c r="AE189" s="125">
        <v>0</v>
      </c>
      <c r="AF189" s="125">
        <v>0</v>
      </c>
      <c r="AG189" s="125">
        <v>0</v>
      </c>
      <c r="AH189" s="125">
        <v>0</v>
      </c>
      <c r="AI189" s="125">
        <v>0</v>
      </c>
      <c r="AJ189" s="125">
        <v>0</v>
      </c>
      <c r="AK189" s="126">
        <v>0</v>
      </c>
      <c r="AL189" s="127"/>
      <c r="AM189" s="128"/>
      <c r="AN189" s="129"/>
      <c r="AO189" s="156">
        <v>1</v>
      </c>
      <c r="AP189" s="156">
        <v>0</v>
      </c>
      <c r="AQ189" s="156">
        <v>0</v>
      </c>
      <c r="AR189" s="156">
        <v>0</v>
      </c>
      <c r="AS189" s="156">
        <v>0</v>
      </c>
      <c r="AT189" s="156">
        <v>0</v>
      </c>
      <c r="AU189" s="156">
        <v>0</v>
      </c>
      <c r="AV189" s="156">
        <v>4</v>
      </c>
      <c r="AW189" s="156">
        <v>1</v>
      </c>
      <c r="AX189" s="156">
        <v>0</v>
      </c>
      <c r="AY189" s="156">
        <v>0</v>
      </c>
    </row>
    <row r="190" spans="1:51" ht="16.5" customHeight="1" thickTop="1">
      <c r="A190" s="73" t="s">
        <v>781</v>
      </c>
      <c r="B190" s="120" t="s">
        <v>782</v>
      </c>
      <c r="C190" s="165">
        <v>0</v>
      </c>
      <c r="D190" s="166">
        <v>0</v>
      </c>
      <c r="E190" s="166">
        <v>0</v>
      </c>
      <c r="F190" s="166">
        <v>0</v>
      </c>
      <c r="G190" s="166">
        <v>12</v>
      </c>
      <c r="H190" s="166">
        <v>0</v>
      </c>
      <c r="I190" s="166">
        <v>0</v>
      </c>
      <c r="J190" s="166">
        <v>0</v>
      </c>
      <c r="K190" s="166">
        <v>0</v>
      </c>
      <c r="L190" s="167">
        <v>25</v>
      </c>
      <c r="M190" s="166">
        <v>0</v>
      </c>
      <c r="N190" s="166">
        <v>20</v>
      </c>
      <c r="O190" s="166">
        <v>0</v>
      </c>
      <c r="P190" s="166">
        <v>0</v>
      </c>
      <c r="Q190" s="166">
        <v>0</v>
      </c>
      <c r="R190" s="168">
        <v>0</v>
      </c>
      <c r="S190" s="169">
        <v>0</v>
      </c>
      <c r="T190" s="169">
        <v>0</v>
      </c>
      <c r="U190" s="169">
        <v>0</v>
      </c>
      <c r="V190" s="169">
        <v>0</v>
      </c>
      <c r="W190" s="170">
        <v>0</v>
      </c>
      <c r="X190" s="51">
        <v>116</v>
      </c>
      <c r="Y190" s="171">
        <v>0</v>
      </c>
      <c r="Z190" s="51">
        <v>0</v>
      </c>
      <c r="AA190" s="51">
        <v>1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  <c r="AG190" s="51">
        <v>0</v>
      </c>
      <c r="AH190" s="51">
        <v>0</v>
      </c>
      <c r="AI190" s="51">
        <v>0</v>
      </c>
      <c r="AJ190" s="51">
        <v>0</v>
      </c>
      <c r="AK190" s="52">
        <v>0</v>
      </c>
      <c r="AL190" s="53"/>
      <c r="AM190" s="60" t="s">
        <v>783</v>
      </c>
      <c r="AN190" s="55" t="s">
        <v>784</v>
      </c>
      <c r="AO190" s="172">
        <v>0</v>
      </c>
      <c r="AP190" s="172">
        <v>0</v>
      </c>
      <c r="AQ190" s="172">
        <v>0</v>
      </c>
      <c r="AR190" s="172">
        <v>0</v>
      </c>
      <c r="AS190" s="172">
        <v>0</v>
      </c>
      <c r="AT190" s="172">
        <v>0</v>
      </c>
      <c r="AU190" s="164">
        <v>0</v>
      </c>
      <c r="AV190" s="164">
        <v>10</v>
      </c>
      <c r="AW190" s="164">
        <v>1</v>
      </c>
      <c r="AX190" s="164">
        <v>0</v>
      </c>
      <c r="AY190" s="164">
        <v>0</v>
      </c>
    </row>
    <row r="191" spans="1:51" ht="16.5" customHeight="1">
      <c r="A191" s="73" t="s">
        <v>785</v>
      </c>
      <c r="B191" s="120" t="s">
        <v>786</v>
      </c>
      <c r="C191" s="165">
        <v>0</v>
      </c>
      <c r="D191" s="166">
        <v>0</v>
      </c>
      <c r="E191" s="166">
        <v>0</v>
      </c>
      <c r="F191" s="166">
        <v>9</v>
      </c>
      <c r="G191" s="166">
        <v>12</v>
      </c>
      <c r="H191" s="166">
        <v>0</v>
      </c>
      <c r="I191" s="166">
        <v>0</v>
      </c>
      <c r="J191" s="166">
        <v>3</v>
      </c>
      <c r="K191" s="166">
        <v>6</v>
      </c>
      <c r="L191" s="167">
        <v>25</v>
      </c>
      <c r="M191" s="166">
        <v>0</v>
      </c>
      <c r="N191" s="166">
        <v>27.2</v>
      </c>
      <c r="O191" s="166">
        <v>0</v>
      </c>
      <c r="P191" s="166">
        <v>10</v>
      </c>
      <c r="Q191" s="166">
        <v>0</v>
      </c>
      <c r="R191" s="168">
        <v>0</v>
      </c>
      <c r="S191" s="169">
        <v>0</v>
      </c>
      <c r="T191" s="169">
        <v>0</v>
      </c>
      <c r="U191" s="169">
        <v>0</v>
      </c>
      <c r="V191" s="169">
        <v>0</v>
      </c>
      <c r="W191" s="170">
        <v>1</v>
      </c>
      <c r="X191" s="51">
        <v>116</v>
      </c>
      <c r="Y191" s="171">
        <v>0</v>
      </c>
      <c r="Z191" s="51">
        <v>0</v>
      </c>
      <c r="AA191" s="51">
        <v>0</v>
      </c>
      <c r="AB191" s="51">
        <v>0</v>
      </c>
      <c r="AC191" s="51">
        <v>0</v>
      </c>
      <c r="AD191" s="51">
        <v>0</v>
      </c>
      <c r="AE191" s="51">
        <v>0</v>
      </c>
      <c r="AF191" s="51">
        <v>0</v>
      </c>
      <c r="AG191" s="51">
        <v>0</v>
      </c>
      <c r="AH191" s="51">
        <v>0</v>
      </c>
      <c r="AI191" s="51">
        <v>0</v>
      </c>
      <c r="AJ191" s="51">
        <v>0</v>
      </c>
      <c r="AK191" s="52">
        <v>0</v>
      </c>
      <c r="AL191" s="53"/>
      <c r="AM191" s="60" t="s">
        <v>787</v>
      </c>
      <c r="AN191" s="55" t="s">
        <v>788</v>
      </c>
      <c r="AO191" s="172">
        <v>0</v>
      </c>
      <c r="AP191" s="172">
        <v>0</v>
      </c>
      <c r="AQ191" s="172">
        <v>0</v>
      </c>
      <c r="AR191" s="172">
        <v>0</v>
      </c>
      <c r="AS191" s="172">
        <v>0</v>
      </c>
      <c r="AT191" s="172">
        <v>0</v>
      </c>
      <c r="AU191" s="164">
        <v>0</v>
      </c>
      <c r="AV191" s="164">
        <v>10</v>
      </c>
      <c r="AW191" s="164">
        <v>1</v>
      </c>
      <c r="AX191" s="164">
        <v>0</v>
      </c>
      <c r="AY191" s="164">
        <v>0</v>
      </c>
    </row>
    <row r="192" spans="1:51" ht="16.5" customHeight="1">
      <c r="A192" s="73" t="s">
        <v>789</v>
      </c>
      <c r="B192" s="120" t="s">
        <v>790</v>
      </c>
      <c r="C192" s="165">
        <v>0</v>
      </c>
      <c r="D192" s="166">
        <v>0</v>
      </c>
      <c r="E192" s="166">
        <v>0</v>
      </c>
      <c r="F192" s="166">
        <v>0</v>
      </c>
      <c r="G192" s="166">
        <v>0</v>
      </c>
      <c r="H192" s="166">
        <v>0</v>
      </c>
      <c r="I192" s="166">
        <v>6</v>
      </c>
      <c r="J192" s="166">
        <v>0</v>
      </c>
      <c r="K192" s="166">
        <v>0</v>
      </c>
      <c r="L192" s="167">
        <v>28</v>
      </c>
      <c r="M192" s="166">
        <v>0</v>
      </c>
      <c r="N192" s="166">
        <v>4</v>
      </c>
      <c r="O192" s="166">
        <v>0</v>
      </c>
      <c r="P192" s="166">
        <v>0</v>
      </c>
      <c r="Q192" s="166">
        <v>0</v>
      </c>
      <c r="R192" s="168">
        <v>0</v>
      </c>
      <c r="S192" s="169">
        <v>1</v>
      </c>
      <c r="T192" s="169">
        <v>1</v>
      </c>
      <c r="U192" s="169">
        <v>0</v>
      </c>
      <c r="V192" s="169">
        <v>0</v>
      </c>
      <c r="W192" s="170">
        <v>0</v>
      </c>
      <c r="X192" s="51">
        <v>117</v>
      </c>
      <c r="Y192" s="171">
        <v>2.1</v>
      </c>
      <c r="Z192" s="51">
        <v>6</v>
      </c>
      <c r="AA192" s="51">
        <v>1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  <c r="AG192" s="51">
        <v>0</v>
      </c>
      <c r="AH192" s="51">
        <v>0</v>
      </c>
      <c r="AI192" s="51">
        <v>0</v>
      </c>
      <c r="AJ192" s="51">
        <v>0</v>
      </c>
      <c r="AK192" s="52">
        <v>0</v>
      </c>
      <c r="AL192" s="53"/>
      <c r="AM192" s="60" t="s">
        <v>791</v>
      </c>
      <c r="AN192" s="55" t="s">
        <v>792</v>
      </c>
      <c r="AO192" s="172">
        <v>1</v>
      </c>
      <c r="AP192" s="172">
        <v>0</v>
      </c>
      <c r="AQ192" s="172">
        <v>0</v>
      </c>
      <c r="AR192" s="172">
        <v>0</v>
      </c>
      <c r="AS192" s="172">
        <v>0</v>
      </c>
      <c r="AT192" s="172">
        <v>0</v>
      </c>
      <c r="AU192" s="164">
        <v>0</v>
      </c>
      <c r="AV192" s="164">
        <v>0</v>
      </c>
      <c r="AW192" s="164">
        <v>1</v>
      </c>
      <c r="AX192" s="164">
        <v>0</v>
      </c>
      <c r="AY192" s="164">
        <v>0</v>
      </c>
    </row>
    <row r="193" spans="1:51" ht="16.5" customHeight="1">
      <c r="A193" s="73" t="s">
        <v>793</v>
      </c>
      <c r="B193" s="120" t="s">
        <v>794</v>
      </c>
      <c r="C193" s="165">
        <v>0</v>
      </c>
      <c r="D193" s="166">
        <v>110</v>
      </c>
      <c r="E193" s="166">
        <v>11</v>
      </c>
      <c r="F193" s="166">
        <v>10</v>
      </c>
      <c r="G193" s="166">
        <v>0</v>
      </c>
      <c r="H193" s="166">
        <v>0</v>
      </c>
      <c r="I193" s="166">
        <v>6</v>
      </c>
      <c r="J193" s="166">
        <v>0</v>
      </c>
      <c r="K193" s="166">
        <v>0</v>
      </c>
      <c r="L193" s="167">
        <v>28</v>
      </c>
      <c r="M193" s="166">
        <v>0</v>
      </c>
      <c r="N193" s="166">
        <v>4</v>
      </c>
      <c r="O193" s="166">
        <v>0</v>
      </c>
      <c r="P193" s="166">
        <v>0</v>
      </c>
      <c r="Q193" s="166">
        <v>0</v>
      </c>
      <c r="R193" s="168">
        <v>0</v>
      </c>
      <c r="S193" s="169">
        <v>1</v>
      </c>
      <c r="T193" s="169">
        <v>1</v>
      </c>
      <c r="U193" s="169">
        <v>0</v>
      </c>
      <c r="V193" s="169">
        <v>0</v>
      </c>
      <c r="W193" s="170">
        <v>1</v>
      </c>
      <c r="X193" s="51">
        <v>117</v>
      </c>
      <c r="Y193" s="171">
        <v>2.1</v>
      </c>
      <c r="Z193" s="51">
        <v>6</v>
      </c>
      <c r="AA193" s="51">
        <v>0</v>
      </c>
      <c r="AB193" s="51">
        <v>0</v>
      </c>
      <c r="AC193" s="51">
        <v>0</v>
      </c>
      <c r="AD193" s="51">
        <v>0</v>
      </c>
      <c r="AE193" s="51">
        <v>0</v>
      </c>
      <c r="AF193" s="51">
        <v>0</v>
      </c>
      <c r="AG193" s="51">
        <v>0</v>
      </c>
      <c r="AH193" s="51">
        <v>0</v>
      </c>
      <c r="AI193" s="51">
        <v>0</v>
      </c>
      <c r="AJ193" s="51">
        <v>0</v>
      </c>
      <c r="AK193" s="52">
        <v>0</v>
      </c>
      <c r="AL193" s="53"/>
      <c r="AM193" s="60" t="s">
        <v>795</v>
      </c>
      <c r="AN193" s="55" t="s">
        <v>796</v>
      </c>
      <c r="AO193" s="172">
        <v>1</v>
      </c>
      <c r="AP193" s="172">
        <v>0</v>
      </c>
      <c r="AQ193" s="172">
        <v>0</v>
      </c>
      <c r="AR193" s="172">
        <v>0</v>
      </c>
      <c r="AS193" s="172">
        <v>0</v>
      </c>
      <c r="AT193" s="172">
        <v>0</v>
      </c>
      <c r="AU193" s="164">
        <v>0</v>
      </c>
      <c r="AV193" s="164">
        <v>0</v>
      </c>
      <c r="AW193" s="164">
        <v>1</v>
      </c>
      <c r="AX193" s="164">
        <v>0</v>
      </c>
      <c r="AY193" s="164">
        <v>0</v>
      </c>
    </row>
    <row r="194" spans="1:51" ht="16.5" customHeight="1">
      <c r="A194" s="73" t="s">
        <v>797</v>
      </c>
      <c r="B194" s="120" t="s">
        <v>798</v>
      </c>
      <c r="C194" s="165">
        <v>0</v>
      </c>
      <c r="D194" s="166">
        <v>0</v>
      </c>
      <c r="E194" s="166">
        <v>7</v>
      </c>
      <c r="F194" s="166">
        <v>7</v>
      </c>
      <c r="G194" s="166">
        <v>7</v>
      </c>
      <c r="H194" s="166">
        <v>0</v>
      </c>
      <c r="I194" s="166">
        <v>0</v>
      </c>
      <c r="J194" s="166">
        <v>0</v>
      </c>
      <c r="K194" s="166">
        <v>7</v>
      </c>
      <c r="L194" s="167">
        <v>0</v>
      </c>
      <c r="M194" s="166">
        <v>0</v>
      </c>
      <c r="N194" s="166">
        <v>7</v>
      </c>
      <c r="O194" s="166">
        <v>0</v>
      </c>
      <c r="P194" s="166">
        <v>0</v>
      </c>
      <c r="Q194" s="166">
        <v>0</v>
      </c>
      <c r="R194" s="168">
        <v>0</v>
      </c>
      <c r="S194" s="169">
        <v>0</v>
      </c>
      <c r="T194" s="169">
        <v>0</v>
      </c>
      <c r="U194" s="169">
        <v>0</v>
      </c>
      <c r="V194" s="169">
        <v>0</v>
      </c>
      <c r="W194" s="170">
        <v>0</v>
      </c>
      <c r="X194" s="51">
        <v>118</v>
      </c>
      <c r="Y194" s="171">
        <v>0</v>
      </c>
      <c r="Z194" s="51">
        <v>0</v>
      </c>
      <c r="AA194" s="51">
        <v>0</v>
      </c>
      <c r="AB194" s="51">
        <v>0</v>
      </c>
      <c r="AC194" s="51">
        <v>0</v>
      </c>
      <c r="AD194" s="51">
        <v>0</v>
      </c>
      <c r="AE194" s="51">
        <v>0</v>
      </c>
      <c r="AF194" s="51">
        <v>0</v>
      </c>
      <c r="AG194" s="51">
        <v>0</v>
      </c>
      <c r="AH194" s="51">
        <v>0</v>
      </c>
      <c r="AI194" s="51">
        <v>0</v>
      </c>
      <c r="AJ194" s="51">
        <v>1</v>
      </c>
      <c r="AK194" s="52">
        <v>0</v>
      </c>
      <c r="AL194" s="53"/>
      <c r="AM194" s="60" t="s">
        <v>799</v>
      </c>
      <c r="AN194" s="55" t="s">
        <v>800</v>
      </c>
      <c r="AO194" s="172">
        <v>0</v>
      </c>
      <c r="AP194" s="172">
        <v>0</v>
      </c>
      <c r="AQ194" s="172">
        <v>0</v>
      </c>
      <c r="AR194" s="172">
        <v>0</v>
      </c>
      <c r="AS194" s="172">
        <v>0</v>
      </c>
      <c r="AT194" s="172">
        <v>0</v>
      </c>
      <c r="AU194" s="164">
        <v>0</v>
      </c>
      <c r="AV194" s="164">
        <v>0</v>
      </c>
      <c r="AW194" s="164">
        <v>1</v>
      </c>
      <c r="AX194" s="164">
        <v>0</v>
      </c>
      <c r="AY194" s="164">
        <v>0</v>
      </c>
    </row>
    <row r="195" spans="1:51" ht="16.5" customHeight="1">
      <c r="A195" s="73" t="s">
        <v>801</v>
      </c>
      <c r="B195" s="120" t="s">
        <v>802</v>
      </c>
      <c r="C195" s="165">
        <v>0</v>
      </c>
      <c r="D195" s="166">
        <v>0</v>
      </c>
      <c r="E195" s="166">
        <v>10</v>
      </c>
      <c r="F195" s="166">
        <v>11</v>
      </c>
      <c r="G195" s="166">
        <v>7</v>
      </c>
      <c r="H195" s="166">
        <v>0</v>
      </c>
      <c r="I195" s="166">
        <v>0</v>
      </c>
      <c r="J195" s="166">
        <v>8</v>
      </c>
      <c r="K195" s="166">
        <v>17</v>
      </c>
      <c r="L195" s="167">
        <v>0</v>
      </c>
      <c r="M195" s="166">
        <v>0</v>
      </c>
      <c r="N195" s="166">
        <v>7</v>
      </c>
      <c r="O195" s="166">
        <v>0</v>
      </c>
      <c r="P195" s="166">
        <v>7</v>
      </c>
      <c r="Q195" s="166">
        <v>0</v>
      </c>
      <c r="R195" s="168">
        <v>0</v>
      </c>
      <c r="S195" s="169">
        <v>0</v>
      </c>
      <c r="T195" s="169">
        <v>0</v>
      </c>
      <c r="U195" s="169">
        <v>0</v>
      </c>
      <c r="V195" s="169">
        <v>0</v>
      </c>
      <c r="W195" s="170">
        <v>1</v>
      </c>
      <c r="X195" s="51">
        <v>118</v>
      </c>
      <c r="Y195" s="171">
        <v>0</v>
      </c>
      <c r="Z195" s="51">
        <v>0</v>
      </c>
      <c r="AA195" s="51">
        <v>0</v>
      </c>
      <c r="AB195" s="51">
        <v>0</v>
      </c>
      <c r="AC195" s="51">
        <v>0</v>
      </c>
      <c r="AD195" s="51">
        <v>0</v>
      </c>
      <c r="AE195" s="51">
        <v>0</v>
      </c>
      <c r="AF195" s="51">
        <v>0</v>
      </c>
      <c r="AG195" s="51">
        <v>0</v>
      </c>
      <c r="AH195" s="51">
        <v>0</v>
      </c>
      <c r="AI195" s="51">
        <v>0</v>
      </c>
      <c r="AJ195" s="51">
        <v>0</v>
      </c>
      <c r="AK195" s="52">
        <v>0</v>
      </c>
      <c r="AL195" s="53"/>
      <c r="AM195" s="60" t="s">
        <v>803</v>
      </c>
      <c r="AN195" s="55" t="s">
        <v>804</v>
      </c>
      <c r="AO195" s="172">
        <v>0</v>
      </c>
      <c r="AP195" s="172">
        <v>0</v>
      </c>
      <c r="AQ195" s="172">
        <v>0</v>
      </c>
      <c r="AR195" s="172">
        <v>0</v>
      </c>
      <c r="AS195" s="172">
        <v>0</v>
      </c>
      <c r="AT195" s="172">
        <v>0</v>
      </c>
      <c r="AU195" s="164">
        <v>0</v>
      </c>
      <c r="AV195" s="164">
        <v>7</v>
      </c>
      <c r="AW195" s="164">
        <v>1</v>
      </c>
      <c r="AX195" s="164">
        <v>0</v>
      </c>
      <c r="AY195" s="164">
        <v>0</v>
      </c>
    </row>
    <row r="196" spans="1:51" ht="16.5" customHeight="1">
      <c r="A196" s="73" t="s">
        <v>805</v>
      </c>
      <c r="B196" s="120" t="s">
        <v>806</v>
      </c>
      <c r="C196" s="165">
        <v>0</v>
      </c>
      <c r="D196" s="166">
        <v>0</v>
      </c>
      <c r="E196" s="166">
        <v>0</v>
      </c>
      <c r="F196" s="166">
        <v>0</v>
      </c>
      <c r="G196" s="166">
        <v>30</v>
      </c>
      <c r="H196" s="166">
        <v>0</v>
      </c>
      <c r="I196" s="166">
        <v>0</v>
      </c>
      <c r="J196" s="166">
        <v>0</v>
      </c>
      <c r="K196" s="166">
        <v>0</v>
      </c>
      <c r="L196" s="167">
        <v>38</v>
      </c>
      <c r="M196" s="166">
        <v>0</v>
      </c>
      <c r="N196" s="166">
        <v>0</v>
      </c>
      <c r="O196" s="166">
        <v>0</v>
      </c>
      <c r="P196" s="166">
        <v>0</v>
      </c>
      <c r="Q196" s="166">
        <v>0</v>
      </c>
      <c r="R196" s="168">
        <v>0</v>
      </c>
      <c r="S196" s="169">
        <v>0</v>
      </c>
      <c r="T196" s="169">
        <v>0</v>
      </c>
      <c r="U196" s="169">
        <v>0</v>
      </c>
      <c r="V196" s="169">
        <v>0</v>
      </c>
      <c r="W196" s="170">
        <v>0</v>
      </c>
      <c r="X196" s="51">
        <v>119</v>
      </c>
      <c r="Y196" s="171">
        <v>0</v>
      </c>
      <c r="Z196" s="51">
        <v>0</v>
      </c>
      <c r="AA196" s="51">
        <v>0</v>
      </c>
      <c r="AB196" s="51">
        <v>0</v>
      </c>
      <c r="AC196" s="51">
        <v>0</v>
      </c>
      <c r="AD196" s="51">
        <v>0</v>
      </c>
      <c r="AE196" s="51">
        <v>0</v>
      </c>
      <c r="AF196" s="51">
        <v>0</v>
      </c>
      <c r="AG196" s="51">
        <v>0</v>
      </c>
      <c r="AH196" s="51">
        <v>0</v>
      </c>
      <c r="AI196" s="51">
        <v>0</v>
      </c>
      <c r="AJ196" s="51">
        <v>0</v>
      </c>
      <c r="AK196" s="52">
        <v>0</v>
      </c>
      <c r="AL196" s="53"/>
      <c r="AM196" s="60" t="s">
        <v>807</v>
      </c>
      <c r="AN196" s="55" t="s">
        <v>808</v>
      </c>
      <c r="AO196" s="172">
        <v>0</v>
      </c>
      <c r="AP196" s="172">
        <v>0</v>
      </c>
      <c r="AQ196" s="172">
        <v>0</v>
      </c>
      <c r="AR196" s="172">
        <v>0</v>
      </c>
      <c r="AS196" s="172">
        <v>0</v>
      </c>
      <c r="AT196" s="172">
        <v>0</v>
      </c>
      <c r="AU196" s="164">
        <v>0</v>
      </c>
      <c r="AV196" s="164">
        <v>0</v>
      </c>
      <c r="AW196" s="164">
        <v>1</v>
      </c>
      <c r="AX196" s="164">
        <v>0</v>
      </c>
      <c r="AY196" s="164">
        <v>0</v>
      </c>
    </row>
    <row r="197" spans="1:51" ht="16.5" customHeight="1">
      <c r="A197" s="73" t="s">
        <v>809</v>
      </c>
      <c r="B197" s="120" t="s">
        <v>810</v>
      </c>
      <c r="C197" s="165">
        <v>160</v>
      </c>
      <c r="D197" s="166">
        <v>0</v>
      </c>
      <c r="E197" s="166">
        <v>0</v>
      </c>
      <c r="F197" s="166">
        <v>0</v>
      </c>
      <c r="G197" s="166">
        <v>30</v>
      </c>
      <c r="H197" s="166">
        <v>0</v>
      </c>
      <c r="I197" s="166">
        <v>12</v>
      </c>
      <c r="J197" s="166">
        <v>12</v>
      </c>
      <c r="K197" s="166">
        <v>0</v>
      </c>
      <c r="L197" s="167">
        <v>38</v>
      </c>
      <c r="M197" s="166">
        <v>0</v>
      </c>
      <c r="N197" s="166">
        <v>0</v>
      </c>
      <c r="O197" s="166">
        <v>0</v>
      </c>
      <c r="P197" s="166">
        <v>0</v>
      </c>
      <c r="Q197" s="166">
        <v>0</v>
      </c>
      <c r="R197" s="168">
        <v>0</v>
      </c>
      <c r="S197" s="169">
        <v>0</v>
      </c>
      <c r="T197" s="169">
        <v>0</v>
      </c>
      <c r="U197" s="169">
        <v>0</v>
      </c>
      <c r="V197" s="169">
        <v>0</v>
      </c>
      <c r="W197" s="170">
        <v>1</v>
      </c>
      <c r="X197" s="51">
        <v>119</v>
      </c>
      <c r="Y197" s="171">
        <v>0</v>
      </c>
      <c r="Z197" s="51">
        <v>0</v>
      </c>
      <c r="AA197" s="51">
        <v>0</v>
      </c>
      <c r="AB197" s="51">
        <v>0</v>
      </c>
      <c r="AC197" s="51">
        <v>0</v>
      </c>
      <c r="AD197" s="51">
        <v>0</v>
      </c>
      <c r="AE197" s="51">
        <v>0</v>
      </c>
      <c r="AF197" s="51">
        <v>0</v>
      </c>
      <c r="AG197" s="51">
        <v>0</v>
      </c>
      <c r="AH197" s="51">
        <v>0</v>
      </c>
      <c r="AI197" s="51">
        <v>0</v>
      </c>
      <c r="AJ197" s="51">
        <v>0</v>
      </c>
      <c r="AK197" s="52">
        <v>0</v>
      </c>
      <c r="AL197" s="53"/>
      <c r="AM197" s="60" t="s">
        <v>811</v>
      </c>
      <c r="AN197" s="55" t="s">
        <v>812</v>
      </c>
      <c r="AO197" s="172">
        <v>0</v>
      </c>
      <c r="AP197" s="172">
        <v>0</v>
      </c>
      <c r="AQ197" s="172">
        <v>0</v>
      </c>
      <c r="AR197" s="172">
        <v>0</v>
      </c>
      <c r="AS197" s="172">
        <v>0</v>
      </c>
      <c r="AT197" s="172">
        <v>0</v>
      </c>
      <c r="AU197" s="164">
        <v>0</v>
      </c>
      <c r="AV197" s="164">
        <v>0</v>
      </c>
      <c r="AW197" s="164">
        <v>1</v>
      </c>
      <c r="AX197" s="164">
        <v>0</v>
      </c>
      <c r="AY197" s="164">
        <v>0</v>
      </c>
    </row>
    <row r="198" spans="1:51" ht="16.5" customHeight="1">
      <c r="A198" s="73" t="s">
        <v>813</v>
      </c>
      <c r="B198" s="120" t="s">
        <v>814</v>
      </c>
      <c r="C198" s="165">
        <v>0</v>
      </c>
      <c r="D198" s="166">
        <v>0</v>
      </c>
      <c r="E198" s="166">
        <v>0</v>
      </c>
      <c r="F198" s="166">
        <v>0</v>
      </c>
      <c r="G198" s="166">
        <v>0</v>
      </c>
      <c r="H198" s="166">
        <v>0</v>
      </c>
      <c r="I198" s="166">
        <v>28</v>
      </c>
      <c r="J198" s="166">
        <v>0</v>
      </c>
      <c r="K198" s="166">
        <v>0</v>
      </c>
      <c r="L198" s="167">
        <v>40</v>
      </c>
      <c r="M198" s="166">
        <v>0</v>
      </c>
      <c r="N198" s="166">
        <v>0</v>
      </c>
      <c r="O198" s="166">
        <v>0</v>
      </c>
      <c r="P198" s="166">
        <v>0</v>
      </c>
      <c r="Q198" s="166">
        <v>0</v>
      </c>
      <c r="R198" s="168">
        <v>0</v>
      </c>
      <c r="S198" s="169">
        <v>0</v>
      </c>
      <c r="T198" s="169">
        <v>0</v>
      </c>
      <c r="U198" s="169">
        <v>0</v>
      </c>
      <c r="V198" s="169">
        <v>0</v>
      </c>
      <c r="W198" s="170">
        <v>0</v>
      </c>
      <c r="X198" s="51">
        <v>124</v>
      </c>
      <c r="Y198" s="171">
        <v>0</v>
      </c>
      <c r="Z198" s="51">
        <v>0</v>
      </c>
      <c r="AA198" s="51">
        <v>0</v>
      </c>
      <c r="AB198" s="51">
        <v>0</v>
      </c>
      <c r="AC198" s="51">
        <v>0</v>
      </c>
      <c r="AD198" s="51">
        <v>0</v>
      </c>
      <c r="AE198" s="51">
        <v>0</v>
      </c>
      <c r="AF198" s="51">
        <v>0</v>
      </c>
      <c r="AG198" s="51">
        <v>0</v>
      </c>
      <c r="AH198" s="51">
        <v>0</v>
      </c>
      <c r="AI198" s="51">
        <v>0</v>
      </c>
      <c r="AJ198" s="51">
        <v>0</v>
      </c>
      <c r="AK198" s="52">
        <v>0</v>
      </c>
      <c r="AL198" s="53"/>
      <c r="AM198" s="60" t="s">
        <v>815</v>
      </c>
      <c r="AN198" s="55" t="s">
        <v>816</v>
      </c>
      <c r="AO198" s="172">
        <v>0</v>
      </c>
      <c r="AP198" s="172">
        <v>0</v>
      </c>
      <c r="AQ198" s="172">
        <v>0</v>
      </c>
      <c r="AR198" s="172">
        <v>0</v>
      </c>
      <c r="AS198" s="172">
        <v>0</v>
      </c>
      <c r="AT198" s="172">
        <v>0</v>
      </c>
      <c r="AU198" s="164">
        <v>5</v>
      </c>
      <c r="AV198" s="164">
        <v>0</v>
      </c>
      <c r="AW198" s="164">
        <v>1</v>
      </c>
      <c r="AX198" s="164">
        <v>0</v>
      </c>
      <c r="AY198" s="164">
        <v>0</v>
      </c>
    </row>
    <row r="199" spans="1:51" ht="16.5" customHeight="1">
      <c r="A199" s="73" t="s">
        <v>817</v>
      </c>
      <c r="B199" s="120" t="s">
        <v>818</v>
      </c>
      <c r="C199" s="165">
        <v>240</v>
      </c>
      <c r="D199" s="166">
        <v>0</v>
      </c>
      <c r="E199" s="166">
        <v>0</v>
      </c>
      <c r="F199" s="166">
        <v>0</v>
      </c>
      <c r="G199" s="166">
        <v>7</v>
      </c>
      <c r="H199" s="166">
        <v>0</v>
      </c>
      <c r="I199" s="166">
        <v>28</v>
      </c>
      <c r="J199" s="166">
        <v>12</v>
      </c>
      <c r="K199" s="166">
        <v>0</v>
      </c>
      <c r="L199" s="167">
        <v>40</v>
      </c>
      <c r="M199" s="166">
        <v>0</v>
      </c>
      <c r="N199" s="166">
        <v>0</v>
      </c>
      <c r="O199" s="166">
        <v>0</v>
      </c>
      <c r="P199" s="166">
        <v>0</v>
      </c>
      <c r="Q199" s="166">
        <v>0</v>
      </c>
      <c r="R199" s="168">
        <v>0</v>
      </c>
      <c r="S199" s="169">
        <v>0</v>
      </c>
      <c r="T199" s="169">
        <v>0</v>
      </c>
      <c r="U199" s="169">
        <v>0</v>
      </c>
      <c r="V199" s="169">
        <v>0</v>
      </c>
      <c r="W199" s="170">
        <v>1</v>
      </c>
      <c r="X199" s="51">
        <v>124</v>
      </c>
      <c r="Y199" s="171">
        <v>0</v>
      </c>
      <c r="Z199" s="51">
        <v>0</v>
      </c>
      <c r="AA199" s="51">
        <v>0</v>
      </c>
      <c r="AB199" s="51">
        <v>0</v>
      </c>
      <c r="AC199" s="51">
        <v>0</v>
      </c>
      <c r="AD199" s="51">
        <v>0</v>
      </c>
      <c r="AE199" s="51">
        <v>0</v>
      </c>
      <c r="AF199" s="51">
        <v>0</v>
      </c>
      <c r="AG199" s="51">
        <v>0</v>
      </c>
      <c r="AH199" s="51">
        <v>0</v>
      </c>
      <c r="AI199" s="51">
        <v>0</v>
      </c>
      <c r="AJ199" s="51">
        <v>0</v>
      </c>
      <c r="AK199" s="52">
        <v>0</v>
      </c>
      <c r="AL199" s="53"/>
      <c r="AM199" s="60" t="s">
        <v>819</v>
      </c>
      <c r="AN199" s="55" t="s">
        <v>820</v>
      </c>
      <c r="AO199" s="172">
        <v>0</v>
      </c>
      <c r="AP199" s="172">
        <v>0</v>
      </c>
      <c r="AQ199" s="172">
        <v>0</v>
      </c>
      <c r="AR199" s="172">
        <v>0</v>
      </c>
      <c r="AS199" s="172">
        <v>0</v>
      </c>
      <c r="AT199" s="172">
        <v>0</v>
      </c>
      <c r="AU199" s="164">
        <v>10</v>
      </c>
      <c r="AV199" s="164">
        <v>0</v>
      </c>
      <c r="AW199" s="164">
        <v>1</v>
      </c>
      <c r="AX199" s="164">
        <v>0</v>
      </c>
      <c r="AY199" s="164">
        <v>0</v>
      </c>
    </row>
    <row r="200" spans="1:51" ht="16.5" customHeight="1">
      <c r="A200" s="73" t="s">
        <v>821</v>
      </c>
      <c r="B200" s="120" t="s">
        <v>822</v>
      </c>
      <c r="C200" s="165">
        <v>0</v>
      </c>
      <c r="D200" s="166">
        <v>0</v>
      </c>
      <c r="E200" s="166">
        <v>0</v>
      </c>
      <c r="F200" s="166">
        <v>0</v>
      </c>
      <c r="G200" s="166">
        <v>0</v>
      </c>
      <c r="H200" s="166">
        <v>0</v>
      </c>
      <c r="I200" s="166">
        <v>0</v>
      </c>
      <c r="J200" s="166">
        <v>0</v>
      </c>
      <c r="K200" s="166">
        <v>20</v>
      </c>
      <c r="L200" s="167">
        <v>0</v>
      </c>
      <c r="M200" s="166">
        <v>0</v>
      </c>
      <c r="N200" s="166">
        <v>14</v>
      </c>
      <c r="O200" s="166">
        <v>0</v>
      </c>
      <c r="P200" s="166">
        <v>5</v>
      </c>
      <c r="Q200" s="166">
        <v>0</v>
      </c>
      <c r="R200" s="168">
        <v>0</v>
      </c>
      <c r="S200" s="169">
        <v>0</v>
      </c>
      <c r="T200" s="169">
        <v>0</v>
      </c>
      <c r="U200" s="169">
        <v>0</v>
      </c>
      <c r="V200" s="169">
        <v>0</v>
      </c>
      <c r="W200" s="170">
        <v>0</v>
      </c>
      <c r="X200" s="51">
        <v>125</v>
      </c>
      <c r="Y200" s="171">
        <v>0</v>
      </c>
      <c r="Z200" s="51">
        <v>0</v>
      </c>
      <c r="AA200" s="51">
        <v>1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  <c r="AG200" s="51">
        <v>0</v>
      </c>
      <c r="AH200" s="51">
        <v>0</v>
      </c>
      <c r="AI200" s="51">
        <v>0</v>
      </c>
      <c r="AJ200" s="51">
        <v>0</v>
      </c>
      <c r="AK200" s="52">
        <v>0</v>
      </c>
      <c r="AL200" s="53"/>
      <c r="AM200" s="60" t="s">
        <v>823</v>
      </c>
      <c r="AN200" s="55" t="s">
        <v>824</v>
      </c>
      <c r="AO200" s="172">
        <v>0</v>
      </c>
      <c r="AP200" s="172">
        <v>0</v>
      </c>
      <c r="AQ200" s="172">
        <v>0</v>
      </c>
      <c r="AR200" s="172">
        <v>0</v>
      </c>
      <c r="AS200" s="172">
        <v>0</v>
      </c>
      <c r="AT200" s="172">
        <v>0</v>
      </c>
      <c r="AU200" s="164">
        <v>0</v>
      </c>
      <c r="AV200" s="164">
        <v>0</v>
      </c>
      <c r="AW200" s="164">
        <v>1</v>
      </c>
      <c r="AX200" s="164">
        <v>0</v>
      </c>
      <c r="AY200" s="164">
        <v>0</v>
      </c>
    </row>
    <row r="201" spans="1:51" ht="16.5" customHeight="1">
      <c r="A201" s="73" t="s">
        <v>825</v>
      </c>
      <c r="B201" s="120" t="s">
        <v>826</v>
      </c>
      <c r="C201" s="165">
        <v>0</v>
      </c>
      <c r="D201" s="166">
        <v>100</v>
      </c>
      <c r="E201" s="166">
        <v>0</v>
      </c>
      <c r="F201" s="166">
        <v>0</v>
      </c>
      <c r="G201" s="166">
        <v>0</v>
      </c>
      <c r="H201" s="166">
        <v>0</v>
      </c>
      <c r="I201" s="166">
        <v>8</v>
      </c>
      <c r="J201" s="166">
        <v>0</v>
      </c>
      <c r="K201" s="166">
        <v>24</v>
      </c>
      <c r="L201" s="167">
        <v>20</v>
      </c>
      <c r="M201" s="166">
        <v>0</v>
      </c>
      <c r="N201" s="166">
        <v>14</v>
      </c>
      <c r="O201" s="166">
        <v>0</v>
      </c>
      <c r="P201" s="166">
        <v>7.5</v>
      </c>
      <c r="Q201" s="166">
        <v>0</v>
      </c>
      <c r="R201" s="168">
        <v>0</v>
      </c>
      <c r="S201" s="169">
        <v>0</v>
      </c>
      <c r="T201" s="169">
        <v>0</v>
      </c>
      <c r="U201" s="169">
        <v>0</v>
      </c>
      <c r="V201" s="169">
        <v>0</v>
      </c>
      <c r="W201" s="170">
        <v>1</v>
      </c>
      <c r="X201" s="51">
        <v>125</v>
      </c>
      <c r="Y201" s="171">
        <v>0</v>
      </c>
      <c r="Z201" s="51">
        <v>0</v>
      </c>
      <c r="AA201" s="51">
        <v>0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  <c r="AG201" s="51">
        <v>0</v>
      </c>
      <c r="AH201" s="51">
        <v>0</v>
      </c>
      <c r="AI201" s="51">
        <v>0</v>
      </c>
      <c r="AJ201" s="51">
        <v>0</v>
      </c>
      <c r="AK201" s="52">
        <v>0</v>
      </c>
      <c r="AL201" s="53"/>
      <c r="AM201" s="60" t="s">
        <v>827</v>
      </c>
      <c r="AN201" s="55" t="s">
        <v>828</v>
      </c>
      <c r="AO201" s="172">
        <v>0</v>
      </c>
      <c r="AP201" s="172">
        <v>0</v>
      </c>
      <c r="AQ201" s="172">
        <v>0</v>
      </c>
      <c r="AR201" s="172">
        <v>0</v>
      </c>
      <c r="AS201" s="172">
        <v>0</v>
      </c>
      <c r="AT201" s="172">
        <v>0</v>
      </c>
      <c r="AU201" s="164">
        <v>0</v>
      </c>
      <c r="AV201" s="164">
        <v>0</v>
      </c>
      <c r="AW201" s="164">
        <v>1</v>
      </c>
      <c r="AX201" s="164">
        <v>0</v>
      </c>
      <c r="AY201" s="164">
        <v>0</v>
      </c>
    </row>
    <row r="202" spans="1:51" ht="16.5" customHeight="1">
      <c r="A202" s="73" t="s">
        <v>829</v>
      </c>
      <c r="B202" s="120" t="s">
        <v>830</v>
      </c>
      <c r="C202" s="165">
        <v>0</v>
      </c>
      <c r="D202" s="166">
        <v>0</v>
      </c>
      <c r="E202" s="166">
        <v>12</v>
      </c>
      <c r="F202" s="166">
        <v>0</v>
      </c>
      <c r="G202" s="166">
        <v>0</v>
      </c>
      <c r="H202" s="166">
        <v>0</v>
      </c>
      <c r="I202" s="166">
        <v>23</v>
      </c>
      <c r="J202" s="166">
        <v>0</v>
      </c>
      <c r="K202" s="166">
        <v>0</v>
      </c>
      <c r="L202" s="167">
        <v>0</v>
      </c>
      <c r="M202" s="166">
        <v>0</v>
      </c>
      <c r="N202" s="166">
        <v>0</v>
      </c>
      <c r="O202" s="166">
        <v>0</v>
      </c>
      <c r="P202" s="166">
        <v>0</v>
      </c>
      <c r="Q202" s="166">
        <v>0</v>
      </c>
      <c r="R202" s="168">
        <v>0</v>
      </c>
      <c r="S202" s="169">
        <v>0</v>
      </c>
      <c r="T202" s="169">
        <v>0</v>
      </c>
      <c r="U202" s="169">
        <v>0</v>
      </c>
      <c r="V202" s="169">
        <v>0</v>
      </c>
      <c r="W202" s="170">
        <v>0</v>
      </c>
      <c r="X202" s="51">
        <v>126</v>
      </c>
      <c r="Y202" s="171">
        <v>0</v>
      </c>
      <c r="Z202" s="51">
        <v>0</v>
      </c>
      <c r="AA202" s="51">
        <v>1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  <c r="AG202" s="51">
        <v>0</v>
      </c>
      <c r="AH202" s="51">
        <v>0</v>
      </c>
      <c r="AI202" s="51">
        <v>0</v>
      </c>
      <c r="AJ202" s="51">
        <v>0</v>
      </c>
      <c r="AK202" s="52">
        <v>0</v>
      </c>
      <c r="AL202" s="53"/>
      <c r="AM202" s="60" t="s">
        <v>831</v>
      </c>
      <c r="AN202" s="55" t="s">
        <v>832</v>
      </c>
      <c r="AO202" s="172">
        <v>0</v>
      </c>
      <c r="AP202" s="172">
        <v>0</v>
      </c>
      <c r="AQ202" s="172">
        <v>0</v>
      </c>
      <c r="AR202" s="172">
        <v>0</v>
      </c>
      <c r="AS202" s="172">
        <v>0</v>
      </c>
      <c r="AT202" s="172">
        <v>0</v>
      </c>
      <c r="AU202" s="164">
        <v>0</v>
      </c>
      <c r="AV202" s="164">
        <v>0</v>
      </c>
      <c r="AW202" s="164">
        <v>1</v>
      </c>
      <c r="AX202" s="164">
        <v>0</v>
      </c>
      <c r="AY202" s="164">
        <v>0</v>
      </c>
    </row>
    <row r="203" spans="1:51" ht="16.5" customHeight="1">
      <c r="A203" s="73" t="s">
        <v>833</v>
      </c>
      <c r="B203" s="120" t="s">
        <v>834</v>
      </c>
      <c r="C203" s="165">
        <v>0</v>
      </c>
      <c r="D203" s="166">
        <v>0</v>
      </c>
      <c r="E203" s="166">
        <v>12</v>
      </c>
      <c r="F203" s="166">
        <v>0</v>
      </c>
      <c r="G203" s="166">
        <v>4</v>
      </c>
      <c r="H203" s="166">
        <v>0</v>
      </c>
      <c r="I203" s="166">
        <v>23</v>
      </c>
      <c r="J203" s="166">
        <v>12</v>
      </c>
      <c r="K203" s="166">
        <v>7</v>
      </c>
      <c r="L203" s="167">
        <v>0</v>
      </c>
      <c r="M203" s="166">
        <v>0</v>
      </c>
      <c r="N203" s="166">
        <v>3</v>
      </c>
      <c r="O203" s="166">
        <v>0</v>
      </c>
      <c r="P203" s="166">
        <v>12</v>
      </c>
      <c r="Q203" s="166">
        <v>0</v>
      </c>
      <c r="R203" s="168">
        <v>0</v>
      </c>
      <c r="S203" s="169">
        <v>0</v>
      </c>
      <c r="T203" s="169">
        <v>0</v>
      </c>
      <c r="U203" s="169">
        <v>0</v>
      </c>
      <c r="V203" s="169">
        <v>0</v>
      </c>
      <c r="W203" s="170">
        <v>1</v>
      </c>
      <c r="X203" s="51">
        <v>126</v>
      </c>
      <c r="Y203" s="171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  <c r="AG203" s="51">
        <v>0</v>
      </c>
      <c r="AH203" s="51">
        <v>0</v>
      </c>
      <c r="AI203" s="51">
        <v>0</v>
      </c>
      <c r="AJ203" s="51">
        <v>0</v>
      </c>
      <c r="AK203" s="52">
        <v>0</v>
      </c>
      <c r="AL203" s="53"/>
      <c r="AM203" s="60" t="s">
        <v>835</v>
      </c>
      <c r="AN203" s="55" t="s">
        <v>836</v>
      </c>
      <c r="AO203" s="172">
        <v>0</v>
      </c>
      <c r="AP203" s="172">
        <v>0</v>
      </c>
      <c r="AQ203" s="172">
        <v>0</v>
      </c>
      <c r="AR203" s="172">
        <v>0</v>
      </c>
      <c r="AS203" s="172">
        <v>0</v>
      </c>
      <c r="AT203" s="172">
        <v>0</v>
      </c>
      <c r="AU203" s="164">
        <v>0</v>
      </c>
      <c r="AV203" s="164">
        <v>0</v>
      </c>
      <c r="AW203" s="164">
        <v>1</v>
      </c>
      <c r="AX203" s="164">
        <v>0</v>
      </c>
      <c r="AY203" s="164">
        <v>0</v>
      </c>
    </row>
    <row r="204" spans="1:51" ht="16.5" customHeight="1">
      <c r="A204" s="73" t="s">
        <v>837</v>
      </c>
      <c r="B204" s="120" t="s">
        <v>838</v>
      </c>
      <c r="C204" s="165">
        <v>0</v>
      </c>
      <c r="D204" s="166">
        <v>0</v>
      </c>
      <c r="E204" s="166">
        <v>0</v>
      </c>
      <c r="F204" s="166">
        <v>0</v>
      </c>
      <c r="G204" s="166">
        <v>0</v>
      </c>
      <c r="H204" s="166">
        <v>0</v>
      </c>
      <c r="I204" s="166">
        <v>0</v>
      </c>
      <c r="J204" s="166">
        <v>0</v>
      </c>
      <c r="K204" s="166">
        <v>30</v>
      </c>
      <c r="L204" s="167">
        <v>0</v>
      </c>
      <c r="M204" s="166">
        <v>0</v>
      </c>
      <c r="N204" s="166">
        <v>11</v>
      </c>
      <c r="O204" s="166">
        <v>0</v>
      </c>
      <c r="P204" s="166">
        <v>0</v>
      </c>
      <c r="Q204" s="166">
        <v>0</v>
      </c>
      <c r="R204" s="168">
        <v>0</v>
      </c>
      <c r="S204" s="169">
        <v>0</v>
      </c>
      <c r="T204" s="169">
        <v>0</v>
      </c>
      <c r="U204" s="169">
        <v>0</v>
      </c>
      <c r="V204" s="169">
        <v>0</v>
      </c>
      <c r="W204" s="170">
        <v>0</v>
      </c>
      <c r="X204" s="51">
        <v>127</v>
      </c>
      <c r="Y204" s="171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  <c r="AG204" s="51">
        <v>0</v>
      </c>
      <c r="AH204" s="51">
        <v>0</v>
      </c>
      <c r="AI204" s="51">
        <v>0</v>
      </c>
      <c r="AJ204" s="51">
        <v>0</v>
      </c>
      <c r="AK204" s="52">
        <v>0</v>
      </c>
      <c r="AL204" s="53"/>
      <c r="AM204" s="60" t="s">
        <v>839</v>
      </c>
      <c r="AN204" s="55" t="s">
        <v>840</v>
      </c>
      <c r="AO204" s="172">
        <v>0</v>
      </c>
      <c r="AP204" s="172">
        <v>0</v>
      </c>
      <c r="AQ204" s="172">
        <v>0</v>
      </c>
      <c r="AR204" s="172">
        <v>0</v>
      </c>
      <c r="AS204" s="172">
        <v>0</v>
      </c>
      <c r="AT204" s="172">
        <v>0</v>
      </c>
      <c r="AU204" s="164">
        <v>0</v>
      </c>
      <c r="AV204" s="164">
        <v>0</v>
      </c>
      <c r="AW204" s="164">
        <v>1</v>
      </c>
      <c r="AX204" s="164">
        <v>0</v>
      </c>
      <c r="AY204" s="164">
        <v>0</v>
      </c>
    </row>
    <row r="205" spans="1:51" ht="16.5" customHeight="1">
      <c r="A205" s="73" t="s">
        <v>841</v>
      </c>
      <c r="B205" s="120" t="s">
        <v>842</v>
      </c>
      <c r="C205" s="165">
        <v>0</v>
      </c>
      <c r="D205" s="166">
        <v>0</v>
      </c>
      <c r="E205" s="166">
        <v>10</v>
      </c>
      <c r="F205" s="166">
        <v>12</v>
      </c>
      <c r="G205" s="166">
        <v>0</v>
      </c>
      <c r="H205" s="166">
        <v>0</v>
      </c>
      <c r="I205" s="166">
        <v>0</v>
      </c>
      <c r="J205" s="166">
        <v>0</v>
      </c>
      <c r="K205" s="166">
        <v>30</v>
      </c>
      <c r="L205" s="167">
        <v>32</v>
      </c>
      <c r="M205" s="166">
        <v>0</v>
      </c>
      <c r="N205" s="166">
        <v>11</v>
      </c>
      <c r="O205" s="166">
        <v>0</v>
      </c>
      <c r="P205" s="166">
        <v>0</v>
      </c>
      <c r="Q205" s="166">
        <v>0</v>
      </c>
      <c r="R205" s="168">
        <v>0</v>
      </c>
      <c r="S205" s="169">
        <v>0</v>
      </c>
      <c r="T205" s="169">
        <v>0</v>
      </c>
      <c r="U205" s="169">
        <v>0</v>
      </c>
      <c r="V205" s="169">
        <v>0</v>
      </c>
      <c r="W205" s="170">
        <v>1</v>
      </c>
      <c r="X205" s="51">
        <v>127</v>
      </c>
      <c r="Y205" s="171">
        <v>0</v>
      </c>
      <c r="Z205" s="51">
        <v>0</v>
      </c>
      <c r="AA205" s="51">
        <v>0</v>
      </c>
      <c r="AB205" s="51">
        <v>0</v>
      </c>
      <c r="AC205" s="51">
        <v>0</v>
      </c>
      <c r="AD205" s="51">
        <v>0</v>
      </c>
      <c r="AE205" s="51">
        <v>0</v>
      </c>
      <c r="AF205" s="51">
        <v>0</v>
      </c>
      <c r="AG205" s="51">
        <v>0</v>
      </c>
      <c r="AH205" s="51">
        <v>0</v>
      </c>
      <c r="AI205" s="51">
        <v>0</v>
      </c>
      <c r="AJ205" s="51">
        <v>0</v>
      </c>
      <c r="AK205" s="52">
        <v>0</v>
      </c>
      <c r="AL205" s="53"/>
      <c r="AM205" s="60" t="s">
        <v>843</v>
      </c>
      <c r="AN205" s="55" t="s">
        <v>844</v>
      </c>
      <c r="AO205" s="172">
        <v>0</v>
      </c>
      <c r="AP205" s="172">
        <v>0</v>
      </c>
      <c r="AQ205" s="172">
        <v>0</v>
      </c>
      <c r="AR205" s="172">
        <v>0</v>
      </c>
      <c r="AS205" s="172">
        <v>0</v>
      </c>
      <c r="AT205" s="172">
        <v>0</v>
      </c>
      <c r="AU205" s="164">
        <v>0</v>
      </c>
      <c r="AV205" s="164">
        <v>0</v>
      </c>
      <c r="AW205" s="164">
        <v>1</v>
      </c>
      <c r="AX205" s="164">
        <v>0</v>
      </c>
      <c r="AY205" s="164">
        <v>0</v>
      </c>
    </row>
    <row r="206" spans="1:51" ht="16.5" customHeight="1" thickBot="1">
      <c r="A206" s="123" t="s">
        <v>845</v>
      </c>
      <c r="B206" s="124" t="s">
        <v>846</v>
      </c>
      <c r="C206" s="149">
        <v>-100</v>
      </c>
      <c r="D206" s="150">
        <v>0</v>
      </c>
      <c r="E206" s="150">
        <v>0</v>
      </c>
      <c r="F206" s="150">
        <v>0</v>
      </c>
      <c r="G206" s="150">
        <v>0</v>
      </c>
      <c r="H206" s="150">
        <v>0</v>
      </c>
      <c r="I206" s="150">
        <v>0</v>
      </c>
      <c r="J206" s="150">
        <v>0</v>
      </c>
      <c r="K206" s="150">
        <v>0</v>
      </c>
      <c r="L206" s="151">
        <v>28</v>
      </c>
      <c r="M206" s="150">
        <v>0</v>
      </c>
      <c r="N206" s="150">
        <v>18</v>
      </c>
      <c r="O206" s="150">
        <v>0</v>
      </c>
      <c r="P206" s="150">
        <v>0</v>
      </c>
      <c r="Q206" s="150">
        <v>0</v>
      </c>
      <c r="R206" s="152">
        <v>0</v>
      </c>
      <c r="S206" s="153">
        <v>0</v>
      </c>
      <c r="T206" s="153">
        <v>0</v>
      </c>
      <c r="U206" s="153">
        <v>0</v>
      </c>
      <c r="V206" s="153">
        <v>0</v>
      </c>
      <c r="W206" s="154">
        <v>0</v>
      </c>
      <c r="X206" s="125">
        <v>137</v>
      </c>
      <c r="Y206" s="155">
        <v>0</v>
      </c>
      <c r="Z206" s="125">
        <v>0</v>
      </c>
      <c r="AA206" s="125">
        <v>0</v>
      </c>
      <c r="AB206" s="125">
        <v>0</v>
      </c>
      <c r="AC206" s="125">
        <v>0</v>
      </c>
      <c r="AD206" s="125">
        <v>0</v>
      </c>
      <c r="AE206" s="125">
        <v>0</v>
      </c>
      <c r="AF206" s="125">
        <v>0</v>
      </c>
      <c r="AG206" s="125">
        <v>0</v>
      </c>
      <c r="AH206" s="125">
        <v>0</v>
      </c>
      <c r="AI206" s="125">
        <v>0</v>
      </c>
      <c r="AJ206" s="125">
        <v>0</v>
      </c>
      <c r="AK206" s="126">
        <v>0</v>
      </c>
      <c r="AL206" s="127"/>
      <c r="AM206" s="128"/>
      <c r="AN206" s="129"/>
      <c r="AO206" s="156">
        <v>0</v>
      </c>
      <c r="AP206" s="156">
        <v>0</v>
      </c>
      <c r="AQ206" s="156">
        <v>0</v>
      </c>
      <c r="AR206" s="156">
        <v>0</v>
      </c>
      <c r="AS206" s="156">
        <v>0</v>
      </c>
      <c r="AT206" s="156">
        <v>0</v>
      </c>
      <c r="AU206" s="156">
        <v>0</v>
      </c>
      <c r="AV206" s="156">
        <v>0</v>
      </c>
      <c r="AW206" s="156">
        <v>1</v>
      </c>
      <c r="AX206" s="156">
        <v>0</v>
      </c>
      <c r="AY206" s="156">
        <v>0</v>
      </c>
    </row>
    <row r="207" spans="1:51" ht="16.5" customHeight="1" thickTop="1">
      <c r="A207" s="73" t="s">
        <v>847</v>
      </c>
      <c r="B207" s="120" t="s">
        <v>848</v>
      </c>
      <c r="C207" s="165">
        <v>0</v>
      </c>
      <c r="D207" s="166">
        <v>0</v>
      </c>
      <c r="E207" s="166">
        <v>0</v>
      </c>
      <c r="F207" s="166">
        <v>0</v>
      </c>
      <c r="G207" s="166">
        <v>12</v>
      </c>
      <c r="H207" s="166">
        <v>0</v>
      </c>
      <c r="I207" s="166">
        <v>0</v>
      </c>
      <c r="J207" s="166">
        <v>20</v>
      </c>
      <c r="K207" s="166">
        <v>0</v>
      </c>
      <c r="L207" s="167">
        <v>25</v>
      </c>
      <c r="M207" s="166">
        <v>0</v>
      </c>
      <c r="N207" s="166">
        <v>0</v>
      </c>
      <c r="O207" s="166">
        <v>0</v>
      </c>
      <c r="P207" s="166">
        <v>0</v>
      </c>
      <c r="Q207" s="166">
        <v>0</v>
      </c>
      <c r="R207" s="168">
        <v>0</v>
      </c>
      <c r="S207" s="169">
        <v>0</v>
      </c>
      <c r="T207" s="169">
        <v>0</v>
      </c>
      <c r="U207" s="169">
        <v>0</v>
      </c>
      <c r="V207" s="169">
        <v>0</v>
      </c>
      <c r="W207" s="170">
        <v>0</v>
      </c>
      <c r="X207" s="51">
        <v>116</v>
      </c>
      <c r="Y207" s="171">
        <v>0</v>
      </c>
      <c r="Z207" s="51">
        <v>0</v>
      </c>
      <c r="AA207" s="51">
        <v>0</v>
      </c>
      <c r="AB207" s="51">
        <v>0</v>
      </c>
      <c r="AC207" s="51">
        <v>0</v>
      </c>
      <c r="AD207" s="51">
        <v>0</v>
      </c>
      <c r="AE207" s="51">
        <v>0</v>
      </c>
      <c r="AF207" s="51">
        <v>0</v>
      </c>
      <c r="AG207" s="51">
        <v>0</v>
      </c>
      <c r="AH207" s="51">
        <v>0</v>
      </c>
      <c r="AI207" s="51">
        <v>0</v>
      </c>
      <c r="AJ207" s="51">
        <v>0</v>
      </c>
      <c r="AK207" s="52">
        <v>0</v>
      </c>
      <c r="AL207" s="53"/>
      <c r="AM207" s="60" t="s">
        <v>849</v>
      </c>
      <c r="AN207" s="55" t="s">
        <v>850</v>
      </c>
      <c r="AO207" s="172">
        <v>0</v>
      </c>
      <c r="AP207" s="172">
        <v>0</v>
      </c>
      <c r="AQ207" s="172">
        <v>0</v>
      </c>
      <c r="AR207" s="172">
        <v>0</v>
      </c>
      <c r="AS207" s="172">
        <v>0</v>
      </c>
      <c r="AT207" s="172">
        <v>0</v>
      </c>
      <c r="AU207" s="164">
        <v>0</v>
      </c>
      <c r="AV207" s="164">
        <v>0</v>
      </c>
      <c r="AW207" s="164">
        <v>1</v>
      </c>
      <c r="AX207" s="164">
        <v>0</v>
      </c>
      <c r="AY207" s="164">
        <v>0</v>
      </c>
    </row>
    <row r="208" spans="1:51" ht="16.5" customHeight="1">
      <c r="A208" s="73" t="s">
        <v>851</v>
      </c>
      <c r="B208" s="120" t="s">
        <v>852</v>
      </c>
      <c r="C208" s="165">
        <v>0</v>
      </c>
      <c r="D208" s="166">
        <v>0</v>
      </c>
      <c r="E208" s="166">
        <v>0</v>
      </c>
      <c r="F208" s="166">
        <v>0</v>
      </c>
      <c r="G208" s="166">
        <v>0</v>
      </c>
      <c r="H208" s="166">
        <v>0</v>
      </c>
      <c r="I208" s="166">
        <v>0</v>
      </c>
      <c r="J208" s="166">
        <v>6</v>
      </c>
      <c r="K208" s="166">
        <v>4</v>
      </c>
      <c r="L208" s="167">
        <v>28</v>
      </c>
      <c r="M208" s="166">
        <v>0</v>
      </c>
      <c r="N208" s="166">
        <v>0</v>
      </c>
      <c r="O208" s="166">
        <v>0</v>
      </c>
      <c r="P208" s="166">
        <v>0</v>
      </c>
      <c r="Q208" s="166">
        <v>0</v>
      </c>
      <c r="R208" s="168">
        <v>0</v>
      </c>
      <c r="S208" s="169">
        <v>0</v>
      </c>
      <c r="T208" s="169">
        <v>0</v>
      </c>
      <c r="U208" s="169">
        <v>0</v>
      </c>
      <c r="V208" s="169">
        <v>0</v>
      </c>
      <c r="W208" s="170">
        <v>0</v>
      </c>
      <c r="X208" s="51">
        <v>117</v>
      </c>
      <c r="Y208" s="171">
        <v>3.15</v>
      </c>
      <c r="Z208" s="51">
        <v>9</v>
      </c>
      <c r="AA208" s="51">
        <v>1</v>
      </c>
      <c r="AB208" s="51">
        <v>0</v>
      </c>
      <c r="AC208" s="51">
        <v>0</v>
      </c>
      <c r="AD208" s="51">
        <v>0</v>
      </c>
      <c r="AE208" s="51">
        <v>0</v>
      </c>
      <c r="AF208" s="51">
        <v>0</v>
      </c>
      <c r="AG208" s="51">
        <v>0</v>
      </c>
      <c r="AH208" s="51">
        <v>0</v>
      </c>
      <c r="AI208" s="51">
        <v>0</v>
      </c>
      <c r="AJ208" s="51">
        <v>0</v>
      </c>
      <c r="AK208" s="52">
        <v>0</v>
      </c>
      <c r="AL208" s="53"/>
      <c r="AM208" s="60" t="s">
        <v>853</v>
      </c>
      <c r="AN208" s="55" t="s">
        <v>854</v>
      </c>
      <c r="AO208" s="172">
        <v>0</v>
      </c>
      <c r="AP208" s="172">
        <v>1</v>
      </c>
      <c r="AQ208" s="172">
        <v>0.4</v>
      </c>
      <c r="AR208" s="172">
        <v>0</v>
      </c>
      <c r="AS208" s="172">
        <v>0</v>
      </c>
      <c r="AT208" s="172">
        <v>0</v>
      </c>
      <c r="AU208" s="164">
        <v>0</v>
      </c>
      <c r="AV208" s="164">
        <v>0</v>
      </c>
      <c r="AW208" s="164">
        <v>1</v>
      </c>
      <c r="AX208" s="164">
        <v>0</v>
      </c>
      <c r="AY208" s="164">
        <v>0</v>
      </c>
    </row>
    <row r="209" spans="1:51" ht="16.5" customHeight="1">
      <c r="A209" s="73" t="s">
        <v>855</v>
      </c>
      <c r="B209" s="120" t="s">
        <v>856</v>
      </c>
      <c r="C209" s="165">
        <v>0</v>
      </c>
      <c r="D209" s="166">
        <v>0</v>
      </c>
      <c r="E209" s="166">
        <v>7</v>
      </c>
      <c r="F209" s="166">
        <v>7</v>
      </c>
      <c r="G209" s="166">
        <v>0</v>
      </c>
      <c r="H209" s="166">
        <v>0</v>
      </c>
      <c r="I209" s="166">
        <v>7</v>
      </c>
      <c r="J209" s="166">
        <v>7</v>
      </c>
      <c r="K209" s="166">
        <v>7</v>
      </c>
      <c r="L209" s="167">
        <v>0</v>
      </c>
      <c r="M209" s="166">
        <v>0</v>
      </c>
      <c r="N209" s="166">
        <v>0</v>
      </c>
      <c r="O209" s="166">
        <v>0</v>
      </c>
      <c r="P209" s="166">
        <v>0</v>
      </c>
      <c r="Q209" s="166">
        <v>0</v>
      </c>
      <c r="R209" s="168">
        <v>0</v>
      </c>
      <c r="S209" s="169">
        <v>0</v>
      </c>
      <c r="T209" s="169">
        <v>0</v>
      </c>
      <c r="U209" s="169">
        <v>0</v>
      </c>
      <c r="V209" s="169">
        <v>0</v>
      </c>
      <c r="W209" s="170">
        <v>0</v>
      </c>
      <c r="X209" s="51">
        <v>118</v>
      </c>
      <c r="Y209" s="171">
        <v>0</v>
      </c>
      <c r="Z209" s="51">
        <v>0</v>
      </c>
      <c r="AA209" s="51">
        <v>1</v>
      </c>
      <c r="AB209" s="51">
        <v>0</v>
      </c>
      <c r="AC209" s="51">
        <v>0</v>
      </c>
      <c r="AD209" s="51">
        <v>0</v>
      </c>
      <c r="AE209" s="51">
        <v>0</v>
      </c>
      <c r="AF209" s="51">
        <v>0</v>
      </c>
      <c r="AG209" s="51">
        <v>0</v>
      </c>
      <c r="AH209" s="51">
        <v>0</v>
      </c>
      <c r="AI209" s="51">
        <v>0</v>
      </c>
      <c r="AJ209" s="51">
        <v>1</v>
      </c>
      <c r="AK209" s="52">
        <v>0</v>
      </c>
      <c r="AL209" s="53"/>
      <c r="AM209" s="60" t="s">
        <v>857</v>
      </c>
      <c r="AN209" s="55" t="s">
        <v>858</v>
      </c>
      <c r="AO209" s="172">
        <v>0</v>
      </c>
      <c r="AP209" s="172">
        <v>0</v>
      </c>
      <c r="AQ209" s="172">
        <v>0</v>
      </c>
      <c r="AR209" s="172">
        <v>0</v>
      </c>
      <c r="AS209" s="172">
        <v>0</v>
      </c>
      <c r="AT209" s="172">
        <v>0</v>
      </c>
      <c r="AU209" s="164">
        <v>0</v>
      </c>
      <c r="AV209" s="164">
        <v>0</v>
      </c>
      <c r="AW209" s="164">
        <v>1</v>
      </c>
      <c r="AX209" s="164">
        <v>0</v>
      </c>
      <c r="AY209" s="164">
        <v>0</v>
      </c>
    </row>
    <row r="210" spans="1:51" ht="16.5" customHeight="1">
      <c r="A210" s="73" t="s">
        <v>859</v>
      </c>
      <c r="B210" s="120" t="s">
        <v>860</v>
      </c>
      <c r="C210" s="165">
        <v>0</v>
      </c>
      <c r="D210" s="166">
        <v>0</v>
      </c>
      <c r="E210" s="166">
        <v>0</v>
      </c>
      <c r="F210" s="166">
        <v>0</v>
      </c>
      <c r="G210" s="166">
        <v>0</v>
      </c>
      <c r="H210" s="166">
        <v>0</v>
      </c>
      <c r="I210" s="166">
        <v>0</v>
      </c>
      <c r="J210" s="166">
        <v>27</v>
      </c>
      <c r="K210" s="166">
        <v>0</v>
      </c>
      <c r="L210" s="167">
        <v>38</v>
      </c>
      <c r="M210" s="166">
        <v>0</v>
      </c>
      <c r="N210" s="166">
        <v>0</v>
      </c>
      <c r="O210" s="166">
        <v>0</v>
      </c>
      <c r="P210" s="166">
        <v>0</v>
      </c>
      <c r="Q210" s="166">
        <v>0</v>
      </c>
      <c r="R210" s="168">
        <v>0</v>
      </c>
      <c r="S210" s="169">
        <v>0</v>
      </c>
      <c r="T210" s="169">
        <v>0</v>
      </c>
      <c r="U210" s="169">
        <v>0</v>
      </c>
      <c r="V210" s="169">
        <v>0</v>
      </c>
      <c r="W210" s="170">
        <v>0</v>
      </c>
      <c r="X210" s="51">
        <v>119</v>
      </c>
      <c r="Y210" s="171">
        <v>0</v>
      </c>
      <c r="Z210" s="51">
        <v>0</v>
      </c>
      <c r="AA210" s="51">
        <v>0</v>
      </c>
      <c r="AB210" s="51">
        <v>0</v>
      </c>
      <c r="AC210" s="51">
        <v>0</v>
      </c>
      <c r="AD210" s="51">
        <v>0</v>
      </c>
      <c r="AE210" s="51">
        <v>0</v>
      </c>
      <c r="AF210" s="51">
        <v>0</v>
      </c>
      <c r="AG210" s="51">
        <v>0</v>
      </c>
      <c r="AH210" s="51">
        <v>0</v>
      </c>
      <c r="AI210" s="51">
        <v>0</v>
      </c>
      <c r="AJ210" s="51">
        <v>0</v>
      </c>
      <c r="AK210" s="52">
        <v>0</v>
      </c>
      <c r="AL210" s="53"/>
      <c r="AM210" s="60" t="s">
        <v>861</v>
      </c>
      <c r="AN210" s="55" t="s">
        <v>862</v>
      </c>
      <c r="AO210" s="172">
        <v>0</v>
      </c>
      <c r="AP210" s="172">
        <v>0</v>
      </c>
      <c r="AQ210" s="172">
        <v>0</v>
      </c>
      <c r="AR210" s="172">
        <v>0</v>
      </c>
      <c r="AS210" s="172">
        <v>0</v>
      </c>
      <c r="AT210" s="172">
        <v>0</v>
      </c>
      <c r="AU210" s="164">
        <v>0</v>
      </c>
      <c r="AV210" s="164">
        <v>0</v>
      </c>
      <c r="AW210" s="164">
        <v>1</v>
      </c>
      <c r="AX210" s="164">
        <v>0</v>
      </c>
      <c r="AY210" s="164">
        <v>0</v>
      </c>
    </row>
    <row r="211" spans="1:51" ht="16.5" customHeight="1">
      <c r="A211" s="73" t="s">
        <v>863</v>
      </c>
      <c r="B211" s="120" t="s">
        <v>864</v>
      </c>
      <c r="C211" s="165">
        <v>0</v>
      </c>
      <c r="D211" s="166">
        <v>0</v>
      </c>
      <c r="E211" s="166">
        <v>0</v>
      </c>
      <c r="F211" s="166">
        <v>0</v>
      </c>
      <c r="G211" s="166">
        <v>0</v>
      </c>
      <c r="H211" s="166">
        <v>0</v>
      </c>
      <c r="I211" s="166">
        <v>0</v>
      </c>
      <c r="J211" s="166">
        <v>0</v>
      </c>
      <c r="K211" s="166">
        <v>40</v>
      </c>
      <c r="L211" s="167">
        <v>0</v>
      </c>
      <c r="M211" s="166">
        <v>0</v>
      </c>
      <c r="N211" s="166">
        <v>0</v>
      </c>
      <c r="O211" s="166">
        <v>0</v>
      </c>
      <c r="P211" s="166">
        <v>0</v>
      </c>
      <c r="Q211" s="166">
        <v>0</v>
      </c>
      <c r="R211" s="168">
        <v>0</v>
      </c>
      <c r="S211" s="169">
        <v>0</v>
      </c>
      <c r="T211" s="169">
        <v>0</v>
      </c>
      <c r="U211" s="169">
        <v>0</v>
      </c>
      <c r="V211" s="169">
        <v>0</v>
      </c>
      <c r="W211" s="170">
        <v>0</v>
      </c>
      <c r="X211" s="51">
        <v>128</v>
      </c>
      <c r="Y211" s="171">
        <v>0</v>
      </c>
      <c r="Z211" s="51">
        <v>0</v>
      </c>
      <c r="AA211" s="51">
        <v>0</v>
      </c>
      <c r="AB211" s="51">
        <v>0</v>
      </c>
      <c r="AC211" s="51">
        <v>0</v>
      </c>
      <c r="AD211" s="51">
        <v>0</v>
      </c>
      <c r="AE211" s="51">
        <v>0</v>
      </c>
      <c r="AF211" s="51">
        <v>0</v>
      </c>
      <c r="AG211" s="51">
        <v>0</v>
      </c>
      <c r="AH211" s="51">
        <v>0</v>
      </c>
      <c r="AI211" s="51">
        <v>0</v>
      </c>
      <c r="AJ211" s="51">
        <v>0</v>
      </c>
      <c r="AK211" s="52">
        <v>0</v>
      </c>
      <c r="AL211" s="53"/>
      <c r="AM211" s="60" t="s">
        <v>865</v>
      </c>
      <c r="AN211" s="55" t="s">
        <v>866</v>
      </c>
      <c r="AO211" s="172">
        <v>0</v>
      </c>
      <c r="AP211" s="172">
        <v>0</v>
      </c>
      <c r="AQ211" s="172">
        <v>0</v>
      </c>
      <c r="AR211" s="172">
        <v>0</v>
      </c>
      <c r="AS211" s="172">
        <v>0</v>
      </c>
      <c r="AT211" s="172">
        <v>0</v>
      </c>
      <c r="AU211" s="164">
        <v>5</v>
      </c>
      <c r="AV211" s="164">
        <v>0</v>
      </c>
      <c r="AW211" s="164">
        <v>1</v>
      </c>
      <c r="AX211" s="164">
        <v>0</v>
      </c>
      <c r="AY211" s="164">
        <v>0</v>
      </c>
    </row>
    <row r="212" spans="1:51" ht="16.5" customHeight="1">
      <c r="A212" s="73" t="s">
        <v>867</v>
      </c>
      <c r="B212" s="120" t="s">
        <v>868</v>
      </c>
      <c r="C212" s="165">
        <v>0</v>
      </c>
      <c r="D212" s="166">
        <v>0</v>
      </c>
      <c r="E212" s="166">
        <v>0</v>
      </c>
      <c r="F212" s="166">
        <v>0</v>
      </c>
      <c r="G212" s="166">
        <v>35</v>
      </c>
      <c r="H212" s="166">
        <v>0</v>
      </c>
      <c r="I212" s="166">
        <v>0</v>
      </c>
      <c r="J212" s="166">
        <v>0</v>
      </c>
      <c r="K212" s="166">
        <v>0</v>
      </c>
      <c r="L212" s="167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8">
        <v>0</v>
      </c>
      <c r="S212" s="169">
        <v>0</v>
      </c>
      <c r="T212" s="169">
        <v>0</v>
      </c>
      <c r="U212" s="169">
        <v>0</v>
      </c>
      <c r="V212" s="169">
        <v>0</v>
      </c>
      <c r="W212" s="170">
        <v>0</v>
      </c>
      <c r="X212" s="51">
        <v>129</v>
      </c>
      <c r="Y212" s="171">
        <v>3.5</v>
      </c>
      <c r="Z212" s="51">
        <v>10</v>
      </c>
      <c r="AA212" s="51">
        <v>1</v>
      </c>
      <c r="AB212" s="51">
        <v>0</v>
      </c>
      <c r="AC212" s="51">
        <v>0</v>
      </c>
      <c r="AD212" s="51">
        <v>0</v>
      </c>
      <c r="AE212" s="51">
        <v>0</v>
      </c>
      <c r="AF212" s="51">
        <v>0</v>
      </c>
      <c r="AG212" s="51">
        <v>0</v>
      </c>
      <c r="AH212" s="51">
        <v>0</v>
      </c>
      <c r="AI212" s="51">
        <v>0</v>
      </c>
      <c r="AJ212" s="51">
        <v>0</v>
      </c>
      <c r="AK212" s="52">
        <v>0</v>
      </c>
      <c r="AL212" s="53"/>
      <c r="AM212" s="60" t="s">
        <v>869</v>
      </c>
      <c r="AN212" s="55" t="s">
        <v>870</v>
      </c>
      <c r="AO212" s="172">
        <v>0</v>
      </c>
      <c r="AP212" s="172">
        <v>0</v>
      </c>
      <c r="AQ212" s="172">
        <v>0</v>
      </c>
      <c r="AR212" s="172">
        <v>0</v>
      </c>
      <c r="AS212" s="172">
        <v>0</v>
      </c>
      <c r="AT212" s="172">
        <v>0</v>
      </c>
      <c r="AU212" s="164">
        <v>0</v>
      </c>
      <c r="AV212" s="164">
        <v>0</v>
      </c>
      <c r="AW212" s="164">
        <v>1</v>
      </c>
      <c r="AX212" s="164">
        <v>0</v>
      </c>
      <c r="AY212" s="164">
        <v>0</v>
      </c>
    </row>
    <row r="213" spans="1:51" ht="16.5" customHeight="1">
      <c r="A213" s="73" t="s">
        <v>871</v>
      </c>
      <c r="B213" s="120" t="s">
        <v>872</v>
      </c>
      <c r="C213" s="165">
        <v>0</v>
      </c>
      <c r="D213" s="166">
        <v>0</v>
      </c>
      <c r="E213" s="166">
        <v>0</v>
      </c>
      <c r="F213" s="166">
        <v>0</v>
      </c>
      <c r="G213" s="166">
        <v>0</v>
      </c>
      <c r="H213" s="166">
        <v>0</v>
      </c>
      <c r="I213" s="166">
        <v>28</v>
      </c>
      <c r="J213" s="166">
        <v>10</v>
      </c>
      <c r="K213" s="166">
        <v>0</v>
      </c>
      <c r="L213" s="167">
        <v>0</v>
      </c>
      <c r="M213" s="166">
        <v>0</v>
      </c>
      <c r="N213" s="166">
        <v>0</v>
      </c>
      <c r="O213" s="166">
        <v>0</v>
      </c>
      <c r="P213" s="166">
        <v>2</v>
      </c>
      <c r="Q213" s="166">
        <v>0</v>
      </c>
      <c r="R213" s="168">
        <v>0</v>
      </c>
      <c r="S213" s="169">
        <v>0</v>
      </c>
      <c r="T213" s="169">
        <v>0</v>
      </c>
      <c r="U213" s="169">
        <v>0</v>
      </c>
      <c r="V213" s="169">
        <v>0</v>
      </c>
      <c r="W213" s="170">
        <v>0</v>
      </c>
      <c r="X213" s="51">
        <v>130</v>
      </c>
      <c r="Y213" s="171">
        <v>0</v>
      </c>
      <c r="Z213" s="51">
        <v>0</v>
      </c>
      <c r="AA213" s="51">
        <v>1</v>
      </c>
      <c r="AB213" s="51">
        <v>0</v>
      </c>
      <c r="AC213" s="51">
        <v>0</v>
      </c>
      <c r="AD213" s="51">
        <v>0</v>
      </c>
      <c r="AE213" s="51">
        <v>0</v>
      </c>
      <c r="AF213" s="51">
        <v>0</v>
      </c>
      <c r="AG213" s="51">
        <v>0</v>
      </c>
      <c r="AH213" s="51">
        <v>0</v>
      </c>
      <c r="AI213" s="51">
        <v>0</v>
      </c>
      <c r="AJ213" s="51">
        <v>0</v>
      </c>
      <c r="AK213" s="52">
        <v>0</v>
      </c>
      <c r="AL213" s="53"/>
      <c r="AM213" s="60" t="s">
        <v>873</v>
      </c>
      <c r="AN213" s="55" t="s">
        <v>874</v>
      </c>
      <c r="AO213" s="172">
        <v>0</v>
      </c>
      <c r="AP213" s="172">
        <v>0</v>
      </c>
      <c r="AQ213" s="172">
        <v>0</v>
      </c>
      <c r="AR213" s="172">
        <v>0</v>
      </c>
      <c r="AS213" s="172">
        <v>0</v>
      </c>
      <c r="AT213" s="172">
        <v>0</v>
      </c>
      <c r="AU213" s="164">
        <v>0</v>
      </c>
      <c r="AV213" s="164">
        <v>2</v>
      </c>
      <c r="AW213" s="164">
        <v>1</v>
      </c>
      <c r="AX213" s="164">
        <v>0</v>
      </c>
      <c r="AY213" s="164">
        <v>0</v>
      </c>
    </row>
    <row r="214" spans="1:51" ht="16.5" customHeight="1">
      <c r="A214" s="73" t="s">
        <v>875</v>
      </c>
      <c r="B214" s="120" t="s">
        <v>876</v>
      </c>
      <c r="C214" s="165">
        <v>0</v>
      </c>
      <c r="D214" s="166">
        <v>0</v>
      </c>
      <c r="E214" s="166">
        <v>0</v>
      </c>
      <c r="F214" s="166">
        <v>0</v>
      </c>
      <c r="G214" s="166">
        <v>0</v>
      </c>
      <c r="H214" s="166">
        <v>0</v>
      </c>
      <c r="I214" s="166">
        <v>0</v>
      </c>
      <c r="J214" s="166">
        <v>30</v>
      </c>
      <c r="K214" s="166">
        <v>0</v>
      </c>
      <c r="L214" s="167">
        <v>0</v>
      </c>
      <c r="M214" s="166">
        <v>10</v>
      </c>
      <c r="N214" s="166">
        <v>0</v>
      </c>
      <c r="O214" s="166">
        <v>0</v>
      </c>
      <c r="P214" s="166">
        <v>0</v>
      </c>
      <c r="Q214" s="166">
        <v>0</v>
      </c>
      <c r="R214" s="168">
        <v>0</v>
      </c>
      <c r="S214" s="169">
        <v>0</v>
      </c>
      <c r="T214" s="169">
        <v>0</v>
      </c>
      <c r="U214" s="169">
        <v>0</v>
      </c>
      <c r="V214" s="169">
        <v>0</v>
      </c>
      <c r="W214" s="170">
        <v>0</v>
      </c>
      <c r="X214" s="51">
        <v>131</v>
      </c>
      <c r="Y214" s="171">
        <v>0</v>
      </c>
      <c r="Z214" s="51">
        <v>0</v>
      </c>
      <c r="AA214" s="51">
        <v>0</v>
      </c>
      <c r="AB214" s="51">
        <v>0</v>
      </c>
      <c r="AC214" s="51">
        <v>0</v>
      </c>
      <c r="AD214" s="51">
        <v>0</v>
      </c>
      <c r="AE214" s="51">
        <v>0</v>
      </c>
      <c r="AF214" s="51">
        <v>0</v>
      </c>
      <c r="AG214" s="51">
        <v>0</v>
      </c>
      <c r="AH214" s="51">
        <v>0</v>
      </c>
      <c r="AI214" s="51">
        <v>0</v>
      </c>
      <c r="AJ214" s="51">
        <v>0</v>
      </c>
      <c r="AK214" s="52">
        <v>0</v>
      </c>
      <c r="AL214" s="53"/>
      <c r="AM214" s="60" t="s">
        <v>877</v>
      </c>
      <c r="AN214" s="55" t="s">
        <v>878</v>
      </c>
      <c r="AO214" s="172">
        <v>0</v>
      </c>
      <c r="AP214" s="172">
        <v>0</v>
      </c>
      <c r="AQ214" s="172">
        <v>0</v>
      </c>
      <c r="AR214" s="172">
        <v>0</v>
      </c>
      <c r="AS214" s="172">
        <v>0</v>
      </c>
      <c r="AT214" s="172">
        <v>0</v>
      </c>
      <c r="AU214" s="164">
        <v>0</v>
      </c>
      <c r="AV214" s="164">
        <v>0</v>
      </c>
      <c r="AW214" s="164">
        <v>1</v>
      </c>
      <c r="AX214" s="164">
        <v>0</v>
      </c>
      <c r="AY214" s="164">
        <v>0</v>
      </c>
    </row>
    <row r="215" spans="1:51" ht="16.5" customHeight="1" thickBot="1">
      <c r="A215" s="123" t="s">
        <v>879</v>
      </c>
      <c r="B215" s="124" t="s">
        <v>880</v>
      </c>
      <c r="C215" s="149">
        <v>-100</v>
      </c>
      <c r="D215" s="150">
        <v>0</v>
      </c>
      <c r="E215" s="150">
        <v>0</v>
      </c>
      <c r="F215" s="150">
        <v>0</v>
      </c>
      <c r="G215" s="150">
        <v>0</v>
      </c>
      <c r="H215" s="150">
        <v>0</v>
      </c>
      <c r="I215" s="150">
        <v>0</v>
      </c>
      <c r="J215" s="150">
        <v>22</v>
      </c>
      <c r="K215" s="150">
        <v>0</v>
      </c>
      <c r="L215" s="151">
        <v>24</v>
      </c>
      <c r="M215" s="150">
        <v>0</v>
      </c>
      <c r="N215" s="150">
        <v>0</v>
      </c>
      <c r="O215" s="150">
        <v>0</v>
      </c>
      <c r="P215" s="150">
        <v>0</v>
      </c>
      <c r="Q215" s="150">
        <v>0</v>
      </c>
      <c r="R215" s="152">
        <v>0</v>
      </c>
      <c r="S215" s="153">
        <v>0</v>
      </c>
      <c r="T215" s="153">
        <v>0</v>
      </c>
      <c r="U215" s="153">
        <v>0</v>
      </c>
      <c r="V215" s="153">
        <v>0</v>
      </c>
      <c r="W215" s="154">
        <v>0</v>
      </c>
      <c r="X215" s="125">
        <v>137</v>
      </c>
      <c r="Y215" s="155">
        <v>0</v>
      </c>
      <c r="Z215" s="125">
        <v>0</v>
      </c>
      <c r="AA215" s="125">
        <v>0</v>
      </c>
      <c r="AB215" s="125">
        <v>0</v>
      </c>
      <c r="AC215" s="125">
        <v>0</v>
      </c>
      <c r="AD215" s="125">
        <v>0</v>
      </c>
      <c r="AE215" s="125">
        <v>0</v>
      </c>
      <c r="AF215" s="125">
        <v>0</v>
      </c>
      <c r="AG215" s="125">
        <v>0</v>
      </c>
      <c r="AH215" s="125">
        <v>0</v>
      </c>
      <c r="AI215" s="125">
        <v>0</v>
      </c>
      <c r="AJ215" s="125">
        <v>0</v>
      </c>
      <c r="AK215" s="126">
        <v>0</v>
      </c>
      <c r="AL215" s="127"/>
      <c r="AM215" s="128"/>
      <c r="AN215" s="129"/>
      <c r="AO215" s="156">
        <v>0</v>
      </c>
      <c r="AP215" s="156">
        <v>0</v>
      </c>
      <c r="AQ215" s="156">
        <v>0</v>
      </c>
      <c r="AR215" s="156">
        <v>0</v>
      </c>
      <c r="AS215" s="156">
        <v>0</v>
      </c>
      <c r="AT215" s="156">
        <v>0</v>
      </c>
      <c r="AU215" s="156">
        <v>0</v>
      </c>
      <c r="AV215" s="156">
        <v>0</v>
      </c>
      <c r="AW215" s="156">
        <v>1</v>
      </c>
      <c r="AX215" s="156">
        <v>0</v>
      </c>
      <c r="AY215" s="156">
        <v>0</v>
      </c>
    </row>
    <row r="216" spans="1:51" ht="16.5" customHeight="1" thickTop="1">
      <c r="A216" s="73" t="s">
        <v>881</v>
      </c>
      <c r="B216" s="120" t="s">
        <v>882</v>
      </c>
      <c r="C216" s="165">
        <v>0</v>
      </c>
      <c r="D216" s="166">
        <v>0</v>
      </c>
      <c r="E216" s="166">
        <v>0</v>
      </c>
      <c r="F216" s="166">
        <v>0</v>
      </c>
      <c r="G216" s="166">
        <v>12</v>
      </c>
      <c r="H216" s="166">
        <v>0</v>
      </c>
      <c r="I216" s="166">
        <v>0</v>
      </c>
      <c r="J216" s="166">
        <v>0</v>
      </c>
      <c r="K216" s="166">
        <v>20</v>
      </c>
      <c r="L216" s="167">
        <v>25</v>
      </c>
      <c r="M216" s="166">
        <v>0</v>
      </c>
      <c r="N216" s="166">
        <v>0</v>
      </c>
      <c r="O216" s="166">
        <v>0</v>
      </c>
      <c r="P216" s="166">
        <v>10</v>
      </c>
      <c r="Q216" s="166">
        <v>0</v>
      </c>
      <c r="R216" s="168">
        <v>0</v>
      </c>
      <c r="S216" s="169">
        <v>0</v>
      </c>
      <c r="T216" s="169">
        <v>0</v>
      </c>
      <c r="U216" s="169">
        <v>0</v>
      </c>
      <c r="V216" s="169">
        <v>0</v>
      </c>
      <c r="W216" s="170">
        <v>0</v>
      </c>
      <c r="X216" s="51">
        <v>116</v>
      </c>
      <c r="Y216" s="171">
        <v>0</v>
      </c>
      <c r="Z216" s="51">
        <v>0</v>
      </c>
      <c r="AA216" s="51">
        <v>0</v>
      </c>
      <c r="AB216" s="51">
        <v>0</v>
      </c>
      <c r="AC216" s="51">
        <v>0</v>
      </c>
      <c r="AD216" s="51">
        <v>0</v>
      </c>
      <c r="AE216" s="51">
        <v>0</v>
      </c>
      <c r="AF216" s="51">
        <v>0</v>
      </c>
      <c r="AG216" s="51">
        <v>0</v>
      </c>
      <c r="AH216" s="51">
        <v>0</v>
      </c>
      <c r="AI216" s="51">
        <v>0</v>
      </c>
      <c r="AJ216" s="51">
        <v>0</v>
      </c>
      <c r="AK216" s="52">
        <v>0</v>
      </c>
      <c r="AL216" s="53"/>
      <c r="AM216" s="60" t="s">
        <v>883</v>
      </c>
      <c r="AN216" s="55" t="s">
        <v>884</v>
      </c>
      <c r="AO216" s="172">
        <v>0</v>
      </c>
      <c r="AP216" s="172">
        <v>0</v>
      </c>
      <c r="AQ216" s="172">
        <v>0</v>
      </c>
      <c r="AR216" s="172">
        <v>0</v>
      </c>
      <c r="AS216" s="172">
        <v>0</v>
      </c>
      <c r="AT216" s="172">
        <v>0</v>
      </c>
      <c r="AU216" s="164">
        <v>0</v>
      </c>
      <c r="AV216" s="164">
        <v>0</v>
      </c>
      <c r="AW216" s="164">
        <v>1</v>
      </c>
      <c r="AX216" s="164">
        <v>0</v>
      </c>
      <c r="AY216" s="164">
        <v>0</v>
      </c>
    </row>
    <row r="217" spans="1:51" ht="16.5" customHeight="1">
      <c r="A217" s="73" t="s">
        <v>885</v>
      </c>
      <c r="B217" s="120" t="s">
        <v>886</v>
      </c>
      <c r="C217" s="165">
        <v>0</v>
      </c>
      <c r="D217" s="166">
        <v>0</v>
      </c>
      <c r="E217" s="166">
        <v>4</v>
      </c>
      <c r="F217" s="166">
        <v>0</v>
      </c>
      <c r="G217" s="166">
        <v>0</v>
      </c>
      <c r="H217" s="166">
        <v>0</v>
      </c>
      <c r="I217" s="166">
        <v>0</v>
      </c>
      <c r="J217" s="166">
        <v>0</v>
      </c>
      <c r="K217" s="166">
        <v>0</v>
      </c>
      <c r="L217" s="167">
        <v>30</v>
      </c>
      <c r="M217" s="166">
        <v>0</v>
      </c>
      <c r="N217" s="166">
        <v>0</v>
      </c>
      <c r="O217" s="166">
        <v>0</v>
      </c>
      <c r="P217" s="166">
        <v>0</v>
      </c>
      <c r="Q217" s="166">
        <v>0</v>
      </c>
      <c r="R217" s="168">
        <v>0</v>
      </c>
      <c r="S217" s="169">
        <v>0</v>
      </c>
      <c r="T217" s="169">
        <v>0</v>
      </c>
      <c r="U217" s="169">
        <v>1</v>
      </c>
      <c r="V217" s="169">
        <v>0</v>
      </c>
      <c r="W217" s="170">
        <v>0</v>
      </c>
      <c r="X217" s="51">
        <v>117</v>
      </c>
      <c r="Y217" s="171">
        <v>3.15</v>
      </c>
      <c r="Z217" s="51">
        <v>9</v>
      </c>
      <c r="AA217" s="51">
        <v>0</v>
      </c>
      <c r="AB217" s="51">
        <v>0</v>
      </c>
      <c r="AC217" s="51">
        <v>0</v>
      </c>
      <c r="AD217" s="51">
        <v>0</v>
      </c>
      <c r="AE217" s="51">
        <v>0</v>
      </c>
      <c r="AF217" s="51">
        <v>0</v>
      </c>
      <c r="AG217" s="51">
        <v>0</v>
      </c>
      <c r="AH217" s="51">
        <v>0</v>
      </c>
      <c r="AI217" s="51">
        <v>0</v>
      </c>
      <c r="AJ217" s="51">
        <v>0</v>
      </c>
      <c r="AK217" s="52">
        <v>0</v>
      </c>
      <c r="AL217" s="53"/>
      <c r="AM217" s="60" t="s">
        <v>887</v>
      </c>
      <c r="AN217" s="55" t="s">
        <v>888</v>
      </c>
      <c r="AO217" s="172">
        <v>0</v>
      </c>
      <c r="AP217" s="172">
        <v>0</v>
      </c>
      <c r="AQ217" s="172">
        <v>0.6</v>
      </c>
      <c r="AR217" s="172">
        <v>1</v>
      </c>
      <c r="AS217" s="172">
        <v>0</v>
      </c>
      <c r="AT217" s="172">
        <v>0</v>
      </c>
      <c r="AU217" s="164">
        <v>0</v>
      </c>
      <c r="AV217" s="164">
        <v>0</v>
      </c>
      <c r="AW217" s="164">
        <v>1</v>
      </c>
      <c r="AX217" s="164">
        <v>0</v>
      </c>
      <c r="AY217" s="164">
        <v>0</v>
      </c>
    </row>
    <row r="218" spans="1:51" ht="16.5" customHeight="1">
      <c r="A218" s="73" t="s">
        <v>889</v>
      </c>
      <c r="B218" s="120" t="s">
        <v>890</v>
      </c>
      <c r="C218" s="165">
        <v>0</v>
      </c>
      <c r="D218" s="166">
        <v>0</v>
      </c>
      <c r="E218" s="166">
        <v>7</v>
      </c>
      <c r="F218" s="166">
        <v>7</v>
      </c>
      <c r="G218" s="166">
        <v>0</v>
      </c>
      <c r="H218" s="166">
        <v>0</v>
      </c>
      <c r="I218" s="166">
        <v>7</v>
      </c>
      <c r="J218" s="166">
        <v>7</v>
      </c>
      <c r="K218" s="166">
        <v>7</v>
      </c>
      <c r="L218" s="167">
        <v>0</v>
      </c>
      <c r="M218" s="166">
        <v>0</v>
      </c>
      <c r="N218" s="166">
        <v>0</v>
      </c>
      <c r="O218" s="166">
        <v>0</v>
      </c>
      <c r="P218" s="166">
        <v>0</v>
      </c>
      <c r="Q218" s="166">
        <v>0</v>
      </c>
      <c r="R218" s="168">
        <v>0</v>
      </c>
      <c r="S218" s="169">
        <v>0</v>
      </c>
      <c r="T218" s="169">
        <v>0</v>
      </c>
      <c r="U218" s="169">
        <v>0</v>
      </c>
      <c r="V218" s="169">
        <v>0</v>
      </c>
      <c r="W218" s="170">
        <v>0</v>
      </c>
      <c r="X218" s="51">
        <v>118</v>
      </c>
      <c r="Y218" s="171">
        <v>0</v>
      </c>
      <c r="Z218" s="51">
        <v>0</v>
      </c>
      <c r="AA218" s="51">
        <v>1</v>
      </c>
      <c r="AB218" s="51">
        <v>0</v>
      </c>
      <c r="AC218" s="51">
        <v>0</v>
      </c>
      <c r="AD218" s="51">
        <v>0</v>
      </c>
      <c r="AE218" s="51">
        <v>0</v>
      </c>
      <c r="AF218" s="51">
        <v>0</v>
      </c>
      <c r="AG218" s="51">
        <v>0</v>
      </c>
      <c r="AH218" s="51">
        <v>0</v>
      </c>
      <c r="AI218" s="51">
        <v>0</v>
      </c>
      <c r="AJ218" s="51">
        <v>1</v>
      </c>
      <c r="AK218" s="52">
        <v>0</v>
      </c>
      <c r="AL218" s="53"/>
      <c r="AM218" s="60" t="s">
        <v>891</v>
      </c>
      <c r="AN218" s="55" t="s">
        <v>892</v>
      </c>
      <c r="AO218" s="172">
        <v>0</v>
      </c>
      <c r="AP218" s="172">
        <v>0</v>
      </c>
      <c r="AQ218" s="172">
        <v>0</v>
      </c>
      <c r="AR218" s="172">
        <v>0</v>
      </c>
      <c r="AS218" s="172">
        <v>0</v>
      </c>
      <c r="AT218" s="172">
        <v>0</v>
      </c>
      <c r="AU218" s="164">
        <v>0</v>
      </c>
      <c r="AV218" s="164">
        <v>0</v>
      </c>
      <c r="AW218" s="164">
        <v>1</v>
      </c>
      <c r="AX218" s="164">
        <v>0</v>
      </c>
      <c r="AY218" s="164">
        <v>0</v>
      </c>
    </row>
    <row r="219" spans="1:51" ht="16.5" customHeight="1">
      <c r="A219" s="73" t="s">
        <v>893</v>
      </c>
      <c r="B219" s="120" t="s">
        <v>894</v>
      </c>
      <c r="C219" s="165">
        <v>0</v>
      </c>
      <c r="D219" s="166">
        <v>0</v>
      </c>
      <c r="E219" s="166">
        <v>0</v>
      </c>
      <c r="F219" s="166">
        <v>0</v>
      </c>
      <c r="G219" s="166">
        <v>0</v>
      </c>
      <c r="H219" s="166">
        <v>0</v>
      </c>
      <c r="I219" s="166">
        <v>27</v>
      </c>
      <c r="J219" s="166">
        <v>0</v>
      </c>
      <c r="K219" s="166">
        <v>0</v>
      </c>
      <c r="L219" s="167">
        <v>38</v>
      </c>
      <c r="M219" s="166">
        <v>0</v>
      </c>
      <c r="N219" s="166">
        <v>0</v>
      </c>
      <c r="O219" s="166">
        <v>0</v>
      </c>
      <c r="P219" s="166">
        <v>16</v>
      </c>
      <c r="Q219" s="166">
        <v>0</v>
      </c>
      <c r="R219" s="168">
        <v>0</v>
      </c>
      <c r="S219" s="169">
        <v>0</v>
      </c>
      <c r="T219" s="169">
        <v>0</v>
      </c>
      <c r="U219" s="169">
        <v>0</v>
      </c>
      <c r="V219" s="169">
        <v>0</v>
      </c>
      <c r="W219" s="170">
        <v>0</v>
      </c>
      <c r="X219" s="51">
        <v>119</v>
      </c>
      <c r="Y219" s="171">
        <v>0</v>
      </c>
      <c r="Z219" s="51">
        <v>0</v>
      </c>
      <c r="AA219" s="51">
        <v>1</v>
      </c>
      <c r="AB219" s="51">
        <v>0</v>
      </c>
      <c r="AC219" s="51">
        <v>0</v>
      </c>
      <c r="AD219" s="51">
        <v>0</v>
      </c>
      <c r="AE219" s="51">
        <v>0</v>
      </c>
      <c r="AF219" s="51">
        <v>0</v>
      </c>
      <c r="AG219" s="51">
        <v>0</v>
      </c>
      <c r="AH219" s="51">
        <v>0</v>
      </c>
      <c r="AI219" s="51">
        <v>0</v>
      </c>
      <c r="AJ219" s="51">
        <v>0</v>
      </c>
      <c r="AK219" s="52">
        <v>0</v>
      </c>
      <c r="AL219" s="53"/>
      <c r="AM219" s="60" t="s">
        <v>895</v>
      </c>
      <c r="AN219" s="55" t="s">
        <v>896</v>
      </c>
      <c r="AO219" s="172">
        <v>0</v>
      </c>
      <c r="AP219" s="172">
        <v>0</v>
      </c>
      <c r="AQ219" s="172">
        <v>0</v>
      </c>
      <c r="AR219" s="172">
        <v>0</v>
      </c>
      <c r="AS219" s="172">
        <v>0</v>
      </c>
      <c r="AT219" s="172">
        <v>0</v>
      </c>
      <c r="AU219" s="164">
        <v>0</v>
      </c>
      <c r="AV219" s="164">
        <v>16</v>
      </c>
      <c r="AW219" s="164">
        <v>1</v>
      </c>
      <c r="AX219" s="164">
        <v>0</v>
      </c>
      <c r="AY219" s="164">
        <v>0</v>
      </c>
    </row>
    <row r="220" spans="1:51" ht="16.5" customHeight="1">
      <c r="A220" s="73" t="s">
        <v>897</v>
      </c>
      <c r="B220" s="120" t="s">
        <v>898</v>
      </c>
      <c r="C220" s="165">
        <v>0</v>
      </c>
      <c r="D220" s="166">
        <v>0</v>
      </c>
      <c r="E220" s="166">
        <v>0</v>
      </c>
      <c r="F220" s="166">
        <v>40</v>
      </c>
      <c r="G220" s="166">
        <v>0</v>
      </c>
      <c r="H220" s="166">
        <v>0</v>
      </c>
      <c r="I220" s="166">
        <v>0</v>
      </c>
      <c r="J220" s="166">
        <v>0</v>
      </c>
      <c r="K220" s="166">
        <v>0</v>
      </c>
      <c r="L220" s="167">
        <v>0</v>
      </c>
      <c r="M220" s="166">
        <v>0</v>
      </c>
      <c r="N220" s="166">
        <v>0</v>
      </c>
      <c r="O220" s="166">
        <v>0</v>
      </c>
      <c r="P220" s="166">
        <v>0</v>
      </c>
      <c r="Q220" s="166">
        <v>0</v>
      </c>
      <c r="R220" s="168">
        <v>0</v>
      </c>
      <c r="S220" s="169">
        <v>0</v>
      </c>
      <c r="T220" s="169">
        <v>0</v>
      </c>
      <c r="U220" s="169">
        <v>0</v>
      </c>
      <c r="V220" s="169">
        <v>0</v>
      </c>
      <c r="W220" s="170">
        <v>0</v>
      </c>
      <c r="X220" s="51">
        <v>132</v>
      </c>
      <c r="Y220" s="171">
        <v>0</v>
      </c>
      <c r="Z220" s="51">
        <v>0</v>
      </c>
      <c r="AA220" s="51">
        <v>0</v>
      </c>
      <c r="AB220" s="51">
        <v>0</v>
      </c>
      <c r="AC220" s="51">
        <v>0</v>
      </c>
      <c r="AD220" s="51">
        <v>0</v>
      </c>
      <c r="AE220" s="51">
        <v>0</v>
      </c>
      <c r="AF220" s="51">
        <v>0</v>
      </c>
      <c r="AG220" s="51">
        <v>0</v>
      </c>
      <c r="AH220" s="51">
        <v>0</v>
      </c>
      <c r="AI220" s="51">
        <v>0</v>
      </c>
      <c r="AJ220" s="51">
        <v>0</v>
      </c>
      <c r="AK220" s="52">
        <v>0</v>
      </c>
      <c r="AL220" s="53"/>
      <c r="AM220" s="60" t="s">
        <v>899</v>
      </c>
      <c r="AN220" s="55" t="s">
        <v>900</v>
      </c>
      <c r="AO220" s="172">
        <v>0</v>
      </c>
      <c r="AP220" s="172">
        <v>0</v>
      </c>
      <c r="AQ220" s="172">
        <v>0</v>
      </c>
      <c r="AR220" s="172">
        <v>0</v>
      </c>
      <c r="AS220" s="172">
        <v>0</v>
      </c>
      <c r="AT220" s="172">
        <v>0</v>
      </c>
      <c r="AU220" s="164">
        <v>5</v>
      </c>
      <c r="AV220" s="164">
        <v>0</v>
      </c>
      <c r="AW220" s="164">
        <v>1</v>
      </c>
      <c r="AX220" s="164">
        <v>0</v>
      </c>
      <c r="AY220" s="164">
        <v>0</v>
      </c>
    </row>
    <row r="221" spans="1:51" ht="16.5" customHeight="1">
      <c r="A221" s="73" t="s">
        <v>901</v>
      </c>
      <c r="B221" s="120" t="s">
        <v>902</v>
      </c>
      <c r="C221" s="165">
        <v>0</v>
      </c>
      <c r="D221" s="166">
        <v>0</v>
      </c>
      <c r="E221" s="166">
        <v>0</v>
      </c>
      <c r="F221" s="166">
        <v>0</v>
      </c>
      <c r="G221" s="166">
        <v>0</v>
      </c>
      <c r="H221" s="166">
        <v>0</v>
      </c>
      <c r="I221" s="166">
        <v>0</v>
      </c>
      <c r="J221" s="166">
        <v>0</v>
      </c>
      <c r="K221" s="166">
        <v>14</v>
      </c>
      <c r="L221" s="167">
        <v>0</v>
      </c>
      <c r="M221" s="166">
        <v>0</v>
      </c>
      <c r="N221" s="166">
        <v>18</v>
      </c>
      <c r="O221" s="166">
        <v>0</v>
      </c>
      <c r="P221" s="166">
        <v>0</v>
      </c>
      <c r="Q221" s="166">
        <v>0</v>
      </c>
      <c r="R221" s="168">
        <v>0</v>
      </c>
      <c r="S221" s="169">
        <v>0</v>
      </c>
      <c r="T221" s="169">
        <v>0</v>
      </c>
      <c r="U221" s="169">
        <v>1</v>
      </c>
      <c r="V221" s="169">
        <v>0</v>
      </c>
      <c r="W221" s="170">
        <v>0</v>
      </c>
      <c r="X221" s="51">
        <v>133</v>
      </c>
      <c r="Y221" s="171">
        <v>0</v>
      </c>
      <c r="Z221" s="51">
        <v>0</v>
      </c>
      <c r="AA221" s="51">
        <v>0</v>
      </c>
      <c r="AB221" s="51">
        <v>0</v>
      </c>
      <c r="AC221" s="51">
        <v>0</v>
      </c>
      <c r="AD221" s="51">
        <v>0</v>
      </c>
      <c r="AE221" s="51">
        <v>0</v>
      </c>
      <c r="AF221" s="51">
        <v>0</v>
      </c>
      <c r="AG221" s="51">
        <v>0</v>
      </c>
      <c r="AH221" s="51">
        <v>0</v>
      </c>
      <c r="AI221" s="51">
        <v>0</v>
      </c>
      <c r="AJ221" s="51">
        <v>0</v>
      </c>
      <c r="AK221" s="52">
        <v>0</v>
      </c>
      <c r="AL221" s="53"/>
      <c r="AM221" s="60" t="s">
        <v>903</v>
      </c>
      <c r="AN221" s="55" t="s">
        <v>904</v>
      </c>
      <c r="AO221" s="172">
        <v>0</v>
      </c>
      <c r="AP221" s="172">
        <v>0</v>
      </c>
      <c r="AQ221" s="172">
        <v>1</v>
      </c>
      <c r="AR221" s="172">
        <v>0</v>
      </c>
      <c r="AS221" s="172">
        <v>0</v>
      </c>
      <c r="AT221" s="172">
        <v>0</v>
      </c>
      <c r="AU221" s="164">
        <v>0</v>
      </c>
      <c r="AV221" s="164">
        <v>0</v>
      </c>
      <c r="AW221" s="164">
        <v>1</v>
      </c>
      <c r="AX221" s="164">
        <v>0</v>
      </c>
      <c r="AY221" s="164">
        <v>0</v>
      </c>
    </row>
    <row r="222" spans="1:51" ht="16.5" customHeight="1">
      <c r="A222" s="73" t="s">
        <v>905</v>
      </c>
      <c r="B222" s="120" t="s">
        <v>906</v>
      </c>
      <c r="C222" s="165">
        <v>0</v>
      </c>
      <c r="D222" s="166">
        <v>0</v>
      </c>
      <c r="E222" s="166">
        <v>10</v>
      </c>
      <c r="F222" s="166">
        <v>0</v>
      </c>
      <c r="G222" s="166">
        <v>0</v>
      </c>
      <c r="H222" s="166">
        <v>0</v>
      </c>
      <c r="I222" s="166">
        <v>6</v>
      </c>
      <c r="J222" s="166">
        <v>0</v>
      </c>
      <c r="K222" s="166">
        <v>0</v>
      </c>
      <c r="L222" s="167">
        <v>0</v>
      </c>
      <c r="M222" s="166">
        <v>0</v>
      </c>
      <c r="N222" s="166">
        <v>19</v>
      </c>
      <c r="O222" s="166">
        <v>0</v>
      </c>
      <c r="P222" s="166">
        <v>0</v>
      </c>
      <c r="Q222" s="166">
        <v>0</v>
      </c>
      <c r="R222" s="168">
        <v>0</v>
      </c>
      <c r="S222" s="169">
        <v>0</v>
      </c>
      <c r="T222" s="169">
        <v>0</v>
      </c>
      <c r="U222" s="169">
        <v>0</v>
      </c>
      <c r="V222" s="169">
        <v>0</v>
      </c>
      <c r="W222" s="170">
        <v>0</v>
      </c>
      <c r="X222" s="51">
        <v>134</v>
      </c>
      <c r="Y222" s="171">
        <v>0</v>
      </c>
      <c r="Z222" s="51">
        <v>0</v>
      </c>
      <c r="AA222" s="51">
        <v>0</v>
      </c>
      <c r="AB222" s="51">
        <v>0</v>
      </c>
      <c r="AC222" s="51">
        <v>0</v>
      </c>
      <c r="AD222" s="51">
        <v>0</v>
      </c>
      <c r="AE222" s="51">
        <v>0</v>
      </c>
      <c r="AF222" s="51">
        <v>0</v>
      </c>
      <c r="AG222" s="51">
        <v>0</v>
      </c>
      <c r="AH222" s="51">
        <v>0</v>
      </c>
      <c r="AI222" s="51">
        <v>0</v>
      </c>
      <c r="AJ222" s="51">
        <v>0</v>
      </c>
      <c r="AK222" s="52">
        <v>0</v>
      </c>
      <c r="AL222" s="53"/>
      <c r="AM222" s="60" t="s">
        <v>907</v>
      </c>
      <c r="AN222" s="55" t="s">
        <v>908</v>
      </c>
      <c r="AO222" s="172">
        <v>0</v>
      </c>
      <c r="AP222" s="172">
        <v>0</v>
      </c>
      <c r="AQ222" s="172">
        <v>0</v>
      </c>
      <c r="AR222" s="172">
        <v>0</v>
      </c>
      <c r="AS222" s="172">
        <v>0</v>
      </c>
      <c r="AT222" s="172">
        <v>0</v>
      </c>
      <c r="AU222" s="164">
        <v>0</v>
      </c>
      <c r="AV222" s="164">
        <v>0</v>
      </c>
      <c r="AW222" s="164">
        <v>1</v>
      </c>
      <c r="AX222" s="164">
        <v>0</v>
      </c>
      <c r="AY222" s="164">
        <v>0</v>
      </c>
    </row>
    <row r="223" spans="1:51" ht="16.5" customHeight="1">
      <c r="A223" s="73" t="s">
        <v>909</v>
      </c>
      <c r="B223" s="120" t="s">
        <v>910</v>
      </c>
      <c r="C223" s="165">
        <v>0</v>
      </c>
      <c r="D223" s="166">
        <v>0</v>
      </c>
      <c r="E223" s="166">
        <v>0</v>
      </c>
      <c r="F223" s="166">
        <v>27</v>
      </c>
      <c r="G223" s="166">
        <v>10</v>
      </c>
      <c r="H223" s="166">
        <v>0</v>
      </c>
      <c r="I223" s="166">
        <v>0</v>
      </c>
      <c r="J223" s="166">
        <v>0</v>
      </c>
      <c r="K223" s="166">
        <v>0</v>
      </c>
      <c r="L223" s="167">
        <v>0</v>
      </c>
      <c r="M223" s="166">
        <v>0</v>
      </c>
      <c r="N223" s="166">
        <v>0</v>
      </c>
      <c r="O223" s="166">
        <v>0</v>
      </c>
      <c r="P223" s="166">
        <v>3</v>
      </c>
      <c r="Q223" s="166">
        <v>0</v>
      </c>
      <c r="R223" s="168">
        <v>0</v>
      </c>
      <c r="S223" s="169">
        <v>0</v>
      </c>
      <c r="T223" s="169">
        <v>0</v>
      </c>
      <c r="U223" s="169">
        <v>0</v>
      </c>
      <c r="V223" s="169">
        <v>0</v>
      </c>
      <c r="W223" s="170">
        <v>0</v>
      </c>
      <c r="X223" s="51">
        <v>135</v>
      </c>
      <c r="Y223" s="171">
        <v>0</v>
      </c>
      <c r="Z223" s="51">
        <v>0</v>
      </c>
      <c r="AA223" s="51">
        <v>0</v>
      </c>
      <c r="AB223" s="51">
        <v>0</v>
      </c>
      <c r="AC223" s="51">
        <v>0</v>
      </c>
      <c r="AD223" s="51">
        <v>0</v>
      </c>
      <c r="AE223" s="51">
        <v>0</v>
      </c>
      <c r="AF223" s="51">
        <v>0</v>
      </c>
      <c r="AG223" s="51">
        <v>0</v>
      </c>
      <c r="AH223" s="51">
        <v>0</v>
      </c>
      <c r="AI223" s="51">
        <v>0</v>
      </c>
      <c r="AJ223" s="51">
        <v>0</v>
      </c>
      <c r="AK223" s="52">
        <v>0</v>
      </c>
      <c r="AL223" s="53"/>
      <c r="AM223" s="60" t="s">
        <v>911</v>
      </c>
      <c r="AN223" s="55" t="s">
        <v>912</v>
      </c>
      <c r="AO223" s="172">
        <v>0</v>
      </c>
      <c r="AP223" s="172">
        <v>0</v>
      </c>
      <c r="AQ223" s="172">
        <v>0</v>
      </c>
      <c r="AR223" s="172">
        <v>0</v>
      </c>
      <c r="AS223" s="172">
        <v>0</v>
      </c>
      <c r="AT223" s="172">
        <v>0</v>
      </c>
      <c r="AU223" s="164">
        <v>0</v>
      </c>
      <c r="AV223" s="164">
        <v>0</v>
      </c>
      <c r="AW223" s="164">
        <v>1</v>
      </c>
      <c r="AX223" s="164">
        <v>0</v>
      </c>
      <c r="AY223" s="164">
        <v>0</v>
      </c>
    </row>
    <row r="224" spans="1:51" ht="16.5" customHeight="1" thickBot="1">
      <c r="A224" s="123" t="s">
        <v>913</v>
      </c>
      <c r="B224" s="124" t="s">
        <v>914</v>
      </c>
      <c r="C224" s="149">
        <v>-100</v>
      </c>
      <c r="D224" s="150">
        <v>0</v>
      </c>
      <c r="E224" s="150">
        <v>0</v>
      </c>
      <c r="F224" s="150">
        <v>0</v>
      </c>
      <c r="G224" s="150">
        <v>0</v>
      </c>
      <c r="H224" s="150">
        <v>0</v>
      </c>
      <c r="I224" s="150">
        <v>0</v>
      </c>
      <c r="J224" s="150">
        <v>0</v>
      </c>
      <c r="K224" s="150">
        <v>0</v>
      </c>
      <c r="L224" s="151">
        <v>34</v>
      </c>
      <c r="M224" s="150">
        <v>0</v>
      </c>
      <c r="N224" s="150">
        <v>16</v>
      </c>
      <c r="O224" s="150">
        <v>0</v>
      </c>
      <c r="P224" s="150">
        <v>0</v>
      </c>
      <c r="Q224" s="150">
        <v>0</v>
      </c>
      <c r="R224" s="152">
        <v>0</v>
      </c>
      <c r="S224" s="153">
        <v>0</v>
      </c>
      <c r="T224" s="153">
        <v>0</v>
      </c>
      <c r="U224" s="153">
        <v>0</v>
      </c>
      <c r="V224" s="153">
        <v>0</v>
      </c>
      <c r="W224" s="154">
        <v>0</v>
      </c>
      <c r="X224" s="125">
        <v>137</v>
      </c>
      <c r="Y224" s="155">
        <v>0</v>
      </c>
      <c r="Z224" s="125">
        <v>0</v>
      </c>
      <c r="AA224" s="125">
        <v>0</v>
      </c>
      <c r="AB224" s="125">
        <v>0</v>
      </c>
      <c r="AC224" s="125">
        <v>0</v>
      </c>
      <c r="AD224" s="125">
        <v>0</v>
      </c>
      <c r="AE224" s="125">
        <v>0</v>
      </c>
      <c r="AF224" s="125">
        <v>0</v>
      </c>
      <c r="AG224" s="125">
        <v>0</v>
      </c>
      <c r="AH224" s="125">
        <v>0</v>
      </c>
      <c r="AI224" s="125">
        <v>0</v>
      </c>
      <c r="AJ224" s="125">
        <v>0</v>
      </c>
      <c r="AK224" s="126">
        <v>0</v>
      </c>
      <c r="AL224" s="127"/>
      <c r="AM224" s="128"/>
      <c r="AN224" s="129"/>
      <c r="AO224" s="156">
        <v>0</v>
      </c>
      <c r="AP224" s="156">
        <v>0</v>
      </c>
      <c r="AQ224" s="156">
        <v>0</v>
      </c>
      <c r="AR224" s="156">
        <v>0</v>
      </c>
      <c r="AS224" s="156">
        <v>0</v>
      </c>
      <c r="AT224" s="156">
        <v>0</v>
      </c>
      <c r="AU224" s="156">
        <v>0</v>
      </c>
      <c r="AV224" s="156">
        <v>0</v>
      </c>
      <c r="AW224" s="156">
        <v>1</v>
      </c>
      <c r="AX224" s="156">
        <v>0</v>
      </c>
      <c r="AY224" s="156">
        <v>0</v>
      </c>
    </row>
    <row r="225" spans="1:51" ht="16.5" customHeight="1" thickTop="1">
      <c r="A225" s="73" t="s">
        <v>915</v>
      </c>
      <c r="B225" s="120" t="s">
        <v>916</v>
      </c>
      <c r="C225" s="165">
        <v>0</v>
      </c>
      <c r="D225" s="166">
        <v>0</v>
      </c>
      <c r="E225" s="166">
        <v>25</v>
      </c>
      <c r="F225" s="166">
        <v>0</v>
      </c>
      <c r="G225" s="166">
        <v>14</v>
      </c>
      <c r="H225" s="166">
        <v>0</v>
      </c>
      <c r="I225" s="166">
        <v>0</v>
      </c>
      <c r="J225" s="166">
        <v>0</v>
      </c>
      <c r="K225" s="166">
        <v>0</v>
      </c>
      <c r="L225" s="167">
        <v>0</v>
      </c>
      <c r="M225" s="166">
        <v>0</v>
      </c>
      <c r="N225" s="166">
        <v>0</v>
      </c>
      <c r="O225" s="166">
        <v>0</v>
      </c>
      <c r="P225" s="166">
        <v>0</v>
      </c>
      <c r="Q225" s="166">
        <v>0</v>
      </c>
      <c r="R225" s="168">
        <v>0</v>
      </c>
      <c r="S225" s="169">
        <v>0</v>
      </c>
      <c r="T225" s="169">
        <v>0</v>
      </c>
      <c r="U225" s="169">
        <v>0</v>
      </c>
      <c r="V225" s="169">
        <v>0</v>
      </c>
      <c r="W225" s="170">
        <v>0</v>
      </c>
      <c r="X225" s="51">
        <v>120</v>
      </c>
      <c r="Y225" s="171">
        <v>0</v>
      </c>
      <c r="Z225" s="51">
        <v>0</v>
      </c>
      <c r="AA225" s="51">
        <v>1</v>
      </c>
      <c r="AB225" s="51">
        <v>0</v>
      </c>
      <c r="AC225" s="51">
        <v>0</v>
      </c>
      <c r="AD225" s="51">
        <v>0</v>
      </c>
      <c r="AE225" s="51">
        <v>0</v>
      </c>
      <c r="AF225" s="51">
        <v>0</v>
      </c>
      <c r="AG225" s="51">
        <v>0</v>
      </c>
      <c r="AH225" s="51">
        <v>0</v>
      </c>
      <c r="AI225" s="51">
        <v>0</v>
      </c>
      <c r="AJ225" s="51">
        <v>1</v>
      </c>
      <c r="AK225" s="52">
        <v>0</v>
      </c>
      <c r="AL225" s="53"/>
      <c r="AM225" s="60" t="s">
        <v>917</v>
      </c>
      <c r="AN225" s="55" t="s">
        <v>918</v>
      </c>
      <c r="AO225" s="172">
        <v>0</v>
      </c>
      <c r="AP225" s="172">
        <v>0</v>
      </c>
      <c r="AQ225" s="172">
        <v>0</v>
      </c>
      <c r="AR225" s="172">
        <v>0</v>
      </c>
      <c r="AS225" s="172">
        <v>0</v>
      </c>
      <c r="AT225" s="172">
        <v>0</v>
      </c>
      <c r="AU225" s="164">
        <v>0</v>
      </c>
      <c r="AV225" s="164">
        <v>5</v>
      </c>
      <c r="AW225" s="164">
        <v>1</v>
      </c>
      <c r="AX225" s="164">
        <v>0</v>
      </c>
      <c r="AY225" s="164">
        <v>0</v>
      </c>
    </row>
    <row r="226" spans="1:51" ht="16.5" customHeight="1">
      <c r="A226" s="73" t="s">
        <v>919</v>
      </c>
      <c r="B226" s="120" t="s">
        <v>920</v>
      </c>
      <c r="C226" s="165">
        <v>0</v>
      </c>
      <c r="D226" s="166">
        <v>0</v>
      </c>
      <c r="E226" s="166">
        <v>0</v>
      </c>
      <c r="F226" s="166">
        <v>0</v>
      </c>
      <c r="G226" s="166">
        <v>0</v>
      </c>
      <c r="H226" s="166">
        <v>0</v>
      </c>
      <c r="I226" s="166">
        <v>12</v>
      </c>
      <c r="J226" s="166">
        <v>0</v>
      </c>
      <c r="K226" s="166">
        <v>0</v>
      </c>
      <c r="L226" s="167">
        <v>40</v>
      </c>
      <c r="M226" s="166">
        <v>0</v>
      </c>
      <c r="N226" s="166">
        <v>12</v>
      </c>
      <c r="O226" s="166">
        <v>0</v>
      </c>
      <c r="P226" s="166">
        <v>0</v>
      </c>
      <c r="Q226" s="166">
        <v>0</v>
      </c>
      <c r="R226" s="168">
        <v>0</v>
      </c>
      <c r="S226" s="169">
        <v>0</v>
      </c>
      <c r="T226" s="169">
        <v>0</v>
      </c>
      <c r="U226" s="169">
        <v>0</v>
      </c>
      <c r="V226" s="169">
        <v>0</v>
      </c>
      <c r="W226" s="170">
        <v>0</v>
      </c>
      <c r="X226" s="51">
        <v>121</v>
      </c>
      <c r="Y226" s="171">
        <v>0</v>
      </c>
      <c r="Z226" s="51">
        <v>0</v>
      </c>
      <c r="AA226" s="51">
        <v>1</v>
      </c>
      <c r="AB226" s="51">
        <v>0</v>
      </c>
      <c r="AC226" s="51">
        <v>0</v>
      </c>
      <c r="AD226" s="51">
        <v>0</v>
      </c>
      <c r="AE226" s="51">
        <v>0</v>
      </c>
      <c r="AF226" s="51">
        <v>0</v>
      </c>
      <c r="AG226" s="51">
        <v>0</v>
      </c>
      <c r="AH226" s="51">
        <v>0</v>
      </c>
      <c r="AI226" s="51">
        <v>0</v>
      </c>
      <c r="AJ226" s="51">
        <v>0</v>
      </c>
      <c r="AK226" s="52">
        <v>0</v>
      </c>
      <c r="AL226" s="53"/>
      <c r="AM226" s="60" t="s">
        <v>921</v>
      </c>
      <c r="AN226" s="55" t="s">
        <v>922</v>
      </c>
      <c r="AO226" s="172">
        <v>0</v>
      </c>
      <c r="AP226" s="172">
        <v>0</v>
      </c>
      <c r="AQ226" s="172">
        <v>0</v>
      </c>
      <c r="AR226" s="172">
        <v>0</v>
      </c>
      <c r="AS226" s="172">
        <v>0</v>
      </c>
      <c r="AT226" s="172">
        <v>0</v>
      </c>
      <c r="AU226" s="164">
        <v>0</v>
      </c>
      <c r="AV226" s="164">
        <v>10</v>
      </c>
      <c r="AW226" s="164">
        <v>1</v>
      </c>
      <c r="AX226" s="164">
        <v>0</v>
      </c>
      <c r="AY226" s="164">
        <v>0</v>
      </c>
    </row>
    <row r="227" spans="1:51" ht="16.5" customHeight="1">
      <c r="A227" s="73" t="s">
        <v>923</v>
      </c>
      <c r="B227" s="120" t="s">
        <v>924</v>
      </c>
      <c r="C227" s="165">
        <v>0</v>
      </c>
      <c r="D227" s="166">
        <v>0</v>
      </c>
      <c r="E227" s="166">
        <v>0</v>
      </c>
      <c r="F227" s="166">
        <v>0</v>
      </c>
      <c r="G227" s="166">
        <v>0</v>
      </c>
      <c r="H227" s="166">
        <v>0</v>
      </c>
      <c r="I227" s="166">
        <v>0</v>
      </c>
      <c r="J227" s="166">
        <v>0</v>
      </c>
      <c r="K227" s="166">
        <v>15</v>
      </c>
      <c r="L227" s="167">
        <v>0</v>
      </c>
      <c r="M227" s="166">
        <v>0</v>
      </c>
      <c r="N227" s="166">
        <v>12</v>
      </c>
      <c r="O227" s="166">
        <v>0</v>
      </c>
      <c r="P227" s="166">
        <v>0</v>
      </c>
      <c r="Q227" s="166">
        <v>0</v>
      </c>
      <c r="R227" s="168">
        <v>0</v>
      </c>
      <c r="S227" s="169">
        <v>0</v>
      </c>
      <c r="T227" s="169">
        <v>0</v>
      </c>
      <c r="U227" s="169">
        <v>0</v>
      </c>
      <c r="V227" s="169">
        <v>0</v>
      </c>
      <c r="W227" s="170">
        <v>0</v>
      </c>
      <c r="X227" s="51">
        <v>122</v>
      </c>
      <c r="Y227" s="171">
        <v>3.85</v>
      </c>
      <c r="Z227" s="51">
        <v>11</v>
      </c>
      <c r="AA227" s="51">
        <v>0</v>
      </c>
      <c r="AB227" s="51">
        <v>0</v>
      </c>
      <c r="AC227" s="51">
        <v>0</v>
      </c>
      <c r="AD227" s="51">
        <v>0</v>
      </c>
      <c r="AE227" s="51">
        <v>0</v>
      </c>
      <c r="AF227" s="51">
        <v>0</v>
      </c>
      <c r="AG227" s="51">
        <v>0</v>
      </c>
      <c r="AH227" s="51">
        <v>0</v>
      </c>
      <c r="AI227" s="51">
        <v>0</v>
      </c>
      <c r="AJ227" s="51">
        <v>0</v>
      </c>
      <c r="AK227" s="52">
        <v>0</v>
      </c>
      <c r="AL227" s="53"/>
      <c r="AM227" s="60" t="s">
        <v>925</v>
      </c>
      <c r="AN227" s="55" t="s">
        <v>926</v>
      </c>
      <c r="AO227" s="172">
        <v>0</v>
      </c>
      <c r="AP227" s="172">
        <v>0</v>
      </c>
      <c r="AQ227" s="172">
        <v>0</v>
      </c>
      <c r="AR227" s="172">
        <v>0</v>
      </c>
      <c r="AS227" s="172">
        <v>0</v>
      </c>
      <c r="AT227" s="172">
        <v>0</v>
      </c>
      <c r="AU227" s="164">
        <v>0</v>
      </c>
      <c r="AV227" s="164">
        <v>0</v>
      </c>
      <c r="AW227" s="164">
        <v>1</v>
      </c>
      <c r="AX227" s="164">
        <v>0</v>
      </c>
      <c r="AY227" s="164">
        <v>0</v>
      </c>
    </row>
    <row r="228" spans="1:51" ht="16.5" customHeight="1">
      <c r="A228" s="73" t="s">
        <v>927</v>
      </c>
      <c r="B228" s="120" t="s">
        <v>928</v>
      </c>
      <c r="C228" s="165">
        <v>0</v>
      </c>
      <c r="D228" s="166">
        <v>0</v>
      </c>
      <c r="E228" s="166">
        <v>20</v>
      </c>
      <c r="F228" s="166">
        <v>0</v>
      </c>
      <c r="G228" s="166">
        <v>0</v>
      </c>
      <c r="H228" s="166">
        <v>0</v>
      </c>
      <c r="I228" s="166">
        <v>0</v>
      </c>
      <c r="J228" s="166">
        <v>0</v>
      </c>
      <c r="K228" s="166">
        <v>16</v>
      </c>
      <c r="L228" s="167">
        <v>0</v>
      </c>
      <c r="M228" s="166">
        <v>0</v>
      </c>
      <c r="N228" s="166">
        <v>0</v>
      </c>
      <c r="O228" s="166">
        <v>0</v>
      </c>
      <c r="P228" s="166">
        <v>10</v>
      </c>
      <c r="Q228" s="166">
        <v>0</v>
      </c>
      <c r="R228" s="168">
        <v>0</v>
      </c>
      <c r="S228" s="169">
        <v>0</v>
      </c>
      <c r="T228" s="169">
        <v>0</v>
      </c>
      <c r="U228" s="169">
        <v>0</v>
      </c>
      <c r="V228" s="169">
        <v>0</v>
      </c>
      <c r="W228" s="170">
        <v>0</v>
      </c>
      <c r="X228" s="51">
        <v>123</v>
      </c>
      <c r="Y228" s="171">
        <v>0</v>
      </c>
      <c r="Z228" s="51">
        <v>0</v>
      </c>
      <c r="AA228" s="51">
        <v>0</v>
      </c>
      <c r="AB228" s="51">
        <v>0</v>
      </c>
      <c r="AC228" s="51">
        <v>0</v>
      </c>
      <c r="AD228" s="51">
        <v>0</v>
      </c>
      <c r="AE228" s="51">
        <v>0</v>
      </c>
      <c r="AF228" s="51">
        <v>0</v>
      </c>
      <c r="AG228" s="51">
        <v>0</v>
      </c>
      <c r="AH228" s="51">
        <v>0</v>
      </c>
      <c r="AI228" s="51">
        <v>0</v>
      </c>
      <c r="AJ228" s="51">
        <v>0</v>
      </c>
      <c r="AK228" s="52">
        <v>0</v>
      </c>
      <c r="AL228" s="53"/>
      <c r="AM228" s="60" t="s">
        <v>929</v>
      </c>
      <c r="AN228" s="55" t="s">
        <v>930</v>
      </c>
      <c r="AO228" s="172">
        <v>0</v>
      </c>
      <c r="AP228" s="172">
        <v>0</v>
      </c>
      <c r="AQ228" s="172">
        <v>0</v>
      </c>
      <c r="AR228" s="172">
        <v>0</v>
      </c>
      <c r="AS228" s="172">
        <v>0</v>
      </c>
      <c r="AT228" s="172">
        <v>0</v>
      </c>
      <c r="AU228" s="164">
        <v>0</v>
      </c>
      <c r="AV228" s="164">
        <v>0</v>
      </c>
      <c r="AW228" s="164">
        <v>1</v>
      </c>
      <c r="AX228" s="164">
        <v>0</v>
      </c>
      <c r="AY228" s="164">
        <v>0</v>
      </c>
    </row>
    <row r="229" spans="1:51" ht="16.5" customHeight="1">
      <c r="A229" s="73" t="s">
        <v>931</v>
      </c>
      <c r="B229" s="120" t="s">
        <v>932</v>
      </c>
      <c r="C229" s="165">
        <v>0</v>
      </c>
      <c r="D229" s="166">
        <v>0</v>
      </c>
      <c r="E229" s="166">
        <v>0</v>
      </c>
      <c r="F229" s="166">
        <v>0</v>
      </c>
      <c r="G229" s="166">
        <v>0</v>
      </c>
      <c r="H229" s="166">
        <v>0</v>
      </c>
      <c r="I229" s="166">
        <v>0</v>
      </c>
      <c r="J229" s="166">
        <v>42</v>
      </c>
      <c r="K229" s="166">
        <v>0</v>
      </c>
      <c r="L229" s="167">
        <v>0</v>
      </c>
      <c r="M229" s="166">
        <v>0</v>
      </c>
      <c r="N229" s="166">
        <v>0</v>
      </c>
      <c r="O229" s="166">
        <v>0</v>
      </c>
      <c r="P229" s="166">
        <v>0</v>
      </c>
      <c r="Q229" s="166">
        <v>0</v>
      </c>
      <c r="R229" s="168">
        <v>0</v>
      </c>
      <c r="S229" s="169">
        <v>0</v>
      </c>
      <c r="T229" s="169">
        <v>0</v>
      </c>
      <c r="U229" s="169">
        <v>0</v>
      </c>
      <c r="V229" s="169">
        <v>0</v>
      </c>
      <c r="W229" s="170">
        <v>0</v>
      </c>
      <c r="X229" s="51">
        <v>128</v>
      </c>
      <c r="Y229" s="171">
        <v>0</v>
      </c>
      <c r="Z229" s="51">
        <v>0</v>
      </c>
      <c r="AA229" s="51">
        <v>0</v>
      </c>
      <c r="AB229" s="51">
        <v>0</v>
      </c>
      <c r="AC229" s="51">
        <v>0</v>
      </c>
      <c r="AD229" s="51">
        <v>0</v>
      </c>
      <c r="AE229" s="51">
        <v>0</v>
      </c>
      <c r="AF229" s="51">
        <v>0</v>
      </c>
      <c r="AG229" s="51">
        <v>0</v>
      </c>
      <c r="AH229" s="51">
        <v>0</v>
      </c>
      <c r="AI229" s="51">
        <v>0</v>
      </c>
      <c r="AJ229" s="51">
        <v>0</v>
      </c>
      <c r="AK229" s="52">
        <v>0</v>
      </c>
      <c r="AL229" s="53"/>
      <c r="AM229" s="60" t="s">
        <v>933</v>
      </c>
      <c r="AN229" s="55" t="s">
        <v>934</v>
      </c>
      <c r="AO229" s="172">
        <v>0</v>
      </c>
      <c r="AP229" s="172">
        <v>0</v>
      </c>
      <c r="AQ229" s="172">
        <v>0</v>
      </c>
      <c r="AR229" s="172">
        <v>0</v>
      </c>
      <c r="AS229" s="172">
        <v>0</v>
      </c>
      <c r="AT229" s="172">
        <v>0</v>
      </c>
      <c r="AU229" s="164">
        <v>5</v>
      </c>
      <c r="AV229" s="164">
        <v>0</v>
      </c>
      <c r="AW229" s="164">
        <v>1</v>
      </c>
      <c r="AX229" s="164">
        <v>0</v>
      </c>
      <c r="AY229" s="164">
        <v>0</v>
      </c>
    </row>
    <row r="230" spans="1:51" ht="16.5" customHeight="1">
      <c r="A230" s="73" t="s">
        <v>935</v>
      </c>
      <c r="B230" s="120" t="s">
        <v>936</v>
      </c>
      <c r="C230" s="165">
        <v>0</v>
      </c>
      <c r="D230" s="166">
        <v>0</v>
      </c>
      <c r="E230" s="166">
        <v>0</v>
      </c>
      <c r="F230" s="166">
        <v>22</v>
      </c>
      <c r="G230" s="166">
        <v>0</v>
      </c>
      <c r="H230" s="166">
        <v>0</v>
      </c>
      <c r="I230" s="166">
        <v>0</v>
      </c>
      <c r="J230" s="166">
        <v>0</v>
      </c>
      <c r="K230" s="166">
        <v>0</v>
      </c>
      <c r="L230" s="167">
        <v>64</v>
      </c>
      <c r="M230" s="166">
        <v>0</v>
      </c>
      <c r="N230" s="166">
        <v>0</v>
      </c>
      <c r="O230" s="166">
        <v>0</v>
      </c>
      <c r="P230" s="166">
        <v>10</v>
      </c>
      <c r="Q230" s="166">
        <v>0</v>
      </c>
      <c r="R230" s="168">
        <v>0</v>
      </c>
      <c r="S230" s="169">
        <v>0</v>
      </c>
      <c r="T230" s="169">
        <v>0</v>
      </c>
      <c r="U230" s="169">
        <v>0</v>
      </c>
      <c r="V230" s="169">
        <v>0</v>
      </c>
      <c r="W230" s="170">
        <v>0</v>
      </c>
      <c r="X230" s="51">
        <v>129</v>
      </c>
      <c r="Y230" s="171">
        <v>0</v>
      </c>
      <c r="Z230" s="51">
        <v>0</v>
      </c>
      <c r="AA230" s="51">
        <v>0</v>
      </c>
      <c r="AB230" s="51">
        <v>0</v>
      </c>
      <c r="AC230" s="51">
        <v>0</v>
      </c>
      <c r="AD230" s="51">
        <v>0</v>
      </c>
      <c r="AE230" s="51">
        <v>0</v>
      </c>
      <c r="AF230" s="51">
        <v>0</v>
      </c>
      <c r="AG230" s="51">
        <v>0</v>
      </c>
      <c r="AH230" s="51">
        <v>0</v>
      </c>
      <c r="AI230" s="51">
        <v>0</v>
      </c>
      <c r="AJ230" s="51">
        <v>0</v>
      </c>
      <c r="AK230" s="52">
        <v>0</v>
      </c>
      <c r="AL230" s="53"/>
      <c r="AM230" s="60" t="s">
        <v>937</v>
      </c>
      <c r="AN230" s="55" t="s">
        <v>938</v>
      </c>
      <c r="AO230" s="172">
        <v>0</v>
      </c>
      <c r="AP230" s="172">
        <v>0</v>
      </c>
      <c r="AQ230" s="172">
        <v>0</v>
      </c>
      <c r="AR230" s="172">
        <v>0</v>
      </c>
      <c r="AS230" s="172">
        <v>0</v>
      </c>
      <c r="AT230" s="172">
        <v>0</v>
      </c>
      <c r="AU230" s="164">
        <v>0</v>
      </c>
      <c r="AV230" s="164">
        <v>0</v>
      </c>
      <c r="AW230" s="164">
        <v>1</v>
      </c>
      <c r="AX230" s="164">
        <v>0</v>
      </c>
      <c r="AY230" s="164">
        <v>0</v>
      </c>
    </row>
    <row r="231" spans="1:51" ht="16.5" customHeight="1">
      <c r="A231" s="73" t="s">
        <v>939</v>
      </c>
      <c r="B231" s="120" t="s">
        <v>940</v>
      </c>
      <c r="C231" s="165">
        <v>0</v>
      </c>
      <c r="D231" s="166">
        <v>0</v>
      </c>
      <c r="E231" s="166">
        <v>11</v>
      </c>
      <c r="F231" s="166">
        <v>0</v>
      </c>
      <c r="G231" s="166">
        <v>0</v>
      </c>
      <c r="H231" s="166">
        <v>0</v>
      </c>
      <c r="I231" s="166">
        <v>0</v>
      </c>
      <c r="J231" s="166">
        <v>10</v>
      </c>
      <c r="K231" s="166">
        <v>16</v>
      </c>
      <c r="L231" s="167">
        <v>0</v>
      </c>
      <c r="M231" s="166">
        <v>0</v>
      </c>
      <c r="N231" s="166">
        <v>0</v>
      </c>
      <c r="O231" s="166">
        <v>0</v>
      </c>
      <c r="P231" s="166">
        <v>2</v>
      </c>
      <c r="Q231" s="166">
        <v>0</v>
      </c>
      <c r="R231" s="168">
        <v>0</v>
      </c>
      <c r="S231" s="169">
        <v>0</v>
      </c>
      <c r="T231" s="169">
        <v>0</v>
      </c>
      <c r="U231" s="169">
        <v>0</v>
      </c>
      <c r="V231" s="169">
        <v>0</v>
      </c>
      <c r="W231" s="170">
        <v>0</v>
      </c>
      <c r="X231" s="51">
        <v>130</v>
      </c>
      <c r="Y231" s="171">
        <v>0</v>
      </c>
      <c r="Z231" s="51">
        <v>0</v>
      </c>
      <c r="AA231" s="51">
        <v>1</v>
      </c>
      <c r="AB231" s="51">
        <v>0</v>
      </c>
      <c r="AC231" s="51">
        <v>0</v>
      </c>
      <c r="AD231" s="51">
        <v>0</v>
      </c>
      <c r="AE231" s="51">
        <v>0</v>
      </c>
      <c r="AF231" s="51">
        <v>0</v>
      </c>
      <c r="AG231" s="51">
        <v>0</v>
      </c>
      <c r="AH231" s="51">
        <v>0</v>
      </c>
      <c r="AI231" s="51">
        <v>0</v>
      </c>
      <c r="AJ231" s="51">
        <v>0</v>
      </c>
      <c r="AK231" s="52">
        <v>0</v>
      </c>
      <c r="AL231" s="53"/>
      <c r="AM231" s="60" t="s">
        <v>941</v>
      </c>
      <c r="AN231" s="55" t="s">
        <v>942</v>
      </c>
      <c r="AO231" s="172">
        <v>0</v>
      </c>
      <c r="AP231" s="172">
        <v>0</v>
      </c>
      <c r="AQ231" s="172">
        <v>0</v>
      </c>
      <c r="AR231" s="172">
        <v>0</v>
      </c>
      <c r="AS231" s="172">
        <v>0</v>
      </c>
      <c r="AT231" s="172">
        <v>0</v>
      </c>
      <c r="AU231" s="164">
        <v>0</v>
      </c>
      <c r="AV231" s="164">
        <v>2</v>
      </c>
      <c r="AW231" s="164">
        <v>1</v>
      </c>
      <c r="AX231" s="164">
        <v>0</v>
      </c>
      <c r="AY231" s="164">
        <v>0</v>
      </c>
    </row>
    <row r="232" spans="1:51" ht="16.5" customHeight="1">
      <c r="A232" s="73" t="s">
        <v>943</v>
      </c>
      <c r="B232" s="120" t="s">
        <v>944</v>
      </c>
      <c r="C232" s="165">
        <v>0</v>
      </c>
      <c r="D232" s="166">
        <v>0</v>
      </c>
      <c r="E232" s="166">
        <v>0</v>
      </c>
      <c r="F232" s="166">
        <v>0</v>
      </c>
      <c r="G232" s="166">
        <v>0</v>
      </c>
      <c r="H232" s="166">
        <v>0</v>
      </c>
      <c r="I232" s="166">
        <v>30</v>
      </c>
      <c r="J232" s="166">
        <v>0</v>
      </c>
      <c r="K232" s="166">
        <v>0</v>
      </c>
      <c r="L232" s="167">
        <v>0</v>
      </c>
      <c r="M232" s="166">
        <v>10</v>
      </c>
      <c r="N232" s="166">
        <v>0</v>
      </c>
      <c r="O232" s="166">
        <v>0</v>
      </c>
      <c r="P232" s="166">
        <v>0</v>
      </c>
      <c r="Q232" s="166">
        <v>0</v>
      </c>
      <c r="R232" s="168">
        <v>0</v>
      </c>
      <c r="S232" s="169">
        <v>0</v>
      </c>
      <c r="T232" s="169">
        <v>0</v>
      </c>
      <c r="U232" s="169">
        <v>0</v>
      </c>
      <c r="V232" s="169">
        <v>0</v>
      </c>
      <c r="W232" s="170">
        <v>0</v>
      </c>
      <c r="X232" s="51">
        <v>131</v>
      </c>
      <c r="Y232" s="171">
        <v>0</v>
      </c>
      <c r="Z232" s="51">
        <v>0</v>
      </c>
      <c r="AA232" s="51">
        <v>1</v>
      </c>
      <c r="AB232" s="51">
        <v>0</v>
      </c>
      <c r="AC232" s="51">
        <v>0</v>
      </c>
      <c r="AD232" s="51">
        <v>0</v>
      </c>
      <c r="AE232" s="51">
        <v>0</v>
      </c>
      <c r="AF232" s="51">
        <v>0</v>
      </c>
      <c r="AG232" s="51">
        <v>0</v>
      </c>
      <c r="AH232" s="51">
        <v>0</v>
      </c>
      <c r="AI232" s="51">
        <v>0</v>
      </c>
      <c r="AJ232" s="51">
        <v>0</v>
      </c>
      <c r="AK232" s="52">
        <v>0</v>
      </c>
      <c r="AL232" s="53"/>
      <c r="AM232" s="60" t="s">
        <v>945</v>
      </c>
      <c r="AN232" s="55" t="s">
        <v>946</v>
      </c>
      <c r="AO232" s="172">
        <v>0</v>
      </c>
      <c r="AP232" s="172">
        <v>0</v>
      </c>
      <c r="AQ232" s="172">
        <v>0</v>
      </c>
      <c r="AR232" s="172">
        <v>0</v>
      </c>
      <c r="AS232" s="172">
        <v>0</v>
      </c>
      <c r="AT232" s="172">
        <v>0</v>
      </c>
      <c r="AU232" s="164">
        <v>0</v>
      </c>
      <c r="AV232" s="164">
        <v>0</v>
      </c>
      <c r="AW232" s="164">
        <v>1</v>
      </c>
      <c r="AX232" s="164">
        <v>0</v>
      </c>
      <c r="AY232" s="164">
        <v>0</v>
      </c>
    </row>
    <row r="233" spans="1:51" ht="16.5" customHeight="1" thickBot="1">
      <c r="A233" s="123" t="s">
        <v>947</v>
      </c>
      <c r="B233" s="124" t="s">
        <v>948</v>
      </c>
      <c r="C233" s="149">
        <v>-100</v>
      </c>
      <c r="D233" s="150">
        <v>0</v>
      </c>
      <c r="E233" s="150">
        <v>15</v>
      </c>
      <c r="F233" s="150">
        <v>0</v>
      </c>
      <c r="G233" s="150">
        <v>0</v>
      </c>
      <c r="H233" s="150">
        <v>0</v>
      </c>
      <c r="I233" s="150">
        <v>0</v>
      </c>
      <c r="J233" s="150">
        <v>0</v>
      </c>
      <c r="K233" s="150">
        <v>0</v>
      </c>
      <c r="L233" s="151">
        <v>0</v>
      </c>
      <c r="M233" s="150">
        <v>0</v>
      </c>
      <c r="N233" s="150">
        <v>8</v>
      </c>
      <c r="O233" s="150">
        <v>0</v>
      </c>
      <c r="P233" s="150">
        <v>0</v>
      </c>
      <c r="Q233" s="150">
        <v>0</v>
      </c>
      <c r="R233" s="152">
        <v>0</v>
      </c>
      <c r="S233" s="153">
        <v>0</v>
      </c>
      <c r="T233" s="153">
        <v>0</v>
      </c>
      <c r="U233" s="153">
        <v>0</v>
      </c>
      <c r="V233" s="153">
        <v>0</v>
      </c>
      <c r="W233" s="154">
        <v>0</v>
      </c>
      <c r="X233" s="125">
        <v>138</v>
      </c>
      <c r="Y233" s="155">
        <v>0</v>
      </c>
      <c r="Z233" s="125">
        <v>0</v>
      </c>
      <c r="AA233" s="125">
        <v>0</v>
      </c>
      <c r="AB233" s="125">
        <v>0</v>
      </c>
      <c r="AC233" s="125">
        <v>0</v>
      </c>
      <c r="AD233" s="125">
        <v>0</v>
      </c>
      <c r="AE233" s="125">
        <v>0</v>
      </c>
      <c r="AF233" s="125">
        <v>0</v>
      </c>
      <c r="AG233" s="125">
        <v>0</v>
      </c>
      <c r="AH233" s="125">
        <v>0</v>
      </c>
      <c r="AI233" s="125">
        <v>0</v>
      </c>
      <c r="AJ233" s="125">
        <v>0</v>
      </c>
      <c r="AK233" s="126">
        <v>0</v>
      </c>
      <c r="AL233" s="127"/>
      <c r="AM233" s="128"/>
      <c r="AN233" s="129"/>
      <c r="AO233" s="156">
        <v>0</v>
      </c>
      <c r="AP233" s="156">
        <v>0</v>
      </c>
      <c r="AQ233" s="156">
        <v>0</v>
      </c>
      <c r="AR233" s="156">
        <v>0</v>
      </c>
      <c r="AS233" s="156">
        <v>0</v>
      </c>
      <c r="AT233" s="156">
        <v>0</v>
      </c>
      <c r="AU233" s="156">
        <v>0</v>
      </c>
      <c r="AV233" s="156">
        <v>0</v>
      </c>
      <c r="AW233" s="156">
        <v>1</v>
      </c>
      <c r="AX233" s="156">
        <v>0</v>
      </c>
      <c r="AY233" s="156">
        <v>0</v>
      </c>
    </row>
    <row r="234" spans="1:51" ht="16.5" customHeight="1" thickTop="1">
      <c r="A234" s="73" t="s">
        <v>949</v>
      </c>
      <c r="B234" s="120" t="s">
        <v>950</v>
      </c>
      <c r="C234" s="165">
        <v>0</v>
      </c>
      <c r="D234" s="166">
        <v>0</v>
      </c>
      <c r="E234" s="166">
        <v>0</v>
      </c>
      <c r="F234" s="166">
        <v>21</v>
      </c>
      <c r="G234" s="166">
        <v>0</v>
      </c>
      <c r="H234" s="166">
        <v>0</v>
      </c>
      <c r="I234" s="166">
        <v>0</v>
      </c>
      <c r="J234" s="166">
        <v>0</v>
      </c>
      <c r="K234" s="166">
        <v>0</v>
      </c>
      <c r="L234" s="167">
        <v>0</v>
      </c>
      <c r="M234" s="166">
        <v>0</v>
      </c>
      <c r="N234" s="166">
        <v>17</v>
      </c>
      <c r="O234" s="166">
        <v>0</v>
      </c>
      <c r="P234" s="166">
        <v>0</v>
      </c>
      <c r="Q234" s="166">
        <v>0</v>
      </c>
      <c r="R234" s="168">
        <v>0</v>
      </c>
      <c r="S234" s="169">
        <v>0</v>
      </c>
      <c r="T234" s="169">
        <v>0</v>
      </c>
      <c r="U234" s="169">
        <v>0</v>
      </c>
      <c r="V234" s="169">
        <v>0</v>
      </c>
      <c r="W234" s="170">
        <v>0</v>
      </c>
      <c r="X234" s="51">
        <v>120</v>
      </c>
      <c r="Y234" s="171">
        <v>0</v>
      </c>
      <c r="Z234" s="51">
        <v>0</v>
      </c>
      <c r="AA234" s="51">
        <v>0</v>
      </c>
      <c r="AB234" s="51">
        <v>0</v>
      </c>
      <c r="AC234" s="51">
        <v>0</v>
      </c>
      <c r="AD234" s="51">
        <v>0</v>
      </c>
      <c r="AE234" s="51">
        <v>0</v>
      </c>
      <c r="AF234" s="51">
        <v>0</v>
      </c>
      <c r="AG234" s="51">
        <v>0</v>
      </c>
      <c r="AH234" s="51">
        <v>0</v>
      </c>
      <c r="AI234" s="51">
        <v>0</v>
      </c>
      <c r="AJ234" s="51">
        <v>1</v>
      </c>
      <c r="AK234" s="52">
        <v>0</v>
      </c>
      <c r="AL234" s="53"/>
      <c r="AM234" s="60" t="s">
        <v>951</v>
      </c>
      <c r="AN234" s="55" t="s">
        <v>952</v>
      </c>
      <c r="AO234" s="172">
        <v>0</v>
      </c>
      <c r="AP234" s="172">
        <v>0</v>
      </c>
      <c r="AQ234" s="172">
        <v>0</v>
      </c>
      <c r="AR234" s="172">
        <v>0</v>
      </c>
      <c r="AS234" s="172">
        <v>0</v>
      </c>
      <c r="AT234" s="172">
        <v>0</v>
      </c>
      <c r="AU234" s="164">
        <v>0</v>
      </c>
      <c r="AV234" s="164">
        <v>0</v>
      </c>
      <c r="AW234" s="164">
        <v>1</v>
      </c>
      <c r="AX234" s="164">
        <v>0</v>
      </c>
      <c r="AY234" s="164">
        <v>0</v>
      </c>
    </row>
    <row r="235" spans="1:51" ht="16.5" customHeight="1">
      <c r="A235" s="73" t="s">
        <v>953</v>
      </c>
      <c r="B235" s="120" t="s">
        <v>954</v>
      </c>
      <c r="C235" s="165">
        <v>0</v>
      </c>
      <c r="D235" s="166">
        <v>0</v>
      </c>
      <c r="E235" s="166">
        <v>0</v>
      </c>
      <c r="F235" s="166">
        <v>0</v>
      </c>
      <c r="G235" s="166">
        <v>0</v>
      </c>
      <c r="H235" s="166">
        <v>0</v>
      </c>
      <c r="I235" s="166">
        <v>12</v>
      </c>
      <c r="J235" s="166">
        <v>0</v>
      </c>
      <c r="K235" s="166">
        <v>12</v>
      </c>
      <c r="L235" s="167">
        <v>40</v>
      </c>
      <c r="M235" s="166">
        <v>0</v>
      </c>
      <c r="N235" s="166">
        <v>0</v>
      </c>
      <c r="O235" s="166">
        <v>0</v>
      </c>
      <c r="P235" s="166">
        <v>10</v>
      </c>
      <c r="Q235" s="166">
        <v>0</v>
      </c>
      <c r="R235" s="168">
        <v>0</v>
      </c>
      <c r="S235" s="169">
        <v>0</v>
      </c>
      <c r="T235" s="169">
        <v>0</v>
      </c>
      <c r="U235" s="169">
        <v>0</v>
      </c>
      <c r="V235" s="169">
        <v>0</v>
      </c>
      <c r="W235" s="170">
        <v>0</v>
      </c>
      <c r="X235" s="51">
        <v>121</v>
      </c>
      <c r="Y235" s="171">
        <v>0</v>
      </c>
      <c r="Z235" s="51">
        <v>0</v>
      </c>
      <c r="AA235" s="51">
        <v>1</v>
      </c>
      <c r="AB235" s="51">
        <v>0</v>
      </c>
      <c r="AC235" s="51">
        <v>0</v>
      </c>
      <c r="AD235" s="51">
        <v>0</v>
      </c>
      <c r="AE235" s="51">
        <v>0</v>
      </c>
      <c r="AF235" s="51">
        <v>0</v>
      </c>
      <c r="AG235" s="51">
        <v>0</v>
      </c>
      <c r="AH235" s="51">
        <v>0</v>
      </c>
      <c r="AI235" s="51">
        <v>0</v>
      </c>
      <c r="AJ235" s="51">
        <v>0</v>
      </c>
      <c r="AK235" s="52">
        <v>0</v>
      </c>
      <c r="AL235" s="53"/>
      <c r="AM235" s="60" t="s">
        <v>955</v>
      </c>
      <c r="AN235" s="55" t="s">
        <v>956</v>
      </c>
      <c r="AO235" s="172">
        <v>0</v>
      </c>
      <c r="AP235" s="172">
        <v>0</v>
      </c>
      <c r="AQ235" s="172">
        <v>0</v>
      </c>
      <c r="AR235" s="172">
        <v>0</v>
      </c>
      <c r="AS235" s="172">
        <v>0</v>
      </c>
      <c r="AT235" s="172">
        <v>0</v>
      </c>
      <c r="AU235" s="164">
        <v>0</v>
      </c>
      <c r="AV235" s="164">
        <v>0</v>
      </c>
      <c r="AW235" s="164">
        <v>1</v>
      </c>
      <c r="AX235" s="164">
        <v>0</v>
      </c>
      <c r="AY235" s="164">
        <v>0</v>
      </c>
    </row>
    <row r="236" spans="1:51" ht="16.5" customHeight="1">
      <c r="A236" s="73" t="s">
        <v>957</v>
      </c>
      <c r="B236" s="120" t="s">
        <v>958</v>
      </c>
      <c r="C236" s="165">
        <v>0</v>
      </c>
      <c r="D236" s="166">
        <v>0</v>
      </c>
      <c r="E236" s="166">
        <v>0</v>
      </c>
      <c r="F236" s="166">
        <v>0</v>
      </c>
      <c r="G236" s="166">
        <v>0</v>
      </c>
      <c r="H236" s="166">
        <v>0</v>
      </c>
      <c r="I236" s="166">
        <v>15</v>
      </c>
      <c r="J236" s="166">
        <v>24</v>
      </c>
      <c r="K236" s="166">
        <v>0</v>
      </c>
      <c r="L236" s="167">
        <v>0</v>
      </c>
      <c r="M236" s="166">
        <v>0</v>
      </c>
      <c r="N236" s="166">
        <v>0</v>
      </c>
      <c r="O236" s="166">
        <v>0</v>
      </c>
      <c r="P236" s="166">
        <v>0</v>
      </c>
      <c r="Q236" s="166">
        <v>0</v>
      </c>
      <c r="R236" s="168">
        <v>0</v>
      </c>
      <c r="S236" s="169">
        <v>0</v>
      </c>
      <c r="T236" s="169">
        <v>0</v>
      </c>
      <c r="U236" s="169">
        <v>0</v>
      </c>
      <c r="V236" s="169">
        <v>0</v>
      </c>
      <c r="W236" s="170">
        <v>0</v>
      </c>
      <c r="X236" s="51">
        <v>122</v>
      </c>
      <c r="Y236" s="171">
        <v>0</v>
      </c>
      <c r="Z236" s="51">
        <v>0</v>
      </c>
      <c r="AA236" s="51">
        <v>1</v>
      </c>
      <c r="AB236" s="51">
        <v>0</v>
      </c>
      <c r="AC236" s="51">
        <v>0</v>
      </c>
      <c r="AD236" s="51">
        <v>0</v>
      </c>
      <c r="AE236" s="51">
        <v>0</v>
      </c>
      <c r="AF236" s="51">
        <v>0</v>
      </c>
      <c r="AG236" s="51">
        <v>0</v>
      </c>
      <c r="AH236" s="51">
        <v>0</v>
      </c>
      <c r="AI236" s="51">
        <v>0</v>
      </c>
      <c r="AJ236" s="51">
        <v>0</v>
      </c>
      <c r="AK236" s="52">
        <v>0</v>
      </c>
      <c r="AL236" s="53"/>
      <c r="AM236" s="60" t="s">
        <v>959</v>
      </c>
      <c r="AN236" s="55" t="s">
        <v>960</v>
      </c>
      <c r="AO236" s="172">
        <v>0</v>
      </c>
      <c r="AP236" s="172">
        <v>0</v>
      </c>
      <c r="AQ236" s="172">
        <v>0</v>
      </c>
      <c r="AR236" s="172">
        <v>0</v>
      </c>
      <c r="AS236" s="172">
        <v>0</v>
      </c>
      <c r="AT236" s="172">
        <v>0</v>
      </c>
      <c r="AU236" s="164">
        <v>0</v>
      </c>
      <c r="AV236" s="164">
        <v>0</v>
      </c>
      <c r="AW236" s="164">
        <v>1</v>
      </c>
      <c r="AX236" s="164">
        <v>0</v>
      </c>
      <c r="AY236" s="164">
        <v>0</v>
      </c>
    </row>
    <row r="237" spans="1:51" ht="16.5" customHeight="1">
      <c r="A237" s="73" t="s">
        <v>961</v>
      </c>
      <c r="B237" s="120" t="s">
        <v>962</v>
      </c>
      <c r="C237" s="165">
        <v>0</v>
      </c>
      <c r="D237" s="166">
        <v>0</v>
      </c>
      <c r="E237" s="166">
        <v>0</v>
      </c>
      <c r="F237" s="166">
        <v>0</v>
      </c>
      <c r="G237" s="166">
        <v>0</v>
      </c>
      <c r="H237" s="166">
        <v>0</v>
      </c>
      <c r="I237" s="166">
        <v>13</v>
      </c>
      <c r="J237" s="166">
        <v>0</v>
      </c>
      <c r="K237" s="166">
        <v>0</v>
      </c>
      <c r="L237" s="167">
        <v>0</v>
      </c>
      <c r="M237" s="166">
        <v>0</v>
      </c>
      <c r="N237" s="166">
        <v>24</v>
      </c>
      <c r="O237" s="166">
        <v>0</v>
      </c>
      <c r="P237" s="166">
        <v>0</v>
      </c>
      <c r="Q237" s="166">
        <v>0</v>
      </c>
      <c r="R237" s="168">
        <v>0</v>
      </c>
      <c r="S237" s="169">
        <v>0</v>
      </c>
      <c r="T237" s="169">
        <v>0</v>
      </c>
      <c r="U237" s="169">
        <v>0</v>
      </c>
      <c r="V237" s="169">
        <v>0</v>
      </c>
      <c r="W237" s="170">
        <v>0</v>
      </c>
      <c r="X237" s="51">
        <v>123</v>
      </c>
      <c r="Y237" s="171">
        <v>0</v>
      </c>
      <c r="Z237" s="51">
        <v>0</v>
      </c>
      <c r="AA237" s="51">
        <v>0</v>
      </c>
      <c r="AB237" s="51">
        <v>0</v>
      </c>
      <c r="AC237" s="51">
        <v>0</v>
      </c>
      <c r="AD237" s="51">
        <v>0</v>
      </c>
      <c r="AE237" s="51">
        <v>0</v>
      </c>
      <c r="AF237" s="51">
        <v>0</v>
      </c>
      <c r="AG237" s="51">
        <v>0</v>
      </c>
      <c r="AH237" s="51">
        <v>0</v>
      </c>
      <c r="AI237" s="51">
        <v>0</v>
      </c>
      <c r="AJ237" s="51">
        <v>0</v>
      </c>
      <c r="AK237" s="52">
        <v>0</v>
      </c>
      <c r="AL237" s="53"/>
      <c r="AM237" s="60" t="s">
        <v>963</v>
      </c>
      <c r="AN237" s="55" t="s">
        <v>964</v>
      </c>
      <c r="AO237" s="172">
        <v>0</v>
      </c>
      <c r="AP237" s="172">
        <v>0</v>
      </c>
      <c r="AQ237" s="172">
        <v>0</v>
      </c>
      <c r="AR237" s="172">
        <v>0</v>
      </c>
      <c r="AS237" s="172">
        <v>0</v>
      </c>
      <c r="AT237" s="172">
        <v>0</v>
      </c>
      <c r="AU237" s="164">
        <v>0</v>
      </c>
      <c r="AV237" s="164">
        <v>0</v>
      </c>
      <c r="AW237" s="164">
        <v>1</v>
      </c>
      <c r="AX237" s="164">
        <v>0</v>
      </c>
      <c r="AY237" s="164">
        <v>0</v>
      </c>
    </row>
    <row r="238" spans="1:51" ht="16.5" customHeight="1">
      <c r="A238" s="73" t="s">
        <v>965</v>
      </c>
      <c r="B238" s="120" t="s">
        <v>966</v>
      </c>
      <c r="C238" s="165">
        <v>0</v>
      </c>
      <c r="D238" s="166">
        <v>0</v>
      </c>
      <c r="E238" s="166">
        <v>0</v>
      </c>
      <c r="F238" s="166">
        <v>35</v>
      </c>
      <c r="G238" s="166">
        <v>0</v>
      </c>
      <c r="H238" s="166">
        <v>0</v>
      </c>
      <c r="I238" s="166">
        <v>0</v>
      </c>
      <c r="J238" s="166">
        <v>0</v>
      </c>
      <c r="K238" s="166">
        <v>0</v>
      </c>
      <c r="L238" s="167">
        <v>0</v>
      </c>
      <c r="M238" s="166">
        <v>0</v>
      </c>
      <c r="N238" s="166">
        <v>7</v>
      </c>
      <c r="O238" s="166">
        <v>0</v>
      </c>
      <c r="P238" s="166">
        <v>0</v>
      </c>
      <c r="Q238" s="166">
        <v>0</v>
      </c>
      <c r="R238" s="168">
        <v>0</v>
      </c>
      <c r="S238" s="169">
        <v>0</v>
      </c>
      <c r="T238" s="169">
        <v>0</v>
      </c>
      <c r="U238" s="169">
        <v>0</v>
      </c>
      <c r="V238" s="169">
        <v>0</v>
      </c>
      <c r="W238" s="170">
        <v>0</v>
      </c>
      <c r="X238" s="51">
        <v>124</v>
      </c>
      <c r="Y238" s="171">
        <v>0</v>
      </c>
      <c r="Z238" s="51">
        <v>0</v>
      </c>
      <c r="AA238" s="51">
        <v>0</v>
      </c>
      <c r="AB238" s="51">
        <v>0</v>
      </c>
      <c r="AC238" s="51">
        <v>0</v>
      </c>
      <c r="AD238" s="51">
        <v>0</v>
      </c>
      <c r="AE238" s="51">
        <v>0</v>
      </c>
      <c r="AF238" s="51">
        <v>0</v>
      </c>
      <c r="AG238" s="51">
        <v>0</v>
      </c>
      <c r="AH238" s="51">
        <v>0</v>
      </c>
      <c r="AI238" s="51">
        <v>0</v>
      </c>
      <c r="AJ238" s="51">
        <v>0</v>
      </c>
      <c r="AK238" s="52">
        <v>0</v>
      </c>
      <c r="AL238" s="53"/>
      <c r="AM238" s="60" t="s">
        <v>967</v>
      </c>
      <c r="AN238" s="55" t="s">
        <v>968</v>
      </c>
      <c r="AO238" s="172">
        <v>0</v>
      </c>
      <c r="AP238" s="172">
        <v>0</v>
      </c>
      <c r="AQ238" s="172">
        <v>0</v>
      </c>
      <c r="AR238" s="172">
        <v>0</v>
      </c>
      <c r="AS238" s="172">
        <v>0</v>
      </c>
      <c r="AT238" s="172">
        <v>0</v>
      </c>
      <c r="AU238" s="164">
        <v>5</v>
      </c>
      <c r="AV238" s="164">
        <v>0</v>
      </c>
      <c r="AW238" s="164">
        <v>1</v>
      </c>
      <c r="AX238" s="164">
        <v>0</v>
      </c>
      <c r="AY238" s="164">
        <v>0</v>
      </c>
    </row>
    <row r="239" spans="1:51" ht="16.5" customHeight="1">
      <c r="A239" s="73" t="s">
        <v>969</v>
      </c>
      <c r="B239" s="120" t="s">
        <v>970</v>
      </c>
      <c r="C239" s="165">
        <v>0</v>
      </c>
      <c r="D239" s="166">
        <v>0</v>
      </c>
      <c r="E239" s="166">
        <v>0</v>
      </c>
      <c r="F239" s="166">
        <v>0</v>
      </c>
      <c r="G239" s="166">
        <v>0</v>
      </c>
      <c r="H239" s="166">
        <v>0</v>
      </c>
      <c r="I239" s="166">
        <v>0</v>
      </c>
      <c r="J239" s="166">
        <v>0</v>
      </c>
      <c r="K239" s="166">
        <v>17</v>
      </c>
      <c r="L239" s="167">
        <v>80</v>
      </c>
      <c r="M239" s="166">
        <v>0</v>
      </c>
      <c r="N239" s="166">
        <v>0</v>
      </c>
      <c r="O239" s="166">
        <v>0</v>
      </c>
      <c r="P239" s="166">
        <v>0</v>
      </c>
      <c r="Q239" s="166">
        <v>0</v>
      </c>
      <c r="R239" s="168">
        <v>0</v>
      </c>
      <c r="S239" s="169">
        <v>0</v>
      </c>
      <c r="T239" s="169">
        <v>0</v>
      </c>
      <c r="U239" s="169">
        <v>0</v>
      </c>
      <c r="V239" s="169">
        <v>0</v>
      </c>
      <c r="W239" s="170">
        <v>0</v>
      </c>
      <c r="X239" s="51">
        <v>125</v>
      </c>
      <c r="Y239" s="171">
        <v>1.75</v>
      </c>
      <c r="Z239" s="51">
        <v>5</v>
      </c>
      <c r="AA239" s="51">
        <v>0</v>
      </c>
      <c r="AB239" s="51">
        <v>0</v>
      </c>
      <c r="AC239" s="51">
        <v>0</v>
      </c>
      <c r="AD239" s="51">
        <v>0</v>
      </c>
      <c r="AE239" s="51">
        <v>0</v>
      </c>
      <c r="AF239" s="51">
        <v>0</v>
      </c>
      <c r="AG239" s="51">
        <v>0</v>
      </c>
      <c r="AH239" s="51">
        <v>0</v>
      </c>
      <c r="AI239" s="51">
        <v>0</v>
      </c>
      <c r="AJ239" s="51">
        <v>0</v>
      </c>
      <c r="AK239" s="52">
        <v>0</v>
      </c>
      <c r="AL239" s="53"/>
      <c r="AM239" s="60" t="s">
        <v>971</v>
      </c>
      <c r="AN239" s="55" t="s">
        <v>972</v>
      </c>
      <c r="AO239" s="172">
        <v>0</v>
      </c>
      <c r="AP239" s="172">
        <v>0</v>
      </c>
      <c r="AQ239" s="172">
        <v>0</v>
      </c>
      <c r="AR239" s="172">
        <v>0</v>
      </c>
      <c r="AS239" s="172">
        <v>0</v>
      </c>
      <c r="AT239" s="172">
        <v>0</v>
      </c>
      <c r="AU239" s="164">
        <v>0</v>
      </c>
      <c r="AV239" s="164">
        <v>0</v>
      </c>
      <c r="AW239" s="164">
        <v>1</v>
      </c>
      <c r="AX239" s="164">
        <v>0</v>
      </c>
      <c r="AY239" s="164">
        <v>0</v>
      </c>
    </row>
    <row r="240" spans="1:51" ht="16.5" customHeight="1">
      <c r="A240" s="73" t="s">
        <v>973</v>
      </c>
      <c r="B240" s="120" t="s">
        <v>974</v>
      </c>
      <c r="C240" s="165">
        <v>0</v>
      </c>
      <c r="D240" s="166">
        <v>0</v>
      </c>
      <c r="E240" s="166">
        <v>0</v>
      </c>
      <c r="F240" s="166">
        <v>23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7">
        <v>0</v>
      </c>
      <c r="M240" s="166">
        <v>0</v>
      </c>
      <c r="N240" s="166">
        <v>13</v>
      </c>
      <c r="O240" s="166">
        <v>0</v>
      </c>
      <c r="P240" s="166">
        <v>0</v>
      </c>
      <c r="Q240" s="166">
        <v>0</v>
      </c>
      <c r="R240" s="168">
        <v>0</v>
      </c>
      <c r="S240" s="169">
        <v>0</v>
      </c>
      <c r="T240" s="169">
        <v>0</v>
      </c>
      <c r="U240" s="169">
        <v>0</v>
      </c>
      <c r="V240" s="169">
        <v>0</v>
      </c>
      <c r="W240" s="170">
        <v>0</v>
      </c>
      <c r="X240" s="51">
        <v>126</v>
      </c>
      <c r="Y240" s="171">
        <v>0</v>
      </c>
      <c r="Z240" s="51">
        <v>0</v>
      </c>
      <c r="AA240" s="51">
        <v>1</v>
      </c>
      <c r="AB240" s="51">
        <v>0</v>
      </c>
      <c r="AC240" s="51">
        <v>0</v>
      </c>
      <c r="AD240" s="51">
        <v>0</v>
      </c>
      <c r="AE240" s="51">
        <v>0</v>
      </c>
      <c r="AF240" s="51">
        <v>0</v>
      </c>
      <c r="AG240" s="51">
        <v>0</v>
      </c>
      <c r="AH240" s="51">
        <v>0</v>
      </c>
      <c r="AI240" s="51">
        <v>0</v>
      </c>
      <c r="AJ240" s="51">
        <v>0</v>
      </c>
      <c r="AK240" s="52">
        <v>0</v>
      </c>
      <c r="AL240" s="53"/>
      <c r="AM240" s="60" t="s">
        <v>975</v>
      </c>
      <c r="AN240" s="55" t="s">
        <v>976</v>
      </c>
      <c r="AO240" s="172">
        <v>0</v>
      </c>
      <c r="AP240" s="172">
        <v>0</v>
      </c>
      <c r="AQ240" s="172">
        <v>0</v>
      </c>
      <c r="AR240" s="172">
        <v>0</v>
      </c>
      <c r="AS240" s="172">
        <v>0</v>
      </c>
      <c r="AT240" s="172">
        <v>0</v>
      </c>
      <c r="AU240" s="164">
        <v>0</v>
      </c>
      <c r="AV240" s="164">
        <v>0</v>
      </c>
      <c r="AW240" s="164">
        <v>1</v>
      </c>
      <c r="AX240" s="164">
        <v>0</v>
      </c>
      <c r="AY240" s="164">
        <v>0</v>
      </c>
    </row>
    <row r="241" spans="1:51" ht="16.5" customHeight="1">
      <c r="A241" s="73" t="s">
        <v>977</v>
      </c>
      <c r="B241" s="120" t="s">
        <v>978</v>
      </c>
      <c r="C241" s="165">
        <v>0</v>
      </c>
      <c r="D241" s="166">
        <v>0</v>
      </c>
      <c r="E241" s="166">
        <v>20</v>
      </c>
      <c r="F241" s="166">
        <v>0</v>
      </c>
      <c r="G241" s="166">
        <v>0</v>
      </c>
      <c r="H241" s="166">
        <v>0</v>
      </c>
      <c r="I241" s="166">
        <v>0</v>
      </c>
      <c r="J241" s="166">
        <v>20</v>
      </c>
      <c r="K241" s="166">
        <v>0</v>
      </c>
      <c r="L241" s="167">
        <v>0</v>
      </c>
      <c r="M241" s="166">
        <v>0</v>
      </c>
      <c r="N241" s="166">
        <v>0</v>
      </c>
      <c r="O241" s="166">
        <v>0</v>
      </c>
      <c r="P241" s="166">
        <v>0</v>
      </c>
      <c r="Q241" s="166">
        <v>0</v>
      </c>
      <c r="R241" s="168">
        <v>0</v>
      </c>
      <c r="S241" s="169">
        <v>0</v>
      </c>
      <c r="T241" s="169">
        <v>0</v>
      </c>
      <c r="U241" s="169">
        <v>0</v>
      </c>
      <c r="V241" s="169">
        <v>0</v>
      </c>
      <c r="W241" s="170">
        <v>0</v>
      </c>
      <c r="X241" s="51">
        <v>127</v>
      </c>
      <c r="Y241" s="171">
        <v>0</v>
      </c>
      <c r="Z241" s="51">
        <v>0</v>
      </c>
      <c r="AA241" s="51">
        <v>1</v>
      </c>
      <c r="AB241" s="51">
        <v>0</v>
      </c>
      <c r="AC241" s="51">
        <v>0</v>
      </c>
      <c r="AD241" s="51">
        <v>0</v>
      </c>
      <c r="AE241" s="51">
        <v>0</v>
      </c>
      <c r="AF241" s="51">
        <v>0</v>
      </c>
      <c r="AG241" s="51">
        <v>0</v>
      </c>
      <c r="AH241" s="51">
        <v>0</v>
      </c>
      <c r="AI241" s="51">
        <v>0</v>
      </c>
      <c r="AJ241" s="51">
        <v>0</v>
      </c>
      <c r="AK241" s="52">
        <v>0</v>
      </c>
      <c r="AL241" s="53"/>
      <c r="AM241" s="60" t="s">
        <v>979</v>
      </c>
      <c r="AN241" s="55" t="s">
        <v>980</v>
      </c>
      <c r="AO241" s="172">
        <v>0</v>
      </c>
      <c r="AP241" s="172">
        <v>0</v>
      </c>
      <c r="AQ241" s="172">
        <v>0</v>
      </c>
      <c r="AR241" s="172">
        <v>0</v>
      </c>
      <c r="AS241" s="172">
        <v>0</v>
      </c>
      <c r="AT241" s="172">
        <v>0</v>
      </c>
      <c r="AU241" s="164">
        <v>0</v>
      </c>
      <c r="AV241" s="164">
        <v>0</v>
      </c>
      <c r="AW241" s="164">
        <v>1</v>
      </c>
      <c r="AX241" s="164">
        <v>0</v>
      </c>
      <c r="AY241" s="164">
        <v>0</v>
      </c>
    </row>
    <row r="242" spans="1:51" ht="16.5" customHeight="1" thickBot="1">
      <c r="A242" s="123" t="s">
        <v>981</v>
      </c>
      <c r="B242" s="124" t="s">
        <v>982</v>
      </c>
      <c r="C242" s="149">
        <v>-100</v>
      </c>
      <c r="D242" s="150">
        <v>0</v>
      </c>
      <c r="E242" s="150">
        <v>0</v>
      </c>
      <c r="F242" s="150">
        <v>15</v>
      </c>
      <c r="G242" s="150">
        <v>0</v>
      </c>
      <c r="H242" s="150">
        <v>0</v>
      </c>
      <c r="I242" s="150">
        <v>0</v>
      </c>
      <c r="J242" s="150">
        <v>0</v>
      </c>
      <c r="K242" s="150">
        <v>0</v>
      </c>
      <c r="L242" s="151">
        <v>0</v>
      </c>
      <c r="M242" s="150">
        <v>0</v>
      </c>
      <c r="N242" s="150">
        <v>15</v>
      </c>
      <c r="O242" s="150">
        <v>0</v>
      </c>
      <c r="P242" s="150">
        <v>0</v>
      </c>
      <c r="Q242" s="150">
        <v>0</v>
      </c>
      <c r="R242" s="152">
        <v>0</v>
      </c>
      <c r="S242" s="153">
        <v>0</v>
      </c>
      <c r="T242" s="153">
        <v>0</v>
      </c>
      <c r="U242" s="153">
        <v>0</v>
      </c>
      <c r="V242" s="153">
        <v>0</v>
      </c>
      <c r="W242" s="154">
        <v>0</v>
      </c>
      <c r="X242" s="125">
        <v>138</v>
      </c>
      <c r="Y242" s="155">
        <v>0</v>
      </c>
      <c r="Z242" s="125">
        <v>0</v>
      </c>
      <c r="AA242" s="125">
        <v>0</v>
      </c>
      <c r="AB242" s="125">
        <v>0</v>
      </c>
      <c r="AC242" s="125">
        <v>0</v>
      </c>
      <c r="AD242" s="125">
        <v>0</v>
      </c>
      <c r="AE242" s="125">
        <v>0</v>
      </c>
      <c r="AF242" s="125">
        <v>0</v>
      </c>
      <c r="AG242" s="125">
        <v>0</v>
      </c>
      <c r="AH242" s="125">
        <v>0</v>
      </c>
      <c r="AI242" s="125">
        <v>0</v>
      </c>
      <c r="AJ242" s="125">
        <v>0</v>
      </c>
      <c r="AK242" s="126">
        <v>0</v>
      </c>
      <c r="AL242" s="127"/>
      <c r="AM242" s="128"/>
      <c r="AN242" s="129"/>
      <c r="AO242" s="156">
        <v>0</v>
      </c>
      <c r="AP242" s="156">
        <v>0</v>
      </c>
      <c r="AQ242" s="156">
        <v>0</v>
      </c>
      <c r="AR242" s="156">
        <v>0</v>
      </c>
      <c r="AS242" s="156">
        <v>0</v>
      </c>
      <c r="AT242" s="156">
        <v>0</v>
      </c>
      <c r="AU242" s="156">
        <v>0</v>
      </c>
      <c r="AV242" s="156">
        <v>0</v>
      </c>
      <c r="AW242" s="156">
        <v>1</v>
      </c>
      <c r="AX242" s="156">
        <v>0</v>
      </c>
      <c r="AY242" s="156">
        <v>0</v>
      </c>
    </row>
    <row r="243" spans="1:51" ht="16.5" customHeight="1" thickTop="1">
      <c r="A243" s="73" t="s">
        <v>983</v>
      </c>
      <c r="B243" s="120" t="s">
        <v>984</v>
      </c>
      <c r="C243" s="165">
        <v>0</v>
      </c>
      <c r="D243" s="166">
        <v>0</v>
      </c>
      <c r="E243" s="166">
        <v>0</v>
      </c>
      <c r="F243" s="166">
        <v>0</v>
      </c>
      <c r="G243" s="166">
        <v>0</v>
      </c>
      <c r="H243" s="166">
        <v>0</v>
      </c>
      <c r="I243" s="166">
        <v>17</v>
      </c>
      <c r="J243" s="166">
        <v>15</v>
      </c>
      <c r="K243" s="166">
        <v>10</v>
      </c>
      <c r="L243" s="167">
        <v>0</v>
      </c>
      <c r="M243" s="166">
        <v>0</v>
      </c>
      <c r="N243" s="166">
        <v>0</v>
      </c>
      <c r="O243" s="166">
        <v>0</v>
      </c>
      <c r="P243" s="166">
        <v>0</v>
      </c>
      <c r="Q243" s="166">
        <v>0</v>
      </c>
      <c r="R243" s="168">
        <v>0</v>
      </c>
      <c r="S243" s="169">
        <v>0</v>
      </c>
      <c r="T243" s="169">
        <v>0</v>
      </c>
      <c r="U243" s="169">
        <v>0</v>
      </c>
      <c r="V243" s="169">
        <v>0</v>
      </c>
      <c r="W243" s="170">
        <v>0</v>
      </c>
      <c r="X243" s="51">
        <v>120</v>
      </c>
      <c r="Y243" s="171">
        <v>0</v>
      </c>
      <c r="Z243" s="51">
        <v>0</v>
      </c>
      <c r="AA243" s="51">
        <v>0</v>
      </c>
      <c r="AB243" s="51">
        <v>0</v>
      </c>
      <c r="AC243" s="51">
        <v>0</v>
      </c>
      <c r="AD243" s="51">
        <v>0</v>
      </c>
      <c r="AE243" s="51">
        <v>0</v>
      </c>
      <c r="AF243" s="51">
        <v>0</v>
      </c>
      <c r="AG243" s="51">
        <v>0</v>
      </c>
      <c r="AH243" s="51">
        <v>0</v>
      </c>
      <c r="AI243" s="51">
        <v>0</v>
      </c>
      <c r="AJ243" s="51">
        <v>1</v>
      </c>
      <c r="AK243" s="52">
        <v>0</v>
      </c>
      <c r="AL243" s="53"/>
      <c r="AM243" s="60" t="s">
        <v>985</v>
      </c>
      <c r="AN243" s="55" t="s">
        <v>986</v>
      </c>
      <c r="AO243" s="172">
        <v>0</v>
      </c>
      <c r="AP243" s="172">
        <v>0</v>
      </c>
      <c r="AQ243" s="172">
        <v>0</v>
      </c>
      <c r="AR243" s="172">
        <v>0</v>
      </c>
      <c r="AS243" s="172">
        <v>0</v>
      </c>
      <c r="AT243" s="172">
        <v>0</v>
      </c>
      <c r="AU243" s="164">
        <v>0</v>
      </c>
      <c r="AV243" s="164">
        <v>10</v>
      </c>
      <c r="AW243" s="164">
        <v>1</v>
      </c>
      <c r="AX243" s="164">
        <v>0</v>
      </c>
      <c r="AY243" s="164">
        <v>0</v>
      </c>
    </row>
    <row r="244" spans="1:51" ht="16.5" customHeight="1">
      <c r="A244" s="73" t="s">
        <v>987</v>
      </c>
      <c r="B244" s="120" t="s">
        <v>988</v>
      </c>
      <c r="C244" s="165">
        <v>0</v>
      </c>
      <c r="D244" s="166">
        <v>0</v>
      </c>
      <c r="E244" s="166">
        <v>0</v>
      </c>
      <c r="F244" s="166">
        <v>0</v>
      </c>
      <c r="G244" s="166">
        <v>4</v>
      </c>
      <c r="H244" s="166">
        <v>0</v>
      </c>
      <c r="I244" s="166">
        <v>24</v>
      </c>
      <c r="J244" s="166">
        <v>24</v>
      </c>
      <c r="K244" s="166">
        <v>0</v>
      </c>
      <c r="L244" s="167">
        <v>0</v>
      </c>
      <c r="M244" s="166">
        <v>0</v>
      </c>
      <c r="N244" s="166">
        <v>14.4</v>
      </c>
      <c r="O244" s="166">
        <v>0</v>
      </c>
      <c r="P244" s="166">
        <v>0</v>
      </c>
      <c r="Q244" s="166">
        <v>0</v>
      </c>
      <c r="R244" s="168">
        <v>0</v>
      </c>
      <c r="S244" s="169">
        <v>0</v>
      </c>
      <c r="T244" s="169">
        <v>0</v>
      </c>
      <c r="U244" s="169">
        <v>0</v>
      </c>
      <c r="V244" s="169">
        <v>0</v>
      </c>
      <c r="W244" s="170">
        <v>1</v>
      </c>
      <c r="X244" s="51">
        <v>120</v>
      </c>
      <c r="Y244" s="171">
        <v>0</v>
      </c>
      <c r="Z244" s="51">
        <v>0</v>
      </c>
      <c r="AA244" s="51">
        <v>0</v>
      </c>
      <c r="AB244" s="51">
        <v>0</v>
      </c>
      <c r="AC244" s="51">
        <v>0</v>
      </c>
      <c r="AD244" s="51">
        <v>0</v>
      </c>
      <c r="AE244" s="51">
        <v>0</v>
      </c>
      <c r="AF244" s="51">
        <v>0</v>
      </c>
      <c r="AG244" s="51">
        <v>0</v>
      </c>
      <c r="AH244" s="51">
        <v>0</v>
      </c>
      <c r="AI244" s="51">
        <v>0</v>
      </c>
      <c r="AJ244" s="51">
        <v>0</v>
      </c>
      <c r="AK244" s="52">
        <v>0</v>
      </c>
      <c r="AL244" s="53"/>
      <c r="AM244" s="60" t="s">
        <v>989</v>
      </c>
      <c r="AN244" s="55" t="s">
        <v>990</v>
      </c>
      <c r="AO244" s="172">
        <v>0</v>
      </c>
      <c r="AP244" s="172">
        <v>0</v>
      </c>
      <c r="AQ244" s="172">
        <v>0</v>
      </c>
      <c r="AR244" s="172">
        <v>0</v>
      </c>
      <c r="AS244" s="172">
        <v>0</v>
      </c>
      <c r="AT244" s="172">
        <v>0</v>
      </c>
      <c r="AU244" s="164">
        <v>0</v>
      </c>
      <c r="AV244" s="164">
        <v>15</v>
      </c>
      <c r="AW244" s="164">
        <v>1</v>
      </c>
      <c r="AX244" s="164">
        <v>0</v>
      </c>
      <c r="AY244" s="164">
        <v>0</v>
      </c>
    </row>
    <row r="245" spans="1:51" ht="16.5" customHeight="1">
      <c r="A245" s="73" t="s">
        <v>991</v>
      </c>
      <c r="B245" s="120" t="s">
        <v>992</v>
      </c>
      <c r="C245" s="165">
        <v>0</v>
      </c>
      <c r="D245" s="166">
        <v>0</v>
      </c>
      <c r="E245" s="166">
        <v>16</v>
      </c>
      <c r="F245" s="166">
        <v>0</v>
      </c>
      <c r="G245" s="166">
        <v>10</v>
      </c>
      <c r="H245" s="166">
        <v>0</v>
      </c>
      <c r="I245" s="166">
        <v>0</v>
      </c>
      <c r="J245" s="166">
        <v>0</v>
      </c>
      <c r="K245" s="166">
        <v>0</v>
      </c>
      <c r="L245" s="167">
        <v>40</v>
      </c>
      <c r="M245" s="166">
        <v>0</v>
      </c>
      <c r="N245" s="166">
        <v>0</v>
      </c>
      <c r="O245" s="166">
        <v>0</v>
      </c>
      <c r="P245" s="166">
        <v>5</v>
      </c>
      <c r="Q245" s="166">
        <v>0</v>
      </c>
      <c r="R245" s="168">
        <v>0</v>
      </c>
      <c r="S245" s="169">
        <v>0</v>
      </c>
      <c r="T245" s="169">
        <v>0</v>
      </c>
      <c r="U245" s="169">
        <v>0</v>
      </c>
      <c r="V245" s="169">
        <v>0</v>
      </c>
      <c r="W245" s="170">
        <v>0</v>
      </c>
      <c r="X245" s="51">
        <v>121</v>
      </c>
      <c r="Y245" s="171">
        <v>0</v>
      </c>
      <c r="Z245" s="51">
        <v>0</v>
      </c>
      <c r="AA245" s="51">
        <v>0</v>
      </c>
      <c r="AB245" s="51">
        <v>0</v>
      </c>
      <c r="AC245" s="51">
        <v>0</v>
      </c>
      <c r="AD245" s="51">
        <v>0</v>
      </c>
      <c r="AE245" s="51">
        <v>0</v>
      </c>
      <c r="AF245" s="51">
        <v>0</v>
      </c>
      <c r="AG245" s="51">
        <v>0</v>
      </c>
      <c r="AH245" s="51">
        <v>0</v>
      </c>
      <c r="AI245" s="51">
        <v>0</v>
      </c>
      <c r="AJ245" s="51">
        <v>0</v>
      </c>
      <c r="AK245" s="52">
        <v>0</v>
      </c>
      <c r="AL245" s="53"/>
      <c r="AM245" s="60" t="s">
        <v>993</v>
      </c>
      <c r="AN245" s="55" t="s">
        <v>994</v>
      </c>
      <c r="AO245" s="172">
        <v>0</v>
      </c>
      <c r="AP245" s="172">
        <v>0</v>
      </c>
      <c r="AQ245" s="172">
        <v>0</v>
      </c>
      <c r="AR245" s="172">
        <v>0</v>
      </c>
      <c r="AS245" s="172">
        <v>0</v>
      </c>
      <c r="AT245" s="172">
        <v>0</v>
      </c>
      <c r="AU245" s="164">
        <v>0</v>
      </c>
      <c r="AV245" s="164">
        <v>5</v>
      </c>
      <c r="AW245" s="164">
        <v>1</v>
      </c>
      <c r="AX245" s="164">
        <v>0</v>
      </c>
      <c r="AY245" s="164">
        <v>0</v>
      </c>
    </row>
    <row r="246" spans="1:51" ht="16.5" customHeight="1">
      <c r="A246" s="73" t="s">
        <v>995</v>
      </c>
      <c r="B246" s="120" t="s">
        <v>996</v>
      </c>
      <c r="C246" s="165">
        <v>0</v>
      </c>
      <c r="D246" s="166">
        <v>0</v>
      </c>
      <c r="E246" s="166">
        <v>20</v>
      </c>
      <c r="F246" s="166">
        <v>0</v>
      </c>
      <c r="G246" s="166">
        <v>10</v>
      </c>
      <c r="H246" s="166">
        <v>0</v>
      </c>
      <c r="I246" s="166">
        <v>8</v>
      </c>
      <c r="J246" s="166">
        <v>0</v>
      </c>
      <c r="K246" s="166">
        <v>5</v>
      </c>
      <c r="L246" s="167">
        <v>80</v>
      </c>
      <c r="M246" s="166">
        <v>0</v>
      </c>
      <c r="N246" s="166">
        <v>0</v>
      </c>
      <c r="O246" s="166">
        <v>0</v>
      </c>
      <c r="P246" s="166">
        <v>10</v>
      </c>
      <c r="Q246" s="166">
        <v>0</v>
      </c>
      <c r="R246" s="168">
        <v>0</v>
      </c>
      <c r="S246" s="169">
        <v>0</v>
      </c>
      <c r="T246" s="169">
        <v>0</v>
      </c>
      <c r="U246" s="169">
        <v>0</v>
      </c>
      <c r="V246" s="169">
        <v>0</v>
      </c>
      <c r="W246" s="170">
        <v>1</v>
      </c>
      <c r="X246" s="51">
        <v>121</v>
      </c>
      <c r="Y246" s="171">
        <v>0</v>
      </c>
      <c r="Z246" s="51">
        <v>0</v>
      </c>
      <c r="AA246" s="51">
        <v>0</v>
      </c>
      <c r="AB246" s="51">
        <v>0</v>
      </c>
      <c r="AC246" s="51">
        <v>0</v>
      </c>
      <c r="AD246" s="51">
        <v>0</v>
      </c>
      <c r="AE246" s="51">
        <v>0</v>
      </c>
      <c r="AF246" s="51">
        <v>0</v>
      </c>
      <c r="AG246" s="51">
        <v>0</v>
      </c>
      <c r="AH246" s="51">
        <v>0</v>
      </c>
      <c r="AI246" s="51">
        <v>0</v>
      </c>
      <c r="AJ246" s="51">
        <v>0</v>
      </c>
      <c r="AK246" s="52">
        <v>0</v>
      </c>
      <c r="AL246" s="53"/>
      <c r="AM246" s="60" t="s">
        <v>997</v>
      </c>
      <c r="AN246" s="55" t="s">
        <v>998</v>
      </c>
      <c r="AO246" s="172">
        <v>0</v>
      </c>
      <c r="AP246" s="172">
        <v>0</v>
      </c>
      <c r="AQ246" s="172">
        <v>0</v>
      </c>
      <c r="AR246" s="172">
        <v>0</v>
      </c>
      <c r="AS246" s="172">
        <v>0</v>
      </c>
      <c r="AT246" s="172">
        <v>0</v>
      </c>
      <c r="AU246" s="164">
        <v>0</v>
      </c>
      <c r="AV246" s="164">
        <v>15</v>
      </c>
      <c r="AW246" s="164">
        <v>1</v>
      </c>
      <c r="AX246" s="164">
        <v>0</v>
      </c>
      <c r="AY246" s="164">
        <v>0</v>
      </c>
    </row>
    <row r="247" spans="1:51" ht="16.5" customHeight="1">
      <c r="A247" s="73" t="s">
        <v>999</v>
      </c>
      <c r="B247" s="120" t="s">
        <v>1000</v>
      </c>
      <c r="C247" s="165">
        <v>0</v>
      </c>
      <c r="D247" s="166">
        <v>0</v>
      </c>
      <c r="E247" s="166">
        <v>15</v>
      </c>
      <c r="F247" s="166">
        <v>24</v>
      </c>
      <c r="G247" s="166">
        <v>0</v>
      </c>
      <c r="H247" s="166">
        <v>0</v>
      </c>
      <c r="I247" s="166">
        <v>0</v>
      </c>
      <c r="J247" s="166">
        <v>0</v>
      </c>
      <c r="K247" s="166">
        <v>0</v>
      </c>
      <c r="L247" s="167">
        <v>0</v>
      </c>
      <c r="M247" s="166">
        <v>0</v>
      </c>
      <c r="N247" s="166">
        <v>0</v>
      </c>
      <c r="O247" s="166">
        <v>0</v>
      </c>
      <c r="P247" s="166">
        <v>0</v>
      </c>
      <c r="Q247" s="166">
        <v>0</v>
      </c>
      <c r="R247" s="168">
        <v>0</v>
      </c>
      <c r="S247" s="169">
        <v>0</v>
      </c>
      <c r="T247" s="169">
        <v>0</v>
      </c>
      <c r="U247" s="169">
        <v>0</v>
      </c>
      <c r="V247" s="169">
        <v>0</v>
      </c>
      <c r="W247" s="170">
        <v>0</v>
      </c>
      <c r="X247" s="51">
        <v>122</v>
      </c>
      <c r="Y247" s="171">
        <v>0</v>
      </c>
      <c r="Z247" s="51">
        <v>0</v>
      </c>
      <c r="AA247" s="51">
        <v>1</v>
      </c>
      <c r="AB247" s="51">
        <v>0</v>
      </c>
      <c r="AC247" s="51">
        <v>0</v>
      </c>
      <c r="AD247" s="51">
        <v>0</v>
      </c>
      <c r="AE247" s="51">
        <v>0</v>
      </c>
      <c r="AF247" s="51">
        <v>0</v>
      </c>
      <c r="AG247" s="51">
        <v>0</v>
      </c>
      <c r="AH247" s="51">
        <v>0</v>
      </c>
      <c r="AI247" s="51">
        <v>0</v>
      </c>
      <c r="AJ247" s="51">
        <v>0</v>
      </c>
      <c r="AK247" s="52">
        <v>0</v>
      </c>
      <c r="AL247" s="53"/>
      <c r="AM247" s="60" t="s">
        <v>1001</v>
      </c>
      <c r="AN247" s="55" t="s">
        <v>1002</v>
      </c>
      <c r="AO247" s="172">
        <v>0</v>
      </c>
      <c r="AP247" s="172">
        <v>0</v>
      </c>
      <c r="AQ247" s="172">
        <v>0</v>
      </c>
      <c r="AR247" s="172">
        <v>0</v>
      </c>
      <c r="AS247" s="172">
        <v>0</v>
      </c>
      <c r="AT247" s="172">
        <v>0</v>
      </c>
      <c r="AU247" s="164">
        <v>0</v>
      </c>
      <c r="AV247" s="164">
        <v>0</v>
      </c>
      <c r="AW247" s="164">
        <v>1</v>
      </c>
      <c r="AX247" s="164">
        <v>0</v>
      </c>
      <c r="AY247" s="164">
        <v>0</v>
      </c>
    </row>
    <row r="248" spans="1:51" ht="16.5" customHeight="1">
      <c r="A248" s="73" t="s">
        <v>1003</v>
      </c>
      <c r="B248" s="120" t="s">
        <v>1004</v>
      </c>
      <c r="C248" s="165">
        <v>0</v>
      </c>
      <c r="D248" s="166">
        <v>0</v>
      </c>
      <c r="E248" s="166">
        <v>15</v>
      </c>
      <c r="F248" s="166">
        <v>24</v>
      </c>
      <c r="G248" s="166">
        <v>8</v>
      </c>
      <c r="H248" s="166">
        <v>0</v>
      </c>
      <c r="I248" s="166">
        <v>0</v>
      </c>
      <c r="J248" s="166">
        <v>6</v>
      </c>
      <c r="K248" s="166">
        <v>5</v>
      </c>
      <c r="L248" s="167">
        <v>0</v>
      </c>
      <c r="M248" s="166">
        <v>0</v>
      </c>
      <c r="N248" s="166">
        <v>4</v>
      </c>
      <c r="O248" s="166">
        <v>0</v>
      </c>
      <c r="P248" s="166">
        <v>0</v>
      </c>
      <c r="Q248" s="166">
        <v>0</v>
      </c>
      <c r="R248" s="168">
        <v>0</v>
      </c>
      <c r="S248" s="169">
        <v>0</v>
      </c>
      <c r="T248" s="169">
        <v>0</v>
      </c>
      <c r="U248" s="169">
        <v>0</v>
      </c>
      <c r="V248" s="169">
        <v>0</v>
      </c>
      <c r="W248" s="170">
        <v>1</v>
      </c>
      <c r="X248" s="51">
        <v>122</v>
      </c>
      <c r="Y248" s="171">
        <v>0</v>
      </c>
      <c r="Z248" s="51">
        <v>0</v>
      </c>
      <c r="AA248" s="51">
        <v>0</v>
      </c>
      <c r="AB248" s="51">
        <v>0</v>
      </c>
      <c r="AC248" s="51">
        <v>0</v>
      </c>
      <c r="AD248" s="51">
        <v>0</v>
      </c>
      <c r="AE248" s="51">
        <v>0</v>
      </c>
      <c r="AF248" s="51">
        <v>0</v>
      </c>
      <c r="AG248" s="51">
        <v>0</v>
      </c>
      <c r="AH248" s="51">
        <v>0</v>
      </c>
      <c r="AI248" s="51">
        <v>0</v>
      </c>
      <c r="AJ248" s="51">
        <v>0</v>
      </c>
      <c r="AK248" s="52">
        <v>0</v>
      </c>
      <c r="AL248" s="53"/>
      <c r="AM248" s="60" t="s">
        <v>1005</v>
      </c>
      <c r="AN248" s="55" t="s">
        <v>1006</v>
      </c>
      <c r="AO248" s="172">
        <v>0</v>
      </c>
      <c r="AP248" s="172">
        <v>0</v>
      </c>
      <c r="AQ248" s="172">
        <v>0</v>
      </c>
      <c r="AR248" s="172">
        <v>0</v>
      </c>
      <c r="AS248" s="172">
        <v>0</v>
      </c>
      <c r="AT248" s="172">
        <v>0</v>
      </c>
      <c r="AU248" s="164">
        <v>0</v>
      </c>
      <c r="AV248" s="164">
        <v>0</v>
      </c>
      <c r="AW248" s="164">
        <v>1</v>
      </c>
      <c r="AX248" s="164">
        <v>0</v>
      </c>
      <c r="AY248" s="164">
        <v>0</v>
      </c>
    </row>
    <row r="249" spans="1:51" ht="16.5" customHeight="1">
      <c r="A249" s="73" t="s">
        <v>1007</v>
      </c>
      <c r="B249" s="120" t="s">
        <v>1008</v>
      </c>
      <c r="C249" s="165">
        <v>0</v>
      </c>
      <c r="D249" s="166">
        <v>0</v>
      </c>
      <c r="E249" s="166">
        <v>0</v>
      </c>
      <c r="F249" s="166">
        <v>0</v>
      </c>
      <c r="G249" s="166">
        <v>10</v>
      </c>
      <c r="H249" s="166">
        <v>0</v>
      </c>
      <c r="I249" s="166">
        <v>0</v>
      </c>
      <c r="J249" s="166">
        <v>12</v>
      </c>
      <c r="K249" s="166">
        <v>10</v>
      </c>
      <c r="L249" s="167">
        <v>40</v>
      </c>
      <c r="M249" s="166">
        <v>0</v>
      </c>
      <c r="N249" s="166">
        <v>0</v>
      </c>
      <c r="O249" s="166">
        <v>0</v>
      </c>
      <c r="P249" s="166">
        <v>0</v>
      </c>
      <c r="Q249" s="166">
        <v>0</v>
      </c>
      <c r="R249" s="168">
        <v>0</v>
      </c>
      <c r="S249" s="169">
        <v>0</v>
      </c>
      <c r="T249" s="169">
        <v>0</v>
      </c>
      <c r="U249" s="169">
        <v>0</v>
      </c>
      <c r="V249" s="169">
        <v>0</v>
      </c>
      <c r="W249" s="170">
        <v>0</v>
      </c>
      <c r="X249" s="51">
        <v>123</v>
      </c>
      <c r="Y249" s="171">
        <v>0</v>
      </c>
      <c r="Z249" s="51">
        <v>0</v>
      </c>
      <c r="AA249" s="51">
        <v>1</v>
      </c>
      <c r="AB249" s="51">
        <v>0</v>
      </c>
      <c r="AC249" s="51">
        <v>0</v>
      </c>
      <c r="AD249" s="51">
        <v>0</v>
      </c>
      <c r="AE249" s="51">
        <v>0</v>
      </c>
      <c r="AF249" s="51">
        <v>0</v>
      </c>
      <c r="AG249" s="51">
        <v>0</v>
      </c>
      <c r="AH249" s="51">
        <v>0</v>
      </c>
      <c r="AI249" s="51">
        <v>0</v>
      </c>
      <c r="AJ249" s="51">
        <v>0</v>
      </c>
      <c r="AK249" s="52">
        <v>0</v>
      </c>
      <c r="AL249" s="53"/>
      <c r="AM249" s="60" t="s">
        <v>1009</v>
      </c>
      <c r="AN249" s="55" t="s">
        <v>1010</v>
      </c>
      <c r="AO249" s="172">
        <v>0</v>
      </c>
      <c r="AP249" s="172">
        <v>0</v>
      </c>
      <c r="AQ249" s="172">
        <v>0</v>
      </c>
      <c r="AR249" s="172">
        <v>0</v>
      </c>
      <c r="AS249" s="172">
        <v>0</v>
      </c>
      <c r="AT249" s="172">
        <v>0</v>
      </c>
      <c r="AU249" s="164">
        <v>0</v>
      </c>
      <c r="AV249" s="164">
        <v>0</v>
      </c>
      <c r="AW249" s="164">
        <v>1</v>
      </c>
      <c r="AX249" s="164">
        <v>0</v>
      </c>
      <c r="AY249" s="164">
        <v>0</v>
      </c>
    </row>
    <row r="250" spans="1:51" ht="16.5" customHeight="1">
      <c r="A250" s="73" t="s">
        <v>1011</v>
      </c>
      <c r="B250" s="120" t="s">
        <v>1012</v>
      </c>
      <c r="C250" s="165">
        <v>220</v>
      </c>
      <c r="D250" s="166">
        <v>0</v>
      </c>
      <c r="E250" s="166">
        <v>12</v>
      </c>
      <c r="F250" s="166">
        <v>0</v>
      </c>
      <c r="G250" s="166">
        <v>22</v>
      </c>
      <c r="H250" s="166">
        <v>0</v>
      </c>
      <c r="I250" s="166">
        <v>0</v>
      </c>
      <c r="J250" s="166">
        <v>12</v>
      </c>
      <c r="K250" s="166">
        <v>10</v>
      </c>
      <c r="L250" s="167">
        <v>40</v>
      </c>
      <c r="M250" s="166">
        <v>0</v>
      </c>
      <c r="N250" s="166">
        <v>0</v>
      </c>
      <c r="O250" s="166">
        <v>0</v>
      </c>
      <c r="P250" s="166">
        <v>0</v>
      </c>
      <c r="Q250" s="166">
        <v>0</v>
      </c>
      <c r="R250" s="168">
        <v>0</v>
      </c>
      <c r="S250" s="169">
        <v>0</v>
      </c>
      <c r="T250" s="169">
        <v>0</v>
      </c>
      <c r="U250" s="169">
        <v>0</v>
      </c>
      <c r="V250" s="169">
        <v>0</v>
      </c>
      <c r="W250" s="170">
        <v>1</v>
      </c>
      <c r="X250" s="51">
        <v>123</v>
      </c>
      <c r="Y250" s="171">
        <v>0</v>
      </c>
      <c r="Z250" s="51">
        <v>0</v>
      </c>
      <c r="AA250" s="51">
        <v>0</v>
      </c>
      <c r="AB250" s="51">
        <v>0</v>
      </c>
      <c r="AC250" s="51">
        <v>0</v>
      </c>
      <c r="AD250" s="51">
        <v>0</v>
      </c>
      <c r="AE250" s="51">
        <v>0</v>
      </c>
      <c r="AF250" s="51">
        <v>0</v>
      </c>
      <c r="AG250" s="51">
        <v>0</v>
      </c>
      <c r="AH250" s="51">
        <v>0</v>
      </c>
      <c r="AI250" s="51">
        <v>0</v>
      </c>
      <c r="AJ250" s="51">
        <v>0</v>
      </c>
      <c r="AK250" s="52">
        <v>0</v>
      </c>
      <c r="AL250" s="53"/>
      <c r="AM250" s="60" t="s">
        <v>1013</v>
      </c>
      <c r="AN250" s="55" t="s">
        <v>1014</v>
      </c>
      <c r="AO250" s="172">
        <v>0</v>
      </c>
      <c r="AP250" s="172">
        <v>0</v>
      </c>
      <c r="AQ250" s="172">
        <v>0</v>
      </c>
      <c r="AR250" s="172">
        <v>0</v>
      </c>
      <c r="AS250" s="172">
        <v>0</v>
      </c>
      <c r="AT250" s="172">
        <v>0</v>
      </c>
      <c r="AU250" s="164">
        <v>20</v>
      </c>
      <c r="AV250" s="164">
        <v>10</v>
      </c>
      <c r="AW250" s="164">
        <v>1</v>
      </c>
      <c r="AX250" s="164">
        <v>0</v>
      </c>
      <c r="AY250" s="164">
        <v>0</v>
      </c>
    </row>
    <row r="251" spans="1:51" ht="16.5" customHeight="1">
      <c r="A251" s="73" t="s">
        <v>1015</v>
      </c>
      <c r="B251" s="120" t="s">
        <v>1016</v>
      </c>
      <c r="C251" s="165">
        <v>0</v>
      </c>
      <c r="D251" s="166">
        <v>0</v>
      </c>
      <c r="E251" s="166">
        <v>0</v>
      </c>
      <c r="F251" s="166">
        <v>0</v>
      </c>
      <c r="G251" s="166">
        <v>0</v>
      </c>
      <c r="H251" s="166">
        <v>0</v>
      </c>
      <c r="I251" s="166">
        <v>42</v>
      </c>
      <c r="J251" s="166">
        <v>0</v>
      </c>
      <c r="K251" s="166">
        <v>0</v>
      </c>
      <c r="L251" s="167">
        <v>0</v>
      </c>
      <c r="M251" s="166">
        <v>0</v>
      </c>
      <c r="N251" s="166">
        <v>0</v>
      </c>
      <c r="O251" s="166">
        <v>0</v>
      </c>
      <c r="P251" s="166">
        <v>0</v>
      </c>
      <c r="Q251" s="166">
        <v>0</v>
      </c>
      <c r="R251" s="168">
        <v>0</v>
      </c>
      <c r="S251" s="169">
        <v>0</v>
      </c>
      <c r="T251" s="169">
        <v>0</v>
      </c>
      <c r="U251" s="169">
        <v>0</v>
      </c>
      <c r="V251" s="169">
        <v>0</v>
      </c>
      <c r="W251" s="170">
        <v>0</v>
      </c>
      <c r="X251" s="51">
        <v>132</v>
      </c>
      <c r="Y251" s="171">
        <v>0</v>
      </c>
      <c r="Z251" s="51">
        <v>0</v>
      </c>
      <c r="AA251" s="51">
        <v>0</v>
      </c>
      <c r="AB251" s="51">
        <v>0</v>
      </c>
      <c r="AC251" s="51">
        <v>0</v>
      </c>
      <c r="AD251" s="51">
        <v>0</v>
      </c>
      <c r="AE251" s="51">
        <v>0</v>
      </c>
      <c r="AF251" s="51">
        <v>0</v>
      </c>
      <c r="AG251" s="51">
        <v>0</v>
      </c>
      <c r="AH251" s="51">
        <v>0</v>
      </c>
      <c r="AI251" s="51">
        <v>0</v>
      </c>
      <c r="AJ251" s="51">
        <v>0</v>
      </c>
      <c r="AK251" s="52">
        <v>0</v>
      </c>
      <c r="AL251" s="53"/>
      <c r="AM251" s="60" t="s">
        <v>1017</v>
      </c>
      <c r="AN251" s="55" t="s">
        <v>1018</v>
      </c>
      <c r="AO251" s="172">
        <v>0</v>
      </c>
      <c r="AP251" s="172">
        <v>0</v>
      </c>
      <c r="AQ251" s="172">
        <v>0</v>
      </c>
      <c r="AR251" s="172">
        <v>0</v>
      </c>
      <c r="AS251" s="172">
        <v>0</v>
      </c>
      <c r="AT251" s="172">
        <v>0</v>
      </c>
      <c r="AU251" s="164">
        <v>5</v>
      </c>
      <c r="AV251" s="164">
        <v>0</v>
      </c>
      <c r="AW251" s="164">
        <v>1</v>
      </c>
      <c r="AX251" s="164">
        <v>0</v>
      </c>
      <c r="AY251" s="164">
        <v>0</v>
      </c>
    </row>
    <row r="252" spans="1:51" ht="16.5" customHeight="1">
      <c r="A252" s="73" t="s">
        <v>1019</v>
      </c>
      <c r="B252" s="120" t="s">
        <v>1020</v>
      </c>
      <c r="C252" s="165">
        <v>0</v>
      </c>
      <c r="D252" s="166">
        <v>0</v>
      </c>
      <c r="E252" s="166">
        <v>0</v>
      </c>
      <c r="F252" s="166">
        <v>0</v>
      </c>
      <c r="G252" s="166">
        <v>9</v>
      </c>
      <c r="H252" s="166">
        <v>0</v>
      </c>
      <c r="I252" s="166">
        <v>54</v>
      </c>
      <c r="J252" s="166">
        <v>0</v>
      </c>
      <c r="K252" s="166">
        <v>0</v>
      </c>
      <c r="L252" s="167">
        <v>40</v>
      </c>
      <c r="M252" s="166">
        <v>0</v>
      </c>
      <c r="N252" s="166">
        <v>0</v>
      </c>
      <c r="O252" s="166">
        <v>0</v>
      </c>
      <c r="P252" s="166">
        <v>0</v>
      </c>
      <c r="Q252" s="166">
        <v>0</v>
      </c>
      <c r="R252" s="168">
        <v>0</v>
      </c>
      <c r="S252" s="169">
        <v>0</v>
      </c>
      <c r="T252" s="169">
        <v>0</v>
      </c>
      <c r="U252" s="169">
        <v>0</v>
      </c>
      <c r="V252" s="169">
        <v>0</v>
      </c>
      <c r="W252" s="170">
        <v>1</v>
      </c>
      <c r="X252" s="51">
        <v>132</v>
      </c>
      <c r="Y252" s="171">
        <v>0</v>
      </c>
      <c r="Z252" s="51">
        <v>0</v>
      </c>
      <c r="AA252" s="51">
        <v>0</v>
      </c>
      <c r="AB252" s="51">
        <v>0</v>
      </c>
      <c r="AC252" s="51">
        <v>0</v>
      </c>
      <c r="AD252" s="51">
        <v>0</v>
      </c>
      <c r="AE252" s="51">
        <v>0</v>
      </c>
      <c r="AF252" s="51">
        <v>0</v>
      </c>
      <c r="AG252" s="51">
        <v>0</v>
      </c>
      <c r="AH252" s="51">
        <v>0</v>
      </c>
      <c r="AI252" s="51">
        <v>0</v>
      </c>
      <c r="AJ252" s="51">
        <v>0</v>
      </c>
      <c r="AK252" s="52">
        <v>0</v>
      </c>
      <c r="AL252" s="53"/>
      <c r="AM252" s="57" t="s">
        <v>1021</v>
      </c>
      <c r="AN252" s="55" t="s">
        <v>1022</v>
      </c>
      <c r="AO252" s="172">
        <v>0</v>
      </c>
      <c r="AP252" s="172">
        <v>0</v>
      </c>
      <c r="AQ252" s="172">
        <v>0</v>
      </c>
      <c r="AR252" s="172">
        <v>0</v>
      </c>
      <c r="AS252" s="172">
        <v>0</v>
      </c>
      <c r="AT252" s="172">
        <v>0</v>
      </c>
      <c r="AU252" s="164">
        <v>10</v>
      </c>
      <c r="AV252" s="164">
        <v>0</v>
      </c>
      <c r="AW252" s="164">
        <v>1</v>
      </c>
      <c r="AX252" s="164">
        <v>0</v>
      </c>
      <c r="AY252" s="164">
        <v>0</v>
      </c>
    </row>
    <row r="253" spans="1:51" ht="16.5" customHeight="1">
      <c r="A253" s="73" t="s">
        <v>1023</v>
      </c>
      <c r="B253" s="120" t="s">
        <v>1024</v>
      </c>
      <c r="C253" s="165">
        <v>0</v>
      </c>
      <c r="D253" s="166">
        <v>0</v>
      </c>
      <c r="E253" s="166">
        <v>0</v>
      </c>
      <c r="F253" s="166">
        <v>10</v>
      </c>
      <c r="G253" s="166">
        <v>0</v>
      </c>
      <c r="H253" s="166">
        <v>0</v>
      </c>
      <c r="I253" s="166">
        <v>19</v>
      </c>
      <c r="J253" s="166">
        <v>0</v>
      </c>
      <c r="K253" s="166">
        <v>0</v>
      </c>
      <c r="L253" s="167">
        <v>0</v>
      </c>
      <c r="M253" s="166">
        <v>0</v>
      </c>
      <c r="N253" s="166">
        <v>0</v>
      </c>
      <c r="O253" s="166">
        <v>0</v>
      </c>
      <c r="P253" s="166">
        <v>10</v>
      </c>
      <c r="Q253" s="166">
        <v>0</v>
      </c>
      <c r="R253" s="168">
        <v>0</v>
      </c>
      <c r="S253" s="169">
        <v>0</v>
      </c>
      <c r="T253" s="169">
        <v>0</v>
      </c>
      <c r="U253" s="169">
        <v>0</v>
      </c>
      <c r="V253" s="169">
        <v>0</v>
      </c>
      <c r="W253" s="170">
        <v>0</v>
      </c>
      <c r="X253" s="51">
        <v>133</v>
      </c>
      <c r="Y253" s="171">
        <v>0</v>
      </c>
      <c r="Z253" s="51">
        <v>0</v>
      </c>
      <c r="AA253" s="51">
        <v>0</v>
      </c>
      <c r="AB253" s="51">
        <v>0</v>
      </c>
      <c r="AC253" s="51">
        <v>0</v>
      </c>
      <c r="AD253" s="51">
        <v>0</v>
      </c>
      <c r="AE253" s="51">
        <v>0</v>
      </c>
      <c r="AF253" s="51">
        <v>0</v>
      </c>
      <c r="AG253" s="51">
        <v>0</v>
      </c>
      <c r="AH253" s="51">
        <v>0</v>
      </c>
      <c r="AI253" s="51">
        <v>0</v>
      </c>
      <c r="AJ253" s="51">
        <v>0</v>
      </c>
      <c r="AK253" s="52">
        <v>0</v>
      </c>
      <c r="AL253" s="53"/>
      <c r="AM253" s="60" t="s">
        <v>1025</v>
      </c>
      <c r="AN253" s="55" t="s">
        <v>1026</v>
      </c>
      <c r="AO253" s="172">
        <v>0</v>
      </c>
      <c r="AP253" s="172">
        <v>1</v>
      </c>
      <c r="AQ253" s="172">
        <v>0</v>
      </c>
      <c r="AR253" s="172">
        <v>1</v>
      </c>
      <c r="AS253" s="172">
        <v>0</v>
      </c>
      <c r="AT253" s="172">
        <v>1</v>
      </c>
      <c r="AU253" s="164">
        <v>0</v>
      </c>
      <c r="AV253" s="164">
        <v>0</v>
      </c>
      <c r="AW253" s="164">
        <v>1</v>
      </c>
      <c r="AX253" s="164">
        <v>0</v>
      </c>
      <c r="AY253" s="164">
        <v>0</v>
      </c>
    </row>
    <row r="254" spans="1:51" ht="16.5" customHeight="1">
      <c r="A254" s="73" t="s">
        <v>1027</v>
      </c>
      <c r="B254" s="120" t="s">
        <v>1028</v>
      </c>
      <c r="C254" s="165">
        <v>300</v>
      </c>
      <c r="D254" s="166">
        <v>0</v>
      </c>
      <c r="E254" s="166">
        <v>0</v>
      </c>
      <c r="F254" s="166">
        <v>21</v>
      </c>
      <c r="G254" s="166">
        <v>0</v>
      </c>
      <c r="H254" s="166">
        <v>0</v>
      </c>
      <c r="I254" s="166">
        <v>19</v>
      </c>
      <c r="J254" s="166">
        <v>0</v>
      </c>
      <c r="K254" s="166">
        <v>0</v>
      </c>
      <c r="L254" s="167">
        <v>0</v>
      </c>
      <c r="M254" s="166">
        <v>0</v>
      </c>
      <c r="N254" s="166">
        <v>0</v>
      </c>
      <c r="O254" s="166">
        <v>0</v>
      </c>
      <c r="P254" s="166">
        <v>15</v>
      </c>
      <c r="Q254" s="166">
        <v>0</v>
      </c>
      <c r="R254" s="168">
        <v>0</v>
      </c>
      <c r="S254" s="169">
        <v>0</v>
      </c>
      <c r="T254" s="169">
        <v>0</v>
      </c>
      <c r="U254" s="169">
        <v>1</v>
      </c>
      <c r="V254" s="169">
        <v>1</v>
      </c>
      <c r="W254" s="170">
        <v>1</v>
      </c>
      <c r="X254" s="51">
        <v>133</v>
      </c>
      <c r="Y254" s="171">
        <v>0</v>
      </c>
      <c r="Z254" s="51">
        <v>0</v>
      </c>
      <c r="AA254" s="51">
        <v>0</v>
      </c>
      <c r="AB254" s="51">
        <v>0</v>
      </c>
      <c r="AC254" s="51">
        <v>0</v>
      </c>
      <c r="AD254" s="51">
        <v>0</v>
      </c>
      <c r="AE254" s="51">
        <v>0</v>
      </c>
      <c r="AF254" s="51">
        <v>0</v>
      </c>
      <c r="AG254" s="51">
        <v>0</v>
      </c>
      <c r="AH254" s="51">
        <v>0</v>
      </c>
      <c r="AI254" s="51">
        <v>0</v>
      </c>
      <c r="AJ254" s="51">
        <v>0</v>
      </c>
      <c r="AK254" s="52">
        <v>0</v>
      </c>
      <c r="AL254" s="53"/>
      <c r="AM254" s="60" t="s">
        <v>1029</v>
      </c>
      <c r="AN254" s="55" t="s">
        <v>1030</v>
      </c>
      <c r="AO254" s="172">
        <v>0</v>
      </c>
      <c r="AP254" s="172">
        <v>1</v>
      </c>
      <c r="AQ254" s="172">
        <v>0</v>
      </c>
      <c r="AR254" s="172">
        <v>2</v>
      </c>
      <c r="AS254" s="172">
        <v>1</v>
      </c>
      <c r="AT254" s="172">
        <v>2</v>
      </c>
      <c r="AU254" s="164">
        <v>0</v>
      </c>
      <c r="AV254" s="164">
        <v>0</v>
      </c>
      <c r="AW254" s="164">
        <v>1</v>
      </c>
      <c r="AX254" s="164">
        <v>0</v>
      </c>
      <c r="AY254" s="164">
        <v>0</v>
      </c>
    </row>
    <row r="255" spans="1:51" ht="16.5" customHeight="1">
      <c r="A255" s="73" t="s">
        <v>1031</v>
      </c>
      <c r="B255" s="120" t="s">
        <v>1032</v>
      </c>
      <c r="C255" s="165">
        <v>0</v>
      </c>
      <c r="D255" s="166">
        <v>0</v>
      </c>
      <c r="E255" s="166">
        <v>0</v>
      </c>
      <c r="F255" s="166">
        <v>22</v>
      </c>
      <c r="G255" s="166">
        <v>0</v>
      </c>
      <c r="H255" s="166">
        <v>0</v>
      </c>
      <c r="I255" s="166">
        <v>5</v>
      </c>
      <c r="J255" s="166">
        <v>0</v>
      </c>
      <c r="K255" s="166">
        <v>10</v>
      </c>
      <c r="L255" s="167">
        <v>0</v>
      </c>
      <c r="M255" s="166">
        <v>0</v>
      </c>
      <c r="N255" s="166">
        <v>0</v>
      </c>
      <c r="O255" s="166">
        <v>0</v>
      </c>
      <c r="P255" s="166">
        <v>0</v>
      </c>
      <c r="Q255" s="166">
        <v>0</v>
      </c>
      <c r="R255" s="168">
        <v>0</v>
      </c>
      <c r="S255" s="169">
        <v>0</v>
      </c>
      <c r="T255" s="169">
        <v>0</v>
      </c>
      <c r="U255" s="169">
        <v>0</v>
      </c>
      <c r="V255" s="169">
        <v>0</v>
      </c>
      <c r="W255" s="170">
        <v>0</v>
      </c>
      <c r="X255" s="51">
        <v>134</v>
      </c>
      <c r="Y255" s="171">
        <v>0</v>
      </c>
      <c r="Z255" s="51">
        <v>0</v>
      </c>
      <c r="AA255" s="51">
        <v>0</v>
      </c>
      <c r="AB255" s="51">
        <v>0</v>
      </c>
      <c r="AC255" s="51">
        <v>0</v>
      </c>
      <c r="AD255" s="51">
        <v>0</v>
      </c>
      <c r="AE255" s="51">
        <v>0</v>
      </c>
      <c r="AF255" s="51">
        <v>0</v>
      </c>
      <c r="AG255" s="51">
        <v>0</v>
      </c>
      <c r="AH255" s="51">
        <v>0</v>
      </c>
      <c r="AI255" s="51">
        <v>0</v>
      </c>
      <c r="AJ255" s="51">
        <v>0</v>
      </c>
      <c r="AK255" s="52">
        <v>0</v>
      </c>
      <c r="AL255" s="53"/>
      <c r="AM255" s="60" t="s">
        <v>1033</v>
      </c>
      <c r="AN255" s="55" t="s">
        <v>1034</v>
      </c>
      <c r="AO255" s="172">
        <v>0</v>
      </c>
      <c r="AP255" s="172">
        <v>0</v>
      </c>
      <c r="AQ255" s="172">
        <v>0</v>
      </c>
      <c r="AR255" s="172">
        <v>0</v>
      </c>
      <c r="AS255" s="172">
        <v>0</v>
      </c>
      <c r="AT255" s="172">
        <v>0</v>
      </c>
      <c r="AU255" s="164">
        <v>0</v>
      </c>
      <c r="AV255" s="164">
        <v>0</v>
      </c>
      <c r="AW255" s="164">
        <v>1</v>
      </c>
      <c r="AX255" s="164">
        <v>0</v>
      </c>
      <c r="AY255" s="164">
        <v>0</v>
      </c>
    </row>
    <row r="256" spans="1:51" ht="16.5" customHeight="1">
      <c r="A256" s="73" t="s">
        <v>1035</v>
      </c>
      <c r="B256" s="120" t="s">
        <v>1036</v>
      </c>
      <c r="C256" s="165">
        <v>0</v>
      </c>
      <c r="D256" s="166">
        <v>120</v>
      </c>
      <c r="E256" s="166">
        <v>2</v>
      </c>
      <c r="F256" s="166">
        <v>22</v>
      </c>
      <c r="G256" s="166">
        <v>7</v>
      </c>
      <c r="H256" s="166">
        <v>0</v>
      </c>
      <c r="I256" s="166">
        <v>6</v>
      </c>
      <c r="J256" s="166">
        <v>0</v>
      </c>
      <c r="K256" s="166">
        <v>14.9333333333333</v>
      </c>
      <c r="L256" s="167">
        <v>4</v>
      </c>
      <c r="M256" s="166">
        <v>0</v>
      </c>
      <c r="N256" s="166">
        <v>0</v>
      </c>
      <c r="O256" s="166">
        <v>0</v>
      </c>
      <c r="P256" s="166">
        <v>0</v>
      </c>
      <c r="Q256" s="166">
        <v>0</v>
      </c>
      <c r="R256" s="168">
        <v>0</v>
      </c>
      <c r="S256" s="169">
        <v>0</v>
      </c>
      <c r="T256" s="169">
        <v>0</v>
      </c>
      <c r="U256" s="169">
        <v>0</v>
      </c>
      <c r="V256" s="169">
        <v>0</v>
      </c>
      <c r="W256" s="170">
        <v>1</v>
      </c>
      <c r="X256" s="51">
        <v>134</v>
      </c>
      <c r="Y256" s="171">
        <v>0</v>
      </c>
      <c r="Z256" s="51">
        <v>0</v>
      </c>
      <c r="AA256" s="51">
        <v>0</v>
      </c>
      <c r="AB256" s="51">
        <v>0</v>
      </c>
      <c r="AC256" s="51">
        <v>0</v>
      </c>
      <c r="AD256" s="51">
        <v>0</v>
      </c>
      <c r="AE256" s="51">
        <v>0</v>
      </c>
      <c r="AF256" s="51">
        <v>0</v>
      </c>
      <c r="AG256" s="51">
        <v>0</v>
      </c>
      <c r="AH256" s="51">
        <v>0</v>
      </c>
      <c r="AI256" s="51">
        <v>0</v>
      </c>
      <c r="AJ256" s="51">
        <v>0</v>
      </c>
      <c r="AK256" s="52">
        <v>0</v>
      </c>
      <c r="AL256" s="53"/>
      <c r="AM256" s="57" t="s">
        <v>1037</v>
      </c>
      <c r="AN256" s="55" t="s">
        <v>1038</v>
      </c>
      <c r="AO256" s="172">
        <v>0.9</v>
      </c>
      <c r="AP256" s="172">
        <v>0</v>
      </c>
      <c r="AQ256" s="172">
        <v>0</v>
      </c>
      <c r="AR256" s="172">
        <v>0</v>
      </c>
      <c r="AS256" s="172">
        <v>0</v>
      </c>
      <c r="AT256" s="172">
        <v>0</v>
      </c>
      <c r="AU256" s="164">
        <v>0</v>
      </c>
      <c r="AV256" s="164">
        <v>0</v>
      </c>
      <c r="AW256" s="164">
        <v>1</v>
      </c>
      <c r="AX256" s="164">
        <v>0</v>
      </c>
      <c r="AY256" s="164">
        <v>0</v>
      </c>
    </row>
    <row r="257" spans="1:51" ht="16.5" customHeight="1">
      <c r="A257" s="73" t="s">
        <v>1039</v>
      </c>
      <c r="B257" s="120" t="s">
        <v>1040</v>
      </c>
      <c r="C257" s="165">
        <v>0</v>
      </c>
      <c r="D257" s="166">
        <v>0</v>
      </c>
      <c r="E257" s="166">
        <v>15</v>
      </c>
      <c r="F257" s="166">
        <v>10</v>
      </c>
      <c r="G257" s="166">
        <v>10</v>
      </c>
      <c r="H257" s="166">
        <v>0</v>
      </c>
      <c r="I257" s="166">
        <v>0</v>
      </c>
      <c r="J257" s="166">
        <v>0</v>
      </c>
      <c r="K257" s="166">
        <v>0</v>
      </c>
      <c r="L257" s="167">
        <v>0</v>
      </c>
      <c r="M257" s="166">
        <v>0</v>
      </c>
      <c r="N257" s="166">
        <v>0</v>
      </c>
      <c r="O257" s="166">
        <v>0</v>
      </c>
      <c r="P257" s="166">
        <v>3</v>
      </c>
      <c r="Q257" s="166">
        <v>0</v>
      </c>
      <c r="R257" s="168">
        <v>0</v>
      </c>
      <c r="S257" s="169">
        <v>0</v>
      </c>
      <c r="T257" s="169">
        <v>0</v>
      </c>
      <c r="U257" s="169">
        <v>0</v>
      </c>
      <c r="V257" s="169">
        <v>0</v>
      </c>
      <c r="W257" s="170">
        <v>0</v>
      </c>
      <c r="X257" s="51">
        <v>135</v>
      </c>
      <c r="Y257" s="171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0</v>
      </c>
      <c r="AF257" s="51">
        <v>0</v>
      </c>
      <c r="AG257" s="51">
        <v>0</v>
      </c>
      <c r="AH257" s="51">
        <v>0</v>
      </c>
      <c r="AI257" s="51">
        <v>0</v>
      </c>
      <c r="AJ257" s="51">
        <v>0</v>
      </c>
      <c r="AK257" s="52">
        <v>0</v>
      </c>
      <c r="AL257" s="53"/>
      <c r="AM257" s="60" t="s">
        <v>1041</v>
      </c>
      <c r="AN257" s="55" t="s">
        <v>1042</v>
      </c>
      <c r="AO257" s="172">
        <v>0</v>
      </c>
      <c r="AP257" s="172">
        <v>0</v>
      </c>
      <c r="AQ257" s="172">
        <v>0</v>
      </c>
      <c r="AR257" s="172">
        <v>0</v>
      </c>
      <c r="AS257" s="172">
        <v>0</v>
      </c>
      <c r="AT257" s="172">
        <v>0</v>
      </c>
      <c r="AU257" s="164">
        <v>0</v>
      </c>
      <c r="AV257" s="164">
        <v>0</v>
      </c>
      <c r="AW257" s="164">
        <v>1</v>
      </c>
      <c r="AX257" s="164">
        <v>0</v>
      </c>
      <c r="AY257" s="164">
        <v>0</v>
      </c>
    </row>
    <row r="258" spans="1:51" ht="16.5" customHeight="1">
      <c r="A258" s="73" t="s">
        <v>1043</v>
      </c>
      <c r="B258" s="120" t="s">
        <v>1044</v>
      </c>
      <c r="C258" s="165">
        <v>140</v>
      </c>
      <c r="D258" s="166">
        <v>0</v>
      </c>
      <c r="E258" s="166">
        <v>15</v>
      </c>
      <c r="F258" s="166">
        <v>18</v>
      </c>
      <c r="G258" s="166">
        <v>11</v>
      </c>
      <c r="H258" s="166">
        <v>0</v>
      </c>
      <c r="I258" s="166">
        <v>0</v>
      </c>
      <c r="J258" s="166">
        <v>0</v>
      </c>
      <c r="K258" s="166">
        <v>0</v>
      </c>
      <c r="L258" s="167">
        <v>16</v>
      </c>
      <c r="M258" s="166">
        <v>10</v>
      </c>
      <c r="N258" s="166">
        <v>0</v>
      </c>
      <c r="O258" s="166">
        <v>0</v>
      </c>
      <c r="P258" s="166">
        <v>3</v>
      </c>
      <c r="Q258" s="166">
        <v>0</v>
      </c>
      <c r="R258" s="168">
        <v>0</v>
      </c>
      <c r="S258" s="169">
        <v>0</v>
      </c>
      <c r="T258" s="169">
        <v>0</v>
      </c>
      <c r="U258" s="169">
        <v>0</v>
      </c>
      <c r="V258" s="169">
        <v>0</v>
      </c>
      <c r="W258" s="170">
        <v>1</v>
      </c>
      <c r="X258" s="51">
        <v>135</v>
      </c>
      <c r="Y258" s="171">
        <v>0</v>
      </c>
      <c r="Z258" s="51">
        <v>0</v>
      </c>
      <c r="AA258" s="51">
        <v>0</v>
      </c>
      <c r="AB258" s="51">
        <v>0</v>
      </c>
      <c r="AC258" s="51">
        <v>0</v>
      </c>
      <c r="AD258" s="51">
        <v>0</v>
      </c>
      <c r="AE258" s="51">
        <v>0</v>
      </c>
      <c r="AF258" s="51">
        <v>0</v>
      </c>
      <c r="AG258" s="51">
        <v>0</v>
      </c>
      <c r="AH258" s="51">
        <v>0</v>
      </c>
      <c r="AI258" s="51">
        <v>0</v>
      </c>
      <c r="AJ258" s="51">
        <v>0</v>
      </c>
      <c r="AK258" s="52">
        <v>0</v>
      </c>
      <c r="AL258" s="53"/>
      <c r="AM258" s="60" t="s">
        <v>1045</v>
      </c>
      <c r="AN258" s="55" t="s">
        <v>1046</v>
      </c>
      <c r="AO258" s="172">
        <v>0</v>
      </c>
      <c r="AP258" s="172">
        <v>0</v>
      </c>
      <c r="AQ258" s="172">
        <v>0</v>
      </c>
      <c r="AR258" s="172">
        <v>0</v>
      </c>
      <c r="AS258" s="172">
        <v>0</v>
      </c>
      <c r="AT258" s="172">
        <v>0</v>
      </c>
      <c r="AU258" s="164">
        <v>0</v>
      </c>
      <c r="AV258" s="164">
        <v>4.5</v>
      </c>
      <c r="AW258" s="164">
        <v>1</v>
      </c>
      <c r="AX258" s="164">
        <v>0</v>
      </c>
      <c r="AY258" s="164">
        <v>0</v>
      </c>
    </row>
    <row r="259" spans="1:51" ht="16.5" customHeight="1" thickBot="1">
      <c r="A259" s="123" t="s">
        <v>1047</v>
      </c>
      <c r="B259" s="124" t="s">
        <v>1048</v>
      </c>
      <c r="C259" s="149">
        <v>-100</v>
      </c>
      <c r="D259" s="150">
        <v>0</v>
      </c>
      <c r="E259" s="150">
        <v>16</v>
      </c>
      <c r="F259" s="150">
        <v>0</v>
      </c>
      <c r="G259" s="150">
        <v>16</v>
      </c>
      <c r="H259" s="150">
        <v>0</v>
      </c>
      <c r="I259" s="150">
        <v>0</v>
      </c>
      <c r="J259" s="150">
        <v>0</v>
      </c>
      <c r="K259" s="150">
        <v>0</v>
      </c>
      <c r="L259" s="151">
        <v>0</v>
      </c>
      <c r="M259" s="150">
        <v>0</v>
      </c>
      <c r="N259" s="150">
        <v>0</v>
      </c>
      <c r="O259" s="150">
        <v>0</v>
      </c>
      <c r="P259" s="150">
        <v>0</v>
      </c>
      <c r="Q259" s="150">
        <v>0</v>
      </c>
      <c r="R259" s="152">
        <v>0</v>
      </c>
      <c r="S259" s="153">
        <v>0</v>
      </c>
      <c r="T259" s="153">
        <v>0</v>
      </c>
      <c r="U259" s="153">
        <v>0</v>
      </c>
      <c r="V259" s="153">
        <v>0</v>
      </c>
      <c r="W259" s="154">
        <v>0</v>
      </c>
      <c r="X259" s="125">
        <v>138</v>
      </c>
      <c r="Y259" s="155">
        <v>0</v>
      </c>
      <c r="Z259" s="125">
        <v>0</v>
      </c>
      <c r="AA259" s="125">
        <v>0</v>
      </c>
      <c r="AB259" s="125">
        <v>0</v>
      </c>
      <c r="AC259" s="125">
        <v>0</v>
      </c>
      <c r="AD259" s="125">
        <v>0</v>
      </c>
      <c r="AE259" s="125">
        <v>0</v>
      </c>
      <c r="AF259" s="125">
        <v>0</v>
      </c>
      <c r="AG259" s="125">
        <v>0</v>
      </c>
      <c r="AH259" s="125">
        <v>0</v>
      </c>
      <c r="AI259" s="125">
        <v>0</v>
      </c>
      <c r="AJ259" s="125">
        <v>0</v>
      </c>
      <c r="AK259" s="126">
        <v>0</v>
      </c>
      <c r="AL259" s="127"/>
      <c r="AM259" s="128"/>
      <c r="AN259" s="129"/>
      <c r="AO259" s="156">
        <v>0</v>
      </c>
      <c r="AP259" s="156">
        <v>0</v>
      </c>
      <c r="AQ259" s="156">
        <v>0</v>
      </c>
      <c r="AR259" s="156">
        <v>0</v>
      </c>
      <c r="AS259" s="156">
        <v>0</v>
      </c>
      <c r="AT259" s="156">
        <v>0</v>
      </c>
      <c r="AU259" s="156">
        <v>0</v>
      </c>
      <c r="AV259" s="156">
        <v>0</v>
      </c>
      <c r="AW259" s="156">
        <v>1</v>
      </c>
      <c r="AX259" s="156">
        <v>0</v>
      </c>
      <c r="AY259" s="156">
        <v>0</v>
      </c>
    </row>
    <row r="260" spans="1:51" s="28" customFormat="1" ht="14.25" thickTop="1">
      <c r="A260" s="74" t="s">
        <v>1049</v>
      </c>
      <c r="B260" s="120" t="s">
        <v>1050</v>
      </c>
      <c r="C260" s="116" t="s">
        <v>1051</v>
      </c>
      <c r="D260" s="51" t="s">
        <v>1052</v>
      </c>
      <c r="E260" s="51" t="s">
        <v>1053</v>
      </c>
      <c r="F260" s="51" t="s">
        <v>1054</v>
      </c>
      <c r="G260" s="51" t="s">
        <v>1055</v>
      </c>
      <c r="H260" s="51" t="s">
        <v>1056</v>
      </c>
      <c r="I260" s="51" t="s">
        <v>1057</v>
      </c>
      <c r="J260" s="51" t="s">
        <v>1058</v>
      </c>
      <c r="K260" s="51" t="s">
        <v>1059</v>
      </c>
      <c r="L260" s="51" t="s">
        <v>1060</v>
      </c>
      <c r="M260" s="51" t="s">
        <v>1061</v>
      </c>
      <c r="N260" s="51" t="s">
        <v>1062</v>
      </c>
      <c r="O260" s="51" t="s">
        <v>1063</v>
      </c>
      <c r="P260" s="51" t="s">
        <v>1064</v>
      </c>
      <c r="Q260" s="51" t="s">
        <v>1065</v>
      </c>
      <c r="R260" s="51" t="s">
        <v>1066</v>
      </c>
      <c r="S260" s="61" t="s">
        <v>1067</v>
      </c>
      <c r="T260" s="61" t="s">
        <v>1068</v>
      </c>
      <c r="U260" s="61" t="s">
        <v>1069</v>
      </c>
      <c r="V260" s="61" t="s">
        <v>1070</v>
      </c>
      <c r="W260" s="51" t="s">
        <v>22</v>
      </c>
      <c r="X260" s="51" t="s">
        <v>23</v>
      </c>
      <c r="Y260" s="51" t="s">
        <v>1071</v>
      </c>
      <c r="Z260" s="51" t="s">
        <v>25</v>
      </c>
      <c r="AA260" s="51" t="s">
        <v>26</v>
      </c>
      <c r="AB260" s="51" t="s">
        <v>27</v>
      </c>
      <c r="AC260" s="51" t="s">
        <v>28</v>
      </c>
      <c r="AD260" s="51" t="s">
        <v>29</v>
      </c>
      <c r="AE260" s="51" t="s">
        <v>30</v>
      </c>
      <c r="AF260" s="51" t="s">
        <v>31</v>
      </c>
      <c r="AG260" s="51" t="s">
        <v>32</v>
      </c>
      <c r="AH260" s="51" t="s">
        <v>33</v>
      </c>
      <c r="AI260" s="51" t="s">
        <v>34</v>
      </c>
      <c r="AJ260" s="51" t="s">
        <v>35</v>
      </c>
      <c r="AK260" s="51" t="s">
        <v>1072</v>
      </c>
      <c r="AL260" s="51"/>
      <c r="AM260" s="61" t="s">
        <v>37</v>
      </c>
      <c r="AN260" s="61" t="s">
        <v>38</v>
      </c>
      <c r="AO260" s="172" t="s">
        <v>1073</v>
      </c>
      <c r="AP260" s="172">
        <v>50</v>
      </c>
      <c r="AQ260" s="172" t="s">
        <v>1074</v>
      </c>
      <c r="AR260" s="172">
        <v>85</v>
      </c>
      <c r="AS260" s="172">
        <v>95</v>
      </c>
      <c r="AT260" s="172">
        <v>100</v>
      </c>
      <c r="AU260" s="164">
        <v>0</v>
      </c>
      <c r="AV260" s="164">
        <v>0</v>
      </c>
      <c r="AW260" s="164">
        <v>0</v>
      </c>
      <c r="AX260" s="164">
        <v>0</v>
      </c>
      <c r="AY260" s="164">
        <v>0</v>
      </c>
    </row>
    <row r="261" spans="1:51" ht="16.5" customHeight="1" thickBot="1">
      <c r="A261" s="123">
        <v>1</v>
      </c>
      <c r="B261" s="124">
        <v>2</v>
      </c>
      <c r="C261" s="149">
        <v>3</v>
      </c>
      <c r="D261" s="150">
        <v>4</v>
      </c>
      <c r="E261" s="150">
        <v>5</v>
      </c>
      <c r="F261" s="150">
        <v>6</v>
      </c>
      <c r="G261" s="150">
        <v>7</v>
      </c>
      <c r="H261" s="150">
        <v>8</v>
      </c>
      <c r="I261" s="150">
        <v>9</v>
      </c>
      <c r="J261" s="150">
        <v>10</v>
      </c>
      <c r="K261" s="150">
        <v>11</v>
      </c>
      <c r="L261" s="151">
        <v>12</v>
      </c>
      <c r="M261" s="150">
        <v>13</v>
      </c>
      <c r="N261" s="150">
        <v>14</v>
      </c>
      <c r="O261" s="150">
        <v>15</v>
      </c>
      <c r="P261" s="150">
        <v>16</v>
      </c>
      <c r="Q261" s="150">
        <v>17</v>
      </c>
      <c r="R261" s="152">
        <v>18</v>
      </c>
      <c r="S261" s="153">
        <v>19</v>
      </c>
      <c r="T261" s="153">
        <v>20</v>
      </c>
      <c r="U261" s="153">
        <v>21</v>
      </c>
      <c r="V261" s="153">
        <v>22</v>
      </c>
      <c r="W261" s="154">
        <v>23</v>
      </c>
      <c r="X261" s="125">
        <v>24</v>
      </c>
      <c r="Y261" s="155">
        <v>25</v>
      </c>
      <c r="Z261" s="125" t="s">
        <v>1075</v>
      </c>
      <c r="AA261" s="125">
        <v>27</v>
      </c>
      <c r="AB261" s="125">
        <v>28</v>
      </c>
      <c r="AC261" s="125">
        <v>29</v>
      </c>
      <c r="AD261" s="125">
        <v>30</v>
      </c>
      <c r="AE261" s="125">
        <v>31</v>
      </c>
      <c r="AF261" s="125">
        <v>32</v>
      </c>
      <c r="AG261" s="125">
        <v>33</v>
      </c>
      <c r="AH261" s="125">
        <v>34</v>
      </c>
      <c r="AI261" s="125">
        <v>35</v>
      </c>
      <c r="AJ261" s="125">
        <v>36</v>
      </c>
      <c r="AK261" s="126">
        <v>37</v>
      </c>
      <c r="AL261" s="127">
        <v>38</v>
      </c>
      <c r="AM261" s="128">
        <v>39</v>
      </c>
      <c r="AN261" s="129">
        <v>40</v>
      </c>
      <c r="AO261" s="156">
        <v>41</v>
      </c>
      <c r="AP261" s="156">
        <v>42</v>
      </c>
      <c r="AQ261" s="156">
        <v>43</v>
      </c>
      <c r="AR261" s="156">
        <v>44</v>
      </c>
      <c r="AS261" s="156">
        <v>45</v>
      </c>
      <c r="AT261" s="156">
        <v>46</v>
      </c>
      <c r="AU261" s="156">
        <v>0</v>
      </c>
      <c r="AV261" s="156">
        <v>0</v>
      </c>
      <c r="AW261" s="156">
        <v>0</v>
      </c>
      <c r="AX261" s="156">
        <v>0</v>
      </c>
      <c r="AY261" s="156">
        <v>0</v>
      </c>
    </row>
    <row r="262" spans="1:51" ht="16.5" customHeight="1" thickTop="1">
      <c r="A262" s="75" t="s">
        <v>1076</v>
      </c>
      <c r="B262" s="122" t="s">
        <v>1077</v>
      </c>
      <c r="C262" s="173">
        <v>0</v>
      </c>
      <c r="D262" s="174">
        <v>0</v>
      </c>
      <c r="E262" s="174">
        <v>21</v>
      </c>
      <c r="F262" s="174">
        <v>0</v>
      </c>
      <c r="G262" s="174">
        <v>0</v>
      </c>
      <c r="H262" s="174">
        <v>0</v>
      </c>
      <c r="I262" s="174">
        <v>0</v>
      </c>
      <c r="J262" s="174">
        <v>0</v>
      </c>
      <c r="K262" s="174">
        <v>8</v>
      </c>
      <c r="L262" s="175">
        <v>0</v>
      </c>
      <c r="M262" s="174">
        <v>0</v>
      </c>
      <c r="N262" s="174">
        <v>0</v>
      </c>
      <c r="O262" s="174">
        <v>0</v>
      </c>
      <c r="P262" s="174">
        <v>0</v>
      </c>
      <c r="Q262" s="174">
        <v>0</v>
      </c>
      <c r="R262" s="176">
        <v>0</v>
      </c>
      <c r="S262" s="177">
        <v>0</v>
      </c>
      <c r="T262" s="177">
        <v>0</v>
      </c>
      <c r="U262" s="177">
        <v>0</v>
      </c>
      <c r="V262" s="177">
        <v>0</v>
      </c>
      <c r="W262" s="52">
        <v>0</v>
      </c>
      <c r="X262" s="52">
        <v>0</v>
      </c>
      <c r="Y262" s="171">
        <v>0</v>
      </c>
      <c r="Z262" s="51">
        <v>0</v>
      </c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2">
        <v>0</v>
      </c>
      <c r="AL262" s="63"/>
      <c r="AM262" s="60"/>
      <c r="AN262" s="60"/>
      <c r="AO262" s="172">
        <v>0</v>
      </c>
      <c r="AP262" s="172">
        <v>0</v>
      </c>
      <c r="AQ262" s="172">
        <v>0</v>
      </c>
      <c r="AR262" s="172">
        <v>0</v>
      </c>
      <c r="AS262" s="172">
        <v>0</v>
      </c>
      <c r="AT262" s="172">
        <v>0</v>
      </c>
      <c r="AU262" s="164">
        <v>0</v>
      </c>
      <c r="AV262" s="164">
        <v>0</v>
      </c>
      <c r="AW262" s="164">
        <v>0</v>
      </c>
      <c r="AX262" s="164">
        <v>0</v>
      </c>
      <c r="AY262" s="164">
        <v>0</v>
      </c>
    </row>
    <row r="263" spans="1:51" ht="16.5" customHeight="1">
      <c r="A263" s="75" t="s">
        <v>1078</v>
      </c>
      <c r="B263" s="122" t="s">
        <v>1079</v>
      </c>
      <c r="C263" s="173">
        <v>0</v>
      </c>
      <c r="D263" s="174">
        <v>0</v>
      </c>
      <c r="E263" s="174">
        <v>21</v>
      </c>
      <c r="F263" s="174">
        <v>0</v>
      </c>
      <c r="G263" s="174">
        <v>21</v>
      </c>
      <c r="H263" s="174">
        <v>0</v>
      </c>
      <c r="I263" s="174">
        <v>0</v>
      </c>
      <c r="J263" s="174">
        <v>8</v>
      </c>
      <c r="K263" s="174">
        <v>8</v>
      </c>
      <c r="L263" s="175">
        <v>0</v>
      </c>
      <c r="M263" s="174">
        <v>0</v>
      </c>
      <c r="N263" s="174">
        <v>0</v>
      </c>
      <c r="O263" s="174">
        <v>0</v>
      </c>
      <c r="P263" s="174">
        <v>0</v>
      </c>
      <c r="Q263" s="174">
        <v>0</v>
      </c>
      <c r="R263" s="176">
        <v>0</v>
      </c>
      <c r="S263" s="177">
        <v>0</v>
      </c>
      <c r="T263" s="177">
        <v>0</v>
      </c>
      <c r="U263" s="177">
        <v>0</v>
      </c>
      <c r="V263" s="177">
        <v>0</v>
      </c>
      <c r="W263" s="52">
        <v>0</v>
      </c>
      <c r="X263" s="52">
        <v>0</v>
      </c>
      <c r="Y263" s="171">
        <v>0</v>
      </c>
      <c r="Z263" s="51">
        <v>0</v>
      </c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2">
        <v>0</v>
      </c>
      <c r="AL263" s="63"/>
      <c r="AM263" s="60"/>
      <c r="AN263" s="60"/>
      <c r="AO263" s="172">
        <v>0</v>
      </c>
      <c r="AP263" s="172">
        <v>0</v>
      </c>
      <c r="AQ263" s="172">
        <v>0</v>
      </c>
      <c r="AR263" s="172">
        <v>0</v>
      </c>
      <c r="AS263" s="172">
        <v>0</v>
      </c>
      <c r="AT263" s="172">
        <v>0</v>
      </c>
      <c r="AU263" s="164">
        <v>0</v>
      </c>
      <c r="AV263" s="164">
        <v>0</v>
      </c>
      <c r="AW263" s="164">
        <v>0</v>
      </c>
      <c r="AX263" s="164">
        <v>0</v>
      </c>
      <c r="AY263" s="164">
        <v>0</v>
      </c>
    </row>
    <row r="264" spans="1:51" ht="16.5" customHeight="1" thickBot="1">
      <c r="A264" s="123" t="s">
        <v>1080</v>
      </c>
      <c r="B264" s="124" t="s">
        <v>1081</v>
      </c>
      <c r="C264" s="149">
        <v>0</v>
      </c>
      <c r="D264" s="150">
        <v>0</v>
      </c>
      <c r="E264" s="150">
        <v>21</v>
      </c>
      <c r="F264" s="150">
        <v>21</v>
      </c>
      <c r="G264" s="150">
        <v>21</v>
      </c>
      <c r="H264" s="150">
        <v>0</v>
      </c>
      <c r="I264" s="150">
        <v>0</v>
      </c>
      <c r="J264" s="150">
        <v>8</v>
      </c>
      <c r="K264" s="150">
        <v>8</v>
      </c>
      <c r="L264" s="151">
        <v>0</v>
      </c>
      <c r="M264" s="150">
        <v>0</v>
      </c>
      <c r="N264" s="150">
        <v>25</v>
      </c>
      <c r="O264" s="150">
        <v>0</v>
      </c>
      <c r="P264" s="150">
        <v>0</v>
      </c>
      <c r="Q264" s="150">
        <v>0</v>
      </c>
      <c r="R264" s="152">
        <v>0</v>
      </c>
      <c r="S264" s="153">
        <v>0</v>
      </c>
      <c r="T264" s="153">
        <v>0</v>
      </c>
      <c r="U264" s="153">
        <v>0</v>
      </c>
      <c r="V264" s="153">
        <v>0</v>
      </c>
      <c r="W264" s="154">
        <v>0</v>
      </c>
      <c r="X264" s="125">
        <v>0</v>
      </c>
      <c r="Y264" s="155">
        <v>0</v>
      </c>
      <c r="Z264" s="125">
        <v>0</v>
      </c>
      <c r="AA264" s="125"/>
      <c r="AB264" s="125"/>
      <c r="AC264" s="125"/>
      <c r="AD264" s="125"/>
      <c r="AE264" s="125"/>
      <c r="AF264" s="125"/>
      <c r="AG264" s="125"/>
      <c r="AH264" s="125"/>
      <c r="AI264" s="125"/>
      <c r="AJ264" s="125"/>
      <c r="AK264" s="126">
        <v>0</v>
      </c>
      <c r="AL264" s="127"/>
      <c r="AM264" s="128"/>
      <c r="AN264" s="129"/>
      <c r="AO264" s="156">
        <v>0</v>
      </c>
      <c r="AP264" s="156">
        <v>0</v>
      </c>
      <c r="AQ264" s="156">
        <v>0</v>
      </c>
      <c r="AR264" s="156">
        <v>0</v>
      </c>
      <c r="AS264" s="156">
        <v>0</v>
      </c>
      <c r="AT264" s="156">
        <v>0</v>
      </c>
      <c r="AU264" s="156">
        <v>0</v>
      </c>
      <c r="AV264" s="156">
        <v>0</v>
      </c>
      <c r="AW264" s="156">
        <v>0</v>
      </c>
      <c r="AX264" s="156">
        <v>0</v>
      </c>
      <c r="AY264" s="156">
        <v>0</v>
      </c>
    </row>
    <row r="265" spans="1:51" ht="16.5" customHeight="1" thickTop="1">
      <c r="A265" s="75" t="s">
        <v>1082</v>
      </c>
      <c r="B265" s="122" t="s">
        <v>1083</v>
      </c>
      <c r="C265" s="173">
        <v>0</v>
      </c>
      <c r="D265" s="174">
        <v>0</v>
      </c>
      <c r="E265" s="174">
        <v>0</v>
      </c>
      <c r="F265" s="174">
        <v>0</v>
      </c>
      <c r="G265" s="174">
        <v>0</v>
      </c>
      <c r="H265" s="174">
        <v>0</v>
      </c>
      <c r="I265" s="174">
        <v>14</v>
      </c>
      <c r="J265" s="174">
        <v>0</v>
      </c>
      <c r="K265" s="174">
        <v>0</v>
      </c>
      <c r="L265" s="175">
        <v>0</v>
      </c>
      <c r="M265" s="174">
        <v>0</v>
      </c>
      <c r="N265" s="174">
        <v>14</v>
      </c>
      <c r="O265" s="174">
        <v>0</v>
      </c>
      <c r="P265" s="174">
        <v>0</v>
      </c>
      <c r="Q265" s="174">
        <v>0</v>
      </c>
      <c r="R265" s="176">
        <v>0</v>
      </c>
      <c r="S265" s="177">
        <v>0</v>
      </c>
      <c r="T265" s="177">
        <v>0</v>
      </c>
      <c r="U265" s="177">
        <v>0</v>
      </c>
      <c r="V265" s="177">
        <v>0</v>
      </c>
      <c r="W265" s="52">
        <v>0</v>
      </c>
      <c r="X265" s="52">
        <v>0</v>
      </c>
      <c r="Y265" s="171">
        <v>0</v>
      </c>
      <c r="Z265" s="51">
        <v>0</v>
      </c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2">
        <v>0</v>
      </c>
      <c r="AL265" s="63"/>
      <c r="AM265" s="60"/>
      <c r="AN265" s="60"/>
      <c r="AO265" s="172">
        <v>0</v>
      </c>
      <c r="AP265" s="172">
        <v>0</v>
      </c>
      <c r="AQ265" s="172">
        <v>0</v>
      </c>
      <c r="AR265" s="172">
        <v>0</v>
      </c>
      <c r="AS265" s="172">
        <v>0</v>
      </c>
      <c r="AT265" s="172">
        <v>0</v>
      </c>
      <c r="AU265" s="164">
        <v>0</v>
      </c>
      <c r="AV265" s="164">
        <v>0</v>
      </c>
      <c r="AW265" s="164">
        <v>0</v>
      </c>
      <c r="AX265" s="164">
        <v>0</v>
      </c>
      <c r="AY265" s="164">
        <v>0</v>
      </c>
    </row>
    <row r="266" spans="1:51" ht="16.5" customHeight="1">
      <c r="A266" s="75" t="s">
        <v>1084</v>
      </c>
      <c r="B266" s="122" t="s">
        <v>1085</v>
      </c>
      <c r="C266" s="173">
        <v>0</v>
      </c>
      <c r="D266" s="174">
        <v>0</v>
      </c>
      <c r="E266" s="174">
        <v>22</v>
      </c>
      <c r="F266" s="174">
        <v>10</v>
      </c>
      <c r="G266" s="174">
        <v>0</v>
      </c>
      <c r="H266" s="174">
        <v>0</v>
      </c>
      <c r="I266" s="174">
        <v>14</v>
      </c>
      <c r="J266" s="174">
        <v>0</v>
      </c>
      <c r="K266" s="174">
        <v>0</v>
      </c>
      <c r="L266" s="175">
        <v>0</v>
      </c>
      <c r="M266" s="174">
        <v>0</v>
      </c>
      <c r="N266" s="174">
        <v>14</v>
      </c>
      <c r="O266" s="174">
        <v>0</v>
      </c>
      <c r="P266" s="174">
        <v>0</v>
      </c>
      <c r="Q266" s="174">
        <v>0</v>
      </c>
      <c r="R266" s="176">
        <v>0</v>
      </c>
      <c r="S266" s="177">
        <v>0</v>
      </c>
      <c r="T266" s="177">
        <v>0</v>
      </c>
      <c r="U266" s="177">
        <v>0</v>
      </c>
      <c r="V266" s="177">
        <v>0</v>
      </c>
      <c r="W266" s="52">
        <v>0</v>
      </c>
      <c r="X266" s="52">
        <v>0</v>
      </c>
      <c r="Y266" s="171">
        <v>0</v>
      </c>
      <c r="Z266" s="51">
        <v>0</v>
      </c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2">
        <v>0</v>
      </c>
      <c r="AL266" s="63"/>
      <c r="AM266" s="60"/>
      <c r="AN266" s="60"/>
      <c r="AO266" s="172">
        <v>0</v>
      </c>
      <c r="AP266" s="172">
        <v>0</v>
      </c>
      <c r="AQ266" s="172">
        <v>0</v>
      </c>
      <c r="AR266" s="172">
        <v>0</v>
      </c>
      <c r="AS266" s="172">
        <v>0</v>
      </c>
      <c r="AT266" s="172">
        <v>0</v>
      </c>
      <c r="AU266" s="164">
        <v>0</v>
      </c>
      <c r="AV266" s="164">
        <v>0</v>
      </c>
      <c r="AW266" s="164">
        <v>0</v>
      </c>
      <c r="AX266" s="164">
        <v>0</v>
      </c>
      <c r="AY266" s="164">
        <v>0</v>
      </c>
    </row>
    <row r="267" spans="1:51" ht="16.5" customHeight="1" thickBot="1">
      <c r="A267" s="123" t="s">
        <v>1086</v>
      </c>
      <c r="B267" s="124" t="s">
        <v>1087</v>
      </c>
      <c r="C267" s="149">
        <v>0</v>
      </c>
      <c r="D267" s="150">
        <v>0</v>
      </c>
      <c r="E267" s="150">
        <v>22</v>
      </c>
      <c r="F267" s="150">
        <v>10</v>
      </c>
      <c r="G267" s="150">
        <v>0</v>
      </c>
      <c r="H267" s="150">
        <v>0</v>
      </c>
      <c r="I267" s="150">
        <v>14</v>
      </c>
      <c r="J267" s="150">
        <v>0</v>
      </c>
      <c r="K267" s="150">
        <v>13</v>
      </c>
      <c r="L267" s="151">
        <v>0</v>
      </c>
      <c r="M267" s="150">
        <v>0</v>
      </c>
      <c r="N267" s="150">
        <v>14</v>
      </c>
      <c r="O267" s="150">
        <v>0</v>
      </c>
      <c r="P267" s="150">
        <v>0</v>
      </c>
      <c r="Q267" s="150">
        <v>5</v>
      </c>
      <c r="R267" s="152">
        <v>0</v>
      </c>
      <c r="S267" s="153">
        <v>2</v>
      </c>
      <c r="T267" s="153">
        <v>2</v>
      </c>
      <c r="U267" s="153">
        <v>2</v>
      </c>
      <c r="V267" s="153">
        <v>0</v>
      </c>
      <c r="W267" s="154">
        <v>0</v>
      </c>
      <c r="X267" s="125">
        <v>0</v>
      </c>
      <c r="Y267" s="155">
        <v>0</v>
      </c>
      <c r="Z267" s="125">
        <v>0</v>
      </c>
      <c r="AA267" s="125"/>
      <c r="AB267" s="125"/>
      <c r="AC267" s="125"/>
      <c r="AD267" s="125"/>
      <c r="AE267" s="125"/>
      <c r="AF267" s="125"/>
      <c r="AG267" s="125"/>
      <c r="AH267" s="125"/>
      <c r="AI267" s="125"/>
      <c r="AJ267" s="125"/>
      <c r="AK267" s="126">
        <v>0</v>
      </c>
      <c r="AL267" s="127"/>
      <c r="AM267" s="128"/>
      <c r="AN267" s="129"/>
      <c r="AO267" s="156">
        <v>2</v>
      </c>
      <c r="AP267" s="156">
        <v>2</v>
      </c>
      <c r="AQ267" s="156">
        <v>2</v>
      </c>
      <c r="AR267" s="156">
        <v>2</v>
      </c>
      <c r="AS267" s="156">
        <v>0</v>
      </c>
      <c r="AT267" s="156">
        <v>2</v>
      </c>
      <c r="AU267" s="156">
        <v>0</v>
      </c>
      <c r="AV267" s="156">
        <v>0</v>
      </c>
      <c r="AW267" s="156">
        <v>0</v>
      </c>
      <c r="AX267" s="156">
        <v>0</v>
      </c>
      <c r="AY267" s="156">
        <v>0</v>
      </c>
    </row>
    <row r="268" spans="1:51" ht="16.5" customHeight="1" thickTop="1">
      <c r="A268" s="75" t="s">
        <v>1088</v>
      </c>
      <c r="B268" s="122" t="s">
        <v>1089</v>
      </c>
      <c r="C268" s="173">
        <v>0</v>
      </c>
      <c r="D268" s="174">
        <v>0</v>
      </c>
      <c r="E268" s="174">
        <v>0</v>
      </c>
      <c r="F268" s="174">
        <v>17</v>
      </c>
      <c r="G268" s="174">
        <v>0</v>
      </c>
      <c r="H268" s="174">
        <v>0</v>
      </c>
      <c r="I268" s="174">
        <v>10</v>
      </c>
      <c r="J268" s="174">
        <v>0</v>
      </c>
      <c r="K268" s="174">
        <v>0</v>
      </c>
      <c r="L268" s="175">
        <v>0</v>
      </c>
      <c r="M268" s="174">
        <v>0</v>
      </c>
      <c r="N268" s="174">
        <v>0</v>
      </c>
      <c r="O268" s="174">
        <v>0</v>
      </c>
      <c r="P268" s="174">
        <v>0</v>
      </c>
      <c r="Q268" s="174">
        <v>0</v>
      </c>
      <c r="R268" s="176">
        <v>0</v>
      </c>
      <c r="S268" s="177">
        <v>0</v>
      </c>
      <c r="T268" s="177">
        <v>0</v>
      </c>
      <c r="U268" s="177">
        <v>0</v>
      </c>
      <c r="V268" s="177">
        <v>0</v>
      </c>
      <c r="W268" s="52">
        <v>0</v>
      </c>
      <c r="X268" s="52">
        <v>0</v>
      </c>
      <c r="Y268" s="171">
        <v>0</v>
      </c>
      <c r="Z268" s="51">
        <v>0</v>
      </c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2">
        <v>0</v>
      </c>
      <c r="AL268" s="63"/>
      <c r="AM268" s="60"/>
      <c r="AN268" s="60"/>
      <c r="AO268" s="172">
        <v>0</v>
      </c>
      <c r="AP268" s="172">
        <v>0</v>
      </c>
      <c r="AQ268" s="172">
        <v>0</v>
      </c>
      <c r="AR268" s="172">
        <v>0</v>
      </c>
      <c r="AS268" s="172">
        <v>0</v>
      </c>
      <c r="AT268" s="172">
        <v>0</v>
      </c>
      <c r="AU268" s="164">
        <v>0</v>
      </c>
      <c r="AV268" s="164">
        <v>0</v>
      </c>
      <c r="AW268" s="164">
        <v>0</v>
      </c>
      <c r="AX268" s="164">
        <v>0</v>
      </c>
      <c r="AY268" s="164">
        <v>0</v>
      </c>
    </row>
    <row r="269" spans="1:51" ht="16.5" customHeight="1">
      <c r="A269" s="75" t="s">
        <v>1090</v>
      </c>
      <c r="B269" s="122" t="s">
        <v>1091</v>
      </c>
      <c r="C269" s="173">
        <v>0</v>
      </c>
      <c r="D269" s="174">
        <v>0</v>
      </c>
      <c r="E269" s="174">
        <v>16</v>
      </c>
      <c r="F269" s="174">
        <v>17</v>
      </c>
      <c r="G269" s="174">
        <v>0</v>
      </c>
      <c r="H269" s="174">
        <v>0</v>
      </c>
      <c r="I269" s="174">
        <v>10</v>
      </c>
      <c r="J269" s="174">
        <v>0</v>
      </c>
      <c r="K269" s="174">
        <v>11</v>
      </c>
      <c r="L269" s="175">
        <v>0</v>
      </c>
      <c r="M269" s="174">
        <v>0</v>
      </c>
      <c r="N269" s="174">
        <v>0</v>
      </c>
      <c r="O269" s="174">
        <v>0</v>
      </c>
      <c r="P269" s="174">
        <v>10</v>
      </c>
      <c r="Q269" s="174">
        <v>0</v>
      </c>
      <c r="R269" s="176">
        <v>0</v>
      </c>
      <c r="S269" s="177">
        <v>0</v>
      </c>
      <c r="T269" s="177">
        <v>0</v>
      </c>
      <c r="U269" s="177">
        <v>0</v>
      </c>
      <c r="V269" s="177">
        <v>0</v>
      </c>
      <c r="W269" s="52">
        <v>0</v>
      </c>
      <c r="X269" s="52">
        <v>0</v>
      </c>
      <c r="Y269" s="171">
        <v>0</v>
      </c>
      <c r="Z269" s="51">
        <v>0</v>
      </c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2">
        <v>0</v>
      </c>
      <c r="AL269" s="63"/>
      <c r="AM269" s="60"/>
      <c r="AN269" s="60"/>
      <c r="AO269" s="172">
        <v>0</v>
      </c>
      <c r="AP269" s="172">
        <v>0</v>
      </c>
      <c r="AQ269" s="172">
        <v>0</v>
      </c>
      <c r="AR269" s="172">
        <v>0</v>
      </c>
      <c r="AS269" s="172">
        <v>0</v>
      </c>
      <c r="AT269" s="172">
        <v>0</v>
      </c>
      <c r="AU269" s="164">
        <v>0</v>
      </c>
      <c r="AV269" s="164">
        <v>10</v>
      </c>
      <c r="AW269" s="164">
        <v>0</v>
      </c>
      <c r="AX269" s="164">
        <v>0</v>
      </c>
      <c r="AY269" s="164">
        <v>0</v>
      </c>
    </row>
    <row r="270" spans="1:51" ht="16.5" customHeight="1" thickBot="1">
      <c r="A270" s="123" t="s">
        <v>1092</v>
      </c>
      <c r="B270" s="124" t="s">
        <v>1093</v>
      </c>
      <c r="C270" s="149">
        <v>0</v>
      </c>
      <c r="D270" s="150">
        <v>0</v>
      </c>
      <c r="E270" s="150">
        <v>16</v>
      </c>
      <c r="F270" s="150">
        <v>17</v>
      </c>
      <c r="G270" s="150">
        <v>0</v>
      </c>
      <c r="H270" s="150">
        <v>0</v>
      </c>
      <c r="I270" s="150">
        <v>10</v>
      </c>
      <c r="J270" s="150">
        <v>12</v>
      </c>
      <c r="K270" s="150">
        <v>11</v>
      </c>
      <c r="L270" s="151">
        <v>0</v>
      </c>
      <c r="M270" s="150">
        <v>0</v>
      </c>
      <c r="N270" s="150">
        <v>20</v>
      </c>
      <c r="O270" s="150">
        <v>0</v>
      </c>
      <c r="P270" s="150">
        <v>10</v>
      </c>
      <c r="Q270" s="150">
        <v>10</v>
      </c>
      <c r="R270" s="152">
        <v>0</v>
      </c>
      <c r="S270" s="153">
        <v>0</v>
      </c>
      <c r="T270" s="153">
        <v>0</v>
      </c>
      <c r="U270" s="153">
        <v>0</v>
      </c>
      <c r="V270" s="153">
        <v>0</v>
      </c>
      <c r="W270" s="154">
        <v>0</v>
      </c>
      <c r="X270" s="125">
        <v>0</v>
      </c>
      <c r="Y270" s="155">
        <v>0</v>
      </c>
      <c r="Z270" s="125">
        <v>0</v>
      </c>
      <c r="AA270" s="125"/>
      <c r="AB270" s="125"/>
      <c r="AC270" s="125"/>
      <c r="AD270" s="125"/>
      <c r="AE270" s="125"/>
      <c r="AF270" s="125"/>
      <c r="AG270" s="125"/>
      <c r="AH270" s="125"/>
      <c r="AI270" s="125"/>
      <c r="AJ270" s="125"/>
      <c r="AK270" s="126">
        <v>0</v>
      </c>
      <c r="AL270" s="127"/>
      <c r="AM270" s="128"/>
      <c r="AN270" s="129"/>
      <c r="AO270" s="156">
        <v>0</v>
      </c>
      <c r="AP270" s="156">
        <v>0</v>
      </c>
      <c r="AQ270" s="156">
        <v>0</v>
      </c>
      <c r="AR270" s="156">
        <v>0</v>
      </c>
      <c r="AS270" s="156">
        <v>0</v>
      </c>
      <c r="AT270" s="156">
        <v>0</v>
      </c>
      <c r="AU270" s="156">
        <v>0</v>
      </c>
      <c r="AV270" s="156">
        <v>10</v>
      </c>
      <c r="AW270" s="156">
        <v>0</v>
      </c>
      <c r="AX270" s="156">
        <v>0</v>
      </c>
      <c r="AY270" s="156">
        <v>0</v>
      </c>
    </row>
    <row r="271" spans="1:51" ht="16.5" customHeight="1" thickTop="1">
      <c r="A271" s="75" t="s">
        <v>1094</v>
      </c>
      <c r="B271" s="122" t="s">
        <v>1095</v>
      </c>
      <c r="C271" s="173">
        <v>0</v>
      </c>
      <c r="D271" s="174">
        <v>0</v>
      </c>
      <c r="E271" s="174">
        <v>0</v>
      </c>
      <c r="F271" s="174">
        <v>0</v>
      </c>
      <c r="G271" s="174">
        <v>0</v>
      </c>
      <c r="H271" s="174">
        <v>0</v>
      </c>
      <c r="I271" s="174">
        <v>0</v>
      </c>
      <c r="J271" s="174">
        <v>0</v>
      </c>
      <c r="K271" s="174">
        <v>14</v>
      </c>
      <c r="L271" s="175">
        <v>55</v>
      </c>
      <c r="M271" s="174">
        <v>0</v>
      </c>
      <c r="N271" s="174">
        <v>0</v>
      </c>
      <c r="O271" s="174">
        <v>0</v>
      </c>
      <c r="P271" s="174">
        <v>10</v>
      </c>
      <c r="Q271" s="174">
        <v>0</v>
      </c>
      <c r="R271" s="176">
        <v>0</v>
      </c>
      <c r="S271" s="177">
        <v>0</v>
      </c>
      <c r="T271" s="177">
        <v>0</v>
      </c>
      <c r="U271" s="177">
        <v>0</v>
      </c>
      <c r="V271" s="177">
        <v>0</v>
      </c>
      <c r="W271" s="52">
        <v>0</v>
      </c>
      <c r="X271" s="52">
        <v>0</v>
      </c>
      <c r="Y271" s="171">
        <v>0</v>
      </c>
      <c r="Z271" s="51">
        <v>0</v>
      </c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2">
        <v>0</v>
      </c>
      <c r="AL271" s="63"/>
      <c r="AM271" s="60"/>
      <c r="AN271" s="60"/>
      <c r="AO271" s="172">
        <v>0</v>
      </c>
      <c r="AP271" s="172">
        <v>0</v>
      </c>
      <c r="AQ271" s="172">
        <v>0</v>
      </c>
      <c r="AR271" s="172">
        <v>0</v>
      </c>
      <c r="AS271" s="172">
        <v>0</v>
      </c>
      <c r="AT271" s="172">
        <v>0</v>
      </c>
      <c r="AU271" s="164">
        <v>0</v>
      </c>
      <c r="AV271" s="164">
        <v>0</v>
      </c>
      <c r="AW271" s="164">
        <v>0</v>
      </c>
      <c r="AX271" s="164">
        <v>0</v>
      </c>
      <c r="AY271" s="164">
        <v>0</v>
      </c>
    </row>
    <row r="272" spans="1:51" ht="16.5" customHeight="1">
      <c r="A272" s="75" t="s">
        <v>1096</v>
      </c>
      <c r="B272" s="122" t="s">
        <v>1097</v>
      </c>
      <c r="C272" s="173">
        <v>0</v>
      </c>
      <c r="D272" s="174">
        <v>0</v>
      </c>
      <c r="E272" s="174">
        <v>0</v>
      </c>
      <c r="F272" s="174">
        <v>0</v>
      </c>
      <c r="G272" s="174">
        <v>0</v>
      </c>
      <c r="H272" s="174">
        <v>0</v>
      </c>
      <c r="I272" s="174">
        <v>14</v>
      </c>
      <c r="J272" s="174">
        <v>0</v>
      </c>
      <c r="K272" s="174">
        <v>14</v>
      </c>
      <c r="L272" s="175">
        <v>55</v>
      </c>
      <c r="M272" s="174">
        <v>0</v>
      </c>
      <c r="N272" s="174">
        <v>16</v>
      </c>
      <c r="O272" s="174">
        <v>0</v>
      </c>
      <c r="P272" s="174">
        <v>10</v>
      </c>
      <c r="Q272" s="174">
        <v>0</v>
      </c>
      <c r="R272" s="176">
        <v>0</v>
      </c>
      <c r="S272" s="177">
        <v>0</v>
      </c>
      <c r="T272" s="177">
        <v>0</v>
      </c>
      <c r="U272" s="177">
        <v>0</v>
      </c>
      <c r="V272" s="177">
        <v>0</v>
      </c>
      <c r="W272" s="52">
        <v>0</v>
      </c>
      <c r="X272" s="52">
        <v>0</v>
      </c>
      <c r="Y272" s="171">
        <v>0</v>
      </c>
      <c r="Z272" s="51">
        <v>0</v>
      </c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2">
        <v>0</v>
      </c>
      <c r="AL272" s="63"/>
      <c r="AM272" s="60"/>
      <c r="AN272" s="60"/>
      <c r="AO272" s="172">
        <v>0</v>
      </c>
      <c r="AP272" s="172">
        <v>0</v>
      </c>
      <c r="AQ272" s="172">
        <v>0</v>
      </c>
      <c r="AR272" s="172">
        <v>0</v>
      </c>
      <c r="AS272" s="172">
        <v>0</v>
      </c>
      <c r="AT272" s="172">
        <v>0</v>
      </c>
      <c r="AU272" s="164">
        <v>0</v>
      </c>
      <c r="AV272" s="164">
        <v>0</v>
      </c>
      <c r="AW272" s="164">
        <v>0</v>
      </c>
      <c r="AX272" s="164">
        <v>0</v>
      </c>
      <c r="AY272" s="164">
        <v>0</v>
      </c>
    </row>
    <row r="273" spans="1:51" ht="16.5" customHeight="1" thickBot="1">
      <c r="A273" s="123" t="s">
        <v>1098</v>
      </c>
      <c r="B273" s="124" t="s">
        <v>1099</v>
      </c>
      <c r="C273" s="149">
        <v>0</v>
      </c>
      <c r="D273" s="150">
        <v>0</v>
      </c>
      <c r="E273" s="150">
        <v>0</v>
      </c>
      <c r="F273" s="150">
        <v>0</v>
      </c>
      <c r="G273" s="150">
        <v>0</v>
      </c>
      <c r="H273" s="150">
        <v>0</v>
      </c>
      <c r="I273" s="150">
        <v>14</v>
      </c>
      <c r="J273" s="150">
        <v>0</v>
      </c>
      <c r="K273" s="150">
        <v>14</v>
      </c>
      <c r="L273" s="151">
        <v>55</v>
      </c>
      <c r="M273" s="150">
        <v>0</v>
      </c>
      <c r="N273" s="150">
        <v>69.128</v>
      </c>
      <c r="O273" s="150">
        <v>0</v>
      </c>
      <c r="P273" s="150">
        <v>10</v>
      </c>
      <c r="Q273" s="150">
        <v>0</v>
      </c>
      <c r="R273" s="152">
        <v>0</v>
      </c>
      <c r="S273" s="153">
        <v>0</v>
      </c>
      <c r="T273" s="153">
        <v>0</v>
      </c>
      <c r="U273" s="153">
        <v>0</v>
      </c>
      <c r="V273" s="153">
        <v>0</v>
      </c>
      <c r="W273" s="154">
        <v>0</v>
      </c>
      <c r="X273" s="125">
        <v>0</v>
      </c>
      <c r="Y273" s="155">
        <v>0</v>
      </c>
      <c r="Z273" s="125">
        <v>0</v>
      </c>
      <c r="AA273" s="125"/>
      <c r="AB273" s="125"/>
      <c r="AC273" s="125"/>
      <c r="AD273" s="125"/>
      <c r="AE273" s="125"/>
      <c r="AF273" s="125"/>
      <c r="AG273" s="125"/>
      <c r="AH273" s="125"/>
      <c r="AI273" s="125"/>
      <c r="AJ273" s="125"/>
      <c r="AK273" s="126">
        <v>0</v>
      </c>
      <c r="AL273" s="127"/>
      <c r="AM273" s="128"/>
      <c r="AN273" s="129"/>
      <c r="AO273" s="156">
        <v>0</v>
      </c>
      <c r="AP273" s="156">
        <v>0</v>
      </c>
      <c r="AQ273" s="156">
        <v>0</v>
      </c>
      <c r="AR273" s="156">
        <v>0</v>
      </c>
      <c r="AS273" s="156">
        <v>0</v>
      </c>
      <c r="AT273" s="156">
        <v>0</v>
      </c>
      <c r="AU273" s="156">
        <v>0</v>
      </c>
      <c r="AV273" s="156">
        <v>0</v>
      </c>
      <c r="AW273" s="156">
        <v>0</v>
      </c>
      <c r="AX273" s="156">
        <v>0</v>
      </c>
      <c r="AY273" s="156">
        <v>0</v>
      </c>
    </row>
    <row r="274" spans="1:51" ht="16.5" customHeight="1" thickTop="1">
      <c r="A274" s="75" t="s">
        <v>1100</v>
      </c>
      <c r="B274" s="122" t="s">
        <v>1101</v>
      </c>
      <c r="C274" s="173">
        <v>0</v>
      </c>
      <c r="D274" s="174">
        <v>0</v>
      </c>
      <c r="E274" s="174">
        <v>16</v>
      </c>
      <c r="F274" s="174">
        <v>0</v>
      </c>
      <c r="G274" s="174">
        <v>0</v>
      </c>
      <c r="H274" s="174">
        <v>0</v>
      </c>
      <c r="I274" s="174">
        <v>0</v>
      </c>
      <c r="J274" s="174">
        <v>0</v>
      </c>
      <c r="K274" s="174">
        <v>0</v>
      </c>
      <c r="L274" s="175">
        <v>52</v>
      </c>
      <c r="M274" s="174">
        <v>0</v>
      </c>
      <c r="N274" s="174">
        <v>0</v>
      </c>
      <c r="O274" s="174">
        <v>0</v>
      </c>
      <c r="P274" s="174">
        <v>0</v>
      </c>
      <c r="Q274" s="174">
        <v>0</v>
      </c>
      <c r="R274" s="176">
        <v>0</v>
      </c>
      <c r="S274" s="177">
        <v>0</v>
      </c>
      <c r="T274" s="177">
        <v>0</v>
      </c>
      <c r="U274" s="177">
        <v>0</v>
      </c>
      <c r="V274" s="177">
        <v>0</v>
      </c>
      <c r="W274" s="52">
        <v>0</v>
      </c>
      <c r="X274" s="52">
        <v>0</v>
      </c>
      <c r="Y274" s="171">
        <v>0</v>
      </c>
      <c r="Z274" s="51">
        <v>0</v>
      </c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2">
        <v>0</v>
      </c>
      <c r="AL274" s="63"/>
      <c r="AM274" s="60"/>
      <c r="AN274" s="60"/>
      <c r="AO274" s="172">
        <v>0</v>
      </c>
      <c r="AP274" s="172">
        <v>0</v>
      </c>
      <c r="AQ274" s="172">
        <v>0</v>
      </c>
      <c r="AR274" s="172">
        <v>0</v>
      </c>
      <c r="AS274" s="172">
        <v>0</v>
      </c>
      <c r="AT274" s="172">
        <v>0</v>
      </c>
      <c r="AU274" s="164">
        <v>0</v>
      </c>
      <c r="AV274" s="164">
        <v>0</v>
      </c>
      <c r="AW274" s="164">
        <v>0</v>
      </c>
      <c r="AX274" s="164">
        <v>0</v>
      </c>
      <c r="AY274" s="164">
        <v>0</v>
      </c>
    </row>
    <row r="275" spans="1:51" ht="16.5" customHeight="1">
      <c r="A275" s="75" t="s">
        <v>1102</v>
      </c>
      <c r="B275" s="122" t="s">
        <v>1103</v>
      </c>
      <c r="C275" s="173">
        <v>0</v>
      </c>
      <c r="D275" s="174">
        <v>0</v>
      </c>
      <c r="E275" s="174">
        <v>16</v>
      </c>
      <c r="F275" s="174">
        <v>0</v>
      </c>
      <c r="G275" s="174">
        <v>0</v>
      </c>
      <c r="H275" s="174">
        <v>0</v>
      </c>
      <c r="I275" s="174">
        <v>0</v>
      </c>
      <c r="J275" s="174">
        <v>0</v>
      </c>
      <c r="K275" s="174">
        <v>15</v>
      </c>
      <c r="L275" s="175">
        <v>114</v>
      </c>
      <c r="M275" s="174">
        <v>0</v>
      </c>
      <c r="N275" s="174">
        <v>0</v>
      </c>
      <c r="O275" s="174">
        <v>0</v>
      </c>
      <c r="P275" s="174">
        <v>5</v>
      </c>
      <c r="Q275" s="174">
        <v>0</v>
      </c>
      <c r="R275" s="176">
        <v>0</v>
      </c>
      <c r="S275" s="177">
        <v>0</v>
      </c>
      <c r="T275" s="177">
        <v>0</v>
      </c>
      <c r="U275" s="177">
        <v>0</v>
      </c>
      <c r="V275" s="177">
        <v>0</v>
      </c>
      <c r="W275" s="52">
        <v>0</v>
      </c>
      <c r="X275" s="52">
        <v>0</v>
      </c>
      <c r="Y275" s="171">
        <v>0</v>
      </c>
      <c r="Z275" s="51">
        <v>0</v>
      </c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2">
        <v>0</v>
      </c>
      <c r="AL275" s="63"/>
      <c r="AM275" s="60"/>
      <c r="AN275" s="60"/>
      <c r="AO275" s="172">
        <v>0</v>
      </c>
      <c r="AP275" s="172">
        <v>0</v>
      </c>
      <c r="AQ275" s="172">
        <v>0</v>
      </c>
      <c r="AR275" s="172">
        <v>0</v>
      </c>
      <c r="AS275" s="172">
        <v>0</v>
      </c>
      <c r="AT275" s="172">
        <v>0</v>
      </c>
      <c r="AU275" s="164">
        <v>0</v>
      </c>
      <c r="AV275" s="164">
        <v>5</v>
      </c>
      <c r="AW275" s="164">
        <v>0</v>
      </c>
      <c r="AX275" s="164">
        <v>0</v>
      </c>
      <c r="AY275" s="164">
        <v>0</v>
      </c>
    </row>
    <row r="276" spans="1:51" ht="16.5" customHeight="1" thickBot="1">
      <c r="A276" s="123" t="s">
        <v>1104</v>
      </c>
      <c r="B276" s="124" t="s">
        <v>1105</v>
      </c>
      <c r="C276" s="149">
        <v>0</v>
      </c>
      <c r="D276" s="150">
        <v>0</v>
      </c>
      <c r="E276" s="150">
        <v>16</v>
      </c>
      <c r="F276" s="150">
        <v>0</v>
      </c>
      <c r="G276" s="150">
        <v>0</v>
      </c>
      <c r="H276" s="150">
        <v>20</v>
      </c>
      <c r="I276" s="150">
        <v>0</v>
      </c>
      <c r="J276" s="150">
        <v>0</v>
      </c>
      <c r="K276" s="150">
        <v>15</v>
      </c>
      <c r="L276" s="151">
        <v>114</v>
      </c>
      <c r="M276" s="150">
        <v>0</v>
      </c>
      <c r="N276" s="150">
        <v>0</v>
      </c>
      <c r="O276" s="150">
        <v>0</v>
      </c>
      <c r="P276" s="150">
        <v>5</v>
      </c>
      <c r="Q276" s="150">
        <v>0</v>
      </c>
      <c r="R276" s="152">
        <v>0</v>
      </c>
      <c r="S276" s="153">
        <v>0</v>
      </c>
      <c r="T276" s="153">
        <v>0</v>
      </c>
      <c r="U276" s="153">
        <v>0</v>
      </c>
      <c r="V276" s="153">
        <v>0</v>
      </c>
      <c r="W276" s="154">
        <v>0</v>
      </c>
      <c r="X276" s="125">
        <v>0</v>
      </c>
      <c r="Y276" s="155">
        <v>0</v>
      </c>
      <c r="Z276" s="125">
        <v>0</v>
      </c>
      <c r="AA276" s="125"/>
      <c r="AB276" s="125"/>
      <c r="AC276" s="125"/>
      <c r="AD276" s="125"/>
      <c r="AE276" s="125"/>
      <c r="AF276" s="125"/>
      <c r="AG276" s="125"/>
      <c r="AH276" s="125"/>
      <c r="AI276" s="125"/>
      <c r="AJ276" s="125"/>
      <c r="AK276" s="126">
        <v>0</v>
      </c>
      <c r="AL276" s="127"/>
      <c r="AM276" s="128"/>
      <c r="AN276" s="129"/>
      <c r="AO276" s="156">
        <v>0</v>
      </c>
      <c r="AP276" s="156">
        <v>0</v>
      </c>
      <c r="AQ276" s="156">
        <v>0</v>
      </c>
      <c r="AR276" s="156">
        <v>0</v>
      </c>
      <c r="AS276" s="156">
        <v>0</v>
      </c>
      <c r="AT276" s="156">
        <v>0</v>
      </c>
      <c r="AU276" s="156">
        <v>0</v>
      </c>
      <c r="AV276" s="156">
        <v>5</v>
      </c>
      <c r="AW276" s="156">
        <v>0</v>
      </c>
      <c r="AX276" s="156">
        <v>0</v>
      </c>
      <c r="AY276" s="156">
        <v>0</v>
      </c>
    </row>
    <row r="277" spans="1:51" ht="16.5" customHeight="1" thickTop="1">
      <c r="A277" s="75" t="s">
        <v>1106</v>
      </c>
      <c r="B277" s="122" t="s">
        <v>1107</v>
      </c>
      <c r="C277" s="173">
        <v>0</v>
      </c>
      <c r="D277" s="174">
        <v>0</v>
      </c>
      <c r="E277" s="174">
        <v>0</v>
      </c>
      <c r="F277" s="174">
        <v>0</v>
      </c>
      <c r="G277" s="174">
        <v>0</v>
      </c>
      <c r="H277" s="174">
        <v>0</v>
      </c>
      <c r="I277" s="174">
        <v>0</v>
      </c>
      <c r="J277" s="174">
        <v>0</v>
      </c>
      <c r="K277" s="174">
        <v>23</v>
      </c>
      <c r="L277" s="175">
        <v>0</v>
      </c>
      <c r="M277" s="174">
        <v>0</v>
      </c>
      <c r="N277" s="174">
        <v>0</v>
      </c>
      <c r="O277" s="174">
        <v>0</v>
      </c>
      <c r="P277" s="174">
        <v>0</v>
      </c>
      <c r="Q277" s="174">
        <v>10</v>
      </c>
      <c r="R277" s="176">
        <v>0</v>
      </c>
      <c r="S277" s="177">
        <v>0</v>
      </c>
      <c r="T277" s="177">
        <v>0</v>
      </c>
      <c r="U277" s="177">
        <v>0</v>
      </c>
      <c r="V277" s="177">
        <v>0</v>
      </c>
      <c r="W277" s="52">
        <v>0</v>
      </c>
      <c r="X277" s="52">
        <v>0</v>
      </c>
      <c r="Y277" s="171">
        <v>0</v>
      </c>
      <c r="Z277" s="51">
        <v>0</v>
      </c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2">
        <v>0</v>
      </c>
      <c r="AL277" s="63"/>
      <c r="AM277" s="60"/>
      <c r="AN277" s="60"/>
      <c r="AO277" s="172">
        <v>0</v>
      </c>
      <c r="AP277" s="172">
        <v>0</v>
      </c>
      <c r="AQ277" s="172">
        <v>0</v>
      </c>
      <c r="AR277" s="172">
        <v>0</v>
      </c>
      <c r="AS277" s="172">
        <v>0</v>
      </c>
      <c r="AT277" s="172">
        <v>0</v>
      </c>
      <c r="AU277" s="164">
        <v>0</v>
      </c>
      <c r="AV277" s="164">
        <v>0</v>
      </c>
      <c r="AW277" s="164">
        <v>0</v>
      </c>
      <c r="AX277" s="164">
        <v>0</v>
      </c>
      <c r="AY277" s="164">
        <v>0</v>
      </c>
    </row>
    <row r="278" spans="1:51" ht="16.5" customHeight="1">
      <c r="A278" s="75" t="s">
        <v>1108</v>
      </c>
      <c r="B278" s="122" t="s">
        <v>1109</v>
      </c>
      <c r="C278" s="173">
        <v>0</v>
      </c>
      <c r="D278" s="174">
        <v>0</v>
      </c>
      <c r="E278" s="174">
        <v>0</v>
      </c>
      <c r="F278" s="174">
        <v>24</v>
      </c>
      <c r="G278" s="174">
        <v>0</v>
      </c>
      <c r="H278" s="174">
        <v>0</v>
      </c>
      <c r="I278" s="174">
        <v>0</v>
      </c>
      <c r="J278" s="174">
        <v>0</v>
      </c>
      <c r="K278" s="174">
        <v>23</v>
      </c>
      <c r="L278" s="175">
        <v>24</v>
      </c>
      <c r="M278" s="174">
        <v>0</v>
      </c>
      <c r="N278" s="174">
        <v>0</v>
      </c>
      <c r="O278" s="174">
        <v>0</v>
      </c>
      <c r="P278" s="174">
        <v>0</v>
      </c>
      <c r="Q278" s="174">
        <v>10</v>
      </c>
      <c r="R278" s="176">
        <v>0</v>
      </c>
      <c r="S278" s="177">
        <v>0</v>
      </c>
      <c r="T278" s="177">
        <v>0</v>
      </c>
      <c r="U278" s="177">
        <v>0</v>
      </c>
      <c r="V278" s="177">
        <v>0</v>
      </c>
      <c r="W278" s="52">
        <v>0</v>
      </c>
      <c r="X278" s="52">
        <v>0</v>
      </c>
      <c r="Y278" s="171">
        <v>0</v>
      </c>
      <c r="Z278" s="51">
        <v>0</v>
      </c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2">
        <v>0</v>
      </c>
      <c r="AL278" s="63"/>
      <c r="AM278" s="60"/>
      <c r="AN278" s="60"/>
      <c r="AO278" s="172">
        <v>0</v>
      </c>
      <c r="AP278" s="172">
        <v>0</v>
      </c>
      <c r="AQ278" s="172">
        <v>0</v>
      </c>
      <c r="AR278" s="172">
        <v>0</v>
      </c>
      <c r="AS278" s="172">
        <v>0</v>
      </c>
      <c r="AT278" s="172">
        <v>0</v>
      </c>
      <c r="AU278" s="164">
        <v>0</v>
      </c>
      <c r="AV278" s="164">
        <v>0</v>
      </c>
      <c r="AW278" s="164">
        <v>0</v>
      </c>
      <c r="AX278" s="164">
        <v>0</v>
      </c>
      <c r="AY278" s="164">
        <v>0</v>
      </c>
    </row>
    <row r="279" spans="1:51" ht="16.5" customHeight="1" thickBot="1">
      <c r="A279" s="123" t="s">
        <v>1110</v>
      </c>
      <c r="B279" s="124" t="s">
        <v>1111</v>
      </c>
      <c r="C279" s="149">
        <v>0</v>
      </c>
      <c r="D279" s="150">
        <v>0</v>
      </c>
      <c r="E279" s="150">
        <v>0</v>
      </c>
      <c r="F279" s="150">
        <v>24</v>
      </c>
      <c r="G279" s="150">
        <v>41</v>
      </c>
      <c r="H279" s="150">
        <v>0</v>
      </c>
      <c r="I279" s="150">
        <v>0</v>
      </c>
      <c r="J279" s="150">
        <v>0</v>
      </c>
      <c r="K279" s="150">
        <v>23</v>
      </c>
      <c r="L279" s="151">
        <v>24</v>
      </c>
      <c r="M279" s="150">
        <v>0</v>
      </c>
      <c r="N279" s="150">
        <v>0</v>
      </c>
      <c r="O279" s="150">
        <v>0</v>
      </c>
      <c r="P279" s="150">
        <v>15</v>
      </c>
      <c r="Q279" s="150">
        <v>10</v>
      </c>
      <c r="R279" s="152">
        <v>0</v>
      </c>
      <c r="S279" s="153">
        <v>0</v>
      </c>
      <c r="T279" s="153">
        <v>0</v>
      </c>
      <c r="U279" s="153">
        <v>0</v>
      </c>
      <c r="V279" s="153">
        <v>0</v>
      </c>
      <c r="W279" s="154">
        <v>0</v>
      </c>
      <c r="X279" s="125">
        <v>0</v>
      </c>
      <c r="Y279" s="155">
        <v>0</v>
      </c>
      <c r="Z279" s="125">
        <v>0</v>
      </c>
      <c r="AA279" s="125"/>
      <c r="AB279" s="125"/>
      <c r="AC279" s="125"/>
      <c r="AD279" s="125"/>
      <c r="AE279" s="125"/>
      <c r="AF279" s="125"/>
      <c r="AG279" s="125"/>
      <c r="AH279" s="125"/>
      <c r="AI279" s="125"/>
      <c r="AJ279" s="125"/>
      <c r="AK279" s="126">
        <v>0</v>
      </c>
      <c r="AL279" s="127"/>
      <c r="AM279" s="128"/>
      <c r="AN279" s="129"/>
      <c r="AO279" s="156">
        <v>0</v>
      </c>
      <c r="AP279" s="156">
        <v>0</v>
      </c>
      <c r="AQ279" s="156">
        <v>0</v>
      </c>
      <c r="AR279" s="156">
        <v>0</v>
      </c>
      <c r="AS279" s="156">
        <v>0</v>
      </c>
      <c r="AT279" s="156">
        <v>0</v>
      </c>
      <c r="AU279" s="156">
        <v>0</v>
      </c>
      <c r="AV279" s="156">
        <v>15</v>
      </c>
      <c r="AW279" s="156">
        <v>0</v>
      </c>
      <c r="AX279" s="156">
        <v>0</v>
      </c>
      <c r="AY279" s="156">
        <v>0</v>
      </c>
    </row>
    <row r="280" spans="1:51" ht="16.5" customHeight="1" thickTop="1">
      <c r="A280" s="75" t="s">
        <v>1112</v>
      </c>
      <c r="B280" s="122" t="s">
        <v>1113</v>
      </c>
      <c r="C280" s="173">
        <v>0</v>
      </c>
      <c r="D280" s="174">
        <v>0</v>
      </c>
      <c r="E280" s="174">
        <v>0</v>
      </c>
      <c r="F280" s="174">
        <v>0</v>
      </c>
      <c r="G280" s="174">
        <v>0</v>
      </c>
      <c r="H280" s="174">
        <v>0</v>
      </c>
      <c r="I280" s="174">
        <v>0</v>
      </c>
      <c r="J280" s="174">
        <v>22</v>
      </c>
      <c r="K280" s="174">
        <v>0</v>
      </c>
      <c r="L280" s="175">
        <v>0</v>
      </c>
      <c r="M280" s="174">
        <v>0</v>
      </c>
      <c r="N280" s="174">
        <v>6</v>
      </c>
      <c r="O280" s="174">
        <v>0</v>
      </c>
      <c r="P280" s="174">
        <v>0</v>
      </c>
      <c r="Q280" s="174">
        <v>0</v>
      </c>
      <c r="R280" s="176">
        <v>0</v>
      </c>
      <c r="S280" s="177">
        <v>0</v>
      </c>
      <c r="T280" s="177">
        <v>0</v>
      </c>
      <c r="U280" s="177">
        <v>0</v>
      </c>
      <c r="V280" s="177">
        <v>0</v>
      </c>
      <c r="W280" s="52">
        <v>0</v>
      </c>
      <c r="X280" s="52">
        <v>0</v>
      </c>
      <c r="Y280" s="171">
        <v>0</v>
      </c>
      <c r="Z280" s="51">
        <v>0</v>
      </c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2">
        <v>0</v>
      </c>
      <c r="AL280" s="63"/>
      <c r="AM280" s="60"/>
      <c r="AN280" s="60"/>
      <c r="AO280" s="172">
        <v>0</v>
      </c>
      <c r="AP280" s="172">
        <v>0</v>
      </c>
      <c r="AQ280" s="172">
        <v>0</v>
      </c>
      <c r="AR280" s="172">
        <v>0</v>
      </c>
      <c r="AS280" s="172">
        <v>0</v>
      </c>
      <c r="AT280" s="172">
        <v>0</v>
      </c>
      <c r="AU280" s="164">
        <v>0</v>
      </c>
      <c r="AV280" s="164">
        <v>0</v>
      </c>
      <c r="AW280" s="164">
        <v>0</v>
      </c>
      <c r="AX280" s="164">
        <v>0</v>
      </c>
      <c r="AY280" s="164">
        <v>0</v>
      </c>
    </row>
    <row r="281" spans="1:51" ht="16.5" customHeight="1">
      <c r="A281" s="75" t="s">
        <v>1114</v>
      </c>
      <c r="B281" s="122" t="s">
        <v>1115</v>
      </c>
      <c r="C281" s="173">
        <v>0</v>
      </c>
      <c r="D281" s="174">
        <v>0</v>
      </c>
      <c r="E281" s="174">
        <v>0</v>
      </c>
      <c r="F281" s="174">
        <v>0</v>
      </c>
      <c r="G281" s="174">
        <v>0</v>
      </c>
      <c r="H281" s="174">
        <v>0</v>
      </c>
      <c r="I281" s="174">
        <v>0</v>
      </c>
      <c r="J281" s="174">
        <v>22</v>
      </c>
      <c r="K281" s="174">
        <v>0</v>
      </c>
      <c r="L281" s="175">
        <v>60</v>
      </c>
      <c r="M281" s="174">
        <v>0</v>
      </c>
      <c r="N281" s="174">
        <v>21.9</v>
      </c>
      <c r="O281" s="174">
        <v>0</v>
      </c>
      <c r="P281" s="174">
        <v>0</v>
      </c>
      <c r="Q281" s="174">
        <v>0</v>
      </c>
      <c r="R281" s="176">
        <v>0</v>
      </c>
      <c r="S281" s="177">
        <v>0</v>
      </c>
      <c r="T281" s="177">
        <v>0</v>
      </c>
      <c r="U281" s="177">
        <v>0</v>
      </c>
      <c r="V281" s="177">
        <v>0</v>
      </c>
      <c r="W281" s="52">
        <v>0</v>
      </c>
      <c r="X281" s="52">
        <v>0</v>
      </c>
      <c r="Y281" s="171">
        <v>0</v>
      </c>
      <c r="Z281" s="51">
        <v>0</v>
      </c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2">
        <v>0</v>
      </c>
      <c r="AL281" s="63"/>
      <c r="AM281" s="60"/>
      <c r="AN281" s="60"/>
      <c r="AO281" s="172">
        <v>0</v>
      </c>
      <c r="AP281" s="172">
        <v>0</v>
      </c>
      <c r="AQ281" s="172">
        <v>0</v>
      </c>
      <c r="AR281" s="172">
        <v>0</v>
      </c>
      <c r="AS281" s="172">
        <v>0</v>
      </c>
      <c r="AT281" s="172">
        <v>0</v>
      </c>
      <c r="AU281" s="164">
        <v>0</v>
      </c>
      <c r="AV281" s="164">
        <v>0</v>
      </c>
      <c r="AW281" s="164">
        <v>0</v>
      </c>
      <c r="AX281" s="164">
        <v>0</v>
      </c>
      <c r="AY281" s="164">
        <v>0</v>
      </c>
    </row>
    <row r="282" spans="1:51" ht="16.5" customHeight="1" thickBot="1">
      <c r="A282" s="123" t="s">
        <v>1116</v>
      </c>
      <c r="B282" s="124" t="s">
        <v>1117</v>
      </c>
      <c r="C282" s="149">
        <v>0</v>
      </c>
      <c r="D282" s="150">
        <v>0</v>
      </c>
      <c r="E282" s="150">
        <v>0</v>
      </c>
      <c r="F282" s="150">
        <v>0</v>
      </c>
      <c r="G282" s="150">
        <v>0</v>
      </c>
      <c r="H282" s="150">
        <v>0</v>
      </c>
      <c r="I282" s="150">
        <v>0</v>
      </c>
      <c r="J282" s="150">
        <v>22</v>
      </c>
      <c r="K282" s="150">
        <v>0</v>
      </c>
      <c r="L282" s="151">
        <v>60</v>
      </c>
      <c r="M282" s="150">
        <v>0</v>
      </c>
      <c r="N282" s="150">
        <v>73.097999999999999</v>
      </c>
      <c r="O282" s="150">
        <v>0</v>
      </c>
      <c r="P282" s="150">
        <v>0</v>
      </c>
      <c r="Q282" s="150">
        <v>0</v>
      </c>
      <c r="R282" s="152">
        <v>0</v>
      </c>
      <c r="S282" s="153">
        <v>0</v>
      </c>
      <c r="T282" s="153">
        <v>0</v>
      </c>
      <c r="U282" s="153">
        <v>0</v>
      </c>
      <c r="V282" s="153">
        <v>0</v>
      </c>
      <c r="W282" s="154">
        <v>0</v>
      </c>
      <c r="X282" s="125">
        <v>0</v>
      </c>
      <c r="Y282" s="155">
        <v>0</v>
      </c>
      <c r="Z282" s="125">
        <v>0</v>
      </c>
      <c r="AA282" s="125"/>
      <c r="AB282" s="125"/>
      <c r="AC282" s="125"/>
      <c r="AD282" s="125"/>
      <c r="AE282" s="125"/>
      <c r="AF282" s="125"/>
      <c r="AG282" s="125"/>
      <c r="AH282" s="125"/>
      <c r="AI282" s="125"/>
      <c r="AJ282" s="125"/>
      <c r="AK282" s="126">
        <v>0</v>
      </c>
      <c r="AL282" s="127"/>
      <c r="AM282" s="128"/>
      <c r="AN282" s="129"/>
      <c r="AO282" s="156">
        <v>0</v>
      </c>
      <c r="AP282" s="156">
        <v>0</v>
      </c>
      <c r="AQ282" s="156">
        <v>0</v>
      </c>
      <c r="AR282" s="156">
        <v>0</v>
      </c>
      <c r="AS282" s="156">
        <v>0</v>
      </c>
      <c r="AT282" s="156">
        <v>0</v>
      </c>
      <c r="AU282" s="156">
        <v>0</v>
      </c>
      <c r="AV282" s="156">
        <v>0</v>
      </c>
      <c r="AW282" s="156">
        <v>0</v>
      </c>
      <c r="AX282" s="156">
        <v>0</v>
      </c>
      <c r="AY282" s="156">
        <v>0</v>
      </c>
    </row>
    <row r="283" spans="1:51" ht="16.5" customHeight="1" thickTop="1">
      <c r="A283" s="75" t="s">
        <v>1118</v>
      </c>
      <c r="B283" s="122" t="s">
        <v>1119</v>
      </c>
      <c r="C283" s="173">
        <v>0</v>
      </c>
      <c r="D283" s="174">
        <v>0</v>
      </c>
      <c r="E283" s="174">
        <v>0</v>
      </c>
      <c r="F283" s="174">
        <v>18</v>
      </c>
      <c r="G283" s="174">
        <v>0</v>
      </c>
      <c r="H283" s="174">
        <v>0</v>
      </c>
      <c r="I283" s="174">
        <v>0</v>
      </c>
      <c r="J283" s="174">
        <v>0</v>
      </c>
      <c r="K283" s="174">
        <v>0</v>
      </c>
      <c r="L283" s="175">
        <v>40</v>
      </c>
      <c r="M283" s="174">
        <v>0</v>
      </c>
      <c r="N283" s="174">
        <v>0</v>
      </c>
      <c r="O283" s="174">
        <v>0</v>
      </c>
      <c r="P283" s="174">
        <v>0</v>
      </c>
      <c r="Q283" s="174">
        <v>0</v>
      </c>
      <c r="R283" s="176">
        <v>0</v>
      </c>
      <c r="S283" s="177">
        <v>0</v>
      </c>
      <c r="T283" s="177">
        <v>0</v>
      </c>
      <c r="U283" s="177">
        <v>0</v>
      </c>
      <c r="V283" s="177">
        <v>0</v>
      </c>
      <c r="W283" s="52">
        <v>0</v>
      </c>
      <c r="X283" s="52">
        <v>0</v>
      </c>
      <c r="Y283" s="171">
        <v>0</v>
      </c>
      <c r="Z283" s="51">
        <v>0</v>
      </c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2">
        <v>0</v>
      </c>
      <c r="AL283" s="63"/>
      <c r="AM283" s="60"/>
      <c r="AN283" s="60"/>
      <c r="AO283" s="172">
        <v>0</v>
      </c>
      <c r="AP283" s="172">
        <v>0</v>
      </c>
      <c r="AQ283" s="172">
        <v>0</v>
      </c>
      <c r="AR283" s="172">
        <v>0</v>
      </c>
      <c r="AS283" s="172">
        <v>0</v>
      </c>
      <c r="AT283" s="172">
        <v>0</v>
      </c>
      <c r="AU283" s="164">
        <v>0</v>
      </c>
      <c r="AV283" s="164">
        <v>0</v>
      </c>
      <c r="AW283" s="164">
        <v>0</v>
      </c>
      <c r="AX283" s="164">
        <v>0</v>
      </c>
      <c r="AY283" s="164">
        <v>0</v>
      </c>
    </row>
    <row r="284" spans="1:51" ht="16.5" customHeight="1">
      <c r="A284" s="75" t="s">
        <v>1120</v>
      </c>
      <c r="B284" s="122" t="s">
        <v>1121</v>
      </c>
      <c r="C284" s="173">
        <v>0</v>
      </c>
      <c r="D284" s="174">
        <v>0</v>
      </c>
      <c r="E284" s="174">
        <v>0</v>
      </c>
      <c r="F284" s="174">
        <v>18</v>
      </c>
      <c r="G284" s="174">
        <v>10</v>
      </c>
      <c r="H284" s="174">
        <v>0</v>
      </c>
      <c r="I284" s="174">
        <v>0</v>
      </c>
      <c r="J284" s="174">
        <v>0</v>
      </c>
      <c r="K284" s="174">
        <v>0</v>
      </c>
      <c r="L284" s="175">
        <v>40</v>
      </c>
      <c r="M284" s="174">
        <v>0</v>
      </c>
      <c r="N284" s="174">
        <v>20</v>
      </c>
      <c r="O284" s="174">
        <v>0</v>
      </c>
      <c r="P284" s="174">
        <v>0</v>
      </c>
      <c r="Q284" s="174">
        <v>5</v>
      </c>
      <c r="R284" s="176">
        <v>0</v>
      </c>
      <c r="S284" s="177">
        <v>0</v>
      </c>
      <c r="T284" s="177">
        <v>0</v>
      </c>
      <c r="U284" s="177">
        <v>0</v>
      </c>
      <c r="V284" s="177">
        <v>0</v>
      </c>
      <c r="W284" s="52">
        <v>0</v>
      </c>
      <c r="X284" s="52">
        <v>0</v>
      </c>
      <c r="Y284" s="171">
        <v>0</v>
      </c>
      <c r="Z284" s="51">
        <v>0</v>
      </c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2">
        <v>0</v>
      </c>
      <c r="AL284" s="63"/>
      <c r="AM284" s="60"/>
      <c r="AN284" s="60"/>
      <c r="AO284" s="172">
        <v>0</v>
      </c>
      <c r="AP284" s="172">
        <v>0</v>
      </c>
      <c r="AQ284" s="172">
        <v>0</v>
      </c>
      <c r="AR284" s="172">
        <v>0</v>
      </c>
      <c r="AS284" s="172">
        <v>0</v>
      </c>
      <c r="AT284" s="172">
        <v>0</v>
      </c>
      <c r="AU284" s="164">
        <v>0</v>
      </c>
      <c r="AV284" s="164">
        <v>0</v>
      </c>
      <c r="AW284" s="164">
        <v>0</v>
      </c>
      <c r="AX284" s="164">
        <v>0</v>
      </c>
      <c r="AY284" s="164">
        <v>0</v>
      </c>
    </row>
    <row r="285" spans="1:51" ht="16.5" customHeight="1" thickBot="1">
      <c r="A285" s="123" t="s">
        <v>1122</v>
      </c>
      <c r="B285" s="124" t="s">
        <v>1123</v>
      </c>
      <c r="C285" s="149">
        <v>0</v>
      </c>
      <c r="D285" s="150">
        <v>0</v>
      </c>
      <c r="E285" s="150">
        <v>0</v>
      </c>
      <c r="F285" s="150">
        <v>18</v>
      </c>
      <c r="G285" s="150">
        <v>10</v>
      </c>
      <c r="H285" s="150">
        <v>0</v>
      </c>
      <c r="I285" s="150">
        <v>22</v>
      </c>
      <c r="J285" s="150">
        <v>0</v>
      </c>
      <c r="K285" s="150">
        <v>0</v>
      </c>
      <c r="L285" s="151">
        <v>40</v>
      </c>
      <c r="M285" s="150">
        <v>0</v>
      </c>
      <c r="N285" s="150">
        <v>20</v>
      </c>
      <c r="O285" s="150">
        <v>0</v>
      </c>
      <c r="P285" s="150">
        <v>5</v>
      </c>
      <c r="Q285" s="150">
        <v>5</v>
      </c>
      <c r="R285" s="152">
        <v>0</v>
      </c>
      <c r="S285" s="153">
        <v>0</v>
      </c>
      <c r="T285" s="153">
        <v>0</v>
      </c>
      <c r="U285" s="153">
        <v>0</v>
      </c>
      <c r="V285" s="153">
        <v>0</v>
      </c>
      <c r="W285" s="154">
        <v>0</v>
      </c>
      <c r="X285" s="125">
        <v>0</v>
      </c>
      <c r="Y285" s="155">
        <v>5.25</v>
      </c>
      <c r="Z285" s="125">
        <v>15</v>
      </c>
      <c r="AA285" s="125"/>
      <c r="AB285" s="125"/>
      <c r="AC285" s="125"/>
      <c r="AD285" s="125"/>
      <c r="AE285" s="125"/>
      <c r="AF285" s="125"/>
      <c r="AG285" s="125"/>
      <c r="AH285" s="125"/>
      <c r="AI285" s="125"/>
      <c r="AJ285" s="125"/>
      <c r="AK285" s="126">
        <v>0</v>
      </c>
      <c r="AL285" s="127"/>
      <c r="AM285" s="128"/>
      <c r="AN285" s="129"/>
      <c r="AO285" s="156">
        <v>0</v>
      </c>
      <c r="AP285" s="156">
        <v>0</v>
      </c>
      <c r="AQ285" s="156">
        <v>0</v>
      </c>
      <c r="AR285" s="156">
        <v>0</v>
      </c>
      <c r="AS285" s="156">
        <v>0</v>
      </c>
      <c r="AT285" s="156">
        <v>0</v>
      </c>
      <c r="AU285" s="156">
        <v>0</v>
      </c>
      <c r="AV285" s="156">
        <v>0</v>
      </c>
      <c r="AW285" s="156">
        <v>0</v>
      </c>
      <c r="AX285" s="156">
        <v>0</v>
      </c>
      <c r="AY285" s="156">
        <v>0</v>
      </c>
    </row>
    <row r="286" spans="1:51" ht="16.5" customHeight="1" thickTop="1">
      <c r="A286" s="75" t="s">
        <v>1124</v>
      </c>
      <c r="B286" s="122" t="s">
        <v>1125</v>
      </c>
      <c r="C286" s="173">
        <v>0</v>
      </c>
      <c r="D286" s="174">
        <v>0</v>
      </c>
      <c r="E286" s="174">
        <v>14</v>
      </c>
      <c r="F286" s="174">
        <v>14</v>
      </c>
      <c r="G286" s="174">
        <v>0</v>
      </c>
      <c r="H286" s="174">
        <v>0</v>
      </c>
      <c r="I286" s="174">
        <v>0</v>
      </c>
      <c r="J286" s="174">
        <v>0</v>
      </c>
      <c r="K286" s="174">
        <v>0</v>
      </c>
      <c r="L286" s="175">
        <v>0</v>
      </c>
      <c r="M286" s="174">
        <v>0</v>
      </c>
      <c r="N286" s="174">
        <v>0</v>
      </c>
      <c r="O286" s="174">
        <v>0</v>
      </c>
      <c r="P286" s="174">
        <v>0</v>
      </c>
      <c r="Q286" s="174">
        <v>0</v>
      </c>
      <c r="R286" s="176">
        <v>0</v>
      </c>
      <c r="S286" s="177">
        <v>0</v>
      </c>
      <c r="T286" s="177">
        <v>0</v>
      </c>
      <c r="U286" s="177">
        <v>0</v>
      </c>
      <c r="V286" s="177">
        <v>0</v>
      </c>
      <c r="W286" s="52">
        <v>0</v>
      </c>
      <c r="X286" s="52">
        <v>0</v>
      </c>
      <c r="Y286" s="171">
        <v>0</v>
      </c>
      <c r="Z286" s="51">
        <v>0</v>
      </c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2">
        <v>0</v>
      </c>
      <c r="AL286" s="63"/>
      <c r="AM286" s="60"/>
      <c r="AN286" s="60"/>
      <c r="AO286" s="172">
        <v>0</v>
      </c>
      <c r="AP286" s="172">
        <v>0</v>
      </c>
      <c r="AQ286" s="172">
        <v>0</v>
      </c>
      <c r="AR286" s="172">
        <v>0</v>
      </c>
      <c r="AS286" s="172">
        <v>0</v>
      </c>
      <c r="AT286" s="172">
        <v>0</v>
      </c>
      <c r="AU286" s="164">
        <v>0</v>
      </c>
      <c r="AV286" s="164">
        <v>0</v>
      </c>
      <c r="AW286" s="164">
        <v>0</v>
      </c>
      <c r="AX286" s="164">
        <v>0</v>
      </c>
      <c r="AY286" s="164">
        <v>0</v>
      </c>
    </row>
    <row r="287" spans="1:51" ht="16.5" customHeight="1">
      <c r="A287" s="75" t="s">
        <v>1126</v>
      </c>
      <c r="B287" s="122" t="s">
        <v>1127</v>
      </c>
      <c r="C287" s="173">
        <v>0</v>
      </c>
      <c r="D287" s="174">
        <v>0</v>
      </c>
      <c r="E287" s="174">
        <v>14</v>
      </c>
      <c r="F287" s="174">
        <v>14</v>
      </c>
      <c r="G287" s="174">
        <v>0</v>
      </c>
      <c r="H287" s="174">
        <v>0</v>
      </c>
      <c r="I287" s="174">
        <v>0</v>
      </c>
      <c r="J287" s="174">
        <v>32</v>
      </c>
      <c r="K287" s="174">
        <v>0</v>
      </c>
      <c r="L287" s="175">
        <v>0</v>
      </c>
      <c r="M287" s="174">
        <v>0</v>
      </c>
      <c r="N287" s="174">
        <v>0</v>
      </c>
      <c r="O287" s="174">
        <v>0</v>
      </c>
      <c r="P287" s="174">
        <v>0</v>
      </c>
      <c r="Q287" s="174">
        <v>0</v>
      </c>
      <c r="R287" s="176">
        <v>0</v>
      </c>
      <c r="S287" s="177">
        <v>0</v>
      </c>
      <c r="T287" s="177">
        <v>0</v>
      </c>
      <c r="U287" s="177">
        <v>0</v>
      </c>
      <c r="V287" s="177">
        <v>0</v>
      </c>
      <c r="W287" s="52">
        <v>0</v>
      </c>
      <c r="X287" s="52">
        <v>0</v>
      </c>
      <c r="Y287" s="171">
        <v>0</v>
      </c>
      <c r="Z287" s="51">
        <v>0</v>
      </c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2">
        <v>0</v>
      </c>
      <c r="AL287" s="63"/>
      <c r="AM287" s="60"/>
      <c r="AN287" s="60"/>
      <c r="AO287" s="172">
        <v>0</v>
      </c>
      <c r="AP287" s="172">
        <v>0</v>
      </c>
      <c r="AQ287" s="172">
        <v>0</v>
      </c>
      <c r="AR287" s="172">
        <v>0</v>
      </c>
      <c r="AS287" s="172">
        <v>0</v>
      </c>
      <c r="AT287" s="172">
        <v>0</v>
      </c>
      <c r="AU287" s="164">
        <v>0</v>
      </c>
      <c r="AV287" s="164">
        <v>0</v>
      </c>
      <c r="AW287" s="164">
        <v>0</v>
      </c>
      <c r="AX287" s="164">
        <v>0</v>
      </c>
      <c r="AY287" s="164">
        <v>0</v>
      </c>
    </row>
    <row r="288" spans="1:51" ht="16.5" customHeight="1" thickBot="1">
      <c r="A288" s="123" t="s">
        <v>1128</v>
      </c>
      <c r="B288" s="124" t="s">
        <v>1129</v>
      </c>
      <c r="C288" s="149">
        <v>0</v>
      </c>
      <c r="D288" s="150">
        <v>0</v>
      </c>
      <c r="E288" s="150">
        <v>14</v>
      </c>
      <c r="F288" s="150">
        <v>14</v>
      </c>
      <c r="G288" s="150">
        <v>0</v>
      </c>
      <c r="H288" s="150">
        <v>12</v>
      </c>
      <c r="I288" s="150">
        <v>0</v>
      </c>
      <c r="J288" s="150">
        <v>32</v>
      </c>
      <c r="K288" s="150">
        <v>0</v>
      </c>
      <c r="L288" s="151">
        <v>0</v>
      </c>
      <c r="M288" s="150">
        <v>0</v>
      </c>
      <c r="N288" s="150">
        <v>2.5</v>
      </c>
      <c r="O288" s="150">
        <v>0</v>
      </c>
      <c r="P288" s="150">
        <v>10</v>
      </c>
      <c r="Q288" s="150">
        <v>0</v>
      </c>
      <c r="R288" s="152">
        <v>0</v>
      </c>
      <c r="S288" s="153">
        <v>0</v>
      </c>
      <c r="T288" s="153">
        <v>0</v>
      </c>
      <c r="U288" s="153">
        <v>0</v>
      </c>
      <c r="V288" s="153">
        <v>0</v>
      </c>
      <c r="W288" s="154">
        <v>0</v>
      </c>
      <c r="X288" s="125">
        <v>0</v>
      </c>
      <c r="Y288" s="155">
        <v>0</v>
      </c>
      <c r="Z288" s="125">
        <v>0</v>
      </c>
      <c r="AA288" s="125"/>
      <c r="AB288" s="125"/>
      <c r="AC288" s="125"/>
      <c r="AD288" s="125"/>
      <c r="AE288" s="125"/>
      <c r="AF288" s="125"/>
      <c r="AG288" s="125"/>
      <c r="AH288" s="125"/>
      <c r="AI288" s="125"/>
      <c r="AJ288" s="125"/>
      <c r="AK288" s="126">
        <v>0</v>
      </c>
      <c r="AL288" s="127"/>
      <c r="AM288" s="128"/>
      <c r="AN288" s="129"/>
      <c r="AO288" s="156">
        <v>0</v>
      </c>
      <c r="AP288" s="156">
        <v>0</v>
      </c>
      <c r="AQ288" s="156">
        <v>0</v>
      </c>
      <c r="AR288" s="156">
        <v>0</v>
      </c>
      <c r="AS288" s="156">
        <v>0</v>
      </c>
      <c r="AT288" s="156">
        <v>0</v>
      </c>
      <c r="AU288" s="156">
        <v>0</v>
      </c>
      <c r="AV288" s="156">
        <v>20</v>
      </c>
      <c r="AW288" s="156">
        <v>0</v>
      </c>
      <c r="AX288" s="156">
        <v>0</v>
      </c>
      <c r="AY288" s="156">
        <v>0</v>
      </c>
    </row>
    <row r="289" spans="1:51" ht="16.5" customHeight="1" thickTop="1">
      <c r="A289" s="75" t="s">
        <v>1130</v>
      </c>
      <c r="B289" s="122" t="s">
        <v>1131</v>
      </c>
      <c r="C289" s="173">
        <v>0</v>
      </c>
      <c r="D289" s="174">
        <v>0</v>
      </c>
      <c r="E289" s="174">
        <v>0</v>
      </c>
      <c r="F289" s="174">
        <v>0</v>
      </c>
      <c r="G289" s="174">
        <v>0</v>
      </c>
      <c r="H289" s="174">
        <v>0</v>
      </c>
      <c r="I289" s="174">
        <v>6</v>
      </c>
      <c r="J289" s="174">
        <v>16</v>
      </c>
      <c r="K289" s="174">
        <v>0</v>
      </c>
      <c r="L289" s="175">
        <v>0</v>
      </c>
      <c r="M289" s="174">
        <v>0</v>
      </c>
      <c r="N289" s="174">
        <v>6</v>
      </c>
      <c r="O289" s="174">
        <v>0</v>
      </c>
      <c r="P289" s="174">
        <v>0</v>
      </c>
      <c r="Q289" s="174">
        <v>0</v>
      </c>
      <c r="R289" s="176">
        <v>0</v>
      </c>
      <c r="S289" s="177">
        <v>0</v>
      </c>
      <c r="T289" s="177">
        <v>0</v>
      </c>
      <c r="U289" s="177">
        <v>0</v>
      </c>
      <c r="V289" s="177">
        <v>0</v>
      </c>
      <c r="W289" s="52">
        <v>0</v>
      </c>
      <c r="X289" s="52">
        <v>0</v>
      </c>
      <c r="Y289" s="171">
        <v>0</v>
      </c>
      <c r="Z289" s="51">
        <v>0</v>
      </c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2">
        <v>0</v>
      </c>
      <c r="AL289" s="63"/>
      <c r="AM289" s="60"/>
      <c r="AN289" s="60"/>
      <c r="AO289" s="172">
        <v>0</v>
      </c>
      <c r="AP289" s="172">
        <v>0</v>
      </c>
      <c r="AQ289" s="172">
        <v>0</v>
      </c>
      <c r="AR289" s="172">
        <v>0</v>
      </c>
      <c r="AS289" s="172">
        <v>0</v>
      </c>
      <c r="AT289" s="172">
        <v>0</v>
      </c>
      <c r="AU289" s="164">
        <v>0</v>
      </c>
      <c r="AV289" s="164">
        <v>0</v>
      </c>
      <c r="AW289" s="164">
        <v>0</v>
      </c>
      <c r="AX289" s="164">
        <v>0</v>
      </c>
      <c r="AY289" s="164">
        <v>0</v>
      </c>
    </row>
    <row r="290" spans="1:51" ht="16.5" customHeight="1">
      <c r="A290" s="75" t="s">
        <v>1132</v>
      </c>
      <c r="B290" s="122" t="s">
        <v>1133</v>
      </c>
      <c r="C290" s="173">
        <v>0</v>
      </c>
      <c r="D290" s="174">
        <v>0</v>
      </c>
      <c r="E290" s="174">
        <v>0</v>
      </c>
      <c r="F290" s="174">
        <v>0</v>
      </c>
      <c r="G290" s="174">
        <v>0</v>
      </c>
      <c r="H290" s="174">
        <v>0</v>
      </c>
      <c r="I290" s="174">
        <v>6</v>
      </c>
      <c r="J290" s="174">
        <v>16</v>
      </c>
      <c r="K290" s="174">
        <v>0</v>
      </c>
      <c r="L290" s="175">
        <v>66</v>
      </c>
      <c r="M290" s="174">
        <v>0</v>
      </c>
      <c r="N290" s="174">
        <v>6</v>
      </c>
      <c r="O290" s="174">
        <v>0</v>
      </c>
      <c r="P290" s="174">
        <v>0</v>
      </c>
      <c r="Q290" s="174">
        <v>0</v>
      </c>
      <c r="R290" s="176">
        <v>0</v>
      </c>
      <c r="S290" s="177">
        <v>1</v>
      </c>
      <c r="T290" s="177">
        <v>1</v>
      </c>
      <c r="U290" s="177">
        <v>1</v>
      </c>
      <c r="V290" s="177">
        <v>0</v>
      </c>
      <c r="W290" s="52">
        <v>0</v>
      </c>
      <c r="X290" s="52">
        <v>0</v>
      </c>
      <c r="Y290" s="171">
        <v>0</v>
      </c>
      <c r="Z290" s="51">
        <v>0</v>
      </c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2">
        <v>0</v>
      </c>
      <c r="AL290" s="63"/>
      <c r="AM290" s="60"/>
      <c r="AN290" s="60"/>
      <c r="AO290" s="172">
        <v>1</v>
      </c>
      <c r="AP290" s="172">
        <v>1</v>
      </c>
      <c r="AQ290" s="172">
        <v>1</v>
      </c>
      <c r="AR290" s="172">
        <v>1</v>
      </c>
      <c r="AS290" s="172">
        <v>0</v>
      </c>
      <c r="AT290" s="172">
        <v>1</v>
      </c>
      <c r="AU290" s="164">
        <v>0</v>
      </c>
      <c r="AV290" s="164">
        <v>0</v>
      </c>
      <c r="AW290" s="164">
        <v>0</v>
      </c>
      <c r="AX290" s="164">
        <v>0</v>
      </c>
      <c r="AY290" s="164">
        <v>0</v>
      </c>
    </row>
    <row r="291" spans="1:51" ht="16.5" customHeight="1" thickBot="1">
      <c r="A291" s="123" t="s">
        <v>1134</v>
      </c>
      <c r="B291" s="124" t="s">
        <v>1135</v>
      </c>
      <c r="C291" s="149">
        <v>0</v>
      </c>
      <c r="D291" s="150">
        <v>0</v>
      </c>
      <c r="E291" s="150">
        <v>0</v>
      </c>
      <c r="F291" s="150">
        <v>0</v>
      </c>
      <c r="G291" s="150">
        <v>0</v>
      </c>
      <c r="H291" s="150">
        <v>0</v>
      </c>
      <c r="I291" s="150">
        <v>6</v>
      </c>
      <c r="J291" s="150">
        <v>16</v>
      </c>
      <c r="K291" s="150">
        <v>0</v>
      </c>
      <c r="L291" s="151">
        <v>66</v>
      </c>
      <c r="M291" s="150">
        <v>0</v>
      </c>
      <c r="N291" s="150">
        <v>54.76</v>
      </c>
      <c r="O291" s="150">
        <v>0</v>
      </c>
      <c r="P291" s="150">
        <v>0</v>
      </c>
      <c r="Q291" s="150">
        <v>0</v>
      </c>
      <c r="R291" s="152">
        <v>0</v>
      </c>
      <c r="S291" s="153">
        <v>1</v>
      </c>
      <c r="T291" s="153">
        <v>1</v>
      </c>
      <c r="U291" s="153">
        <v>1</v>
      </c>
      <c r="V291" s="153">
        <v>0</v>
      </c>
      <c r="W291" s="154">
        <v>0</v>
      </c>
      <c r="X291" s="125">
        <v>0</v>
      </c>
      <c r="Y291" s="155">
        <v>0</v>
      </c>
      <c r="Z291" s="125">
        <v>0</v>
      </c>
      <c r="AA291" s="125"/>
      <c r="AB291" s="125"/>
      <c r="AC291" s="125"/>
      <c r="AD291" s="125"/>
      <c r="AE291" s="125"/>
      <c r="AF291" s="125"/>
      <c r="AG291" s="125"/>
      <c r="AH291" s="125"/>
      <c r="AI291" s="125"/>
      <c r="AJ291" s="125"/>
      <c r="AK291" s="126">
        <v>0</v>
      </c>
      <c r="AL291" s="127"/>
      <c r="AM291" s="128"/>
      <c r="AN291" s="129"/>
      <c r="AO291" s="156">
        <v>1</v>
      </c>
      <c r="AP291" s="156">
        <v>1</v>
      </c>
      <c r="AQ291" s="156">
        <v>1</v>
      </c>
      <c r="AR291" s="156">
        <v>1</v>
      </c>
      <c r="AS291" s="156">
        <v>0</v>
      </c>
      <c r="AT291" s="156">
        <v>1</v>
      </c>
      <c r="AU291" s="156">
        <v>0</v>
      </c>
      <c r="AV291" s="156">
        <v>16</v>
      </c>
      <c r="AW291" s="156">
        <v>0</v>
      </c>
      <c r="AX291" s="156">
        <v>0</v>
      </c>
      <c r="AY291" s="156">
        <v>0</v>
      </c>
    </row>
    <row r="292" spans="1:51" ht="16.5" customHeight="1" thickTop="1">
      <c r="A292" s="75" t="s">
        <v>1136</v>
      </c>
      <c r="B292" s="122" t="s">
        <v>1137</v>
      </c>
      <c r="C292" s="173">
        <v>0</v>
      </c>
      <c r="D292" s="174">
        <v>0</v>
      </c>
      <c r="E292" s="174">
        <v>0</v>
      </c>
      <c r="F292" s="174">
        <v>0</v>
      </c>
      <c r="G292" s="174">
        <v>0</v>
      </c>
      <c r="H292" s="174">
        <v>0</v>
      </c>
      <c r="I292" s="174">
        <v>14</v>
      </c>
      <c r="J292" s="174">
        <v>0</v>
      </c>
      <c r="K292" s="174">
        <v>14</v>
      </c>
      <c r="L292" s="175">
        <v>0</v>
      </c>
      <c r="M292" s="174">
        <v>0</v>
      </c>
      <c r="N292" s="174">
        <v>0</v>
      </c>
      <c r="O292" s="174">
        <v>0</v>
      </c>
      <c r="P292" s="174">
        <v>0</v>
      </c>
      <c r="Q292" s="174">
        <v>0</v>
      </c>
      <c r="R292" s="176">
        <v>0</v>
      </c>
      <c r="S292" s="177">
        <v>0</v>
      </c>
      <c r="T292" s="177">
        <v>0</v>
      </c>
      <c r="U292" s="177">
        <v>0</v>
      </c>
      <c r="V292" s="177">
        <v>0</v>
      </c>
      <c r="W292" s="52">
        <v>0</v>
      </c>
      <c r="X292" s="52">
        <v>0</v>
      </c>
      <c r="Y292" s="171">
        <v>0</v>
      </c>
      <c r="Z292" s="51">
        <v>0</v>
      </c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2">
        <v>0</v>
      </c>
      <c r="AL292" s="63"/>
      <c r="AM292" s="60"/>
      <c r="AN292" s="60"/>
      <c r="AO292" s="172">
        <v>0</v>
      </c>
      <c r="AP292" s="172">
        <v>0</v>
      </c>
      <c r="AQ292" s="172">
        <v>0</v>
      </c>
      <c r="AR292" s="172">
        <v>0</v>
      </c>
      <c r="AS292" s="172">
        <v>0</v>
      </c>
      <c r="AT292" s="172">
        <v>0</v>
      </c>
      <c r="AU292" s="164">
        <v>0</v>
      </c>
      <c r="AV292" s="164">
        <v>0</v>
      </c>
      <c r="AW292" s="164">
        <v>0</v>
      </c>
      <c r="AX292" s="164">
        <v>0</v>
      </c>
      <c r="AY292" s="164">
        <v>0</v>
      </c>
    </row>
    <row r="293" spans="1:51" ht="16.5" customHeight="1">
      <c r="A293" s="75" t="s">
        <v>1138</v>
      </c>
      <c r="B293" s="122" t="s">
        <v>1139</v>
      </c>
      <c r="C293" s="173">
        <v>0</v>
      </c>
      <c r="D293" s="174">
        <v>0</v>
      </c>
      <c r="E293" s="174">
        <v>0</v>
      </c>
      <c r="F293" s="174">
        <v>0</v>
      </c>
      <c r="G293" s="174">
        <v>0</v>
      </c>
      <c r="H293" s="174">
        <v>0</v>
      </c>
      <c r="I293" s="174">
        <v>14</v>
      </c>
      <c r="J293" s="174">
        <v>21</v>
      </c>
      <c r="K293" s="174">
        <v>14</v>
      </c>
      <c r="L293" s="175">
        <v>0</v>
      </c>
      <c r="M293" s="174">
        <v>0</v>
      </c>
      <c r="N293" s="174">
        <v>0</v>
      </c>
      <c r="O293" s="174">
        <v>0</v>
      </c>
      <c r="P293" s="174">
        <v>0</v>
      </c>
      <c r="Q293" s="174">
        <v>0</v>
      </c>
      <c r="R293" s="176">
        <v>0</v>
      </c>
      <c r="S293" s="177">
        <v>0</v>
      </c>
      <c r="T293" s="177">
        <v>0</v>
      </c>
      <c r="U293" s="177">
        <v>0</v>
      </c>
      <c r="V293" s="177">
        <v>0</v>
      </c>
      <c r="W293" s="52">
        <v>0</v>
      </c>
      <c r="X293" s="52">
        <v>0</v>
      </c>
      <c r="Y293" s="171">
        <v>7</v>
      </c>
      <c r="Z293" s="52">
        <v>20</v>
      </c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2">
        <v>0</v>
      </c>
      <c r="AL293" s="63"/>
      <c r="AM293" s="60"/>
      <c r="AN293" s="60"/>
      <c r="AO293" s="172">
        <v>0</v>
      </c>
      <c r="AP293" s="172">
        <v>0</v>
      </c>
      <c r="AQ293" s="172">
        <v>0</v>
      </c>
      <c r="AR293" s="172">
        <v>0</v>
      </c>
      <c r="AS293" s="172">
        <v>0</v>
      </c>
      <c r="AT293" s="172">
        <v>0</v>
      </c>
      <c r="AU293" s="164">
        <v>0</v>
      </c>
      <c r="AV293" s="164">
        <v>0</v>
      </c>
      <c r="AW293" s="164">
        <v>0</v>
      </c>
      <c r="AX293" s="164">
        <v>0</v>
      </c>
      <c r="AY293" s="164">
        <v>0</v>
      </c>
    </row>
    <row r="294" spans="1:51" ht="16.5" customHeight="1" thickBot="1">
      <c r="A294" s="123" t="s">
        <v>1140</v>
      </c>
      <c r="B294" s="124" t="s">
        <v>1141</v>
      </c>
      <c r="C294" s="149">
        <v>0</v>
      </c>
      <c r="D294" s="150">
        <v>0</v>
      </c>
      <c r="E294" s="150">
        <v>0</v>
      </c>
      <c r="F294" s="150">
        <v>0</v>
      </c>
      <c r="G294" s="150">
        <v>27</v>
      </c>
      <c r="H294" s="150">
        <v>0</v>
      </c>
      <c r="I294" s="150">
        <v>14</v>
      </c>
      <c r="J294" s="150">
        <v>21</v>
      </c>
      <c r="K294" s="150">
        <v>14</v>
      </c>
      <c r="L294" s="151">
        <v>0</v>
      </c>
      <c r="M294" s="150">
        <v>0</v>
      </c>
      <c r="N294" s="150">
        <v>0</v>
      </c>
      <c r="O294" s="150">
        <v>0</v>
      </c>
      <c r="P294" s="150">
        <v>15</v>
      </c>
      <c r="Q294" s="150">
        <v>0</v>
      </c>
      <c r="R294" s="152">
        <v>0</v>
      </c>
      <c r="S294" s="153">
        <v>0</v>
      </c>
      <c r="T294" s="153">
        <v>0</v>
      </c>
      <c r="U294" s="153">
        <v>0</v>
      </c>
      <c r="V294" s="153">
        <v>0</v>
      </c>
      <c r="W294" s="154">
        <v>0</v>
      </c>
      <c r="X294" s="125">
        <v>0</v>
      </c>
      <c r="Y294" s="155">
        <v>7</v>
      </c>
      <c r="Z294" s="125">
        <v>20</v>
      </c>
      <c r="AA294" s="125"/>
      <c r="AB294" s="125"/>
      <c r="AC294" s="125"/>
      <c r="AD294" s="125"/>
      <c r="AE294" s="125"/>
      <c r="AF294" s="125"/>
      <c r="AG294" s="125"/>
      <c r="AH294" s="125"/>
      <c r="AI294" s="125"/>
      <c r="AJ294" s="125"/>
      <c r="AK294" s="126">
        <v>0</v>
      </c>
      <c r="AL294" s="127"/>
      <c r="AM294" s="128"/>
      <c r="AN294" s="129"/>
      <c r="AO294" s="156">
        <v>0</v>
      </c>
      <c r="AP294" s="156">
        <v>0</v>
      </c>
      <c r="AQ294" s="156">
        <v>0</v>
      </c>
      <c r="AR294" s="156">
        <v>0</v>
      </c>
      <c r="AS294" s="156">
        <v>0</v>
      </c>
      <c r="AT294" s="156">
        <v>0</v>
      </c>
      <c r="AU294" s="156">
        <v>15</v>
      </c>
      <c r="AV294" s="156">
        <v>15</v>
      </c>
      <c r="AW294" s="156">
        <v>0</v>
      </c>
      <c r="AX294" s="156">
        <v>0</v>
      </c>
      <c r="AY294" s="156">
        <v>0</v>
      </c>
    </row>
    <row r="295" spans="1:51" ht="16.5" customHeight="1" thickTop="1">
      <c r="A295" s="75" t="s">
        <v>1142</v>
      </c>
      <c r="B295" s="122" t="s">
        <v>1143</v>
      </c>
      <c r="C295" s="173">
        <v>0</v>
      </c>
      <c r="D295" s="174">
        <v>0</v>
      </c>
      <c r="E295" s="174">
        <v>12</v>
      </c>
      <c r="F295" s="174">
        <v>11</v>
      </c>
      <c r="G295" s="174">
        <v>0</v>
      </c>
      <c r="H295" s="174">
        <v>0</v>
      </c>
      <c r="I295" s="174">
        <v>0</v>
      </c>
      <c r="J295" s="174">
        <v>0</v>
      </c>
      <c r="K295" s="174">
        <v>0</v>
      </c>
      <c r="L295" s="175">
        <v>0</v>
      </c>
      <c r="M295" s="174">
        <v>0</v>
      </c>
      <c r="N295" s="174">
        <v>0</v>
      </c>
      <c r="O295" s="174">
        <v>0</v>
      </c>
      <c r="P295" s="174">
        <v>0</v>
      </c>
      <c r="Q295" s="174">
        <v>10</v>
      </c>
      <c r="R295" s="176">
        <v>0</v>
      </c>
      <c r="S295" s="177">
        <v>0</v>
      </c>
      <c r="T295" s="177">
        <v>0</v>
      </c>
      <c r="U295" s="177">
        <v>0</v>
      </c>
      <c r="V295" s="177">
        <v>0</v>
      </c>
      <c r="W295" s="52">
        <v>0</v>
      </c>
      <c r="X295" s="52">
        <v>0</v>
      </c>
      <c r="Y295" s="171">
        <v>0</v>
      </c>
      <c r="Z295" s="51">
        <v>0</v>
      </c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2">
        <v>0</v>
      </c>
      <c r="AL295" s="63"/>
      <c r="AM295" s="60"/>
      <c r="AN295" s="60"/>
      <c r="AO295" s="172">
        <v>0</v>
      </c>
      <c r="AP295" s="172">
        <v>0</v>
      </c>
      <c r="AQ295" s="172">
        <v>0</v>
      </c>
      <c r="AR295" s="172">
        <v>0</v>
      </c>
      <c r="AS295" s="172">
        <v>0</v>
      </c>
      <c r="AT295" s="172">
        <v>0</v>
      </c>
      <c r="AU295" s="164">
        <v>0</v>
      </c>
      <c r="AV295" s="164">
        <v>0</v>
      </c>
      <c r="AW295" s="164">
        <v>0</v>
      </c>
      <c r="AX295" s="164">
        <v>0</v>
      </c>
      <c r="AY295" s="164">
        <v>0</v>
      </c>
    </row>
    <row r="296" spans="1:51" ht="16.5" customHeight="1">
      <c r="A296" s="75" t="s">
        <v>1144</v>
      </c>
      <c r="B296" s="122" t="s">
        <v>1145</v>
      </c>
      <c r="C296" s="173">
        <v>0</v>
      </c>
      <c r="D296" s="174">
        <v>0</v>
      </c>
      <c r="E296" s="174">
        <v>12</v>
      </c>
      <c r="F296" s="174">
        <v>11</v>
      </c>
      <c r="G296" s="174">
        <v>25</v>
      </c>
      <c r="H296" s="174">
        <v>0</v>
      </c>
      <c r="I296" s="174">
        <v>0</v>
      </c>
      <c r="J296" s="174">
        <v>0</v>
      </c>
      <c r="K296" s="174">
        <v>0</v>
      </c>
      <c r="L296" s="175">
        <v>0</v>
      </c>
      <c r="M296" s="174">
        <v>0</v>
      </c>
      <c r="N296" s="174">
        <v>0</v>
      </c>
      <c r="O296" s="174">
        <v>0</v>
      </c>
      <c r="P296" s="174">
        <v>0</v>
      </c>
      <c r="Q296" s="174">
        <v>10</v>
      </c>
      <c r="R296" s="176">
        <v>0</v>
      </c>
      <c r="S296" s="177">
        <v>0</v>
      </c>
      <c r="T296" s="177">
        <v>0</v>
      </c>
      <c r="U296" s="177">
        <v>0</v>
      </c>
      <c r="V296" s="177">
        <v>0</v>
      </c>
      <c r="W296" s="52">
        <v>0</v>
      </c>
      <c r="X296" s="52">
        <v>0</v>
      </c>
      <c r="Y296" s="171">
        <v>5.25</v>
      </c>
      <c r="Z296" s="52">
        <v>15</v>
      </c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2">
        <v>0</v>
      </c>
      <c r="AL296" s="63"/>
      <c r="AM296" s="60"/>
      <c r="AN296" s="60"/>
      <c r="AO296" s="172">
        <v>0</v>
      </c>
      <c r="AP296" s="172">
        <v>0</v>
      </c>
      <c r="AQ296" s="172">
        <v>0</v>
      </c>
      <c r="AR296" s="172">
        <v>0</v>
      </c>
      <c r="AS296" s="172">
        <v>0</v>
      </c>
      <c r="AT296" s="172">
        <v>0</v>
      </c>
      <c r="AU296" s="164">
        <v>0</v>
      </c>
      <c r="AV296" s="164">
        <v>0</v>
      </c>
      <c r="AW296" s="164">
        <v>0</v>
      </c>
      <c r="AX296" s="164">
        <v>0</v>
      </c>
      <c r="AY296" s="164">
        <v>0</v>
      </c>
    </row>
    <row r="297" spans="1:51" ht="16.5" customHeight="1" thickBot="1">
      <c r="A297" s="123" t="s">
        <v>1146</v>
      </c>
      <c r="B297" s="124" t="s">
        <v>1147</v>
      </c>
      <c r="C297" s="149">
        <v>0</v>
      </c>
      <c r="D297" s="150">
        <v>0</v>
      </c>
      <c r="E297" s="150">
        <v>22</v>
      </c>
      <c r="F297" s="150">
        <v>11</v>
      </c>
      <c r="G297" s="150">
        <v>25</v>
      </c>
      <c r="H297" s="150">
        <v>0</v>
      </c>
      <c r="I297" s="150">
        <v>0</v>
      </c>
      <c r="J297" s="150">
        <v>0</v>
      </c>
      <c r="K297" s="150">
        <v>0</v>
      </c>
      <c r="L297" s="151">
        <v>0</v>
      </c>
      <c r="M297" s="150">
        <v>0</v>
      </c>
      <c r="N297" s="150">
        <v>28</v>
      </c>
      <c r="O297" s="150">
        <v>0</v>
      </c>
      <c r="P297" s="150">
        <v>10</v>
      </c>
      <c r="Q297" s="150">
        <v>10</v>
      </c>
      <c r="R297" s="152">
        <v>0</v>
      </c>
      <c r="S297" s="153">
        <v>0</v>
      </c>
      <c r="T297" s="153">
        <v>0</v>
      </c>
      <c r="U297" s="153">
        <v>0</v>
      </c>
      <c r="V297" s="153">
        <v>0</v>
      </c>
      <c r="W297" s="154">
        <v>0</v>
      </c>
      <c r="X297" s="125">
        <v>0</v>
      </c>
      <c r="Y297" s="155">
        <v>5.25</v>
      </c>
      <c r="Z297" s="125">
        <v>15</v>
      </c>
      <c r="AA297" s="125"/>
      <c r="AB297" s="125"/>
      <c r="AC297" s="125"/>
      <c r="AD297" s="125"/>
      <c r="AE297" s="125"/>
      <c r="AF297" s="125"/>
      <c r="AG297" s="125"/>
      <c r="AH297" s="125"/>
      <c r="AI297" s="125"/>
      <c r="AJ297" s="125"/>
      <c r="AK297" s="126">
        <v>0</v>
      </c>
      <c r="AL297" s="127"/>
      <c r="AM297" s="128"/>
      <c r="AN297" s="129"/>
      <c r="AO297" s="156">
        <v>0</v>
      </c>
      <c r="AP297" s="156">
        <v>0</v>
      </c>
      <c r="AQ297" s="156">
        <v>0</v>
      </c>
      <c r="AR297" s="156">
        <v>0</v>
      </c>
      <c r="AS297" s="156">
        <v>0</v>
      </c>
      <c r="AT297" s="156">
        <v>0</v>
      </c>
      <c r="AU297" s="156">
        <v>0</v>
      </c>
      <c r="AV297" s="156">
        <v>-2</v>
      </c>
      <c r="AW297" s="156">
        <v>0</v>
      </c>
      <c r="AX297" s="156">
        <v>0</v>
      </c>
      <c r="AY297" s="156">
        <v>0</v>
      </c>
    </row>
    <row r="298" spans="1:51" ht="16.5" customHeight="1" thickTop="1">
      <c r="A298" s="75" t="s">
        <v>1148</v>
      </c>
      <c r="B298" s="122" t="s">
        <v>1149</v>
      </c>
      <c r="C298" s="173">
        <v>0</v>
      </c>
      <c r="D298" s="174">
        <v>0</v>
      </c>
      <c r="E298" s="174">
        <v>0</v>
      </c>
      <c r="F298" s="174">
        <v>0</v>
      </c>
      <c r="G298" s="174">
        <v>0</v>
      </c>
      <c r="H298" s="174">
        <v>0</v>
      </c>
      <c r="I298" s="174">
        <v>0</v>
      </c>
      <c r="J298" s="174">
        <v>0</v>
      </c>
      <c r="K298" s="174">
        <v>32</v>
      </c>
      <c r="L298" s="175">
        <v>0</v>
      </c>
      <c r="M298" s="174">
        <v>0</v>
      </c>
      <c r="N298" s="174">
        <v>0</v>
      </c>
      <c r="O298" s="174">
        <v>0</v>
      </c>
      <c r="P298" s="174">
        <v>0</v>
      </c>
      <c r="Q298" s="174">
        <v>0</v>
      </c>
      <c r="R298" s="176">
        <v>0</v>
      </c>
      <c r="S298" s="177">
        <v>0</v>
      </c>
      <c r="T298" s="177">
        <v>0</v>
      </c>
      <c r="U298" s="177">
        <v>0</v>
      </c>
      <c r="V298" s="177">
        <v>0</v>
      </c>
      <c r="W298" s="52">
        <v>0</v>
      </c>
      <c r="X298" s="52">
        <v>0</v>
      </c>
      <c r="Y298" s="171">
        <v>0</v>
      </c>
      <c r="Z298" s="51">
        <v>0</v>
      </c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2">
        <v>0</v>
      </c>
      <c r="AL298" s="63"/>
      <c r="AM298" s="60"/>
      <c r="AN298" s="60"/>
      <c r="AO298" s="172">
        <v>0</v>
      </c>
      <c r="AP298" s="172">
        <v>0</v>
      </c>
      <c r="AQ298" s="172">
        <v>0</v>
      </c>
      <c r="AR298" s="172">
        <v>0</v>
      </c>
      <c r="AS298" s="172">
        <v>0</v>
      </c>
      <c r="AT298" s="172">
        <v>0</v>
      </c>
      <c r="AU298" s="164">
        <v>0</v>
      </c>
      <c r="AV298" s="164">
        <v>0</v>
      </c>
      <c r="AW298" s="164">
        <v>0</v>
      </c>
      <c r="AX298" s="164">
        <v>0</v>
      </c>
      <c r="AY298" s="164">
        <v>0</v>
      </c>
    </row>
    <row r="299" spans="1:51" ht="16.5" customHeight="1">
      <c r="A299" s="75" t="s">
        <v>1150</v>
      </c>
      <c r="B299" s="122" t="s">
        <v>1151</v>
      </c>
      <c r="C299" s="173">
        <v>0</v>
      </c>
      <c r="D299" s="174">
        <v>0</v>
      </c>
      <c r="E299" s="174">
        <v>0</v>
      </c>
      <c r="F299" s="174">
        <v>0</v>
      </c>
      <c r="G299" s="174">
        <v>0</v>
      </c>
      <c r="H299" s="174">
        <v>0</v>
      </c>
      <c r="I299" s="174">
        <v>32</v>
      </c>
      <c r="J299" s="174">
        <v>0</v>
      </c>
      <c r="K299" s="174">
        <v>32</v>
      </c>
      <c r="L299" s="175">
        <v>0</v>
      </c>
      <c r="M299" s="174">
        <v>0</v>
      </c>
      <c r="N299" s="174">
        <v>0</v>
      </c>
      <c r="O299" s="174">
        <v>0</v>
      </c>
      <c r="P299" s="174">
        <v>0</v>
      </c>
      <c r="Q299" s="174">
        <v>0</v>
      </c>
      <c r="R299" s="176">
        <v>0</v>
      </c>
      <c r="S299" s="177">
        <v>0</v>
      </c>
      <c r="T299" s="177">
        <v>0</v>
      </c>
      <c r="U299" s="177">
        <v>0</v>
      </c>
      <c r="V299" s="177">
        <v>0</v>
      </c>
      <c r="W299" s="52">
        <v>0</v>
      </c>
      <c r="X299" s="52">
        <v>0</v>
      </c>
      <c r="Y299" s="171">
        <v>0</v>
      </c>
      <c r="Z299" s="51">
        <v>0</v>
      </c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2">
        <v>0</v>
      </c>
      <c r="AL299" s="63"/>
      <c r="AM299" s="60"/>
      <c r="AN299" s="60"/>
      <c r="AO299" s="172">
        <v>0</v>
      </c>
      <c r="AP299" s="172">
        <v>0</v>
      </c>
      <c r="AQ299" s="172">
        <v>0</v>
      </c>
      <c r="AR299" s="172">
        <v>0</v>
      </c>
      <c r="AS299" s="172">
        <v>0</v>
      </c>
      <c r="AT299" s="172">
        <v>0</v>
      </c>
      <c r="AU299" s="164">
        <v>0</v>
      </c>
      <c r="AV299" s="164">
        <v>0</v>
      </c>
      <c r="AW299" s="164">
        <v>0</v>
      </c>
      <c r="AX299" s="164">
        <v>0</v>
      </c>
      <c r="AY299" s="164">
        <v>0</v>
      </c>
    </row>
    <row r="300" spans="1:51" ht="16.5" customHeight="1" thickBot="1">
      <c r="A300" s="123" t="s">
        <v>1152</v>
      </c>
      <c r="B300" s="124" t="s">
        <v>1153</v>
      </c>
      <c r="C300" s="149">
        <v>0</v>
      </c>
      <c r="D300" s="150">
        <v>0</v>
      </c>
      <c r="E300" s="150">
        <v>20</v>
      </c>
      <c r="F300" s="150">
        <v>0</v>
      </c>
      <c r="G300" s="150">
        <v>0</v>
      </c>
      <c r="H300" s="150">
        <v>0</v>
      </c>
      <c r="I300" s="150">
        <v>32</v>
      </c>
      <c r="J300" s="150">
        <v>23</v>
      </c>
      <c r="K300" s="150">
        <v>32</v>
      </c>
      <c r="L300" s="151">
        <v>0</v>
      </c>
      <c r="M300" s="150">
        <v>0</v>
      </c>
      <c r="N300" s="150">
        <v>0</v>
      </c>
      <c r="O300" s="150">
        <v>0</v>
      </c>
      <c r="P300" s="150">
        <v>15</v>
      </c>
      <c r="Q300" s="150">
        <v>0</v>
      </c>
      <c r="R300" s="152">
        <v>0</v>
      </c>
      <c r="S300" s="153">
        <v>0</v>
      </c>
      <c r="T300" s="153">
        <v>0</v>
      </c>
      <c r="U300" s="153">
        <v>0</v>
      </c>
      <c r="V300" s="153">
        <v>0</v>
      </c>
      <c r="W300" s="154">
        <v>0</v>
      </c>
      <c r="X300" s="125">
        <v>0</v>
      </c>
      <c r="Y300" s="155">
        <v>0</v>
      </c>
      <c r="Z300" s="125">
        <v>0</v>
      </c>
      <c r="AA300" s="125"/>
      <c r="AB300" s="125"/>
      <c r="AC300" s="125"/>
      <c r="AD300" s="125"/>
      <c r="AE300" s="125"/>
      <c r="AF300" s="125"/>
      <c r="AG300" s="125"/>
      <c r="AH300" s="125"/>
      <c r="AI300" s="125"/>
      <c r="AJ300" s="125"/>
      <c r="AK300" s="126">
        <v>0</v>
      </c>
      <c r="AL300" s="127"/>
      <c r="AM300" s="128"/>
      <c r="AN300" s="129"/>
      <c r="AO300" s="156">
        <v>0</v>
      </c>
      <c r="AP300" s="156">
        <v>0</v>
      </c>
      <c r="AQ300" s="156">
        <v>0</v>
      </c>
      <c r="AR300" s="156">
        <v>0</v>
      </c>
      <c r="AS300" s="156">
        <v>0</v>
      </c>
      <c r="AT300" s="156">
        <v>0</v>
      </c>
      <c r="AU300" s="156">
        <v>0</v>
      </c>
      <c r="AV300" s="156">
        <v>0</v>
      </c>
      <c r="AW300" s="156">
        <v>0</v>
      </c>
      <c r="AX300" s="156">
        <v>0</v>
      </c>
      <c r="AY300" s="156">
        <v>0</v>
      </c>
    </row>
    <row r="301" spans="1:51" ht="16.5" customHeight="1" thickTop="1">
      <c r="A301" s="75" t="s">
        <v>1154</v>
      </c>
      <c r="B301" s="122" t="s">
        <v>1155</v>
      </c>
      <c r="C301" s="173">
        <v>0</v>
      </c>
      <c r="D301" s="174">
        <v>0</v>
      </c>
      <c r="E301" s="174">
        <v>15</v>
      </c>
      <c r="F301" s="174">
        <v>0</v>
      </c>
      <c r="G301" s="174">
        <v>13</v>
      </c>
      <c r="H301" s="174">
        <v>0</v>
      </c>
      <c r="I301" s="174">
        <v>0</v>
      </c>
      <c r="J301" s="174">
        <v>0</v>
      </c>
      <c r="K301" s="174">
        <v>0</v>
      </c>
      <c r="L301" s="175">
        <v>0</v>
      </c>
      <c r="M301" s="174">
        <v>0</v>
      </c>
      <c r="N301" s="174">
        <v>0</v>
      </c>
      <c r="O301" s="174">
        <v>0</v>
      </c>
      <c r="P301" s="174">
        <v>0</v>
      </c>
      <c r="Q301" s="174">
        <v>0</v>
      </c>
      <c r="R301" s="176">
        <v>0</v>
      </c>
      <c r="S301" s="177">
        <v>0</v>
      </c>
      <c r="T301" s="177">
        <v>0</v>
      </c>
      <c r="U301" s="177">
        <v>0</v>
      </c>
      <c r="V301" s="177">
        <v>0</v>
      </c>
      <c r="W301" s="52">
        <v>0</v>
      </c>
      <c r="X301" s="52">
        <v>0</v>
      </c>
      <c r="Y301" s="171">
        <v>0</v>
      </c>
      <c r="Z301" s="51">
        <v>0</v>
      </c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2">
        <v>0</v>
      </c>
      <c r="AL301" s="63"/>
      <c r="AM301" s="60"/>
      <c r="AN301" s="60"/>
      <c r="AO301" s="172">
        <v>0</v>
      </c>
      <c r="AP301" s="172">
        <v>0</v>
      </c>
      <c r="AQ301" s="172">
        <v>0</v>
      </c>
      <c r="AR301" s="172">
        <v>0</v>
      </c>
      <c r="AS301" s="172">
        <v>0</v>
      </c>
      <c r="AT301" s="172">
        <v>0</v>
      </c>
      <c r="AU301" s="164">
        <v>0</v>
      </c>
      <c r="AV301" s="164">
        <v>0</v>
      </c>
      <c r="AW301" s="164">
        <v>0</v>
      </c>
      <c r="AX301" s="164">
        <v>0</v>
      </c>
      <c r="AY301" s="164">
        <v>0</v>
      </c>
    </row>
    <row r="302" spans="1:51" ht="16.5" customHeight="1">
      <c r="A302" s="75" t="s">
        <v>1156</v>
      </c>
      <c r="B302" s="122" t="s">
        <v>1157</v>
      </c>
      <c r="C302" s="173">
        <v>0</v>
      </c>
      <c r="D302" s="174">
        <v>0</v>
      </c>
      <c r="E302" s="174">
        <v>27</v>
      </c>
      <c r="F302" s="174">
        <v>17</v>
      </c>
      <c r="G302" s="174">
        <v>13</v>
      </c>
      <c r="H302" s="174">
        <v>0</v>
      </c>
      <c r="I302" s="174">
        <v>0</v>
      </c>
      <c r="J302" s="174">
        <v>0</v>
      </c>
      <c r="K302" s="174">
        <v>0</v>
      </c>
      <c r="L302" s="175">
        <v>0</v>
      </c>
      <c r="M302" s="174">
        <v>0</v>
      </c>
      <c r="N302" s="174">
        <v>0</v>
      </c>
      <c r="O302" s="174">
        <v>0</v>
      </c>
      <c r="P302" s="174">
        <v>21</v>
      </c>
      <c r="Q302" s="174">
        <v>0</v>
      </c>
      <c r="R302" s="176">
        <v>0</v>
      </c>
      <c r="S302" s="177">
        <v>0</v>
      </c>
      <c r="T302" s="177">
        <v>0</v>
      </c>
      <c r="U302" s="177">
        <v>0</v>
      </c>
      <c r="V302" s="177">
        <v>0</v>
      </c>
      <c r="W302" s="52">
        <v>0</v>
      </c>
      <c r="X302" s="52">
        <v>0</v>
      </c>
      <c r="Y302" s="171">
        <v>0</v>
      </c>
      <c r="Z302" s="51">
        <v>0</v>
      </c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2">
        <v>0</v>
      </c>
      <c r="AL302" s="63"/>
      <c r="AM302" s="60"/>
      <c r="AN302" s="60"/>
      <c r="AO302" s="172">
        <v>0</v>
      </c>
      <c r="AP302" s="172">
        <v>0</v>
      </c>
      <c r="AQ302" s="172">
        <v>0</v>
      </c>
      <c r="AR302" s="172">
        <v>0</v>
      </c>
      <c r="AS302" s="172">
        <v>0</v>
      </c>
      <c r="AT302" s="172">
        <v>0</v>
      </c>
      <c r="AU302" s="164">
        <v>0</v>
      </c>
      <c r="AV302" s="164">
        <v>21</v>
      </c>
      <c r="AW302" s="164">
        <v>0</v>
      </c>
      <c r="AX302" s="164">
        <v>0</v>
      </c>
      <c r="AY302" s="164">
        <v>0</v>
      </c>
    </row>
    <row r="303" spans="1:51" ht="16.5" customHeight="1" thickBot="1">
      <c r="A303" s="123" t="s">
        <v>1158</v>
      </c>
      <c r="B303" s="124" t="s">
        <v>1159</v>
      </c>
      <c r="C303" s="149">
        <v>0</v>
      </c>
      <c r="D303" s="150">
        <v>0</v>
      </c>
      <c r="E303" s="150">
        <v>27</v>
      </c>
      <c r="F303" s="150">
        <v>28</v>
      </c>
      <c r="G303" s="150">
        <v>13</v>
      </c>
      <c r="H303" s="150">
        <v>0</v>
      </c>
      <c r="I303" s="150">
        <v>30</v>
      </c>
      <c r="J303" s="150">
        <v>0</v>
      </c>
      <c r="K303" s="150">
        <v>0</v>
      </c>
      <c r="L303" s="151">
        <v>0</v>
      </c>
      <c r="M303" s="150">
        <v>0</v>
      </c>
      <c r="N303" s="150">
        <v>0</v>
      </c>
      <c r="O303" s="150">
        <v>0</v>
      </c>
      <c r="P303" s="150">
        <v>21</v>
      </c>
      <c r="Q303" s="150">
        <v>0</v>
      </c>
      <c r="R303" s="152">
        <v>0</v>
      </c>
      <c r="S303" s="153">
        <v>0</v>
      </c>
      <c r="T303" s="153">
        <v>0</v>
      </c>
      <c r="U303" s="153">
        <v>0</v>
      </c>
      <c r="V303" s="153">
        <v>0</v>
      </c>
      <c r="W303" s="154">
        <v>0</v>
      </c>
      <c r="X303" s="125">
        <v>0</v>
      </c>
      <c r="Y303" s="155">
        <v>0</v>
      </c>
      <c r="Z303" s="125">
        <v>0</v>
      </c>
      <c r="AA303" s="125"/>
      <c r="AB303" s="125"/>
      <c r="AC303" s="125"/>
      <c r="AD303" s="125"/>
      <c r="AE303" s="125"/>
      <c r="AF303" s="125"/>
      <c r="AG303" s="125"/>
      <c r="AH303" s="125"/>
      <c r="AI303" s="125"/>
      <c r="AJ303" s="125"/>
      <c r="AK303" s="126">
        <v>0</v>
      </c>
      <c r="AL303" s="127"/>
      <c r="AM303" s="128"/>
      <c r="AN303" s="129"/>
      <c r="AO303" s="156">
        <v>0</v>
      </c>
      <c r="AP303" s="156">
        <v>0</v>
      </c>
      <c r="AQ303" s="156">
        <v>0</v>
      </c>
      <c r="AR303" s="156">
        <v>0</v>
      </c>
      <c r="AS303" s="156">
        <v>0</v>
      </c>
      <c r="AT303" s="156">
        <v>0</v>
      </c>
      <c r="AU303" s="156">
        <v>0</v>
      </c>
      <c r="AV303" s="156">
        <v>21</v>
      </c>
      <c r="AW303" s="156">
        <v>0</v>
      </c>
      <c r="AX303" s="156">
        <v>0</v>
      </c>
      <c r="AY303" s="156">
        <v>0</v>
      </c>
    </row>
    <row r="304" spans="1:51" ht="16.5" customHeight="1" thickTop="1">
      <c r="A304" s="75" t="s">
        <v>1160</v>
      </c>
      <c r="B304" s="122" t="s">
        <v>1161</v>
      </c>
      <c r="C304" s="173">
        <v>0</v>
      </c>
      <c r="D304" s="174">
        <v>0</v>
      </c>
      <c r="E304" s="174">
        <v>0</v>
      </c>
      <c r="F304" s="174">
        <v>15</v>
      </c>
      <c r="G304" s="174">
        <v>0</v>
      </c>
      <c r="H304" s="174">
        <v>0</v>
      </c>
      <c r="I304" s="174">
        <v>0</v>
      </c>
      <c r="J304" s="174">
        <v>0</v>
      </c>
      <c r="K304" s="174">
        <v>16</v>
      </c>
      <c r="L304" s="175">
        <v>0</v>
      </c>
      <c r="M304" s="174">
        <v>0</v>
      </c>
      <c r="N304" s="174">
        <v>0</v>
      </c>
      <c r="O304" s="174">
        <v>0</v>
      </c>
      <c r="P304" s="174">
        <v>0</v>
      </c>
      <c r="Q304" s="174">
        <v>0</v>
      </c>
      <c r="R304" s="176">
        <v>0</v>
      </c>
      <c r="S304" s="177">
        <v>0</v>
      </c>
      <c r="T304" s="177">
        <v>0</v>
      </c>
      <c r="U304" s="177">
        <v>0</v>
      </c>
      <c r="V304" s="177">
        <v>0</v>
      </c>
      <c r="W304" s="52">
        <v>0</v>
      </c>
      <c r="X304" s="52">
        <v>0</v>
      </c>
      <c r="Y304" s="171">
        <v>0</v>
      </c>
      <c r="Z304" s="51">
        <v>0</v>
      </c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2">
        <v>0</v>
      </c>
      <c r="AL304" s="63"/>
      <c r="AM304" s="60"/>
      <c r="AN304" s="60"/>
      <c r="AO304" s="172">
        <v>0</v>
      </c>
      <c r="AP304" s="172">
        <v>0</v>
      </c>
      <c r="AQ304" s="172">
        <v>0</v>
      </c>
      <c r="AR304" s="172">
        <v>0</v>
      </c>
      <c r="AS304" s="172">
        <v>0</v>
      </c>
      <c r="AT304" s="172">
        <v>0</v>
      </c>
      <c r="AU304" s="164">
        <v>0</v>
      </c>
      <c r="AV304" s="164">
        <v>0</v>
      </c>
      <c r="AW304" s="164">
        <v>0</v>
      </c>
      <c r="AX304" s="164">
        <v>0</v>
      </c>
      <c r="AY304" s="164">
        <v>0</v>
      </c>
    </row>
    <row r="305" spans="1:51" ht="16.5" customHeight="1">
      <c r="A305" s="75" t="s">
        <v>1162</v>
      </c>
      <c r="B305" s="122" t="s">
        <v>1163</v>
      </c>
      <c r="C305" s="173">
        <v>0</v>
      </c>
      <c r="D305" s="174">
        <v>0</v>
      </c>
      <c r="E305" s="174">
        <v>15</v>
      </c>
      <c r="F305" s="174">
        <v>15</v>
      </c>
      <c r="G305" s="174">
        <v>0</v>
      </c>
      <c r="H305" s="174">
        <v>0</v>
      </c>
      <c r="I305" s="174">
        <v>0</v>
      </c>
      <c r="J305" s="174">
        <v>0</v>
      </c>
      <c r="K305" s="174">
        <v>16</v>
      </c>
      <c r="L305" s="175">
        <v>0</v>
      </c>
      <c r="M305" s="174">
        <v>0</v>
      </c>
      <c r="N305" s="174">
        <v>13</v>
      </c>
      <c r="O305" s="174">
        <v>0</v>
      </c>
      <c r="P305" s="174">
        <v>5</v>
      </c>
      <c r="Q305" s="174">
        <v>0</v>
      </c>
      <c r="R305" s="176">
        <v>0</v>
      </c>
      <c r="S305" s="177">
        <v>0</v>
      </c>
      <c r="T305" s="177">
        <v>0</v>
      </c>
      <c r="U305" s="177">
        <v>0</v>
      </c>
      <c r="V305" s="177">
        <v>0</v>
      </c>
      <c r="W305" s="52">
        <v>0</v>
      </c>
      <c r="X305" s="52">
        <v>0</v>
      </c>
      <c r="Y305" s="171">
        <v>0</v>
      </c>
      <c r="Z305" s="51">
        <v>0</v>
      </c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2">
        <v>0</v>
      </c>
      <c r="AL305" s="63"/>
      <c r="AM305" s="60"/>
      <c r="AN305" s="60"/>
      <c r="AO305" s="172">
        <v>0</v>
      </c>
      <c r="AP305" s="172">
        <v>0</v>
      </c>
      <c r="AQ305" s="172">
        <v>0</v>
      </c>
      <c r="AR305" s="172">
        <v>0</v>
      </c>
      <c r="AS305" s="172">
        <v>0</v>
      </c>
      <c r="AT305" s="172">
        <v>0</v>
      </c>
      <c r="AU305" s="164">
        <v>0</v>
      </c>
      <c r="AV305" s="164">
        <v>5</v>
      </c>
      <c r="AW305" s="164">
        <v>0</v>
      </c>
      <c r="AX305" s="164">
        <v>0</v>
      </c>
      <c r="AY305" s="164">
        <v>0</v>
      </c>
    </row>
    <row r="306" spans="1:51" ht="16.5" customHeight="1" thickBot="1">
      <c r="A306" s="123" t="s">
        <v>1164</v>
      </c>
      <c r="B306" s="124" t="s">
        <v>1165</v>
      </c>
      <c r="C306" s="149">
        <v>0</v>
      </c>
      <c r="D306" s="150">
        <v>0</v>
      </c>
      <c r="E306" s="150">
        <v>15</v>
      </c>
      <c r="F306" s="150">
        <v>15</v>
      </c>
      <c r="G306" s="150">
        <v>0</v>
      </c>
      <c r="H306" s="150">
        <v>0</v>
      </c>
      <c r="I306" s="150">
        <v>11</v>
      </c>
      <c r="J306" s="150">
        <v>0</v>
      </c>
      <c r="K306" s="150">
        <v>16</v>
      </c>
      <c r="L306" s="151">
        <v>64</v>
      </c>
      <c r="M306" s="150">
        <v>0</v>
      </c>
      <c r="N306" s="150">
        <v>24.3</v>
      </c>
      <c r="O306" s="150">
        <v>0</v>
      </c>
      <c r="P306" s="150">
        <v>5</v>
      </c>
      <c r="Q306" s="150">
        <v>10</v>
      </c>
      <c r="R306" s="152">
        <v>0</v>
      </c>
      <c r="S306" s="153">
        <v>0</v>
      </c>
      <c r="T306" s="153">
        <v>0</v>
      </c>
      <c r="U306" s="153">
        <v>0</v>
      </c>
      <c r="V306" s="153">
        <v>0</v>
      </c>
      <c r="W306" s="154">
        <v>0</v>
      </c>
      <c r="X306" s="125">
        <v>0</v>
      </c>
      <c r="Y306" s="155">
        <v>0</v>
      </c>
      <c r="Z306" s="125">
        <v>0</v>
      </c>
      <c r="AA306" s="125"/>
      <c r="AB306" s="125"/>
      <c r="AC306" s="125"/>
      <c r="AD306" s="125"/>
      <c r="AE306" s="125"/>
      <c r="AF306" s="125"/>
      <c r="AG306" s="125"/>
      <c r="AH306" s="125"/>
      <c r="AI306" s="125"/>
      <c r="AJ306" s="125"/>
      <c r="AK306" s="126">
        <v>0</v>
      </c>
      <c r="AL306" s="127"/>
      <c r="AM306" s="128"/>
      <c r="AN306" s="129"/>
      <c r="AO306" s="156">
        <v>0</v>
      </c>
      <c r="AP306" s="156">
        <v>0</v>
      </c>
      <c r="AQ306" s="156">
        <v>0</v>
      </c>
      <c r="AR306" s="156">
        <v>0</v>
      </c>
      <c r="AS306" s="156">
        <v>0</v>
      </c>
      <c r="AT306" s="156">
        <v>0</v>
      </c>
      <c r="AU306" s="156">
        <v>0</v>
      </c>
      <c r="AV306" s="156">
        <v>5</v>
      </c>
      <c r="AW306" s="156">
        <v>0</v>
      </c>
      <c r="AX306" s="156">
        <v>0</v>
      </c>
      <c r="AY306" s="156">
        <v>0</v>
      </c>
    </row>
    <row r="307" spans="1:51" ht="16.5" customHeight="1" thickTop="1">
      <c r="A307" s="75" t="s">
        <v>1166</v>
      </c>
      <c r="B307" s="122" t="s">
        <v>1167</v>
      </c>
      <c r="C307" s="173">
        <v>0</v>
      </c>
      <c r="D307" s="174">
        <v>0</v>
      </c>
      <c r="E307" s="174">
        <v>0</v>
      </c>
      <c r="F307" s="174">
        <v>0</v>
      </c>
      <c r="G307" s="174">
        <v>0</v>
      </c>
      <c r="H307" s="174">
        <v>0</v>
      </c>
      <c r="I307" s="174">
        <v>0</v>
      </c>
      <c r="J307" s="174">
        <v>14</v>
      </c>
      <c r="K307" s="174">
        <v>10</v>
      </c>
      <c r="L307" s="175">
        <v>0</v>
      </c>
      <c r="M307" s="174">
        <v>0</v>
      </c>
      <c r="N307" s="174">
        <v>0</v>
      </c>
      <c r="O307" s="174">
        <v>0</v>
      </c>
      <c r="P307" s="174">
        <v>0</v>
      </c>
      <c r="Q307" s="174">
        <v>0</v>
      </c>
      <c r="R307" s="176">
        <v>0</v>
      </c>
      <c r="S307" s="177">
        <v>0</v>
      </c>
      <c r="T307" s="177">
        <v>0</v>
      </c>
      <c r="U307" s="177">
        <v>0</v>
      </c>
      <c r="V307" s="177">
        <v>0</v>
      </c>
      <c r="W307" s="52">
        <v>0</v>
      </c>
      <c r="X307" s="52">
        <v>0</v>
      </c>
      <c r="Y307" s="171">
        <v>0</v>
      </c>
      <c r="Z307" s="51">
        <v>0</v>
      </c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2">
        <v>0</v>
      </c>
      <c r="AL307" s="63"/>
      <c r="AM307" s="60"/>
      <c r="AN307" s="60"/>
      <c r="AO307" s="172">
        <v>0</v>
      </c>
      <c r="AP307" s="172">
        <v>0</v>
      </c>
      <c r="AQ307" s="172">
        <v>0</v>
      </c>
      <c r="AR307" s="172">
        <v>0</v>
      </c>
      <c r="AS307" s="172">
        <v>0</v>
      </c>
      <c r="AT307" s="172">
        <v>0</v>
      </c>
      <c r="AU307" s="164">
        <v>0</v>
      </c>
      <c r="AV307" s="164">
        <v>30</v>
      </c>
      <c r="AW307" s="164">
        <v>0</v>
      </c>
      <c r="AX307" s="164">
        <v>0</v>
      </c>
      <c r="AY307" s="164">
        <v>0</v>
      </c>
    </row>
    <row r="308" spans="1:51" ht="16.5" customHeight="1" thickBot="1">
      <c r="A308" s="123" t="s">
        <v>1168</v>
      </c>
      <c r="B308" s="124" t="s">
        <v>1169</v>
      </c>
      <c r="C308" s="149">
        <v>0</v>
      </c>
      <c r="D308" s="150">
        <v>0</v>
      </c>
      <c r="E308" s="150">
        <v>0</v>
      </c>
      <c r="F308" s="150">
        <v>20</v>
      </c>
      <c r="G308" s="150">
        <v>0</v>
      </c>
      <c r="H308" s="150">
        <v>0</v>
      </c>
      <c r="I308" s="150">
        <v>0</v>
      </c>
      <c r="J308" s="150">
        <v>14</v>
      </c>
      <c r="K308" s="150">
        <v>10</v>
      </c>
      <c r="L308" s="151">
        <v>0</v>
      </c>
      <c r="M308" s="150">
        <v>0</v>
      </c>
      <c r="N308" s="150">
        <v>0</v>
      </c>
      <c r="O308" s="150">
        <v>0</v>
      </c>
      <c r="P308" s="150">
        <v>0</v>
      </c>
      <c r="Q308" s="150">
        <v>0</v>
      </c>
      <c r="R308" s="152">
        <v>0</v>
      </c>
      <c r="S308" s="153">
        <v>0</v>
      </c>
      <c r="T308" s="153">
        <v>0</v>
      </c>
      <c r="U308" s="153">
        <v>0</v>
      </c>
      <c r="V308" s="153">
        <v>0</v>
      </c>
      <c r="W308" s="154">
        <v>0</v>
      </c>
      <c r="X308" s="125">
        <v>0</v>
      </c>
      <c r="Y308" s="155">
        <v>0</v>
      </c>
      <c r="Z308" s="125">
        <v>0</v>
      </c>
      <c r="AA308" s="125"/>
      <c r="AB308" s="125"/>
      <c r="AC308" s="125"/>
      <c r="AD308" s="125"/>
      <c r="AE308" s="125"/>
      <c r="AF308" s="125"/>
      <c r="AG308" s="125"/>
      <c r="AH308" s="125"/>
      <c r="AI308" s="125"/>
      <c r="AJ308" s="125"/>
      <c r="AK308" s="126">
        <v>0</v>
      </c>
      <c r="AL308" s="127"/>
      <c r="AM308" s="128"/>
      <c r="AN308" s="129"/>
      <c r="AO308" s="156">
        <v>0</v>
      </c>
      <c r="AP308" s="156">
        <v>0</v>
      </c>
      <c r="AQ308" s="156">
        <v>0</v>
      </c>
      <c r="AR308" s="156">
        <v>0</v>
      </c>
      <c r="AS308" s="156">
        <v>0</v>
      </c>
      <c r="AT308" s="156">
        <v>0</v>
      </c>
      <c r="AU308" s="156">
        <v>0</v>
      </c>
      <c r="AV308" s="156">
        <v>30</v>
      </c>
      <c r="AW308" s="156">
        <v>0</v>
      </c>
      <c r="AX308" s="156">
        <v>0</v>
      </c>
      <c r="AY308" s="156">
        <v>0</v>
      </c>
    </row>
    <row r="309" spans="1:51" ht="16.5" customHeight="1" thickTop="1">
      <c r="A309" s="75" t="s">
        <v>1170</v>
      </c>
      <c r="B309" s="122" t="s">
        <v>1171</v>
      </c>
      <c r="C309" s="173">
        <v>0</v>
      </c>
      <c r="D309" s="174">
        <v>0</v>
      </c>
      <c r="E309" s="174">
        <v>0</v>
      </c>
      <c r="F309" s="174">
        <v>0</v>
      </c>
      <c r="G309" s="174">
        <v>0</v>
      </c>
      <c r="H309" s="174">
        <v>0</v>
      </c>
      <c r="I309" s="174">
        <v>10</v>
      </c>
      <c r="J309" s="174">
        <v>10</v>
      </c>
      <c r="K309" s="174">
        <v>0</v>
      </c>
      <c r="L309" s="175">
        <v>0</v>
      </c>
      <c r="M309" s="174">
        <v>0</v>
      </c>
      <c r="N309" s="174">
        <v>0</v>
      </c>
      <c r="O309" s="174">
        <v>0</v>
      </c>
      <c r="P309" s="174">
        <v>0</v>
      </c>
      <c r="Q309" s="174">
        <v>5</v>
      </c>
      <c r="R309" s="176">
        <v>0</v>
      </c>
      <c r="S309" s="177">
        <v>0</v>
      </c>
      <c r="T309" s="177">
        <v>0</v>
      </c>
      <c r="U309" s="177">
        <v>0</v>
      </c>
      <c r="V309" s="177">
        <v>0</v>
      </c>
      <c r="W309" s="52">
        <v>0</v>
      </c>
      <c r="X309" s="52">
        <v>0</v>
      </c>
      <c r="Y309" s="171">
        <v>0</v>
      </c>
      <c r="Z309" s="51">
        <v>0</v>
      </c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2">
        <v>0</v>
      </c>
      <c r="AL309" s="63"/>
      <c r="AM309" s="60"/>
      <c r="AN309" s="60"/>
      <c r="AO309" s="172">
        <v>0</v>
      </c>
      <c r="AP309" s="172">
        <v>0</v>
      </c>
      <c r="AQ309" s="172">
        <v>0</v>
      </c>
      <c r="AR309" s="172">
        <v>0</v>
      </c>
      <c r="AS309" s="172">
        <v>0</v>
      </c>
      <c r="AT309" s="172">
        <v>0</v>
      </c>
      <c r="AU309" s="164">
        <v>0</v>
      </c>
      <c r="AV309" s="164">
        <v>0</v>
      </c>
      <c r="AW309" s="164">
        <v>0</v>
      </c>
      <c r="AX309" s="164">
        <v>0</v>
      </c>
      <c r="AY309" s="164">
        <v>0</v>
      </c>
    </row>
    <row r="310" spans="1:51" ht="16.5" customHeight="1" thickBot="1">
      <c r="A310" s="123" t="s">
        <v>1172</v>
      </c>
      <c r="B310" s="124" t="s">
        <v>1173</v>
      </c>
      <c r="C310" s="149">
        <v>0</v>
      </c>
      <c r="D310" s="150">
        <v>0</v>
      </c>
      <c r="E310" s="150">
        <v>0</v>
      </c>
      <c r="F310" s="150">
        <v>0</v>
      </c>
      <c r="G310" s="150">
        <v>0</v>
      </c>
      <c r="H310" s="150">
        <v>10</v>
      </c>
      <c r="I310" s="150">
        <v>10</v>
      </c>
      <c r="J310" s="150">
        <v>10</v>
      </c>
      <c r="K310" s="150">
        <v>0</v>
      </c>
      <c r="L310" s="151">
        <v>0</v>
      </c>
      <c r="M310" s="150">
        <v>0</v>
      </c>
      <c r="N310" s="150">
        <v>0</v>
      </c>
      <c r="O310" s="150">
        <v>0</v>
      </c>
      <c r="P310" s="150">
        <v>10</v>
      </c>
      <c r="Q310" s="150">
        <v>5</v>
      </c>
      <c r="R310" s="152">
        <v>0</v>
      </c>
      <c r="S310" s="153">
        <v>0</v>
      </c>
      <c r="T310" s="153">
        <v>0</v>
      </c>
      <c r="U310" s="153">
        <v>0</v>
      </c>
      <c r="V310" s="153">
        <v>0</v>
      </c>
      <c r="W310" s="154">
        <v>0</v>
      </c>
      <c r="X310" s="125">
        <v>0</v>
      </c>
      <c r="Y310" s="155">
        <v>0</v>
      </c>
      <c r="Z310" s="125">
        <v>0</v>
      </c>
      <c r="AA310" s="125"/>
      <c r="AB310" s="125"/>
      <c r="AC310" s="125"/>
      <c r="AD310" s="125"/>
      <c r="AE310" s="125"/>
      <c r="AF310" s="125"/>
      <c r="AG310" s="125"/>
      <c r="AH310" s="125"/>
      <c r="AI310" s="125"/>
      <c r="AJ310" s="125"/>
      <c r="AK310" s="126">
        <v>0</v>
      </c>
      <c r="AL310" s="127"/>
      <c r="AM310" s="128"/>
      <c r="AN310" s="129"/>
      <c r="AO310" s="156">
        <v>0</v>
      </c>
      <c r="AP310" s="156">
        <v>0</v>
      </c>
      <c r="AQ310" s="156">
        <v>0</v>
      </c>
      <c r="AR310" s="156">
        <v>0</v>
      </c>
      <c r="AS310" s="156">
        <v>0</v>
      </c>
      <c r="AT310" s="156">
        <v>1</v>
      </c>
      <c r="AU310" s="156">
        <v>0</v>
      </c>
      <c r="AV310" s="156">
        <v>10</v>
      </c>
      <c r="AW310" s="156">
        <v>0</v>
      </c>
      <c r="AX310" s="156">
        <v>0</v>
      </c>
      <c r="AY310" s="156">
        <v>0</v>
      </c>
    </row>
    <row r="311" spans="1:51" ht="16.5" customHeight="1" thickTop="1">
      <c r="A311" s="75" t="s">
        <v>1174</v>
      </c>
      <c r="B311" s="122" t="s">
        <v>1175</v>
      </c>
      <c r="C311" s="173">
        <v>0</v>
      </c>
      <c r="D311" s="174">
        <v>77</v>
      </c>
      <c r="E311" s="174">
        <v>0</v>
      </c>
      <c r="F311" s="174">
        <v>0</v>
      </c>
      <c r="G311" s="174">
        <v>0</v>
      </c>
      <c r="H311" s="174">
        <v>0</v>
      </c>
      <c r="I311" s="174">
        <v>0</v>
      </c>
      <c r="J311" s="174">
        <v>0</v>
      </c>
      <c r="K311" s="174">
        <v>0</v>
      </c>
      <c r="L311" s="175">
        <v>77</v>
      </c>
      <c r="M311" s="174">
        <v>0</v>
      </c>
      <c r="N311" s="174">
        <v>0</v>
      </c>
      <c r="O311" s="174">
        <v>0</v>
      </c>
      <c r="P311" s="174">
        <v>0</v>
      </c>
      <c r="Q311" s="174">
        <v>7</v>
      </c>
      <c r="R311" s="176">
        <v>0</v>
      </c>
      <c r="S311" s="177">
        <v>0</v>
      </c>
      <c r="T311" s="177">
        <v>0</v>
      </c>
      <c r="U311" s="177">
        <v>0</v>
      </c>
      <c r="V311" s="177">
        <v>0</v>
      </c>
      <c r="W311" s="52">
        <v>0</v>
      </c>
      <c r="X311" s="52">
        <v>0</v>
      </c>
      <c r="Y311" s="171">
        <v>0</v>
      </c>
      <c r="Z311" s="51">
        <v>0</v>
      </c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2">
        <v>0</v>
      </c>
      <c r="AL311" s="63"/>
      <c r="AM311" s="60"/>
      <c r="AN311" s="60"/>
      <c r="AO311" s="172">
        <v>0</v>
      </c>
      <c r="AP311" s="172">
        <v>0</v>
      </c>
      <c r="AQ311" s="172">
        <v>0</v>
      </c>
      <c r="AR311" s="172">
        <v>0</v>
      </c>
      <c r="AS311" s="172">
        <v>0</v>
      </c>
      <c r="AT311" s="172">
        <v>0</v>
      </c>
      <c r="AU311" s="164">
        <v>0</v>
      </c>
      <c r="AV311" s="164">
        <v>0</v>
      </c>
      <c r="AW311" s="164">
        <v>0</v>
      </c>
      <c r="AX311" s="164">
        <v>0</v>
      </c>
      <c r="AY311" s="164">
        <v>0</v>
      </c>
    </row>
    <row r="312" spans="1:51" ht="16.5" customHeight="1" thickBot="1">
      <c r="A312" s="123" t="s">
        <v>1176</v>
      </c>
      <c r="B312" s="124" t="s">
        <v>1177</v>
      </c>
      <c r="C312" s="149">
        <v>0</v>
      </c>
      <c r="D312" s="150">
        <v>77</v>
      </c>
      <c r="E312" s="150">
        <v>0</v>
      </c>
      <c r="F312" s="150">
        <v>0</v>
      </c>
      <c r="G312" s="150">
        <v>0</v>
      </c>
      <c r="H312" s="150">
        <v>0</v>
      </c>
      <c r="I312" s="150">
        <v>0</v>
      </c>
      <c r="J312" s="150">
        <v>0</v>
      </c>
      <c r="K312" s="150">
        <v>0</v>
      </c>
      <c r="L312" s="151">
        <v>77</v>
      </c>
      <c r="M312" s="150">
        <v>0</v>
      </c>
      <c r="N312" s="150">
        <v>29.15</v>
      </c>
      <c r="O312" s="150">
        <v>0</v>
      </c>
      <c r="P312" s="150">
        <v>0</v>
      </c>
      <c r="Q312" s="150">
        <v>7</v>
      </c>
      <c r="R312" s="152">
        <v>0</v>
      </c>
      <c r="S312" s="153">
        <v>0</v>
      </c>
      <c r="T312" s="153">
        <v>0</v>
      </c>
      <c r="U312" s="153">
        <v>0</v>
      </c>
      <c r="V312" s="153">
        <v>0</v>
      </c>
      <c r="W312" s="154">
        <v>0</v>
      </c>
      <c r="X312" s="125">
        <v>0</v>
      </c>
      <c r="Y312" s="155">
        <v>0</v>
      </c>
      <c r="Z312" s="125">
        <v>0</v>
      </c>
      <c r="AA312" s="125"/>
      <c r="AB312" s="125"/>
      <c r="AC312" s="125"/>
      <c r="AD312" s="125"/>
      <c r="AE312" s="125"/>
      <c r="AF312" s="125"/>
      <c r="AG312" s="125"/>
      <c r="AH312" s="125"/>
      <c r="AI312" s="125"/>
      <c r="AJ312" s="125"/>
      <c r="AK312" s="126">
        <v>0</v>
      </c>
      <c r="AL312" s="127"/>
      <c r="AM312" s="128"/>
      <c r="AN312" s="129"/>
      <c r="AO312" s="156">
        <v>0</v>
      </c>
      <c r="AP312" s="156">
        <v>0</v>
      </c>
      <c r="AQ312" s="156">
        <v>0</v>
      </c>
      <c r="AR312" s="156">
        <v>0</v>
      </c>
      <c r="AS312" s="156">
        <v>0</v>
      </c>
      <c r="AT312" s="156">
        <v>0</v>
      </c>
      <c r="AU312" s="156">
        <v>0</v>
      </c>
      <c r="AV312" s="156">
        <v>0</v>
      </c>
      <c r="AW312" s="156">
        <v>0</v>
      </c>
      <c r="AX312" s="156">
        <v>0</v>
      </c>
      <c r="AY312" s="156">
        <v>0</v>
      </c>
    </row>
    <row r="313" spans="1:51" ht="16.5" customHeight="1" thickTop="1">
      <c r="A313" s="75" t="s">
        <v>1178</v>
      </c>
      <c r="B313" s="122" t="s">
        <v>1179</v>
      </c>
      <c r="C313" s="173">
        <v>0</v>
      </c>
      <c r="D313" s="174">
        <v>0</v>
      </c>
      <c r="E313" s="174">
        <v>0</v>
      </c>
      <c r="F313" s="174">
        <v>10</v>
      </c>
      <c r="G313" s="174">
        <v>0</v>
      </c>
      <c r="H313" s="174">
        <v>0</v>
      </c>
      <c r="I313" s="174">
        <v>0</v>
      </c>
      <c r="J313" s="174">
        <v>0</v>
      </c>
      <c r="K313" s="174">
        <v>0</v>
      </c>
      <c r="L313" s="175">
        <v>0</v>
      </c>
      <c r="M313" s="174">
        <v>0</v>
      </c>
      <c r="N313" s="174">
        <v>12</v>
      </c>
      <c r="O313" s="174">
        <v>0</v>
      </c>
      <c r="P313" s="174">
        <v>0</v>
      </c>
      <c r="Q313" s="174">
        <v>0</v>
      </c>
      <c r="R313" s="176">
        <v>0</v>
      </c>
      <c r="S313" s="177">
        <v>0</v>
      </c>
      <c r="T313" s="177">
        <v>0</v>
      </c>
      <c r="U313" s="177">
        <v>0</v>
      </c>
      <c r="V313" s="177">
        <v>0</v>
      </c>
      <c r="W313" s="52">
        <v>0</v>
      </c>
      <c r="X313" s="52">
        <v>0</v>
      </c>
      <c r="Y313" s="171">
        <v>0</v>
      </c>
      <c r="Z313" s="51">
        <v>0</v>
      </c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2">
        <v>0</v>
      </c>
      <c r="AL313" s="63"/>
      <c r="AM313" s="60"/>
      <c r="AN313" s="60"/>
      <c r="AO313" s="172">
        <v>0</v>
      </c>
      <c r="AP313" s="172">
        <v>0</v>
      </c>
      <c r="AQ313" s="172">
        <v>0</v>
      </c>
      <c r="AR313" s="172">
        <v>0</v>
      </c>
      <c r="AS313" s="172">
        <v>0</v>
      </c>
      <c r="AT313" s="172">
        <v>0</v>
      </c>
      <c r="AU313" s="164">
        <v>0</v>
      </c>
      <c r="AV313" s="164">
        <v>0</v>
      </c>
      <c r="AW313" s="164">
        <v>0</v>
      </c>
      <c r="AX313" s="164">
        <v>0</v>
      </c>
      <c r="AY313" s="164">
        <v>0</v>
      </c>
    </row>
    <row r="314" spans="1:51" ht="16.5" customHeight="1" thickBot="1">
      <c r="A314" s="123" t="s">
        <v>1180</v>
      </c>
      <c r="B314" s="124" t="s">
        <v>1181</v>
      </c>
      <c r="C314" s="149">
        <v>0</v>
      </c>
      <c r="D314" s="150">
        <v>0</v>
      </c>
      <c r="E314" s="150">
        <v>0</v>
      </c>
      <c r="F314" s="150">
        <v>10</v>
      </c>
      <c r="G314" s="150">
        <v>0</v>
      </c>
      <c r="H314" s="150">
        <v>0</v>
      </c>
      <c r="I314" s="150">
        <v>0</v>
      </c>
      <c r="J314" s="150">
        <v>0</v>
      </c>
      <c r="K314" s="150">
        <v>10</v>
      </c>
      <c r="L314" s="151">
        <v>0</v>
      </c>
      <c r="M314" s="150">
        <v>0</v>
      </c>
      <c r="N314" s="150">
        <v>12</v>
      </c>
      <c r="O314" s="150">
        <v>0</v>
      </c>
      <c r="P314" s="150">
        <v>0</v>
      </c>
      <c r="Q314" s="150">
        <v>5</v>
      </c>
      <c r="R314" s="152">
        <v>0</v>
      </c>
      <c r="S314" s="153">
        <v>0</v>
      </c>
      <c r="T314" s="153">
        <v>0</v>
      </c>
      <c r="U314" s="153">
        <v>0</v>
      </c>
      <c r="V314" s="153">
        <v>0</v>
      </c>
      <c r="W314" s="154">
        <v>0</v>
      </c>
      <c r="X314" s="125">
        <v>0</v>
      </c>
      <c r="Y314" s="155">
        <v>3.5</v>
      </c>
      <c r="Z314" s="125">
        <v>10</v>
      </c>
      <c r="AA314" s="125"/>
      <c r="AB314" s="125"/>
      <c r="AC314" s="125"/>
      <c r="AD314" s="125"/>
      <c r="AE314" s="125"/>
      <c r="AF314" s="125"/>
      <c r="AG314" s="125"/>
      <c r="AH314" s="125"/>
      <c r="AI314" s="125"/>
      <c r="AJ314" s="125"/>
      <c r="AK314" s="126">
        <v>0</v>
      </c>
      <c r="AL314" s="127"/>
      <c r="AM314" s="128"/>
      <c r="AN314" s="129"/>
      <c r="AO314" s="156">
        <v>0</v>
      </c>
      <c r="AP314" s="156">
        <v>0</v>
      </c>
      <c r="AQ314" s="156">
        <v>0</v>
      </c>
      <c r="AR314" s="156">
        <v>0</v>
      </c>
      <c r="AS314" s="156">
        <v>0</v>
      </c>
      <c r="AT314" s="156">
        <v>0</v>
      </c>
      <c r="AU314" s="156">
        <v>0</v>
      </c>
      <c r="AV314" s="156">
        <v>0</v>
      </c>
      <c r="AW314" s="156">
        <v>0</v>
      </c>
      <c r="AX314" s="156">
        <v>0</v>
      </c>
      <c r="AY314" s="156">
        <v>0</v>
      </c>
    </row>
    <row r="315" spans="1:51" ht="16.5" customHeight="1" thickTop="1">
      <c r="A315" s="75" t="s">
        <v>1182</v>
      </c>
      <c r="B315" s="122" t="s">
        <v>1183</v>
      </c>
      <c r="C315" s="173">
        <v>0</v>
      </c>
      <c r="D315" s="174">
        <v>0</v>
      </c>
      <c r="E315" s="174">
        <v>0</v>
      </c>
      <c r="F315" s="174">
        <v>5</v>
      </c>
      <c r="G315" s="174">
        <v>0</v>
      </c>
      <c r="H315" s="174">
        <v>0</v>
      </c>
      <c r="I315" s="174">
        <v>8</v>
      </c>
      <c r="J315" s="174">
        <v>10</v>
      </c>
      <c r="K315" s="174">
        <v>0</v>
      </c>
      <c r="L315" s="175">
        <v>0</v>
      </c>
      <c r="M315" s="174">
        <v>0</v>
      </c>
      <c r="N315" s="174">
        <v>0</v>
      </c>
      <c r="O315" s="174">
        <v>0</v>
      </c>
      <c r="P315" s="174">
        <v>5</v>
      </c>
      <c r="Q315" s="174">
        <v>0</v>
      </c>
      <c r="R315" s="176">
        <v>0</v>
      </c>
      <c r="S315" s="177">
        <v>0</v>
      </c>
      <c r="T315" s="177">
        <v>0</v>
      </c>
      <c r="U315" s="177">
        <v>0</v>
      </c>
      <c r="V315" s="177">
        <v>0</v>
      </c>
      <c r="W315" s="52">
        <v>0</v>
      </c>
      <c r="X315" s="52">
        <v>0</v>
      </c>
      <c r="Y315" s="171">
        <v>0</v>
      </c>
      <c r="Z315" s="51">
        <v>0</v>
      </c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2">
        <v>0</v>
      </c>
      <c r="AL315" s="63"/>
      <c r="AM315" s="60"/>
      <c r="AN315" s="60"/>
      <c r="AO315" s="172">
        <v>0</v>
      </c>
      <c r="AP315" s="172">
        <v>0</v>
      </c>
      <c r="AQ315" s="172">
        <v>0</v>
      </c>
      <c r="AR315" s="172">
        <v>0</v>
      </c>
      <c r="AS315" s="172">
        <v>0</v>
      </c>
      <c r="AT315" s="172">
        <v>0</v>
      </c>
      <c r="AU315" s="164">
        <v>0</v>
      </c>
      <c r="AV315" s="164">
        <v>10</v>
      </c>
      <c r="AW315" s="164">
        <v>0</v>
      </c>
      <c r="AX315" s="164">
        <v>0</v>
      </c>
      <c r="AY315" s="164">
        <v>0</v>
      </c>
    </row>
    <row r="316" spans="1:51" ht="16.5" customHeight="1" thickBot="1">
      <c r="A316" s="123" t="s">
        <v>1184</v>
      </c>
      <c r="B316" s="124" t="s">
        <v>1185</v>
      </c>
      <c r="C316" s="149">
        <v>0</v>
      </c>
      <c r="D316" s="150">
        <v>0</v>
      </c>
      <c r="E316" s="150">
        <v>0</v>
      </c>
      <c r="F316" s="150">
        <v>5</v>
      </c>
      <c r="G316" s="150">
        <v>0</v>
      </c>
      <c r="H316" s="150">
        <v>0</v>
      </c>
      <c r="I316" s="150">
        <v>8</v>
      </c>
      <c r="J316" s="150">
        <v>10</v>
      </c>
      <c r="K316" s="150">
        <v>10</v>
      </c>
      <c r="L316" s="151">
        <v>0</v>
      </c>
      <c r="M316" s="150">
        <v>0</v>
      </c>
      <c r="N316" s="150">
        <v>10</v>
      </c>
      <c r="O316" s="150">
        <v>0</v>
      </c>
      <c r="P316" s="150">
        <v>15</v>
      </c>
      <c r="Q316" s="150">
        <v>0</v>
      </c>
      <c r="R316" s="152">
        <v>0</v>
      </c>
      <c r="S316" s="153">
        <v>0</v>
      </c>
      <c r="T316" s="153">
        <v>0</v>
      </c>
      <c r="U316" s="153">
        <v>0</v>
      </c>
      <c r="V316" s="153">
        <v>0</v>
      </c>
      <c r="W316" s="154">
        <v>0</v>
      </c>
      <c r="X316" s="125">
        <v>0</v>
      </c>
      <c r="Y316" s="155">
        <v>0</v>
      </c>
      <c r="Z316" s="125">
        <v>0</v>
      </c>
      <c r="AA316" s="125"/>
      <c r="AB316" s="125"/>
      <c r="AC316" s="125"/>
      <c r="AD316" s="125"/>
      <c r="AE316" s="125"/>
      <c r="AF316" s="125"/>
      <c r="AG316" s="125"/>
      <c r="AH316" s="125"/>
      <c r="AI316" s="125"/>
      <c r="AJ316" s="125"/>
      <c r="AK316" s="126">
        <v>0</v>
      </c>
      <c r="AL316" s="127"/>
      <c r="AM316" s="128"/>
      <c r="AN316" s="129"/>
      <c r="AO316" s="156">
        <v>0</v>
      </c>
      <c r="AP316" s="156">
        <v>0</v>
      </c>
      <c r="AQ316" s="156">
        <v>0</v>
      </c>
      <c r="AR316" s="156">
        <v>0</v>
      </c>
      <c r="AS316" s="156">
        <v>0</v>
      </c>
      <c r="AT316" s="156">
        <v>0</v>
      </c>
      <c r="AU316" s="156">
        <v>0</v>
      </c>
      <c r="AV316" s="156">
        <v>10</v>
      </c>
      <c r="AW316" s="156">
        <v>0</v>
      </c>
      <c r="AX316" s="156">
        <v>0</v>
      </c>
      <c r="AY316" s="156">
        <v>0</v>
      </c>
    </row>
    <row r="317" spans="1:51" ht="16.5" customHeight="1" thickTop="1">
      <c r="A317" s="75" t="s">
        <v>1186</v>
      </c>
      <c r="B317" s="122" t="s">
        <v>1187</v>
      </c>
      <c r="C317" s="173">
        <v>0</v>
      </c>
      <c r="D317" s="174">
        <v>0</v>
      </c>
      <c r="E317" s="174">
        <v>0</v>
      </c>
      <c r="F317" s="174">
        <v>0</v>
      </c>
      <c r="G317" s="174">
        <v>15</v>
      </c>
      <c r="H317" s="174">
        <v>0</v>
      </c>
      <c r="I317" s="174">
        <v>0</v>
      </c>
      <c r="J317" s="174">
        <v>0</v>
      </c>
      <c r="K317" s="174">
        <v>0</v>
      </c>
      <c r="L317" s="175">
        <v>0</v>
      </c>
      <c r="M317" s="174">
        <v>0</v>
      </c>
      <c r="N317" s="174">
        <v>7</v>
      </c>
      <c r="O317" s="174">
        <v>0</v>
      </c>
      <c r="P317" s="174">
        <v>0</v>
      </c>
      <c r="Q317" s="174">
        <v>0</v>
      </c>
      <c r="R317" s="176">
        <v>0</v>
      </c>
      <c r="S317" s="177">
        <v>0</v>
      </c>
      <c r="T317" s="177">
        <v>0</v>
      </c>
      <c r="U317" s="177">
        <v>0</v>
      </c>
      <c r="V317" s="177">
        <v>0</v>
      </c>
      <c r="W317" s="52">
        <v>0</v>
      </c>
      <c r="X317" s="52">
        <v>0</v>
      </c>
      <c r="Y317" s="171">
        <v>0</v>
      </c>
      <c r="Z317" s="51">
        <v>0</v>
      </c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2">
        <v>0</v>
      </c>
      <c r="AL317" s="63"/>
      <c r="AM317" s="60"/>
      <c r="AN317" s="60"/>
      <c r="AO317" s="172">
        <v>0</v>
      </c>
      <c r="AP317" s="172">
        <v>0</v>
      </c>
      <c r="AQ317" s="172">
        <v>0</v>
      </c>
      <c r="AR317" s="172">
        <v>0</v>
      </c>
      <c r="AS317" s="172">
        <v>0</v>
      </c>
      <c r="AT317" s="172">
        <v>0</v>
      </c>
      <c r="AU317" s="164">
        <v>0</v>
      </c>
      <c r="AV317" s="164">
        <v>0</v>
      </c>
      <c r="AW317" s="164">
        <v>0</v>
      </c>
      <c r="AX317" s="164">
        <v>0</v>
      </c>
      <c r="AY317" s="164">
        <v>0</v>
      </c>
    </row>
    <row r="318" spans="1:51" ht="16.5" customHeight="1" thickBot="1">
      <c r="A318" s="123" t="s">
        <v>1188</v>
      </c>
      <c r="B318" s="124" t="s">
        <v>1189</v>
      </c>
      <c r="C318" s="149">
        <v>0</v>
      </c>
      <c r="D318" s="150">
        <v>0</v>
      </c>
      <c r="E318" s="150">
        <v>0</v>
      </c>
      <c r="F318" s="150">
        <v>12</v>
      </c>
      <c r="G318" s="150">
        <v>15</v>
      </c>
      <c r="H318" s="150">
        <v>0</v>
      </c>
      <c r="I318" s="150">
        <v>0</v>
      </c>
      <c r="J318" s="150">
        <v>0</v>
      </c>
      <c r="K318" s="150">
        <v>0</v>
      </c>
      <c r="L318" s="151">
        <v>0</v>
      </c>
      <c r="M318" s="150">
        <v>0</v>
      </c>
      <c r="N318" s="150">
        <v>7</v>
      </c>
      <c r="O318" s="150">
        <v>0</v>
      </c>
      <c r="P318" s="150">
        <v>10</v>
      </c>
      <c r="Q318" s="150">
        <v>5</v>
      </c>
      <c r="R318" s="152">
        <v>0</v>
      </c>
      <c r="S318" s="153">
        <v>1</v>
      </c>
      <c r="T318" s="153">
        <v>1</v>
      </c>
      <c r="U318" s="153">
        <v>1</v>
      </c>
      <c r="V318" s="153">
        <v>0</v>
      </c>
      <c r="W318" s="154">
        <v>0</v>
      </c>
      <c r="X318" s="125">
        <v>0</v>
      </c>
      <c r="Y318" s="155">
        <v>0</v>
      </c>
      <c r="Z318" s="125">
        <v>0</v>
      </c>
      <c r="AA318" s="125"/>
      <c r="AB318" s="125"/>
      <c r="AC318" s="125"/>
      <c r="AD318" s="125"/>
      <c r="AE318" s="125"/>
      <c r="AF318" s="125"/>
      <c r="AG318" s="125"/>
      <c r="AH318" s="125"/>
      <c r="AI318" s="125"/>
      <c r="AJ318" s="125"/>
      <c r="AK318" s="126">
        <v>0</v>
      </c>
      <c r="AL318" s="127"/>
      <c r="AM318" s="128"/>
      <c r="AN318" s="129"/>
      <c r="AO318" s="156">
        <v>1</v>
      </c>
      <c r="AP318" s="156">
        <v>1</v>
      </c>
      <c r="AQ318" s="156">
        <v>1</v>
      </c>
      <c r="AR318" s="156">
        <v>1</v>
      </c>
      <c r="AS318" s="156">
        <v>0</v>
      </c>
      <c r="AT318" s="156">
        <v>1</v>
      </c>
      <c r="AU318" s="156">
        <v>0</v>
      </c>
      <c r="AV318" s="156">
        <v>10</v>
      </c>
      <c r="AW318" s="156">
        <v>0</v>
      </c>
      <c r="AX318" s="156">
        <v>0</v>
      </c>
      <c r="AY318" s="156">
        <v>0</v>
      </c>
    </row>
    <row r="319" spans="1:51" ht="16.5" customHeight="1" thickTop="1">
      <c r="A319" s="75" t="s">
        <v>1190</v>
      </c>
      <c r="B319" s="122" t="s">
        <v>1191</v>
      </c>
      <c r="C319" s="173">
        <v>0</v>
      </c>
      <c r="D319" s="174">
        <v>0</v>
      </c>
      <c r="E319" s="174">
        <v>0</v>
      </c>
      <c r="F319" s="174">
        <v>11</v>
      </c>
      <c r="G319" s="174">
        <v>0</v>
      </c>
      <c r="H319" s="174">
        <v>0</v>
      </c>
      <c r="I319" s="174">
        <v>0</v>
      </c>
      <c r="J319" s="174">
        <v>11</v>
      </c>
      <c r="K319" s="174">
        <v>0</v>
      </c>
      <c r="L319" s="175">
        <v>0</v>
      </c>
      <c r="M319" s="174">
        <v>0</v>
      </c>
      <c r="N319" s="174">
        <v>0</v>
      </c>
      <c r="O319" s="174">
        <v>0</v>
      </c>
      <c r="P319" s="174">
        <v>0</v>
      </c>
      <c r="Q319" s="174">
        <v>0</v>
      </c>
      <c r="R319" s="176">
        <v>0</v>
      </c>
      <c r="S319" s="177">
        <v>0</v>
      </c>
      <c r="T319" s="177">
        <v>0</v>
      </c>
      <c r="U319" s="177">
        <v>0</v>
      </c>
      <c r="V319" s="177">
        <v>0</v>
      </c>
      <c r="W319" s="52">
        <v>0</v>
      </c>
      <c r="X319" s="52">
        <v>0</v>
      </c>
      <c r="Y319" s="171">
        <v>0</v>
      </c>
      <c r="Z319" s="51">
        <v>0</v>
      </c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2">
        <v>0</v>
      </c>
      <c r="AL319" s="63"/>
      <c r="AM319" s="60"/>
      <c r="AN319" s="60"/>
      <c r="AO319" s="172">
        <v>0</v>
      </c>
      <c r="AP319" s="172">
        <v>0</v>
      </c>
      <c r="AQ319" s="172">
        <v>0</v>
      </c>
      <c r="AR319" s="172">
        <v>0</v>
      </c>
      <c r="AS319" s="172">
        <v>0</v>
      </c>
      <c r="AT319" s="172">
        <v>0</v>
      </c>
      <c r="AU319" s="164">
        <v>0</v>
      </c>
      <c r="AV319" s="164">
        <v>0</v>
      </c>
      <c r="AW319" s="164">
        <v>0</v>
      </c>
      <c r="AX319" s="164">
        <v>0</v>
      </c>
      <c r="AY319" s="164">
        <v>0</v>
      </c>
    </row>
    <row r="320" spans="1:51" ht="16.5" customHeight="1" thickBot="1">
      <c r="A320" s="123" t="s">
        <v>1192</v>
      </c>
      <c r="B320" s="124" t="s">
        <v>1193</v>
      </c>
      <c r="C320" s="149">
        <v>0</v>
      </c>
      <c r="D320" s="150">
        <v>0</v>
      </c>
      <c r="E320" s="150">
        <v>0</v>
      </c>
      <c r="F320" s="150">
        <v>11</v>
      </c>
      <c r="G320" s="150">
        <v>0</v>
      </c>
      <c r="H320" s="150">
        <v>0</v>
      </c>
      <c r="I320" s="150">
        <v>0</v>
      </c>
      <c r="J320" s="150">
        <v>11</v>
      </c>
      <c r="K320" s="150">
        <v>10</v>
      </c>
      <c r="L320" s="151">
        <v>0</v>
      </c>
      <c r="M320" s="150">
        <v>0</v>
      </c>
      <c r="N320" s="150">
        <v>10</v>
      </c>
      <c r="O320" s="150">
        <v>0</v>
      </c>
      <c r="P320" s="150">
        <v>0</v>
      </c>
      <c r="Q320" s="150">
        <v>5</v>
      </c>
      <c r="R320" s="152">
        <v>0</v>
      </c>
      <c r="S320" s="153">
        <v>0</v>
      </c>
      <c r="T320" s="153">
        <v>0</v>
      </c>
      <c r="U320" s="153">
        <v>0</v>
      </c>
      <c r="V320" s="153">
        <v>0</v>
      </c>
      <c r="W320" s="154">
        <v>0</v>
      </c>
      <c r="X320" s="125">
        <v>0</v>
      </c>
      <c r="Y320" s="155">
        <v>0</v>
      </c>
      <c r="Z320" s="125">
        <v>0</v>
      </c>
      <c r="AA320" s="125"/>
      <c r="AB320" s="125"/>
      <c r="AC320" s="125"/>
      <c r="AD320" s="125"/>
      <c r="AE320" s="125"/>
      <c r="AF320" s="125"/>
      <c r="AG320" s="125"/>
      <c r="AH320" s="125"/>
      <c r="AI320" s="125"/>
      <c r="AJ320" s="125"/>
      <c r="AK320" s="126">
        <v>0</v>
      </c>
      <c r="AL320" s="127"/>
      <c r="AM320" s="128"/>
      <c r="AN320" s="129"/>
      <c r="AO320" s="156">
        <v>0</v>
      </c>
      <c r="AP320" s="156">
        <v>0</v>
      </c>
      <c r="AQ320" s="156">
        <v>0</v>
      </c>
      <c r="AR320" s="156">
        <v>0</v>
      </c>
      <c r="AS320" s="156">
        <v>0</v>
      </c>
      <c r="AT320" s="156">
        <v>0</v>
      </c>
      <c r="AU320" s="156">
        <v>0</v>
      </c>
      <c r="AV320" s="156">
        <v>0</v>
      </c>
      <c r="AW320" s="156">
        <v>0</v>
      </c>
      <c r="AX320" s="156">
        <v>0</v>
      </c>
      <c r="AY320" s="156">
        <v>0</v>
      </c>
    </row>
    <row r="321" spans="1:51" ht="16.5" customHeight="1" thickTop="1">
      <c r="A321" s="75" t="s">
        <v>1194</v>
      </c>
      <c r="B321" s="122" t="s">
        <v>1195</v>
      </c>
      <c r="C321" s="173">
        <v>0</v>
      </c>
      <c r="D321" s="174">
        <v>0</v>
      </c>
      <c r="E321" s="174">
        <v>12</v>
      </c>
      <c r="F321" s="174">
        <v>0</v>
      </c>
      <c r="G321" s="174">
        <v>0</v>
      </c>
      <c r="H321" s="174">
        <v>0</v>
      </c>
      <c r="I321" s="174">
        <v>0</v>
      </c>
      <c r="J321" s="174">
        <v>12</v>
      </c>
      <c r="K321" s="174">
        <v>0</v>
      </c>
      <c r="L321" s="175">
        <v>0</v>
      </c>
      <c r="M321" s="174">
        <v>0</v>
      </c>
      <c r="N321" s="174">
        <v>0</v>
      </c>
      <c r="O321" s="174">
        <v>0</v>
      </c>
      <c r="P321" s="174">
        <v>0</v>
      </c>
      <c r="Q321" s="174">
        <v>0</v>
      </c>
      <c r="R321" s="176">
        <v>0</v>
      </c>
      <c r="S321" s="177">
        <v>0</v>
      </c>
      <c r="T321" s="177">
        <v>0</v>
      </c>
      <c r="U321" s="177">
        <v>0</v>
      </c>
      <c r="V321" s="177">
        <v>0</v>
      </c>
      <c r="W321" s="52">
        <v>0</v>
      </c>
      <c r="X321" s="52">
        <v>0</v>
      </c>
      <c r="Y321" s="171">
        <v>0</v>
      </c>
      <c r="Z321" s="51">
        <v>0</v>
      </c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2">
        <v>0</v>
      </c>
      <c r="AL321" s="63"/>
      <c r="AM321" s="60"/>
      <c r="AN321" s="60"/>
      <c r="AO321" s="172">
        <v>0</v>
      </c>
      <c r="AP321" s="172">
        <v>0</v>
      </c>
      <c r="AQ321" s="172">
        <v>0</v>
      </c>
      <c r="AR321" s="172">
        <v>0</v>
      </c>
      <c r="AS321" s="172">
        <v>0</v>
      </c>
      <c r="AT321" s="172">
        <v>0</v>
      </c>
      <c r="AU321" s="164">
        <v>0</v>
      </c>
      <c r="AV321" s="164">
        <v>0</v>
      </c>
      <c r="AW321" s="164">
        <v>0</v>
      </c>
      <c r="AX321" s="164">
        <v>0</v>
      </c>
      <c r="AY321" s="164">
        <v>0</v>
      </c>
    </row>
    <row r="322" spans="1:51" ht="16.5" customHeight="1" thickBot="1">
      <c r="A322" s="123" t="s">
        <v>1196</v>
      </c>
      <c r="B322" s="124" t="s">
        <v>1197</v>
      </c>
      <c r="C322" s="149">
        <v>0</v>
      </c>
      <c r="D322" s="150">
        <v>0</v>
      </c>
      <c r="E322" s="150">
        <v>12</v>
      </c>
      <c r="F322" s="150">
        <v>0</v>
      </c>
      <c r="G322" s="150">
        <v>10</v>
      </c>
      <c r="H322" s="150">
        <v>0</v>
      </c>
      <c r="I322" s="150">
        <v>0</v>
      </c>
      <c r="J322" s="150">
        <v>12</v>
      </c>
      <c r="K322" s="150">
        <v>0</v>
      </c>
      <c r="L322" s="151">
        <v>0</v>
      </c>
      <c r="M322" s="150">
        <v>0</v>
      </c>
      <c r="N322" s="150">
        <v>8</v>
      </c>
      <c r="O322" s="150">
        <v>0</v>
      </c>
      <c r="P322" s="150">
        <v>0</v>
      </c>
      <c r="Q322" s="150">
        <v>10</v>
      </c>
      <c r="R322" s="152">
        <v>0</v>
      </c>
      <c r="S322" s="153">
        <v>0</v>
      </c>
      <c r="T322" s="153">
        <v>0</v>
      </c>
      <c r="U322" s="153">
        <v>0</v>
      </c>
      <c r="V322" s="153">
        <v>0</v>
      </c>
      <c r="W322" s="154">
        <v>0</v>
      </c>
      <c r="X322" s="125">
        <v>0</v>
      </c>
      <c r="Y322" s="155">
        <v>0</v>
      </c>
      <c r="Z322" s="125">
        <v>0</v>
      </c>
      <c r="AA322" s="125"/>
      <c r="AB322" s="125"/>
      <c r="AC322" s="125"/>
      <c r="AD322" s="125"/>
      <c r="AE322" s="125"/>
      <c r="AF322" s="125"/>
      <c r="AG322" s="125"/>
      <c r="AH322" s="125"/>
      <c r="AI322" s="125"/>
      <c r="AJ322" s="125"/>
      <c r="AK322" s="126">
        <v>0</v>
      </c>
      <c r="AL322" s="127"/>
      <c r="AM322" s="128"/>
      <c r="AN322" s="129"/>
      <c r="AO322" s="156">
        <v>0</v>
      </c>
      <c r="AP322" s="156">
        <v>0</v>
      </c>
      <c r="AQ322" s="156">
        <v>0</v>
      </c>
      <c r="AR322" s="156">
        <v>0</v>
      </c>
      <c r="AS322" s="156">
        <v>0</v>
      </c>
      <c r="AT322" s="156">
        <v>0</v>
      </c>
      <c r="AU322" s="156">
        <v>0</v>
      </c>
      <c r="AV322" s="156">
        <v>0</v>
      </c>
      <c r="AW322" s="156">
        <v>0</v>
      </c>
      <c r="AX322" s="156">
        <v>0</v>
      </c>
      <c r="AY322" s="156">
        <v>0</v>
      </c>
    </row>
    <row r="323" spans="1:51" ht="16.5" customHeight="1" thickTop="1">
      <c r="A323" s="75" t="s">
        <v>1198</v>
      </c>
      <c r="B323" s="122" t="s">
        <v>1199</v>
      </c>
      <c r="C323" s="173">
        <v>0</v>
      </c>
      <c r="D323" s="174">
        <v>0</v>
      </c>
      <c r="E323" s="174">
        <v>12</v>
      </c>
      <c r="F323" s="174">
        <v>0</v>
      </c>
      <c r="G323" s="174">
        <v>0</v>
      </c>
      <c r="H323" s="174">
        <v>0</v>
      </c>
      <c r="I323" s="174">
        <v>0</v>
      </c>
      <c r="J323" s="174">
        <v>0</v>
      </c>
      <c r="K323" s="174">
        <v>0</v>
      </c>
      <c r="L323" s="175">
        <v>0</v>
      </c>
      <c r="M323" s="174">
        <v>0</v>
      </c>
      <c r="N323" s="174">
        <v>10</v>
      </c>
      <c r="O323" s="174">
        <v>0</v>
      </c>
      <c r="P323" s="174">
        <v>0</v>
      </c>
      <c r="Q323" s="174">
        <v>0</v>
      </c>
      <c r="R323" s="176">
        <v>0</v>
      </c>
      <c r="S323" s="177">
        <v>0</v>
      </c>
      <c r="T323" s="177">
        <v>0</v>
      </c>
      <c r="U323" s="177">
        <v>0</v>
      </c>
      <c r="V323" s="177">
        <v>0</v>
      </c>
      <c r="W323" s="52">
        <v>0</v>
      </c>
      <c r="X323" s="52">
        <v>0</v>
      </c>
      <c r="Y323" s="171">
        <v>0</v>
      </c>
      <c r="Z323" s="51">
        <v>0</v>
      </c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2">
        <v>0</v>
      </c>
      <c r="AL323" s="63"/>
      <c r="AM323" s="60"/>
      <c r="AN323" s="60"/>
      <c r="AO323" s="172">
        <v>0</v>
      </c>
      <c r="AP323" s="172">
        <v>0</v>
      </c>
      <c r="AQ323" s="172">
        <v>0</v>
      </c>
      <c r="AR323" s="172">
        <v>0</v>
      </c>
      <c r="AS323" s="172">
        <v>0</v>
      </c>
      <c r="AT323" s="172">
        <v>0</v>
      </c>
      <c r="AU323" s="164">
        <v>0</v>
      </c>
      <c r="AV323" s="164">
        <v>0</v>
      </c>
      <c r="AW323" s="164">
        <v>0</v>
      </c>
      <c r="AX323" s="164">
        <v>0</v>
      </c>
      <c r="AY323" s="164">
        <v>0</v>
      </c>
    </row>
    <row r="324" spans="1:51" ht="16.5" customHeight="1" thickBot="1">
      <c r="A324" s="123" t="s">
        <v>1200</v>
      </c>
      <c r="B324" s="124" t="s">
        <v>1201</v>
      </c>
      <c r="C324" s="149">
        <v>0</v>
      </c>
      <c r="D324" s="150">
        <v>0</v>
      </c>
      <c r="E324" s="150">
        <v>12</v>
      </c>
      <c r="F324" s="150">
        <v>0</v>
      </c>
      <c r="G324" s="150">
        <v>0</v>
      </c>
      <c r="H324" s="150">
        <v>13</v>
      </c>
      <c r="I324" s="150">
        <v>0</v>
      </c>
      <c r="J324" s="150">
        <v>0</v>
      </c>
      <c r="K324" s="150">
        <v>0</v>
      </c>
      <c r="L324" s="151">
        <v>0</v>
      </c>
      <c r="M324" s="150">
        <v>0</v>
      </c>
      <c r="N324" s="150">
        <v>10</v>
      </c>
      <c r="O324" s="150">
        <v>0</v>
      </c>
      <c r="P324" s="150">
        <v>0</v>
      </c>
      <c r="Q324" s="150">
        <v>10</v>
      </c>
      <c r="R324" s="152">
        <v>0</v>
      </c>
      <c r="S324" s="153">
        <v>0</v>
      </c>
      <c r="T324" s="153">
        <v>0</v>
      </c>
      <c r="U324" s="153">
        <v>0</v>
      </c>
      <c r="V324" s="153">
        <v>0</v>
      </c>
      <c r="W324" s="154">
        <v>0</v>
      </c>
      <c r="X324" s="125">
        <v>0</v>
      </c>
      <c r="Y324" s="155">
        <v>0</v>
      </c>
      <c r="Z324" s="125">
        <v>0</v>
      </c>
      <c r="AA324" s="125"/>
      <c r="AB324" s="125"/>
      <c r="AC324" s="125"/>
      <c r="AD324" s="125"/>
      <c r="AE324" s="125"/>
      <c r="AF324" s="125"/>
      <c r="AG324" s="125"/>
      <c r="AH324" s="125"/>
      <c r="AI324" s="125"/>
      <c r="AJ324" s="125"/>
      <c r="AK324" s="126">
        <v>0</v>
      </c>
      <c r="AL324" s="127"/>
      <c r="AM324" s="128"/>
      <c r="AN324" s="129"/>
      <c r="AO324" s="156">
        <v>0</v>
      </c>
      <c r="AP324" s="156">
        <v>0</v>
      </c>
      <c r="AQ324" s="156">
        <v>0</v>
      </c>
      <c r="AR324" s="156">
        <v>0</v>
      </c>
      <c r="AS324" s="156">
        <v>0</v>
      </c>
      <c r="AT324" s="156">
        <v>0</v>
      </c>
      <c r="AU324" s="156">
        <v>0</v>
      </c>
      <c r="AV324" s="156">
        <v>0</v>
      </c>
      <c r="AW324" s="156">
        <v>0</v>
      </c>
      <c r="AX324" s="156">
        <v>0</v>
      </c>
      <c r="AY324" s="156">
        <v>0</v>
      </c>
    </row>
    <row r="325" spans="1:51" ht="16.5" customHeight="1" thickTop="1">
      <c r="A325" s="75" t="s">
        <v>1202</v>
      </c>
      <c r="B325" s="122" t="s">
        <v>1203</v>
      </c>
      <c r="C325" s="173">
        <v>0</v>
      </c>
      <c r="D325" s="174">
        <v>0</v>
      </c>
      <c r="E325" s="174">
        <v>0</v>
      </c>
      <c r="F325" s="174">
        <v>0</v>
      </c>
      <c r="G325" s="174">
        <v>0</v>
      </c>
      <c r="H325" s="174">
        <v>0</v>
      </c>
      <c r="I325" s="174">
        <v>10</v>
      </c>
      <c r="J325" s="174">
        <v>10</v>
      </c>
      <c r="K325" s="174">
        <v>0</v>
      </c>
      <c r="L325" s="175">
        <v>0</v>
      </c>
      <c r="M325" s="174">
        <v>0</v>
      </c>
      <c r="N325" s="174">
        <v>0</v>
      </c>
      <c r="O325" s="174">
        <v>0</v>
      </c>
      <c r="P325" s="174">
        <v>0</v>
      </c>
      <c r="Q325" s="174">
        <v>0</v>
      </c>
      <c r="R325" s="176">
        <v>0</v>
      </c>
      <c r="S325" s="177">
        <v>0</v>
      </c>
      <c r="T325" s="177">
        <v>0</v>
      </c>
      <c r="U325" s="177">
        <v>0</v>
      </c>
      <c r="V325" s="177">
        <v>0</v>
      </c>
      <c r="W325" s="52">
        <v>0</v>
      </c>
      <c r="X325" s="52">
        <v>0</v>
      </c>
      <c r="Y325" s="171">
        <v>0</v>
      </c>
      <c r="Z325" s="51">
        <v>0</v>
      </c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2">
        <v>0</v>
      </c>
      <c r="AL325" s="63"/>
      <c r="AM325" s="60"/>
      <c r="AN325" s="60"/>
      <c r="AO325" s="172">
        <v>0</v>
      </c>
      <c r="AP325" s="172">
        <v>0</v>
      </c>
      <c r="AQ325" s="172">
        <v>0</v>
      </c>
      <c r="AR325" s="172">
        <v>0</v>
      </c>
      <c r="AS325" s="172">
        <v>0</v>
      </c>
      <c r="AT325" s="172">
        <v>0</v>
      </c>
      <c r="AU325" s="164">
        <v>0</v>
      </c>
      <c r="AV325" s="164">
        <v>0</v>
      </c>
      <c r="AW325" s="164">
        <v>0</v>
      </c>
      <c r="AX325" s="164">
        <v>0</v>
      </c>
      <c r="AY325" s="164">
        <v>0</v>
      </c>
    </row>
    <row r="326" spans="1:51" ht="16.5" customHeight="1" thickBot="1">
      <c r="A326" s="123" t="s">
        <v>1204</v>
      </c>
      <c r="B326" s="124" t="s">
        <v>1205</v>
      </c>
      <c r="C326" s="149">
        <v>0</v>
      </c>
      <c r="D326" s="150">
        <v>0</v>
      </c>
      <c r="E326" s="150">
        <v>0</v>
      </c>
      <c r="F326" s="150">
        <v>17</v>
      </c>
      <c r="G326" s="150">
        <v>0</v>
      </c>
      <c r="H326" s="150">
        <v>0</v>
      </c>
      <c r="I326" s="150">
        <v>10</v>
      </c>
      <c r="J326" s="150">
        <v>10</v>
      </c>
      <c r="K326" s="150">
        <v>0</v>
      </c>
      <c r="L326" s="151">
        <v>0</v>
      </c>
      <c r="M326" s="150">
        <v>0</v>
      </c>
      <c r="N326" s="150">
        <v>13</v>
      </c>
      <c r="O326" s="150">
        <v>0</v>
      </c>
      <c r="P326" s="150">
        <v>0</v>
      </c>
      <c r="Q326" s="150">
        <v>0</v>
      </c>
      <c r="R326" s="152">
        <v>0</v>
      </c>
      <c r="S326" s="153">
        <v>0</v>
      </c>
      <c r="T326" s="153">
        <v>0</v>
      </c>
      <c r="U326" s="153">
        <v>0</v>
      </c>
      <c r="V326" s="153">
        <v>0</v>
      </c>
      <c r="W326" s="154">
        <v>0</v>
      </c>
      <c r="X326" s="125">
        <v>0</v>
      </c>
      <c r="Y326" s="155">
        <v>0</v>
      </c>
      <c r="Z326" s="125">
        <v>0</v>
      </c>
      <c r="AA326" s="125"/>
      <c r="AB326" s="125"/>
      <c r="AC326" s="125"/>
      <c r="AD326" s="125"/>
      <c r="AE326" s="125"/>
      <c r="AF326" s="125"/>
      <c r="AG326" s="125"/>
      <c r="AH326" s="125"/>
      <c r="AI326" s="125"/>
      <c r="AJ326" s="125"/>
      <c r="AK326" s="126">
        <v>0</v>
      </c>
      <c r="AL326" s="127"/>
      <c r="AM326" s="128"/>
      <c r="AN326" s="129"/>
      <c r="AO326" s="156">
        <v>0</v>
      </c>
      <c r="AP326" s="156">
        <v>0</v>
      </c>
      <c r="AQ326" s="156">
        <v>0</v>
      </c>
      <c r="AR326" s="156">
        <v>0</v>
      </c>
      <c r="AS326" s="156">
        <v>0</v>
      </c>
      <c r="AT326" s="156">
        <v>0</v>
      </c>
      <c r="AU326" s="156">
        <v>0</v>
      </c>
      <c r="AV326" s="156">
        <v>0</v>
      </c>
      <c r="AW326" s="156">
        <v>0</v>
      </c>
      <c r="AX326" s="156">
        <v>0</v>
      </c>
      <c r="AY326" s="156">
        <v>0</v>
      </c>
    </row>
    <row r="327" spans="1:51" ht="16.5" customHeight="1" thickTop="1">
      <c r="A327" s="75" t="s">
        <v>1206</v>
      </c>
      <c r="B327" s="122" t="s">
        <v>1207</v>
      </c>
      <c r="C327" s="173">
        <v>0</v>
      </c>
      <c r="D327" s="174">
        <v>0</v>
      </c>
      <c r="E327" s="174">
        <v>0</v>
      </c>
      <c r="F327" s="174">
        <v>0</v>
      </c>
      <c r="G327" s="174">
        <v>0</v>
      </c>
      <c r="H327" s="174">
        <v>0</v>
      </c>
      <c r="I327" s="174">
        <v>0</v>
      </c>
      <c r="J327" s="174">
        <v>23</v>
      </c>
      <c r="K327" s="174">
        <v>0</v>
      </c>
      <c r="L327" s="175">
        <v>0</v>
      </c>
      <c r="M327" s="174">
        <v>0</v>
      </c>
      <c r="N327" s="174">
        <v>0</v>
      </c>
      <c r="O327" s="174">
        <v>0</v>
      </c>
      <c r="P327" s="174">
        <v>12</v>
      </c>
      <c r="Q327" s="174">
        <v>0</v>
      </c>
      <c r="R327" s="176">
        <v>0</v>
      </c>
      <c r="S327" s="177">
        <v>0</v>
      </c>
      <c r="T327" s="177">
        <v>0</v>
      </c>
      <c r="U327" s="177">
        <v>0</v>
      </c>
      <c r="V327" s="177">
        <v>0</v>
      </c>
      <c r="W327" s="52">
        <v>0</v>
      </c>
      <c r="X327" s="52">
        <v>0</v>
      </c>
      <c r="Y327" s="171">
        <v>0</v>
      </c>
      <c r="Z327" s="51">
        <v>0</v>
      </c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2">
        <v>0</v>
      </c>
      <c r="AL327" s="63"/>
      <c r="AM327" s="60"/>
      <c r="AN327" s="60"/>
      <c r="AO327" s="172">
        <v>0</v>
      </c>
      <c r="AP327" s="172">
        <v>0</v>
      </c>
      <c r="AQ327" s="172">
        <v>0</v>
      </c>
      <c r="AR327" s="172">
        <v>0</v>
      </c>
      <c r="AS327" s="172">
        <v>0</v>
      </c>
      <c r="AT327" s="172">
        <v>0</v>
      </c>
      <c r="AU327" s="164">
        <v>0</v>
      </c>
      <c r="AV327" s="164">
        <v>12</v>
      </c>
      <c r="AW327" s="164">
        <v>0</v>
      </c>
      <c r="AX327" s="164">
        <v>0</v>
      </c>
      <c r="AY327" s="164">
        <v>0</v>
      </c>
    </row>
    <row r="328" spans="1:51" ht="16.5" customHeight="1" thickBot="1">
      <c r="A328" s="123" t="s">
        <v>1208</v>
      </c>
      <c r="B328" s="124" t="s">
        <v>1209</v>
      </c>
      <c r="C328" s="149">
        <v>0</v>
      </c>
      <c r="D328" s="150">
        <v>0</v>
      </c>
      <c r="E328" s="150">
        <v>0</v>
      </c>
      <c r="F328" s="150">
        <v>0</v>
      </c>
      <c r="G328" s="150">
        <v>0</v>
      </c>
      <c r="H328" s="150">
        <v>0</v>
      </c>
      <c r="I328" s="150">
        <v>0</v>
      </c>
      <c r="J328" s="150">
        <v>23</v>
      </c>
      <c r="K328" s="150">
        <v>14</v>
      </c>
      <c r="L328" s="151">
        <v>0</v>
      </c>
      <c r="M328" s="150">
        <v>0</v>
      </c>
      <c r="N328" s="150">
        <v>16</v>
      </c>
      <c r="O328" s="150">
        <v>0</v>
      </c>
      <c r="P328" s="150">
        <v>12</v>
      </c>
      <c r="Q328" s="150">
        <v>0</v>
      </c>
      <c r="R328" s="152">
        <v>0</v>
      </c>
      <c r="S328" s="153">
        <v>0</v>
      </c>
      <c r="T328" s="153">
        <v>0</v>
      </c>
      <c r="U328" s="153">
        <v>0</v>
      </c>
      <c r="V328" s="153">
        <v>0</v>
      </c>
      <c r="W328" s="154">
        <v>0</v>
      </c>
      <c r="X328" s="125">
        <v>0</v>
      </c>
      <c r="Y328" s="155">
        <v>0</v>
      </c>
      <c r="Z328" s="125">
        <v>0</v>
      </c>
      <c r="AA328" s="125"/>
      <c r="AB328" s="125"/>
      <c r="AC328" s="125"/>
      <c r="AD328" s="125"/>
      <c r="AE328" s="125"/>
      <c r="AF328" s="125"/>
      <c r="AG328" s="125"/>
      <c r="AH328" s="125"/>
      <c r="AI328" s="125"/>
      <c r="AJ328" s="125"/>
      <c r="AK328" s="126">
        <v>0</v>
      </c>
      <c r="AL328" s="127"/>
      <c r="AM328" s="128"/>
      <c r="AN328" s="129"/>
      <c r="AO328" s="156">
        <v>0</v>
      </c>
      <c r="AP328" s="156">
        <v>0</v>
      </c>
      <c r="AQ328" s="156">
        <v>0</v>
      </c>
      <c r="AR328" s="156">
        <v>0</v>
      </c>
      <c r="AS328" s="156">
        <v>0</v>
      </c>
      <c r="AT328" s="156">
        <v>0</v>
      </c>
      <c r="AU328" s="156">
        <v>0</v>
      </c>
      <c r="AV328" s="156">
        <v>12</v>
      </c>
      <c r="AW328" s="156">
        <v>0</v>
      </c>
      <c r="AX328" s="156">
        <v>0</v>
      </c>
      <c r="AY328" s="156">
        <v>0</v>
      </c>
    </row>
    <row r="329" spans="1:51" ht="16.5" customHeight="1" thickTop="1">
      <c r="A329" s="75" t="s">
        <v>1210</v>
      </c>
      <c r="B329" s="122" t="s">
        <v>1211</v>
      </c>
      <c r="C329" s="173">
        <v>0</v>
      </c>
      <c r="D329" s="174">
        <v>0</v>
      </c>
      <c r="E329" s="174">
        <v>0</v>
      </c>
      <c r="F329" s="174">
        <v>0</v>
      </c>
      <c r="G329" s="174">
        <v>0</v>
      </c>
      <c r="H329" s="174">
        <v>0</v>
      </c>
      <c r="I329" s="174">
        <v>0</v>
      </c>
      <c r="J329" s="174">
        <v>0</v>
      </c>
      <c r="K329" s="174">
        <v>18</v>
      </c>
      <c r="L329" s="175">
        <v>25</v>
      </c>
      <c r="M329" s="174">
        <v>0</v>
      </c>
      <c r="N329" s="174">
        <v>0</v>
      </c>
      <c r="O329" s="174">
        <v>0</v>
      </c>
      <c r="P329" s="174">
        <v>15</v>
      </c>
      <c r="Q329" s="174">
        <v>0</v>
      </c>
      <c r="R329" s="176">
        <v>0</v>
      </c>
      <c r="S329" s="177">
        <v>0</v>
      </c>
      <c r="T329" s="177">
        <v>0</v>
      </c>
      <c r="U329" s="177">
        <v>0</v>
      </c>
      <c r="V329" s="177">
        <v>0</v>
      </c>
      <c r="W329" s="52">
        <v>0</v>
      </c>
      <c r="X329" s="52">
        <v>0</v>
      </c>
      <c r="Y329" s="171">
        <v>0</v>
      </c>
      <c r="Z329" s="51">
        <v>0</v>
      </c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2">
        <v>0</v>
      </c>
      <c r="AL329" s="63"/>
      <c r="AM329" s="60"/>
      <c r="AN329" s="60"/>
      <c r="AO329" s="172">
        <v>0</v>
      </c>
      <c r="AP329" s="172">
        <v>0</v>
      </c>
      <c r="AQ329" s="172">
        <v>0</v>
      </c>
      <c r="AR329" s="172">
        <v>0</v>
      </c>
      <c r="AS329" s="172">
        <v>0</v>
      </c>
      <c r="AT329" s="172">
        <v>0</v>
      </c>
      <c r="AU329" s="164">
        <v>0</v>
      </c>
      <c r="AV329" s="164">
        <v>0</v>
      </c>
      <c r="AW329" s="164">
        <v>0</v>
      </c>
      <c r="AX329" s="164">
        <v>0</v>
      </c>
      <c r="AY329" s="164">
        <v>0</v>
      </c>
    </row>
    <row r="330" spans="1:51" ht="16.5" customHeight="1" thickBot="1">
      <c r="A330" s="123" t="s">
        <v>1212</v>
      </c>
      <c r="B330" s="124" t="s">
        <v>1213</v>
      </c>
      <c r="C330" s="149">
        <v>0</v>
      </c>
      <c r="D330" s="150">
        <v>0</v>
      </c>
      <c r="E330" s="150">
        <v>0</v>
      </c>
      <c r="F330" s="150">
        <v>16</v>
      </c>
      <c r="G330" s="150">
        <v>0</v>
      </c>
      <c r="H330" s="150">
        <v>0</v>
      </c>
      <c r="I330" s="150">
        <v>0</v>
      </c>
      <c r="J330" s="150">
        <v>0</v>
      </c>
      <c r="K330" s="150">
        <v>18</v>
      </c>
      <c r="L330" s="151">
        <v>25</v>
      </c>
      <c r="M330" s="150">
        <v>0</v>
      </c>
      <c r="N330" s="150">
        <v>15</v>
      </c>
      <c r="O330" s="150">
        <v>0</v>
      </c>
      <c r="P330" s="150">
        <v>15</v>
      </c>
      <c r="Q330" s="150">
        <v>0</v>
      </c>
      <c r="R330" s="152">
        <v>0</v>
      </c>
      <c r="S330" s="153">
        <v>0</v>
      </c>
      <c r="T330" s="153">
        <v>0</v>
      </c>
      <c r="U330" s="153">
        <v>0</v>
      </c>
      <c r="V330" s="153">
        <v>0</v>
      </c>
      <c r="W330" s="154">
        <v>0</v>
      </c>
      <c r="X330" s="125">
        <v>0</v>
      </c>
      <c r="Y330" s="155">
        <v>0</v>
      </c>
      <c r="Z330" s="125">
        <v>0</v>
      </c>
      <c r="AA330" s="125"/>
      <c r="AB330" s="125"/>
      <c r="AC330" s="125"/>
      <c r="AD330" s="125"/>
      <c r="AE330" s="125"/>
      <c r="AF330" s="125"/>
      <c r="AG330" s="125"/>
      <c r="AH330" s="125"/>
      <c r="AI330" s="125"/>
      <c r="AJ330" s="125"/>
      <c r="AK330" s="126">
        <v>0</v>
      </c>
      <c r="AL330" s="127"/>
      <c r="AM330" s="128"/>
      <c r="AN330" s="129"/>
      <c r="AO330" s="156">
        <v>0</v>
      </c>
      <c r="AP330" s="156">
        <v>0</v>
      </c>
      <c r="AQ330" s="156">
        <v>0</v>
      </c>
      <c r="AR330" s="156">
        <v>0</v>
      </c>
      <c r="AS330" s="156">
        <v>0</v>
      </c>
      <c r="AT330" s="156">
        <v>0</v>
      </c>
      <c r="AU330" s="156">
        <v>0</v>
      </c>
      <c r="AV330" s="156">
        <v>0</v>
      </c>
      <c r="AW330" s="156">
        <v>0</v>
      </c>
      <c r="AX330" s="156">
        <v>0</v>
      </c>
      <c r="AY330" s="156">
        <v>0</v>
      </c>
    </row>
    <row r="331" spans="1:51" ht="16.5" customHeight="1" thickTop="1">
      <c r="A331" s="75" t="s">
        <v>1214</v>
      </c>
      <c r="B331" s="122" t="s">
        <v>1215</v>
      </c>
      <c r="C331" s="173">
        <v>0</v>
      </c>
      <c r="D331" s="174">
        <v>0</v>
      </c>
      <c r="E331" s="174">
        <v>9</v>
      </c>
      <c r="F331" s="174">
        <v>0</v>
      </c>
      <c r="G331" s="174">
        <v>0</v>
      </c>
      <c r="H331" s="174">
        <v>0</v>
      </c>
      <c r="I331" s="174">
        <v>0</v>
      </c>
      <c r="J331" s="174">
        <v>0</v>
      </c>
      <c r="K331" s="174">
        <v>0</v>
      </c>
      <c r="L331" s="175">
        <v>0</v>
      </c>
      <c r="M331" s="174">
        <v>0</v>
      </c>
      <c r="N331" s="174">
        <v>0</v>
      </c>
      <c r="O331" s="174">
        <v>0</v>
      </c>
      <c r="P331" s="174">
        <v>0</v>
      </c>
      <c r="Q331" s="174">
        <v>0</v>
      </c>
      <c r="R331" s="176">
        <v>0</v>
      </c>
      <c r="S331" s="177">
        <v>2</v>
      </c>
      <c r="T331" s="177">
        <v>2</v>
      </c>
      <c r="U331" s="177">
        <v>0</v>
      </c>
      <c r="V331" s="177">
        <v>0</v>
      </c>
      <c r="W331" s="52">
        <v>0</v>
      </c>
      <c r="X331" s="52">
        <v>0</v>
      </c>
      <c r="Y331" s="171">
        <v>0</v>
      </c>
      <c r="Z331" s="51">
        <v>0</v>
      </c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2">
        <v>0</v>
      </c>
      <c r="AL331" s="63"/>
      <c r="AM331" s="60"/>
      <c r="AN331" s="60"/>
      <c r="AO331" s="172">
        <v>2</v>
      </c>
      <c r="AP331" s="172">
        <v>0</v>
      </c>
      <c r="AQ331" s="172">
        <v>0</v>
      </c>
      <c r="AR331" s="172">
        <v>0</v>
      </c>
      <c r="AS331" s="172">
        <v>0</v>
      </c>
      <c r="AT331" s="172">
        <v>0</v>
      </c>
      <c r="AU331" s="164">
        <v>0</v>
      </c>
      <c r="AV331" s="164">
        <v>0</v>
      </c>
      <c r="AW331" s="164">
        <v>0</v>
      </c>
      <c r="AX331" s="164">
        <v>0</v>
      </c>
      <c r="AY331" s="164">
        <v>0</v>
      </c>
    </row>
    <row r="332" spans="1:51" ht="16.5" customHeight="1" thickBot="1">
      <c r="A332" s="123" t="s">
        <v>1216</v>
      </c>
      <c r="B332" s="124" t="s">
        <v>1217</v>
      </c>
      <c r="C332" s="149">
        <v>0</v>
      </c>
      <c r="D332" s="150">
        <v>0</v>
      </c>
      <c r="E332" s="150">
        <v>9</v>
      </c>
      <c r="F332" s="150">
        <v>0</v>
      </c>
      <c r="G332" s="150">
        <v>0</v>
      </c>
      <c r="H332" s="150">
        <v>0</v>
      </c>
      <c r="I332" s="150">
        <v>0</v>
      </c>
      <c r="J332" s="150">
        <v>0</v>
      </c>
      <c r="K332" s="150">
        <v>0</v>
      </c>
      <c r="L332" s="151">
        <v>0</v>
      </c>
      <c r="M332" s="150">
        <v>0</v>
      </c>
      <c r="N332" s="150">
        <v>13</v>
      </c>
      <c r="O332" s="150">
        <v>0</v>
      </c>
      <c r="P332" s="150">
        <v>0</v>
      </c>
      <c r="Q332" s="150">
        <v>0</v>
      </c>
      <c r="R332" s="152">
        <v>0</v>
      </c>
      <c r="S332" s="153">
        <v>2</v>
      </c>
      <c r="T332" s="153">
        <v>2</v>
      </c>
      <c r="U332" s="153">
        <v>2</v>
      </c>
      <c r="V332" s="153">
        <v>0</v>
      </c>
      <c r="W332" s="154">
        <v>0</v>
      </c>
      <c r="X332" s="125">
        <v>0</v>
      </c>
      <c r="Y332" s="155">
        <v>0</v>
      </c>
      <c r="Z332" s="125">
        <v>0</v>
      </c>
      <c r="AA332" s="125"/>
      <c r="AB332" s="125"/>
      <c r="AC332" s="125"/>
      <c r="AD332" s="125"/>
      <c r="AE332" s="125"/>
      <c r="AF332" s="125"/>
      <c r="AG332" s="125"/>
      <c r="AH332" s="125"/>
      <c r="AI332" s="125"/>
      <c r="AJ332" s="125"/>
      <c r="AK332" s="126">
        <v>0</v>
      </c>
      <c r="AL332" s="127"/>
      <c r="AM332" s="128"/>
      <c r="AN332" s="129"/>
      <c r="AO332" s="156">
        <v>2</v>
      </c>
      <c r="AP332" s="156">
        <v>1</v>
      </c>
      <c r="AQ332" s="156">
        <v>2</v>
      </c>
      <c r="AR332" s="156">
        <v>1</v>
      </c>
      <c r="AS332" s="156">
        <v>0</v>
      </c>
      <c r="AT332" s="156">
        <v>1</v>
      </c>
      <c r="AU332" s="156">
        <v>0</v>
      </c>
      <c r="AV332" s="156">
        <v>0</v>
      </c>
      <c r="AW332" s="156">
        <v>0</v>
      </c>
      <c r="AX332" s="156">
        <v>0</v>
      </c>
      <c r="AY332" s="156">
        <v>0</v>
      </c>
    </row>
    <row r="333" spans="1:51" ht="16.5" customHeight="1" thickTop="1">
      <c r="A333" s="75" t="s">
        <v>1218</v>
      </c>
      <c r="B333" s="122" t="s">
        <v>1219</v>
      </c>
      <c r="C333" s="173">
        <v>0</v>
      </c>
      <c r="D333" s="174">
        <v>0</v>
      </c>
      <c r="E333" s="174">
        <v>0</v>
      </c>
      <c r="F333" s="174">
        <v>11</v>
      </c>
      <c r="G333" s="174">
        <v>10</v>
      </c>
      <c r="H333" s="174">
        <v>0</v>
      </c>
      <c r="I333" s="174">
        <v>0</v>
      </c>
      <c r="J333" s="174">
        <v>0</v>
      </c>
      <c r="K333" s="174">
        <v>0</v>
      </c>
      <c r="L333" s="175">
        <v>0</v>
      </c>
      <c r="M333" s="174">
        <v>0</v>
      </c>
      <c r="N333" s="174">
        <v>0</v>
      </c>
      <c r="O333" s="174">
        <v>0</v>
      </c>
      <c r="P333" s="174">
        <v>0</v>
      </c>
      <c r="Q333" s="174">
        <v>0</v>
      </c>
      <c r="R333" s="176">
        <v>0</v>
      </c>
      <c r="S333" s="177">
        <v>0</v>
      </c>
      <c r="T333" s="177">
        <v>0</v>
      </c>
      <c r="U333" s="177">
        <v>0</v>
      </c>
      <c r="V333" s="177">
        <v>0</v>
      </c>
      <c r="W333" s="52">
        <v>0</v>
      </c>
      <c r="X333" s="52">
        <v>0</v>
      </c>
      <c r="Y333" s="171">
        <v>0</v>
      </c>
      <c r="Z333" s="51">
        <v>0</v>
      </c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2">
        <v>0</v>
      </c>
      <c r="AL333" s="63"/>
      <c r="AM333" s="60"/>
      <c r="AN333" s="60"/>
      <c r="AO333" s="172">
        <v>0</v>
      </c>
      <c r="AP333" s="172">
        <v>0</v>
      </c>
      <c r="AQ333" s="172">
        <v>0</v>
      </c>
      <c r="AR333" s="172">
        <v>0</v>
      </c>
      <c r="AS333" s="172">
        <v>0</v>
      </c>
      <c r="AT333" s="172">
        <v>0</v>
      </c>
      <c r="AU333" s="164">
        <v>0</v>
      </c>
      <c r="AV333" s="164">
        <v>5</v>
      </c>
      <c r="AW333" s="164">
        <v>0</v>
      </c>
      <c r="AX333" s="164">
        <v>0</v>
      </c>
      <c r="AY333" s="164">
        <v>0</v>
      </c>
    </row>
    <row r="334" spans="1:51" ht="16.5" customHeight="1" thickBot="1">
      <c r="A334" s="123" t="s">
        <v>1220</v>
      </c>
      <c r="B334" s="124" t="s">
        <v>1221</v>
      </c>
      <c r="C334" s="149">
        <v>0</v>
      </c>
      <c r="D334" s="150">
        <v>0</v>
      </c>
      <c r="E334" s="150">
        <v>0</v>
      </c>
      <c r="F334" s="150">
        <v>11</v>
      </c>
      <c r="G334" s="150">
        <v>10</v>
      </c>
      <c r="H334" s="150">
        <v>0</v>
      </c>
      <c r="I334" s="150">
        <v>0</v>
      </c>
      <c r="J334" s="150">
        <v>5</v>
      </c>
      <c r="K334" s="150">
        <v>0</v>
      </c>
      <c r="L334" s="151">
        <v>32</v>
      </c>
      <c r="M334" s="150">
        <v>0</v>
      </c>
      <c r="N334" s="150">
        <v>12</v>
      </c>
      <c r="O334" s="150">
        <v>0</v>
      </c>
      <c r="P334" s="150">
        <v>0</v>
      </c>
      <c r="Q334" s="150">
        <v>15</v>
      </c>
      <c r="R334" s="152">
        <v>0</v>
      </c>
      <c r="S334" s="153">
        <v>0</v>
      </c>
      <c r="T334" s="153">
        <v>0</v>
      </c>
      <c r="U334" s="153">
        <v>0</v>
      </c>
      <c r="V334" s="153">
        <v>0</v>
      </c>
      <c r="W334" s="154">
        <v>0</v>
      </c>
      <c r="X334" s="125">
        <v>0</v>
      </c>
      <c r="Y334" s="155">
        <v>3.5</v>
      </c>
      <c r="Z334" s="125">
        <v>10</v>
      </c>
      <c r="AA334" s="125"/>
      <c r="AB334" s="125"/>
      <c r="AC334" s="125"/>
      <c r="AD334" s="125"/>
      <c r="AE334" s="125"/>
      <c r="AF334" s="125"/>
      <c r="AG334" s="125"/>
      <c r="AH334" s="125"/>
      <c r="AI334" s="125"/>
      <c r="AJ334" s="125"/>
      <c r="AK334" s="126">
        <v>0</v>
      </c>
      <c r="AL334" s="127"/>
      <c r="AM334" s="128"/>
      <c r="AN334" s="129"/>
      <c r="AO334" s="156">
        <v>0</v>
      </c>
      <c r="AP334" s="156">
        <v>0</v>
      </c>
      <c r="AQ334" s="156">
        <v>0</v>
      </c>
      <c r="AR334" s="156">
        <v>0</v>
      </c>
      <c r="AS334" s="156">
        <v>0</v>
      </c>
      <c r="AT334" s="156">
        <v>0</v>
      </c>
      <c r="AU334" s="156">
        <v>0</v>
      </c>
      <c r="AV334" s="156">
        <v>5</v>
      </c>
      <c r="AW334" s="156">
        <v>0</v>
      </c>
      <c r="AX334" s="156">
        <v>0</v>
      </c>
      <c r="AY334" s="156">
        <v>0</v>
      </c>
    </row>
    <row r="335" spans="1:51" ht="16.5" customHeight="1" thickTop="1">
      <c r="A335" s="75" t="s">
        <v>1222</v>
      </c>
      <c r="B335" s="122" t="s">
        <v>1223</v>
      </c>
      <c r="C335" s="173">
        <v>0</v>
      </c>
      <c r="D335" s="174">
        <v>0</v>
      </c>
      <c r="E335" s="174">
        <v>14</v>
      </c>
      <c r="F335" s="174">
        <v>0</v>
      </c>
      <c r="G335" s="174">
        <v>0</v>
      </c>
      <c r="H335" s="174">
        <v>0</v>
      </c>
      <c r="I335" s="174">
        <v>0</v>
      </c>
      <c r="J335" s="174">
        <v>0</v>
      </c>
      <c r="K335" s="174">
        <v>0</v>
      </c>
      <c r="L335" s="175">
        <v>0</v>
      </c>
      <c r="M335" s="174">
        <v>0</v>
      </c>
      <c r="N335" s="174">
        <v>9</v>
      </c>
      <c r="O335" s="174">
        <v>0</v>
      </c>
      <c r="P335" s="174">
        <v>2</v>
      </c>
      <c r="Q335" s="174">
        <v>0</v>
      </c>
      <c r="R335" s="176">
        <v>0</v>
      </c>
      <c r="S335" s="177">
        <v>0</v>
      </c>
      <c r="T335" s="177">
        <v>0</v>
      </c>
      <c r="U335" s="177">
        <v>0</v>
      </c>
      <c r="V335" s="177">
        <v>0</v>
      </c>
      <c r="W335" s="52">
        <v>0</v>
      </c>
      <c r="X335" s="52">
        <v>0</v>
      </c>
      <c r="Y335" s="171">
        <v>0</v>
      </c>
      <c r="Z335" s="51">
        <v>0</v>
      </c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2">
        <v>0</v>
      </c>
      <c r="AL335" s="63"/>
      <c r="AM335" s="60"/>
      <c r="AN335" s="60"/>
      <c r="AO335" s="172">
        <v>0</v>
      </c>
      <c r="AP335" s="172">
        <v>0</v>
      </c>
      <c r="AQ335" s="172">
        <v>0</v>
      </c>
      <c r="AR335" s="172">
        <v>0</v>
      </c>
      <c r="AS335" s="172">
        <v>0</v>
      </c>
      <c r="AT335" s="172">
        <v>0</v>
      </c>
      <c r="AU335" s="164">
        <v>0</v>
      </c>
      <c r="AV335" s="164">
        <v>2</v>
      </c>
      <c r="AW335" s="164">
        <v>0</v>
      </c>
      <c r="AX335" s="164">
        <v>0</v>
      </c>
      <c r="AY335" s="164">
        <v>0</v>
      </c>
    </row>
    <row r="336" spans="1:51" ht="16.5" customHeight="1" thickBot="1">
      <c r="A336" s="123" t="s">
        <v>1224</v>
      </c>
      <c r="B336" s="124" t="s">
        <v>1225</v>
      </c>
      <c r="C336" s="149">
        <v>0</v>
      </c>
      <c r="D336" s="150">
        <v>0</v>
      </c>
      <c r="E336" s="150">
        <v>14</v>
      </c>
      <c r="F336" s="150">
        <v>20</v>
      </c>
      <c r="G336" s="150">
        <v>0</v>
      </c>
      <c r="H336" s="150">
        <v>0</v>
      </c>
      <c r="I336" s="150">
        <v>0</v>
      </c>
      <c r="J336" s="150">
        <v>0</v>
      </c>
      <c r="K336" s="150">
        <v>0</v>
      </c>
      <c r="L336" s="151">
        <v>0</v>
      </c>
      <c r="M336" s="150">
        <v>0</v>
      </c>
      <c r="N336" s="150">
        <v>19.899999999999999</v>
      </c>
      <c r="O336" s="150">
        <v>0</v>
      </c>
      <c r="P336" s="150">
        <v>4</v>
      </c>
      <c r="Q336" s="150">
        <v>0</v>
      </c>
      <c r="R336" s="152">
        <v>0</v>
      </c>
      <c r="S336" s="153">
        <v>0</v>
      </c>
      <c r="T336" s="153">
        <v>0</v>
      </c>
      <c r="U336" s="153">
        <v>0</v>
      </c>
      <c r="V336" s="153">
        <v>0</v>
      </c>
      <c r="W336" s="154">
        <v>0</v>
      </c>
      <c r="X336" s="125">
        <v>0</v>
      </c>
      <c r="Y336" s="155">
        <v>0</v>
      </c>
      <c r="Z336" s="125">
        <v>0</v>
      </c>
      <c r="AA336" s="125"/>
      <c r="AB336" s="125"/>
      <c r="AC336" s="125"/>
      <c r="AD336" s="125"/>
      <c r="AE336" s="125"/>
      <c r="AF336" s="125"/>
      <c r="AG336" s="125"/>
      <c r="AH336" s="125"/>
      <c r="AI336" s="125"/>
      <c r="AJ336" s="125"/>
      <c r="AK336" s="126">
        <v>0</v>
      </c>
      <c r="AL336" s="127"/>
      <c r="AM336" s="128"/>
      <c r="AN336" s="129"/>
      <c r="AO336" s="156">
        <v>0</v>
      </c>
      <c r="AP336" s="156">
        <v>0</v>
      </c>
      <c r="AQ336" s="156">
        <v>0</v>
      </c>
      <c r="AR336" s="156">
        <v>0</v>
      </c>
      <c r="AS336" s="156">
        <v>0</v>
      </c>
      <c r="AT336" s="156">
        <v>0</v>
      </c>
      <c r="AU336" s="156">
        <v>0</v>
      </c>
      <c r="AV336" s="156">
        <v>4</v>
      </c>
      <c r="AW336" s="156">
        <v>0</v>
      </c>
      <c r="AX336" s="156">
        <v>0</v>
      </c>
      <c r="AY336" s="156">
        <v>0</v>
      </c>
    </row>
    <row r="337" spans="1:51" ht="16.5" customHeight="1" thickTop="1">
      <c r="A337" s="75" t="s">
        <v>1226</v>
      </c>
      <c r="B337" s="122" t="s">
        <v>1227</v>
      </c>
      <c r="C337" s="173">
        <v>0</v>
      </c>
      <c r="D337" s="174">
        <v>0</v>
      </c>
      <c r="E337" s="174">
        <v>10</v>
      </c>
      <c r="F337" s="174">
        <v>11</v>
      </c>
      <c r="G337" s="174">
        <v>0</v>
      </c>
      <c r="H337" s="174">
        <v>0</v>
      </c>
      <c r="I337" s="174">
        <v>0</v>
      </c>
      <c r="J337" s="174">
        <v>0</v>
      </c>
      <c r="K337" s="174">
        <v>0</v>
      </c>
      <c r="L337" s="175">
        <v>0</v>
      </c>
      <c r="M337" s="174">
        <v>0</v>
      </c>
      <c r="N337" s="174">
        <v>0</v>
      </c>
      <c r="O337" s="174">
        <v>0</v>
      </c>
      <c r="P337" s="174">
        <v>10</v>
      </c>
      <c r="Q337" s="174">
        <v>0</v>
      </c>
      <c r="R337" s="176">
        <v>0</v>
      </c>
      <c r="S337" s="177">
        <v>0</v>
      </c>
      <c r="T337" s="177">
        <v>0</v>
      </c>
      <c r="U337" s="177">
        <v>0</v>
      </c>
      <c r="V337" s="177">
        <v>0</v>
      </c>
      <c r="W337" s="52">
        <v>0</v>
      </c>
      <c r="X337" s="52">
        <v>0</v>
      </c>
      <c r="Y337" s="171">
        <v>0</v>
      </c>
      <c r="Z337" s="51">
        <v>0</v>
      </c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2">
        <v>0</v>
      </c>
      <c r="AL337" s="63"/>
      <c r="AM337" s="60"/>
      <c r="AN337" s="60"/>
      <c r="AO337" s="172">
        <v>0</v>
      </c>
      <c r="AP337" s="172">
        <v>0</v>
      </c>
      <c r="AQ337" s="172">
        <v>0</v>
      </c>
      <c r="AR337" s="172">
        <v>0</v>
      </c>
      <c r="AS337" s="172">
        <v>0</v>
      </c>
      <c r="AT337" s="172">
        <v>0</v>
      </c>
      <c r="AU337" s="164">
        <v>0</v>
      </c>
      <c r="AV337" s="164">
        <v>10</v>
      </c>
      <c r="AW337" s="164">
        <v>0</v>
      </c>
      <c r="AX337" s="164">
        <v>0</v>
      </c>
      <c r="AY337" s="164">
        <v>0</v>
      </c>
    </row>
    <row r="338" spans="1:51" ht="16.5" customHeight="1" thickBot="1">
      <c r="A338" s="123" t="s">
        <v>1228</v>
      </c>
      <c r="B338" s="124" t="s">
        <v>1229</v>
      </c>
      <c r="C338" s="149">
        <v>0</v>
      </c>
      <c r="D338" s="150">
        <v>0</v>
      </c>
      <c r="E338" s="150">
        <v>10</v>
      </c>
      <c r="F338" s="150">
        <v>11</v>
      </c>
      <c r="G338" s="150">
        <v>0</v>
      </c>
      <c r="H338" s="150">
        <v>0</v>
      </c>
      <c r="I338" s="150">
        <v>0</v>
      </c>
      <c r="J338" s="150">
        <v>0</v>
      </c>
      <c r="K338" s="150">
        <v>30</v>
      </c>
      <c r="L338" s="151">
        <v>0</v>
      </c>
      <c r="M338" s="150">
        <v>0</v>
      </c>
      <c r="N338" s="150">
        <v>0</v>
      </c>
      <c r="O338" s="150">
        <v>0</v>
      </c>
      <c r="P338" s="150">
        <v>10</v>
      </c>
      <c r="Q338" s="150">
        <v>0</v>
      </c>
      <c r="R338" s="152">
        <v>0</v>
      </c>
      <c r="S338" s="153">
        <v>0</v>
      </c>
      <c r="T338" s="153">
        <v>0</v>
      </c>
      <c r="U338" s="153">
        <v>0</v>
      </c>
      <c r="V338" s="153">
        <v>0</v>
      </c>
      <c r="W338" s="154">
        <v>0</v>
      </c>
      <c r="X338" s="125">
        <v>0</v>
      </c>
      <c r="Y338" s="155">
        <v>0</v>
      </c>
      <c r="Z338" s="125">
        <v>0</v>
      </c>
      <c r="AA338" s="125"/>
      <c r="AB338" s="125"/>
      <c r="AC338" s="125"/>
      <c r="AD338" s="125"/>
      <c r="AE338" s="125"/>
      <c r="AF338" s="125"/>
      <c r="AG338" s="125"/>
      <c r="AH338" s="125"/>
      <c r="AI338" s="125"/>
      <c r="AJ338" s="125"/>
      <c r="AK338" s="126">
        <v>0</v>
      </c>
      <c r="AL338" s="127"/>
      <c r="AM338" s="128"/>
      <c r="AN338" s="129"/>
      <c r="AO338" s="156">
        <v>0</v>
      </c>
      <c r="AP338" s="156">
        <v>0</v>
      </c>
      <c r="AQ338" s="156">
        <v>0</v>
      </c>
      <c r="AR338" s="156">
        <v>0</v>
      </c>
      <c r="AS338" s="156">
        <v>0</v>
      </c>
      <c r="AT338" s="156">
        <v>0</v>
      </c>
      <c r="AU338" s="156">
        <v>0</v>
      </c>
      <c r="AV338" s="156">
        <v>10</v>
      </c>
      <c r="AW338" s="156">
        <v>0</v>
      </c>
      <c r="AX338" s="156">
        <v>0</v>
      </c>
      <c r="AY338" s="156">
        <v>0</v>
      </c>
    </row>
    <row r="339" spans="1:51" ht="16.5" customHeight="1" thickTop="1">
      <c r="A339" s="75" t="s">
        <v>1230</v>
      </c>
      <c r="B339" s="122" t="s">
        <v>1231</v>
      </c>
      <c r="C339" s="173">
        <v>0</v>
      </c>
      <c r="D339" s="174">
        <v>0</v>
      </c>
      <c r="E339" s="174">
        <v>0</v>
      </c>
      <c r="F339" s="174">
        <v>0</v>
      </c>
      <c r="G339" s="174">
        <v>10</v>
      </c>
      <c r="H339" s="174">
        <v>0</v>
      </c>
      <c r="I339" s="174">
        <v>10</v>
      </c>
      <c r="J339" s="174">
        <v>0</v>
      </c>
      <c r="K339" s="174">
        <v>0</v>
      </c>
      <c r="L339" s="175">
        <v>0</v>
      </c>
      <c r="M339" s="174">
        <v>0</v>
      </c>
      <c r="N339" s="174">
        <v>0</v>
      </c>
      <c r="O339" s="174">
        <v>0</v>
      </c>
      <c r="P339" s="174">
        <v>0</v>
      </c>
      <c r="Q339" s="174">
        <v>0</v>
      </c>
      <c r="R339" s="176">
        <v>0</v>
      </c>
      <c r="S339" s="177">
        <v>0</v>
      </c>
      <c r="T339" s="177">
        <v>0</v>
      </c>
      <c r="U339" s="177">
        <v>0</v>
      </c>
      <c r="V339" s="177">
        <v>0</v>
      </c>
      <c r="W339" s="52">
        <v>0</v>
      </c>
      <c r="X339" s="52">
        <v>0</v>
      </c>
      <c r="Y339" s="171">
        <v>0</v>
      </c>
      <c r="Z339" s="51">
        <v>0</v>
      </c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2">
        <v>0</v>
      </c>
      <c r="AL339" s="63"/>
      <c r="AM339" s="60"/>
      <c r="AN339" s="60"/>
      <c r="AO339" s="172">
        <v>0</v>
      </c>
      <c r="AP339" s="172">
        <v>0</v>
      </c>
      <c r="AQ339" s="172">
        <v>0</v>
      </c>
      <c r="AR339" s="172">
        <v>0</v>
      </c>
      <c r="AS339" s="172">
        <v>0</v>
      </c>
      <c r="AT339" s="172">
        <v>0</v>
      </c>
      <c r="AU339" s="164">
        <v>0</v>
      </c>
      <c r="AV339" s="164">
        <v>0</v>
      </c>
      <c r="AW339" s="164">
        <v>0</v>
      </c>
      <c r="AX339" s="164">
        <v>0</v>
      </c>
      <c r="AY339" s="164">
        <v>0</v>
      </c>
    </row>
    <row r="340" spans="1:51" ht="16.5" customHeight="1" thickBot="1">
      <c r="A340" s="123" t="s">
        <v>1232</v>
      </c>
      <c r="B340" s="124" t="s">
        <v>1233</v>
      </c>
      <c r="C340" s="149">
        <v>0</v>
      </c>
      <c r="D340" s="150">
        <v>0</v>
      </c>
      <c r="E340" s="150">
        <v>0</v>
      </c>
      <c r="F340" s="150">
        <v>0</v>
      </c>
      <c r="G340" s="150">
        <v>10</v>
      </c>
      <c r="H340" s="150">
        <v>0</v>
      </c>
      <c r="I340" s="150">
        <v>10</v>
      </c>
      <c r="J340" s="150">
        <v>0</v>
      </c>
      <c r="K340" s="150">
        <v>0</v>
      </c>
      <c r="L340" s="151">
        <v>40</v>
      </c>
      <c r="M340" s="150">
        <v>0</v>
      </c>
      <c r="N340" s="150">
        <v>16</v>
      </c>
      <c r="O340" s="150">
        <v>0</v>
      </c>
      <c r="P340" s="150">
        <v>15</v>
      </c>
      <c r="Q340" s="150">
        <v>0</v>
      </c>
      <c r="R340" s="152">
        <v>0</v>
      </c>
      <c r="S340" s="153">
        <v>0</v>
      </c>
      <c r="T340" s="153">
        <v>0</v>
      </c>
      <c r="U340" s="153">
        <v>0</v>
      </c>
      <c r="V340" s="153">
        <v>0</v>
      </c>
      <c r="W340" s="154">
        <v>0</v>
      </c>
      <c r="X340" s="125">
        <v>0</v>
      </c>
      <c r="Y340" s="155">
        <v>0</v>
      </c>
      <c r="Z340" s="125">
        <v>0</v>
      </c>
      <c r="AA340" s="125"/>
      <c r="AB340" s="125"/>
      <c r="AC340" s="125"/>
      <c r="AD340" s="125"/>
      <c r="AE340" s="125"/>
      <c r="AF340" s="125"/>
      <c r="AG340" s="125"/>
      <c r="AH340" s="125"/>
      <c r="AI340" s="125"/>
      <c r="AJ340" s="125"/>
      <c r="AK340" s="126">
        <v>0</v>
      </c>
      <c r="AL340" s="127"/>
      <c r="AM340" s="128"/>
      <c r="AN340" s="129"/>
      <c r="AO340" s="156">
        <v>0</v>
      </c>
      <c r="AP340" s="156">
        <v>0</v>
      </c>
      <c r="AQ340" s="156">
        <v>0</v>
      </c>
      <c r="AR340" s="156">
        <v>0</v>
      </c>
      <c r="AS340" s="156">
        <v>0</v>
      </c>
      <c r="AT340" s="156">
        <v>0</v>
      </c>
      <c r="AU340" s="156">
        <v>0</v>
      </c>
      <c r="AV340" s="156">
        <v>15</v>
      </c>
      <c r="AW340" s="156">
        <v>0</v>
      </c>
      <c r="AX340" s="156">
        <v>0</v>
      </c>
      <c r="AY340" s="156">
        <v>0</v>
      </c>
    </row>
    <row r="341" spans="1:51" ht="16.5" customHeight="1" thickTop="1">
      <c r="A341" s="75" t="s">
        <v>1234</v>
      </c>
      <c r="B341" s="122" t="s">
        <v>1235</v>
      </c>
      <c r="C341" s="173">
        <v>0</v>
      </c>
      <c r="D341" s="174">
        <v>0</v>
      </c>
      <c r="E341" s="174">
        <v>0</v>
      </c>
      <c r="F341" s="174">
        <v>0</v>
      </c>
      <c r="G341" s="174">
        <v>22</v>
      </c>
      <c r="H341" s="174">
        <v>0</v>
      </c>
      <c r="I341" s="174">
        <v>0</v>
      </c>
      <c r="J341" s="174">
        <v>0</v>
      </c>
      <c r="K341" s="174">
        <v>0</v>
      </c>
      <c r="L341" s="175">
        <v>0</v>
      </c>
      <c r="M341" s="174">
        <v>0</v>
      </c>
      <c r="N341" s="174">
        <v>0</v>
      </c>
      <c r="O341" s="174">
        <v>0</v>
      </c>
      <c r="P341" s="174">
        <v>0</v>
      </c>
      <c r="Q341" s="174">
        <v>10</v>
      </c>
      <c r="R341" s="176">
        <v>0</v>
      </c>
      <c r="S341" s="177">
        <v>0</v>
      </c>
      <c r="T341" s="177">
        <v>0</v>
      </c>
      <c r="U341" s="177">
        <v>0</v>
      </c>
      <c r="V341" s="177">
        <v>0</v>
      </c>
      <c r="W341" s="52">
        <v>0</v>
      </c>
      <c r="X341" s="52">
        <v>0</v>
      </c>
      <c r="Y341" s="171">
        <v>0</v>
      </c>
      <c r="Z341" s="51">
        <v>0</v>
      </c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2">
        <v>0</v>
      </c>
      <c r="AL341" s="63"/>
      <c r="AM341" s="60"/>
      <c r="AN341" s="60"/>
      <c r="AO341" s="172">
        <v>0</v>
      </c>
      <c r="AP341" s="172">
        <v>0</v>
      </c>
      <c r="AQ341" s="172">
        <v>0</v>
      </c>
      <c r="AR341" s="172">
        <v>0</v>
      </c>
      <c r="AS341" s="172">
        <v>0</v>
      </c>
      <c r="AT341" s="172">
        <v>0</v>
      </c>
      <c r="AU341" s="164">
        <v>0</v>
      </c>
      <c r="AV341" s="164">
        <v>0</v>
      </c>
      <c r="AW341" s="164">
        <v>0</v>
      </c>
      <c r="AX341" s="164">
        <v>0</v>
      </c>
      <c r="AY341" s="164">
        <v>0</v>
      </c>
    </row>
    <row r="342" spans="1:51" ht="16.5" customHeight="1" thickBot="1">
      <c r="A342" s="123" t="s">
        <v>1236</v>
      </c>
      <c r="B342" s="124" t="s">
        <v>1237</v>
      </c>
      <c r="C342" s="149">
        <v>0</v>
      </c>
      <c r="D342" s="150">
        <v>0</v>
      </c>
      <c r="E342" s="150">
        <v>0</v>
      </c>
      <c r="F342" s="150">
        <v>10</v>
      </c>
      <c r="G342" s="150">
        <v>22</v>
      </c>
      <c r="H342" s="150">
        <v>0</v>
      </c>
      <c r="I342" s="150">
        <v>0</v>
      </c>
      <c r="J342" s="150">
        <v>0</v>
      </c>
      <c r="K342" s="150">
        <v>0</v>
      </c>
      <c r="L342" s="151">
        <v>0</v>
      </c>
      <c r="M342" s="150">
        <v>0</v>
      </c>
      <c r="N342" s="150">
        <v>18</v>
      </c>
      <c r="O342" s="150">
        <v>0</v>
      </c>
      <c r="P342" s="150">
        <v>0</v>
      </c>
      <c r="Q342" s="150">
        <v>10</v>
      </c>
      <c r="R342" s="152">
        <v>0</v>
      </c>
      <c r="S342" s="153">
        <v>0</v>
      </c>
      <c r="T342" s="153">
        <v>0</v>
      </c>
      <c r="U342" s="153">
        <v>0</v>
      </c>
      <c r="V342" s="153">
        <v>0</v>
      </c>
      <c r="W342" s="154">
        <v>0</v>
      </c>
      <c r="X342" s="125">
        <v>0</v>
      </c>
      <c r="Y342" s="155">
        <v>0</v>
      </c>
      <c r="Z342" s="125">
        <v>0</v>
      </c>
      <c r="AA342" s="125"/>
      <c r="AB342" s="125"/>
      <c r="AC342" s="125"/>
      <c r="AD342" s="125"/>
      <c r="AE342" s="125"/>
      <c r="AF342" s="125"/>
      <c r="AG342" s="125"/>
      <c r="AH342" s="125"/>
      <c r="AI342" s="125"/>
      <c r="AJ342" s="125"/>
      <c r="AK342" s="126">
        <v>0</v>
      </c>
      <c r="AL342" s="127"/>
      <c r="AM342" s="128"/>
      <c r="AN342" s="129"/>
      <c r="AO342" s="156">
        <v>0</v>
      </c>
      <c r="AP342" s="156">
        <v>0</v>
      </c>
      <c r="AQ342" s="156">
        <v>0</v>
      </c>
      <c r="AR342" s="156">
        <v>0</v>
      </c>
      <c r="AS342" s="156">
        <v>0</v>
      </c>
      <c r="AT342" s="156">
        <v>0</v>
      </c>
      <c r="AU342" s="156">
        <v>0</v>
      </c>
      <c r="AV342" s="156">
        <v>0</v>
      </c>
      <c r="AW342" s="156">
        <v>0</v>
      </c>
      <c r="AX342" s="156">
        <v>0</v>
      </c>
      <c r="AY342" s="156">
        <v>0</v>
      </c>
    </row>
    <row r="343" spans="1:51" ht="16.5" customHeight="1" thickTop="1">
      <c r="A343" s="75" t="s">
        <v>1238</v>
      </c>
      <c r="B343" s="122" t="s">
        <v>1239</v>
      </c>
      <c r="C343" s="173">
        <v>0</v>
      </c>
      <c r="D343" s="174">
        <v>0</v>
      </c>
      <c r="E343" s="174">
        <v>7</v>
      </c>
      <c r="F343" s="174">
        <v>0</v>
      </c>
      <c r="G343" s="174">
        <v>8</v>
      </c>
      <c r="H343" s="174">
        <v>0</v>
      </c>
      <c r="I343" s="174">
        <v>0</v>
      </c>
      <c r="J343" s="174">
        <v>0</v>
      </c>
      <c r="K343" s="174">
        <v>0</v>
      </c>
      <c r="L343" s="175">
        <v>0</v>
      </c>
      <c r="M343" s="174">
        <v>0</v>
      </c>
      <c r="N343" s="174">
        <v>5</v>
      </c>
      <c r="O343" s="174">
        <v>0</v>
      </c>
      <c r="P343" s="174">
        <v>7</v>
      </c>
      <c r="Q343" s="174">
        <v>0</v>
      </c>
      <c r="R343" s="176">
        <v>0</v>
      </c>
      <c r="S343" s="177">
        <v>0</v>
      </c>
      <c r="T343" s="177">
        <v>0</v>
      </c>
      <c r="U343" s="177">
        <v>0</v>
      </c>
      <c r="V343" s="177">
        <v>0</v>
      </c>
      <c r="W343" s="52">
        <v>0</v>
      </c>
      <c r="X343" s="52">
        <v>0</v>
      </c>
      <c r="Y343" s="171">
        <v>0</v>
      </c>
      <c r="Z343" s="51">
        <v>0</v>
      </c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2">
        <v>0</v>
      </c>
      <c r="AL343" s="63"/>
      <c r="AM343" s="60"/>
      <c r="AN343" s="60"/>
      <c r="AO343" s="172">
        <v>0</v>
      </c>
      <c r="AP343" s="172">
        <v>0</v>
      </c>
      <c r="AQ343" s="172">
        <v>0</v>
      </c>
      <c r="AR343" s="172">
        <v>0</v>
      </c>
      <c r="AS343" s="172">
        <v>0</v>
      </c>
      <c r="AT343" s="172">
        <v>0</v>
      </c>
      <c r="AU343" s="164">
        <v>0</v>
      </c>
      <c r="AV343" s="164">
        <v>7</v>
      </c>
      <c r="AW343" s="164">
        <v>0</v>
      </c>
      <c r="AX343" s="164">
        <v>0</v>
      </c>
      <c r="AY343" s="164">
        <v>0</v>
      </c>
    </row>
    <row r="344" spans="1:51" ht="16.5" customHeight="1" thickBot="1">
      <c r="A344" s="123" t="s">
        <v>1240</v>
      </c>
      <c r="B344" s="124" t="s">
        <v>1241</v>
      </c>
      <c r="C344" s="149">
        <v>0</v>
      </c>
      <c r="D344" s="150">
        <v>0</v>
      </c>
      <c r="E344" s="150">
        <v>7</v>
      </c>
      <c r="F344" s="150">
        <v>0</v>
      </c>
      <c r="G344" s="150">
        <v>18</v>
      </c>
      <c r="H344" s="150">
        <v>0</v>
      </c>
      <c r="I344" s="150">
        <v>0</v>
      </c>
      <c r="J344" s="150">
        <v>0</v>
      </c>
      <c r="K344" s="150">
        <v>11.6666666666667</v>
      </c>
      <c r="L344" s="151">
        <v>0</v>
      </c>
      <c r="M344" s="150">
        <v>0</v>
      </c>
      <c r="N344" s="150">
        <v>12.35</v>
      </c>
      <c r="O344" s="150">
        <v>0</v>
      </c>
      <c r="P344" s="150">
        <v>12.25</v>
      </c>
      <c r="Q344" s="150">
        <v>0</v>
      </c>
      <c r="R344" s="152">
        <v>0</v>
      </c>
      <c r="S344" s="153">
        <v>0</v>
      </c>
      <c r="T344" s="153">
        <v>0</v>
      </c>
      <c r="U344" s="153">
        <v>0</v>
      </c>
      <c r="V344" s="153">
        <v>0</v>
      </c>
      <c r="W344" s="154">
        <v>0</v>
      </c>
      <c r="X344" s="125">
        <v>0</v>
      </c>
      <c r="Y344" s="155">
        <v>0</v>
      </c>
      <c r="Z344" s="125">
        <v>0</v>
      </c>
      <c r="AA344" s="125"/>
      <c r="AB344" s="125"/>
      <c r="AC344" s="125"/>
      <c r="AD344" s="125"/>
      <c r="AE344" s="125"/>
      <c r="AF344" s="125"/>
      <c r="AG344" s="125"/>
      <c r="AH344" s="125"/>
      <c r="AI344" s="125"/>
      <c r="AJ344" s="125"/>
      <c r="AK344" s="126">
        <v>0</v>
      </c>
      <c r="AL344" s="127"/>
      <c r="AM344" s="128"/>
      <c r="AN344" s="129"/>
      <c r="AO344" s="156">
        <v>0</v>
      </c>
      <c r="AP344" s="156">
        <v>0</v>
      </c>
      <c r="AQ344" s="156">
        <v>0</v>
      </c>
      <c r="AR344" s="156">
        <v>0</v>
      </c>
      <c r="AS344" s="156">
        <v>0</v>
      </c>
      <c r="AT344" s="156">
        <v>0</v>
      </c>
      <c r="AU344" s="156">
        <v>0</v>
      </c>
      <c r="AV344" s="156">
        <v>12</v>
      </c>
      <c r="AW344" s="156">
        <v>0</v>
      </c>
      <c r="AX344" s="156">
        <v>0</v>
      </c>
      <c r="AY344" s="156">
        <v>0</v>
      </c>
    </row>
    <row r="345" spans="1:51" ht="16.5" customHeight="1" thickTop="1">
      <c r="A345" s="75" t="s">
        <v>1242</v>
      </c>
      <c r="B345" s="122" t="s">
        <v>1243</v>
      </c>
      <c r="C345" s="173">
        <v>0</v>
      </c>
      <c r="D345" s="174">
        <v>0</v>
      </c>
      <c r="E345" s="174">
        <v>0</v>
      </c>
      <c r="F345" s="174">
        <v>0</v>
      </c>
      <c r="G345" s="174">
        <v>0</v>
      </c>
      <c r="H345" s="174">
        <v>0</v>
      </c>
      <c r="I345" s="174">
        <v>23</v>
      </c>
      <c r="J345" s="174">
        <v>0</v>
      </c>
      <c r="K345" s="174">
        <v>0</v>
      </c>
      <c r="L345" s="175">
        <v>0</v>
      </c>
      <c r="M345" s="174">
        <v>0</v>
      </c>
      <c r="N345" s="174">
        <v>0</v>
      </c>
      <c r="O345" s="174">
        <v>0</v>
      </c>
      <c r="P345" s="174">
        <v>0</v>
      </c>
      <c r="Q345" s="174">
        <v>0</v>
      </c>
      <c r="R345" s="176">
        <v>0</v>
      </c>
      <c r="S345" s="177">
        <v>0</v>
      </c>
      <c r="T345" s="177">
        <v>0</v>
      </c>
      <c r="U345" s="177">
        <v>0</v>
      </c>
      <c r="V345" s="177">
        <v>0</v>
      </c>
      <c r="W345" s="52">
        <v>0</v>
      </c>
      <c r="X345" s="52">
        <v>0</v>
      </c>
      <c r="Y345" s="171">
        <v>0</v>
      </c>
      <c r="Z345" s="51">
        <v>0</v>
      </c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2">
        <v>0</v>
      </c>
      <c r="AL345" s="63"/>
      <c r="AM345" s="60"/>
      <c r="AN345" s="60"/>
      <c r="AO345" s="172">
        <v>0</v>
      </c>
      <c r="AP345" s="172">
        <v>0</v>
      </c>
      <c r="AQ345" s="172">
        <v>0</v>
      </c>
      <c r="AR345" s="172">
        <v>0</v>
      </c>
      <c r="AS345" s="172">
        <v>0</v>
      </c>
      <c r="AT345" s="172">
        <v>0</v>
      </c>
      <c r="AU345" s="164">
        <v>0</v>
      </c>
      <c r="AV345" s="164">
        <v>0</v>
      </c>
      <c r="AW345" s="164">
        <v>0</v>
      </c>
      <c r="AX345" s="164">
        <v>0</v>
      </c>
      <c r="AY345" s="164">
        <v>0</v>
      </c>
    </row>
    <row r="346" spans="1:51" ht="16.5" customHeight="1" thickBot="1">
      <c r="A346" s="123" t="s">
        <v>1244</v>
      </c>
      <c r="B346" s="124" t="s">
        <v>1245</v>
      </c>
      <c r="C346" s="149">
        <v>0</v>
      </c>
      <c r="D346" s="150">
        <v>0</v>
      </c>
      <c r="E346" s="150">
        <v>0</v>
      </c>
      <c r="F346" s="150">
        <v>0</v>
      </c>
      <c r="G346" s="150">
        <v>0</v>
      </c>
      <c r="H346" s="150">
        <v>0</v>
      </c>
      <c r="I346" s="150">
        <v>23</v>
      </c>
      <c r="J346" s="150">
        <v>29</v>
      </c>
      <c r="K346" s="150">
        <v>0</v>
      </c>
      <c r="L346" s="151">
        <v>0</v>
      </c>
      <c r="M346" s="150">
        <v>0</v>
      </c>
      <c r="N346" s="150">
        <v>0</v>
      </c>
      <c r="O346" s="150">
        <v>7</v>
      </c>
      <c r="P346" s="150">
        <v>0</v>
      </c>
      <c r="Q346" s="150">
        <v>0</v>
      </c>
      <c r="R346" s="152">
        <v>0</v>
      </c>
      <c r="S346" s="153">
        <v>0</v>
      </c>
      <c r="T346" s="153">
        <v>0</v>
      </c>
      <c r="U346" s="153">
        <v>0</v>
      </c>
      <c r="V346" s="153">
        <v>0</v>
      </c>
      <c r="W346" s="154">
        <v>0</v>
      </c>
      <c r="X346" s="125">
        <v>0</v>
      </c>
      <c r="Y346" s="155">
        <v>0</v>
      </c>
      <c r="Z346" s="125">
        <v>0</v>
      </c>
      <c r="AA346" s="125"/>
      <c r="AB346" s="125"/>
      <c r="AC346" s="125"/>
      <c r="AD346" s="125"/>
      <c r="AE346" s="125"/>
      <c r="AF346" s="125"/>
      <c r="AG346" s="125"/>
      <c r="AH346" s="125"/>
      <c r="AI346" s="125"/>
      <c r="AJ346" s="125"/>
      <c r="AK346" s="126">
        <v>0</v>
      </c>
      <c r="AL346" s="127"/>
      <c r="AM346" s="128"/>
      <c r="AN346" s="129"/>
      <c r="AO346" s="156">
        <v>0</v>
      </c>
      <c r="AP346" s="156">
        <v>0</v>
      </c>
      <c r="AQ346" s="156">
        <v>0</v>
      </c>
      <c r="AR346" s="156">
        <v>0</v>
      </c>
      <c r="AS346" s="156">
        <v>0</v>
      </c>
      <c r="AT346" s="156">
        <v>0</v>
      </c>
      <c r="AU346" s="156">
        <v>0</v>
      </c>
      <c r="AV346" s="156">
        <v>0</v>
      </c>
      <c r="AW346" s="156">
        <v>0</v>
      </c>
      <c r="AX346" s="156">
        <v>0</v>
      </c>
      <c r="AY346" s="156">
        <v>0</v>
      </c>
    </row>
    <row r="347" spans="1:51" ht="16.5" customHeight="1" thickTop="1">
      <c r="A347" s="75" t="s">
        <v>1875</v>
      </c>
      <c r="B347" s="122"/>
      <c r="C347" s="173">
        <v>0</v>
      </c>
      <c r="D347" s="174">
        <v>0</v>
      </c>
      <c r="E347" s="174">
        <v>0</v>
      </c>
      <c r="F347" s="174">
        <v>0</v>
      </c>
      <c r="G347" s="174">
        <v>0</v>
      </c>
      <c r="H347" s="174">
        <v>0</v>
      </c>
      <c r="I347" s="174">
        <v>0</v>
      </c>
      <c r="J347" s="174">
        <v>0</v>
      </c>
      <c r="K347" s="174">
        <v>0</v>
      </c>
      <c r="L347" s="175">
        <v>0</v>
      </c>
      <c r="M347" s="174">
        <v>0</v>
      </c>
      <c r="N347" s="174">
        <v>0</v>
      </c>
      <c r="O347" s="174">
        <v>0</v>
      </c>
      <c r="P347" s="174">
        <v>0</v>
      </c>
      <c r="Q347" s="174">
        <v>0</v>
      </c>
      <c r="R347" s="176">
        <v>0</v>
      </c>
      <c r="S347" s="177">
        <v>0</v>
      </c>
      <c r="T347" s="177">
        <v>0</v>
      </c>
      <c r="U347" s="177">
        <v>0</v>
      </c>
      <c r="V347" s="177">
        <v>0</v>
      </c>
      <c r="W347" s="52">
        <v>0</v>
      </c>
      <c r="X347" s="52">
        <v>0</v>
      </c>
      <c r="Y347" s="171">
        <v>0</v>
      </c>
      <c r="Z347" s="51">
        <v>0</v>
      </c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2">
        <v>0</v>
      </c>
      <c r="AL347" s="63"/>
      <c r="AM347" s="60"/>
      <c r="AN347" s="60"/>
      <c r="AO347" s="172">
        <v>0</v>
      </c>
      <c r="AP347" s="172">
        <v>0</v>
      </c>
      <c r="AQ347" s="172">
        <v>0</v>
      </c>
      <c r="AR347" s="172">
        <v>0</v>
      </c>
      <c r="AS347" s="172">
        <v>0</v>
      </c>
      <c r="AT347" s="172">
        <v>0</v>
      </c>
      <c r="AU347" s="164">
        <v>0</v>
      </c>
      <c r="AV347" s="164">
        <v>0</v>
      </c>
      <c r="AW347" s="164">
        <v>0</v>
      </c>
      <c r="AX347" s="164">
        <v>0</v>
      </c>
      <c r="AY347" s="164">
        <v>0</v>
      </c>
    </row>
    <row r="348" spans="1:51" ht="16.5" customHeight="1">
      <c r="A348" s="75" t="s">
        <v>1876</v>
      </c>
      <c r="B348" s="122" t="s">
        <v>1246</v>
      </c>
      <c r="C348" s="173">
        <v>0</v>
      </c>
      <c r="D348" s="174">
        <v>0</v>
      </c>
      <c r="E348" s="174">
        <v>10</v>
      </c>
      <c r="F348" s="174">
        <v>10</v>
      </c>
      <c r="G348" s="174">
        <v>0</v>
      </c>
      <c r="H348" s="174">
        <v>0</v>
      </c>
      <c r="I348" s="174">
        <v>0</v>
      </c>
      <c r="J348" s="174">
        <v>5</v>
      </c>
      <c r="K348" s="174">
        <v>0</v>
      </c>
      <c r="L348" s="175">
        <v>0</v>
      </c>
      <c r="M348" s="174">
        <v>0</v>
      </c>
      <c r="N348" s="174">
        <v>0</v>
      </c>
      <c r="O348" s="174">
        <v>0</v>
      </c>
      <c r="P348" s="174">
        <v>0</v>
      </c>
      <c r="Q348" s="174">
        <v>0</v>
      </c>
      <c r="R348" s="176">
        <v>0</v>
      </c>
      <c r="S348" s="177">
        <v>0</v>
      </c>
      <c r="T348" s="177">
        <v>0</v>
      </c>
      <c r="U348" s="177">
        <v>0</v>
      </c>
      <c r="V348" s="177">
        <v>0</v>
      </c>
      <c r="W348" s="52">
        <v>0</v>
      </c>
      <c r="X348" s="52">
        <v>0</v>
      </c>
      <c r="Y348" s="171">
        <v>0</v>
      </c>
      <c r="Z348" s="51">
        <v>0</v>
      </c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2">
        <v>0</v>
      </c>
      <c r="AL348" s="63"/>
      <c r="AM348" s="60"/>
      <c r="AN348" s="60"/>
      <c r="AO348" s="172">
        <v>0</v>
      </c>
      <c r="AP348" s="172">
        <v>0</v>
      </c>
      <c r="AQ348" s="172">
        <v>0</v>
      </c>
      <c r="AR348" s="172">
        <v>0</v>
      </c>
      <c r="AS348" s="172">
        <v>0</v>
      </c>
      <c r="AT348" s="172">
        <v>0</v>
      </c>
      <c r="AU348" s="164">
        <v>0</v>
      </c>
      <c r="AV348" s="164">
        <v>0</v>
      </c>
      <c r="AW348" s="164">
        <v>0</v>
      </c>
      <c r="AX348" s="164">
        <v>0</v>
      </c>
      <c r="AY348" s="164">
        <v>0</v>
      </c>
    </row>
    <row r="349" spans="1:51" ht="16.5" customHeight="1" thickBot="1">
      <c r="A349" s="123" t="s">
        <v>1877</v>
      </c>
      <c r="B349" s="124" t="s">
        <v>1248</v>
      </c>
      <c r="C349" s="149">
        <v>0</v>
      </c>
      <c r="D349" s="150">
        <v>0</v>
      </c>
      <c r="E349" s="150">
        <v>10</v>
      </c>
      <c r="F349" s="150">
        <v>10</v>
      </c>
      <c r="G349" s="150">
        <v>20</v>
      </c>
      <c r="H349" s="150">
        <v>0</v>
      </c>
      <c r="I349" s="150">
        <v>12</v>
      </c>
      <c r="J349" s="150">
        <v>5</v>
      </c>
      <c r="K349" s="150">
        <v>0</v>
      </c>
      <c r="L349" s="151">
        <v>0</v>
      </c>
      <c r="M349" s="150">
        <v>0</v>
      </c>
      <c r="N349" s="150">
        <v>0</v>
      </c>
      <c r="O349" s="150">
        <v>0</v>
      </c>
      <c r="P349" s="150">
        <v>0</v>
      </c>
      <c r="Q349" s="150">
        <v>8</v>
      </c>
      <c r="R349" s="152">
        <v>0</v>
      </c>
      <c r="S349" s="153">
        <v>0</v>
      </c>
      <c r="T349" s="153">
        <v>0</v>
      </c>
      <c r="U349" s="153">
        <v>0</v>
      </c>
      <c r="V349" s="153">
        <v>0</v>
      </c>
      <c r="W349" s="154">
        <v>0</v>
      </c>
      <c r="X349" s="125">
        <v>0</v>
      </c>
      <c r="Y349" s="155">
        <v>0</v>
      </c>
      <c r="Z349" s="125">
        <v>0</v>
      </c>
      <c r="AA349" s="125"/>
      <c r="AB349" s="125"/>
      <c r="AC349" s="125"/>
      <c r="AD349" s="125"/>
      <c r="AE349" s="125"/>
      <c r="AF349" s="125"/>
      <c r="AG349" s="125"/>
      <c r="AH349" s="125"/>
      <c r="AI349" s="125"/>
      <c r="AJ349" s="125"/>
      <c r="AK349" s="126">
        <v>0</v>
      </c>
      <c r="AL349" s="127"/>
      <c r="AM349" s="128"/>
      <c r="AN349" s="129"/>
      <c r="AO349" s="156">
        <v>0</v>
      </c>
      <c r="AP349" s="156">
        <v>0</v>
      </c>
      <c r="AQ349" s="156">
        <v>0</v>
      </c>
      <c r="AR349" s="156">
        <v>0</v>
      </c>
      <c r="AS349" s="156">
        <v>0</v>
      </c>
      <c r="AT349" s="156">
        <v>0</v>
      </c>
      <c r="AU349" s="156">
        <v>0</v>
      </c>
      <c r="AV349" s="156">
        <v>0</v>
      </c>
      <c r="AW349" s="156">
        <v>0</v>
      </c>
      <c r="AX349" s="156">
        <v>0</v>
      </c>
      <c r="AY349" s="156">
        <v>0</v>
      </c>
    </row>
    <row r="350" spans="1:51" ht="16.5" customHeight="1" thickTop="1">
      <c r="A350" s="75" t="s">
        <v>1878</v>
      </c>
      <c r="B350" s="122"/>
      <c r="C350" s="173">
        <v>0</v>
      </c>
      <c r="D350" s="174">
        <v>0</v>
      </c>
      <c r="E350" s="174">
        <v>0</v>
      </c>
      <c r="F350" s="174">
        <v>0</v>
      </c>
      <c r="G350" s="174">
        <v>0</v>
      </c>
      <c r="H350" s="174">
        <v>0</v>
      </c>
      <c r="I350" s="174">
        <v>0</v>
      </c>
      <c r="J350" s="174">
        <v>0</v>
      </c>
      <c r="K350" s="174">
        <v>0</v>
      </c>
      <c r="L350" s="175">
        <v>0</v>
      </c>
      <c r="M350" s="174">
        <v>0</v>
      </c>
      <c r="N350" s="174">
        <v>0</v>
      </c>
      <c r="O350" s="174">
        <v>0</v>
      </c>
      <c r="P350" s="174">
        <v>0</v>
      </c>
      <c r="Q350" s="174">
        <v>0</v>
      </c>
      <c r="R350" s="176">
        <v>0</v>
      </c>
      <c r="S350" s="177">
        <v>0</v>
      </c>
      <c r="T350" s="177">
        <v>0</v>
      </c>
      <c r="U350" s="177">
        <v>0</v>
      </c>
      <c r="V350" s="177">
        <v>0</v>
      </c>
      <c r="W350" s="52">
        <v>0</v>
      </c>
      <c r="X350" s="52">
        <v>0</v>
      </c>
      <c r="Y350" s="171">
        <v>0</v>
      </c>
      <c r="Z350" s="51">
        <v>0</v>
      </c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2">
        <v>0</v>
      </c>
      <c r="AL350" s="63"/>
      <c r="AM350" s="60"/>
      <c r="AN350" s="60"/>
      <c r="AO350" s="172">
        <v>0</v>
      </c>
      <c r="AP350" s="172">
        <v>0</v>
      </c>
      <c r="AQ350" s="172">
        <v>0</v>
      </c>
      <c r="AR350" s="172">
        <v>0</v>
      </c>
      <c r="AS350" s="172">
        <v>0</v>
      </c>
      <c r="AT350" s="172">
        <v>0</v>
      </c>
      <c r="AU350" s="164">
        <v>0</v>
      </c>
      <c r="AV350" s="164">
        <v>0</v>
      </c>
      <c r="AW350" s="164">
        <v>0</v>
      </c>
      <c r="AX350" s="164">
        <v>0</v>
      </c>
      <c r="AY350" s="164">
        <v>0</v>
      </c>
    </row>
    <row r="351" spans="1:51" ht="16.5" customHeight="1" thickBot="1">
      <c r="A351" s="123" t="s">
        <v>1879</v>
      </c>
      <c r="B351" s="124" t="s">
        <v>1249</v>
      </c>
      <c r="C351" s="149">
        <v>0</v>
      </c>
      <c r="D351" s="150">
        <v>0</v>
      </c>
      <c r="E351" s="150">
        <v>0</v>
      </c>
      <c r="F351" s="150">
        <v>0</v>
      </c>
      <c r="G351" s="150">
        <v>12</v>
      </c>
      <c r="H351" s="150">
        <v>0</v>
      </c>
      <c r="I351" s="150">
        <v>0</v>
      </c>
      <c r="J351" s="150">
        <v>0</v>
      </c>
      <c r="K351" s="150">
        <v>12</v>
      </c>
      <c r="L351" s="151">
        <v>0</v>
      </c>
      <c r="M351" s="150">
        <v>0</v>
      </c>
      <c r="N351" s="150">
        <v>8</v>
      </c>
      <c r="O351" s="150">
        <v>0</v>
      </c>
      <c r="P351" s="150">
        <v>5</v>
      </c>
      <c r="Q351" s="150">
        <v>0</v>
      </c>
      <c r="R351" s="152">
        <v>0</v>
      </c>
      <c r="S351" s="153">
        <v>0</v>
      </c>
      <c r="T351" s="153">
        <v>0</v>
      </c>
      <c r="U351" s="153">
        <v>0</v>
      </c>
      <c r="V351" s="153">
        <v>0</v>
      </c>
      <c r="W351" s="154">
        <v>0</v>
      </c>
      <c r="X351" s="125">
        <v>0</v>
      </c>
      <c r="Y351" s="155">
        <v>0</v>
      </c>
      <c r="Z351" s="125">
        <v>0</v>
      </c>
      <c r="AA351" s="125"/>
      <c r="AB351" s="125"/>
      <c r="AC351" s="125"/>
      <c r="AD351" s="125"/>
      <c r="AE351" s="125"/>
      <c r="AF351" s="125"/>
      <c r="AG351" s="125"/>
      <c r="AH351" s="125"/>
      <c r="AI351" s="125"/>
      <c r="AJ351" s="125"/>
      <c r="AK351" s="126">
        <v>0</v>
      </c>
      <c r="AL351" s="127"/>
      <c r="AM351" s="128"/>
      <c r="AN351" s="129"/>
      <c r="AO351" s="156">
        <v>0</v>
      </c>
      <c r="AP351" s="156">
        <v>0</v>
      </c>
      <c r="AQ351" s="156">
        <v>0</v>
      </c>
      <c r="AR351" s="156">
        <v>0</v>
      </c>
      <c r="AS351" s="156">
        <v>0</v>
      </c>
      <c r="AT351" s="156">
        <v>0</v>
      </c>
      <c r="AU351" s="156">
        <v>0</v>
      </c>
      <c r="AV351" s="156">
        <v>5</v>
      </c>
      <c r="AW351" s="156">
        <v>0</v>
      </c>
      <c r="AX351" s="156">
        <v>0</v>
      </c>
      <c r="AY351" s="156">
        <v>0</v>
      </c>
    </row>
    <row r="352" spans="1:51" ht="16.5" customHeight="1" thickTop="1">
      <c r="A352" s="75" t="s">
        <v>1880</v>
      </c>
      <c r="B352" s="122"/>
      <c r="C352" s="173">
        <v>0</v>
      </c>
      <c r="D352" s="174">
        <v>0</v>
      </c>
      <c r="E352" s="174">
        <v>0</v>
      </c>
      <c r="F352" s="174">
        <v>0</v>
      </c>
      <c r="G352" s="174">
        <v>0</v>
      </c>
      <c r="H352" s="174">
        <v>0</v>
      </c>
      <c r="I352" s="174">
        <v>0</v>
      </c>
      <c r="J352" s="174">
        <v>0</v>
      </c>
      <c r="K352" s="174">
        <v>0</v>
      </c>
      <c r="L352" s="175">
        <v>0</v>
      </c>
      <c r="M352" s="174">
        <v>0</v>
      </c>
      <c r="N352" s="174">
        <v>0</v>
      </c>
      <c r="O352" s="174">
        <v>0</v>
      </c>
      <c r="P352" s="174">
        <v>0</v>
      </c>
      <c r="Q352" s="174">
        <v>0</v>
      </c>
      <c r="R352" s="176">
        <v>0</v>
      </c>
      <c r="S352" s="177">
        <v>0</v>
      </c>
      <c r="T352" s="177">
        <v>0</v>
      </c>
      <c r="U352" s="177">
        <v>0</v>
      </c>
      <c r="V352" s="177">
        <v>0</v>
      </c>
      <c r="W352" s="52">
        <v>0</v>
      </c>
      <c r="X352" s="52">
        <v>0</v>
      </c>
      <c r="Y352" s="171">
        <v>0</v>
      </c>
      <c r="Z352" s="51">
        <v>0</v>
      </c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2">
        <v>0</v>
      </c>
      <c r="AL352" s="63"/>
      <c r="AM352" s="60"/>
      <c r="AN352" s="60"/>
      <c r="AO352" s="172">
        <v>0</v>
      </c>
      <c r="AP352" s="172">
        <v>0</v>
      </c>
      <c r="AQ352" s="172">
        <v>0</v>
      </c>
      <c r="AR352" s="172">
        <v>0</v>
      </c>
      <c r="AS352" s="172">
        <v>0</v>
      </c>
      <c r="AT352" s="172">
        <v>0</v>
      </c>
      <c r="AU352" s="164">
        <v>0</v>
      </c>
      <c r="AV352" s="164">
        <v>0</v>
      </c>
      <c r="AW352" s="164">
        <v>0</v>
      </c>
      <c r="AX352" s="164">
        <v>0</v>
      </c>
      <c r="AY352" s="164">
        <v>0</v>
      </c>
    </row>
    <row r="353" spans="1:51" ht="16.5" customHeight="1" thickBot="1">
      <c r="A353" s="123" t="s">
        <v>1881</v>
      </c>
      <c r="B353" s="124" t="s">
        <v>1250</v>
      </c>
      <c r="C353" s="149">
        <v>0</v>
      </c>
      <c r="D353" s="150">
        <v>0</v>
      </c>
      <c r="E353" s="150">
        <v>0</v>
      </c>
      <c r="F353" s="150">
        <v>10</v>
      </c>
      <c r="G353" s="150">
        <v>0</v>
      </c>
      <c r="H353" s="150">
        <v>0</v>
      </c>
      <c r="I353" s="150">
        <v>0</v>
      </c>
      <c r="J353" s="150">
        <v>0</v>
      </c>
      <c r="K353" s="150">
        <v>8</v>
      </c>
      <c r="L353" s="151">
        <v>0</v>
      </c>
      <c r="M353" s="150">
        <v>0</v>
      </c>
      <c r="N353" s="150">
        <v>15</v>
      </c>
      <c r="O353" s="150">
        <v>0</v>
      </c>
      <c r="P353" s="150">
        <v>5</v>
      </c>
      <c r="Q353" s="150">
        <v>5</v>
      </c>
      <c r="R353" s="152">
        <v>0</v>
      </c>
      <c r="S353" s="153">
        <v>0</v>
      </c>
      <c r="T353" s="153">
        <v>0</v>
      </c>
      <c r="U353" s="153">
        <v>0</v>
      </c>
      <c r="V353" s="153">
        <v>0</v>
      </c>
      <c r="W353" s="154">
        <v>0</v>
      </c>
      <c r="X353" s="125">
        <v>0</v>
      </c>
      <c r="Y353" s="155">
        <v>0</v>
      </c>
      <c r="Z353" s="125">
        <v>0</v>
      </c>
      <c r="AA353" s="125"/>
      <c r="AB353" s="125"/>
      <c r="AC353" s="125"/>
      <c r="AD353" s="125"/>
      <c r="AE353" s="125"/>
      <c r="AF353" s="125"/>
      <c r="AG353" s="125"/>
      <c r="AH353" s="125"/>
      <c r="AI353" s="125"/>
      <c r="AJ353" s="125"/>
      <c r="AK353" s="126">
        <v>0</v>
      </c>
      <c r="AL353" s="127"/>
      <c r="AM353" s="128"/>
      <c r="AN353" s="129"/>
      <c r="AO353" s="156">
        <v>0</v>
      </c>
      <c r="AP353" s="156">
        <v>0</v>
      </c>
      <c r="AQ353" s="156">
        <v>0</v>
      </c>
      <c r="AR353" s="156">
        <v>0</v>
      </c>
      <c r="AS353" s="156">
        <v>0</v>
      </c>
      <c r="AT353" s="156">
        <v>0</v>
      </c>
      <c r="AU353" s="156">
        <v>0</v>
      </c>
      <c r="AV353" s="156">
        <v>5</v>
      </c>
      <c r="AW353" s="156">
        <v>0</v>
      </c>
      <c r="AX353" s="156">
        <v>0</v>
      </c>
      <c r="AY353" s="156">
        <v>0</v>
      </c>
    </row>
    <row r="354" spans="1:51" ht="15.75" customHeight="1" thickTop="1">
      <c r="A354" s="76">
        <v>1</v>
      </c>
      <c r="B354" s="122">
        <v>2</v>
      </c>
      <c r="C354" s="117">
        <v>3</v>
      </c>
      <c r="D354" s="64">
        <v>4</v>
      </c>
      <c r="E354" s="64">
        <v>5</v>
      </c>
      <c r="F354" s="64">
        <v>6</v>
      </c>
      <c r="G354" s="64">
        <v>7</v>
      </c>
      <c r="H354" s="64">
        <v>8</v>
      </c>
      <c r="I354" s="64">
        <v>9</v>
      </c>
      <c r="J354" s="64">
        <v>10</v>
      </c>
      <c r="K354" s="64">
        <v>11</v>
      </c>
      <c r="L354" s="65">
        <v>12</v>
      </c>
      <c r="M354" s="64">
        <v>13</v>
      </c>
      <c r="N354" s="64">
        <v>14</v>
      </c>
      <c r="O354" s="64">
        <v>15</v>
      </c>
      <c r="P354" s="64">
        <v>16</v>
      </c>
      <c r="Q354" s="64">
        <v>17</v>
      </c>
      <c r="R354" s="64">
        <v>18</v>
      </c>
      <c r="S354" s="66">
        <v>19</v>
      </c>
      <c r="T354" s="66">
        <v>20</v>
      </c>
      <c r="U354" s="66">
        <v>21</v>
      </c>
      <c r="V354" s="66">
        <v>22</v>
      </c>
      <c r="W354" s="52">
        <v>23</v>
      </c>
      <c r="X354" s="52">
        <v>24</v>
      </c>
      <c r="Y354" s="52">
        <v>25</v>
      </c>
      <c r="Z354" s="62" t="s">
        <v>1075</v>
      </c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2">
        <v>27</v>
      </c>
      <c r="AL354" s="63"/>
      <c r="AM354" s="60"/>
      <c r="AN354" s="60"/>
      <c r="AO354" s="172">
        <v>0</v>
      </c>
      <c r="AP354" s="172">
        <v>0</v>
      </c>
      <c r="AQ354" s="172">
        <v>0</v>
      </c>
      <c r="AR354" s="172">
        <v>0</v>
      </c>
      <c r="AS354" s="172">
        <v>0</v>
      </c>
      <c r="AT354" s="172">
        <v>0</v>
      </c>
      <c r="AU354" s="164">
        <v>0</v>
      </c>
      <c r="AV354" s="164">
        <v>0</v>
      </c>
      <c r="AW354" s="164">
        <v>0</v>
      </c>
      <c r="AX354" s="164">
        <v>0</v>
      </c>
      <c r="AY354" s="164">
        <v>0</v>
      </c>
    </row>
    <row r="355" spans="1:51" ht="16.5" customHeight="1" thickBot="1">
      <c r="A355" s="123" t="s">
        <v>1251</v>
      </c>
      <c r="B355" s="124" t="s">
        <v>1252</v>
      </c>
      <c r="C355" s="149" t="s">
        <v>1051</v>
      </c>
      <c r="D355" s="150" t="s">
        <v>1052</v>
      </c>
      <c r="E355" s="150" t="s">
        <v>1053</v>
      </c>
      <c r="F355" s="150" t="s">
        <v>1054</v>
      </c>
      <c r="G355" s="150" t="s">
        <v>1055</v>
      </c>
      <c r="H355" s="150" t="s">
        <v>1056</v>
      </c>
      <c r="I355" s="150" t="s">
        <v>1057</v>
      </c>
      <c r="J355" s="150" t="s">
        <v>1058</v>
      </c>
      <c r="K355" s="150" t="s">
        <v>1059</v>
      </c>
      <c r="L355" s="151" t="s">
        <v>1060</v>
      </c>
      <c r="M355" s="150" t="s">
        <v>1061</v>
      </c>
      <c r="N355" s="150" t="s">
        <v>1062</v>
      </c>
      <c r="O355" s="150" t="s">
        <v>1063</v>
      </c>
      <c r="P355" s="150" t="s">
        <v>1064</v>
      </c>
      <c r="Q355" s="150" t="s">
        <v>1065</v>
      </c>
      <c r="R355" s="152" t="s">
        <v>1066</v>
      </c>
      <c r="S355" s="153" t="s">
        <v>1067</v>
      </c>
      <c r="T355" s="153" t="s">
        <v>1068</v>
      </c>
      <c r="U355" s="153" t="s">
        <v>1069</v>
      </c>
      <c r="V355" s="153" t="s">
        <v>1070</v>
      </c>
      <c r="W355" s="154" t="s">
        <v>22</v>
      </c>
      <c r="X355" s="125" t="s">
        <v>23</v>
      </c>
      <c r="Y355" s="155" t="s">
        <v>1071</v>
      </c>
      <c r="Z355" s="125" t="s">
        <v>25</v>
      </c>
      <c r="AA355" s="125" t="s">
        <v>26</v>
      </c>
      <c r="AB355" s="125" t="s">
        <v>27</v>
      </c>
      <c r="AC355" s="125" t="s">
        <v>28</v>
      </c>
      <c r="AD355" s="125" t="s">
        <v>29</v>
      </c>
      <c r="AE355" s="125" t="s">
        <v>30</v>
      </c>
      <c r="AF355" s="125" t="s">
        <v>31</v>
      </c>
      <c r="AG355" s="125" t="s">
        <v>32</v>
      </c>
      <c r="AH355" s="125" t="s">
        <v>33</v>
      </c>
      <c r="AI355" s="125" t="s">
        <v>34</v>
      </c>
      <c r="AJ355" s="125" t="s">
        <v>35</v>
      </c>
      <c r="AK355" s="126" t="s">
        <v>1072</v>
      </c>
      <c r="AL355" s="127"/>
      <c r="AM355" s="128"/>
      <c r="AN355" s="129"/>
      <c r="AO355" s="156">
        <v>0</v>
      </c>
      <c r="AP355" s="156">
        <v>0</v>
      </c>
      <c r="AQ355" s="156">
        <v>0</v>
      </c>
      <c r="AR355" s="156">
        <v>0</v>
      </c>
      <c r="AS355" s="156">
        <v>0</v>
      </c>
      <c r="AT355" s="156">
        <v>0</v>
      </c>
      <c r="AU355" s="156">
        <v>0</v>
      </c>
      <c r="AV355" s="156">
        <v>0</v>
      </c>
      <c r="AW355" s="156">
        <v>0</v>
      </c>
      <c r="AX355" s="156">
        <v>0</v>
      </c>
      <c r="AY355" s="156">
        <v>0</v>
      </c>
    </row>
    <row r="356" spans="1:51" ht="16.5" customHeight="1" thickTop="1">
      <c r="A356" s="72" t="s">
        <v>1253</v>
      </c>
      <c r="B356" s="120" t="s">
        <v>1254</v>
      </c>
      <c r="C356" s="178">
        <v>0</v>
      </c>
      <c r="D356" s="170">
        <v>0</v>
      </c>
      <c r="E356" s="170">
        <v>0</v>
      </c>
      <c r="F356" s="170">
        <v>0</v>
      </c>
      <c r="G356" s="170">
        <v>0</v>
      </c>
      <c r="H356" s="170">
        <v>0</v>
      </c>
      <c r="I356" s="170">
        <v>0</v>
      </c>
      <c r="J356" s="170">
        <v>0</v>
      </c>
      <c r="K356" s="170">
        <v>0</v>
      </c>
      <c r="L356" s="179">
        <v>100</v>
      </c>
      <c r="M356" s="170">
        <v>0</v>
      </c>
      <c r="N356" s="170">
        <v>20</v>
      </c>
      <c r="O356" s="170">
        <v>0</v>
      </c>
      <c r="P356" s="170">
        <v>0</v>
      </c>
      <c r="Q356" s="170">
        <v>0</v>
      </c>
      <c r="R356" s="170">
        <v>0</v>
      </c>
      <c r="S356" s="179">
        <v>1</v>
      </c>
      <c r="T356" s="179">
        <v>1</v>
      </c>
      <c r="U356" s="179">
        <v>1</v>
      </c>
      <c r="V356" s="179">
        <v>0</v>
      </c>
      <c r="W356" s="170">
        <v>0</v>
      </c>
      <c r="X356" s="170">
        <v>0</v>
      </c>
      <c r="Y356" s="170">
        <v>0</v>
      </c>
      <c r="Z356" s="170">
        <v>0</v>
      </c>
      <c r="AA356" s="170">
        <v>0</v>
      </c>
      <c r="AB356" s="170">
        <v>0</v>
      </c>
      <c r="AC356" s="170">
        <v>0</v>
      </c>
      <c r="AD356" s="170">
        <v>0</v>
      </c>
      <c r="AE356" s="170">
        <v>0</v>
      </c>
      <c r="AF356" s="170">
        <v>0</v>
      </c>
      <c r="AG356" s="170">
        <v>0</v>
      </c>
      <c r="AH356" s="170">
        <v>0</v>
      </c>
      <c r="AI356" s="170">
        <v>0</v>
      </c>
      <c r="AJ356" s="170">
        <v>0</v>
      </c>
      <c r="AK356" s="170">
        <v>0</v>
      </c>
      <c r="AL356" s="180"/>
      <c r="AM356" s="181"/>
      <c r="AN356" s="181"/>
      <c r="AO356" s="172">
        <v>1</v>
      </c>
      <c r="AP356" s="172">
        <v>1</v>
      </c>
      <c r="AQ356" s="172">
        <v>1</v>
      </c>
      <c r="AR356" s="172">
        <v>1</v>
      </c>
      <c r="AS356" s="172">
        <v>0</v>
      </c>
      <c r="AT356" s="172">
        <v>1</v>
      </c>
      <c r="AU356" s="164">
        <v>0</v>
      </c>
      <c r="AV356" s="164">
        <v>0</v>
      </c>
      <c r="AW356" s="164">
        <v>1</v>
      </c>
      <c r="AX356" s="164">
        <v>0</v>
      </c>
      <c r="AY356" s="164">
        <v>0</v>
      </c>
    </row>
    <row r="357" spans="1:51" ht="16.5" customHeight="1">
      <c r="A357" s="73" t="s">
        <v>1255</v>
      </c>
      <c r="B357" s="120" t="s">
        <v>1256</v>
      </c>
      <c r="C357" s="178">
        <v>0</v>
      </c>
      <c r="D357" s="170">
        <v>0</v>
      </c>
      <c r="E357" s="170">
        <v>16</v>
      </c>
      <c r="F357" s="170">
        <v>0</v>
      </c>
      <c r="G357" s="170">
        <v>0</v>
      </c>
      <c r="H357" s="170">
        <v>1.75</v>
      </c>
      <c r="I357" s="170">
        <v>0</v>
      </c>
      <c r="J357" s="170">
        <v>0</v>
      </c>
      <c r="K357" s="170">
        <v>18</v>
      </c>
      <c r="L357" s="170">
        <v>0</v>
      </c>
      <c r="M357" s="170">
        <v>0</v>
      </c>
      <c r="N357" s="170">
        <v>8</v>
      </c>
      <c r="O357" s="170">
        <v>0</v>
      </c>
      <c r="P357" s="170">
        <v>10</v>
      </c>
      <c r="Q357" s="170">
        <v>0</v>
      </c>
      <c r="R357" s="170">
        <v>0</v>
      </c>
      <c r="S357" s="179">
        <v>0</v>
      </c>
      <c r="T357" s="179">
        <v>0</v>
      </c>
      <c r="U357" s="179">
        <v>0</v>
      </c>
      <c r="V357" s="179">
        <v>0</v>
      </c>
      <c r="W357" s="170">
        <v>0</v>
      </c>
      <c r="X357" s="170">
        <v>0</v>
      </c>
      <c r="Y357" s="170">
        <v>0</v>
      </c>
      <c r="Z357" s="170">
        <v>0</v>
      </c>
      <c r="AA357" s="170">
        <v>0</v>
      </c>
      <c r="AB357" s="170">
        <v>0</v>
      </c>
      <c r="AC357" s="170">
        <v>0</v>
      </c>
      <c r="AD357" s="170">
        <v>0</v>
      </c>
      <c r="AE357" s="170">
        <v>0</v>
      </c>
      <c r="AF357" s="170">
        <v>0</v>
      </c>
      <c r="AG357" s="170">
        <v>0</v>
      </c>
      <c r="AH357" s="170">
        <v>0</v>
      </c>
      <c r="AI357" s="170">
        <v>0</v>
      </c>
      <c r="AJ357" s="170">
        <v>0</v>
      </c>
      <c r="AK357" s="170">
        <v>0</v>
      </c>
      <c r="AL357" s="180"/>
      <c r="AM357" s="181"/>
      <c r="AN357" s="181"/>
      <c r="AO357" s="172">
        <v>0</v>
      </c>
      <c r="AP357" s="172">
        <v>0</v>
      </c>
      <c r="AQ357" s="172">
        <v>0</v>
      </c>
      <c r="AR357" s="172">
        <v>0</v>
      </c>
      <c r="AS357" s="172">
        <v>0</v>
      </c>
      <c r="AT357" s="172">
        <v>0</v>
      </c>
      <c r="AU357" s="164">
        <v>0</v>
      </c>
      <c r="AV357" s="164">
        <v>10</v>
      </c>
      <c r="AW357" s="164">
        <v>1</v>
      </c>
      <c r="AX357" s="164">
        <v>0</v>
      </c>
      <c r="AY357" s="164">
        <v>0</v>
      </c>
    </row>
    <row r="358" spans="1:51" ht="16.5" customHeight="1">
      <c r="A358" s="72" t="s">
        <v>1722</v>
      </c>
      <c r="B358" s="120" t="s">
        <v>1257</v>
      </c>
      <c r="C358" s="178">
        <v>0</v>
      </c>
      <c r="D358" s="170">
        <v>0</v>
      </c>
      <c r="E358" s="170">
        <v>0</v>
      </c>
      <c r="F358" s="170">
        <v>33</v>
      </c>
      <c r="G358" s="170">
        <v>0</v>
      </c>
      <c r="H358" s="170">
        <v>0</v>
      </c>
      <c r="I358" s="170">
        <v>0</v>
      </c>
      <c r="J358" s="170">
        <v>0</v>
      </c>
      <c r="K358" s="170">
        <v>0</v>
      </c>
      <c r="L358" s="170">
        <v>32</v>
      </c>
      <c r="M358" s="170">
        <v>0</v>
      </c>
      <c r="N358" s="170">
        <v>10</v>
      </c>
      <c r="O358" s="170">
        <v>0</v>
      </c>
      <c r="P358" s="170">
        <v>0</v>
      </c>
      <c r="Q358" s="170">
        <v>8</v>
      </c>
      <c r="R358" s="170">
        <v>0</v>
      </c>
      <c r="S358" s="179">
        <v>0</v>
      </c>
      <c r="T358" s="179">
        <v>0</v>
      </c>
      <c r="U358" s="179">
        <v>0</v>
      </c>
      <c r="V358" s="179">
        <v>0</v>
      </c>
      <c r="W358" s="170">
        <v>0</v>
      </c>
      <c r="X358" s="170">
        <v>0</v>
      </c>
      <c r="Y358" s="170">
        <v>0</v>
      </c>
      <c r="Z358" s="170">
        <v>0</v>
      </c>
      <c r="AA358" s="170">
        <v>0</v>
      </c>
      <c r="AB358" s="170">
        <v>0</v>
      </c>
      <c r="AC358" s="170">
        <v>0</v>
      </c>
      <c r="AD358" s="170">
        <v>0</v>
      </c>
      <c r="AE358" s="170">
        <v>0</v>
      </c>
      <c r="AF358" s="170">
        <v>0</v>
      </c>
      <c r="AG358" s="170">
        <v>0</v>
      </c>
      <c r="AH358" s="170">
        <v>0</v>
      </c>
      <c r="AI358" s="170">
        <v>0</v>
      </c>
      <c r="AJ358" s="170">
        <v>0</v>
      </c>
      <c r="AK358" s="170">
        <v>0</v>
      </c>
      <c r="AL358" s="180"/>
      <c r="AM358" s="181"/>
      <c r="AN358" s="181"/>
      <c r="AO358" s="172">
        <v>0</v>
      </c>
      <c r="AP358" s="172">
        <v>0</v>
      </c>
      <c r="AQ358" s="172">
        <v>0</v>
      </c>
      <c r="AR358" s="172">
        <v>0</v>
      </c>
      <c r="AS358" s="172">
        <v>0</v>
      </c>
      <c r="AT358" s="172">
        <v>0</v>
      </c>
      <c r="AU358" s="164">
        <v>0</v>
      </c>
      <c r="AV358" s="164">
        <v>0</v>
      </c>
      <c r="AW358" s="164">
        <v>1</v>
      </c>
      <c r="AX358" s="164">
        <v>0</v>
      </c>
      <c r="AY358" s="164">
        <v>0</v>
      </c>
    </row>
    <row r="359" spans="1:51" ht="16.5" customHeight="1">
      <c r="A359" s="72" t="s">
        <v>1258</v>
      </c>
      <c r="B359" s="120" t="s">
        <v>1259</v>
      </c>
      <c r="C359" s="178">
        <v>150</v>
      </c>
      <c r="D359" s="170">
        <v>0</v>
      </c>
      <c r="E359" s="170">
        <v>0</v>
      </c>
      <c r="F359" s="170">
        <v>0</v>
      </c>
      <c r="G359" s="170">
        <v>58</v>
      </c>
      <c r="H359" s="170">
        <v>0</v>
      </c>
      <c r="I359" s="170">
        <v>0</v>
      </c>
      <c r="J359" s="170">
        <v>0</v>
      </c>
      <c r="K359" s="170">
        <v>0</v>
      </c>
      <c r="L359" s="170">
        <v>0</v>
      </c>
      <c r="M359" s="170">
        <v>0</v>
      </c>
      <c r="N359" s="170">
        <v>0</v>
      </c>
      <c r="O359" s="170">
        <v>0</v>
      </c>
      <c r="P359" s="170">
        <v>0</v>
      </c>
      <c r="Q359" s="170">
        <v>0</v>
      </c>
      <c r="R359" s="170">
        <v>0</v>
      </c>
      <c r="S359" s="179">
        <v>0</v>
      </c>
      <c r="T359" s="179">
        <v>0</v>
      </c>
      <c r="U359" s="179">
        <v>0</v>
      </c>
      <c r="V359" s="179">
        <v>0</v>
      </c>
      <c r="W359" s="170">
        <v>0</v>
      </c>
      <c r="X359" s="170">
        <v>0</v>
      </c>
      <c r="Y359" s="170">
        <v>0</v>
      </c>
      <c r="Z359" s="170">
        <v>0</v>
      </c>
      <c r="AA359" s="170">
        <v>0</v>
      </c>
      <c r="AB359" s="170">
        <v>0</v>
      </c>
      <c r="AC359" s="170">
        <v>0</v>
      </c>
      <c r="AD359" s="170">
        <v>0</v>
      </c>
      <c r="AE359" s="170">
        <v>0</v>
      </c>
      <c r="AF359" s="170">
        <v>0</v>
      </c>
      <c r="AG359" s="170">
        <v>0</v>
      </c>
      <c r="AH359" s="170">
        <v>0</v>
      </c>
      <c r="AI359" s="170">
        <v>0</v>
      </c>
      <c r="AJ359" s="170">
        <v>0</v>
      </c>
      <c r="AK359" s="170">
        <v>0</v>
      </c>
      <c r="AL359" s="180"/>
      <c r="AM359" s="181"/>
      <c r="AN359" s="181"/>
      <c r="AO359" s="172">
        <v>0</v>
      </c>
      <c r="AP359" s="172">
        <v>0</v>
      </c>
      <c r="AQ359" s="172">
        <v>0</v>
      </c>
      <c r="AR359" s="172">
        <v>0</v>
      </c>
      <c r="AS359" s="172">
        <v>0</v>
      </c>
      <c r="AT359" s="172">
        <v>0</v>
      </c>
      <c r="AU359" s="164">
        <v>0</v>
      </c>
      <c r="AV359" s="164">
        <v>0</v>
      </c>
      <c r="AW359" s="164">
        <v>1</v>
      </c>
      <c r="AX359" s="164">
        <v>0</v>
      </c>
      <c r="AY359" s="164">
        <v>0</v>
      </c>
    </row>
    <row r="360" spans="1:51" ht="16.5" customHeight="1">
      <c r="A360" s="72" t="s">
        <v>1723</v>
      </c>
      <c r="B360" s="120" t="s">
        <v>1260</v>
      </c>
      <c r="C360" s="178">
        <v>0</v>
      </c>
      <c r="D360" s="170">
        <v>0</v>
      </c>
      <c r="E360" s="170">
        <v>0</v>
      </c>
      <c r="F360" s="170">
        <v>0</v>
      </c>
      <c r="G360" s="170">
        <v>0</v>
      </c>
      <c r="H360" s="170">
        <v>0</v>
      </c>
      <c r="I360" s="170">
        <v>0</v>
      </c>
      <c r="J360" s="170">
        <v>0</v>
      </c>
      <c r="K360" s="170">
        <v>13</v>
      </c>
      <c r="L360" s="170">
        <v>32</v>
      </c>
      <c r="M360" s="170">
        <v>0</v>
      </c>
      <c r="N360" s="170">
        <v>0</v>
      </c>
      <c r="O360" s="170">
        <v>0</v>
      </c>
      <c r="P360" s="170">
        <v>8</v>
      </c>
      <c r="Q360" s="170">
        <v>0</v>
      </c>
      <c r="R360" s="170">
        <v>0</v>
      </c>
      <c r="S360" s="179">
        <v>2</v>
      </c>
      <c r="T360" s="179">
        <v>2</v>
      </c>
      <c r="U360" s="179">
        <v>2</v>
      </c>
      <c r="V360" s="179">
        <v>0</v>
      </c>
      <c r="W360" s="170">
        <v>0</v>
      </c>
      <c r="X360" s="170">
        <v>0</v>
      </c>
      <c r="Y360" s="170">
        <v>0</v>
      </c>
      <c r="Z360" s="170">
        <v>0</v>
      </c>
      <c r="AA360" s="170">
        <v>0</v>
      </c>
      <c r="AB360" s="170">
        <v>0</v>
      </c>
      <c r="AC360" s="170">
        <v>0</v>
      </c>
      <c r="AD360" s="170">
        <v>0</v>
      </c>
      <c r="AE360" s="170">
        <v>0</v>
      </c>
      <c r="AF360" s="170">
        <v>0</v>
      </c>
      <c r="AG360" s="170">
        <v>0</v>
      </c>
      <c r="AH360" s="170">
        <v>0</v>
      </c>
      <c r="AI360" s="170">
        <v>0</v>
      </c>
      <c r="AJ360" s="170">
        <v>0</v>
      </c>
      <c r="AK360" s="170">
        <v>0</v>
      </c>
      <c r="AL360" s="180"/>
      <c r="AM360" s="181"/>
      <c r="AN360" s="181"/>
      <c r="AO360" s="172">
        <v>2</v>
      </c>
      <c r="AP360" s="172">
        <v>2</v>
      </c>
      <c r="AQ360" s="172">
        <v>2</v>
      </c>
      <c r="AR360" s="172">
        <v>2</v>
      </c>
      <c r="AS360" s="172">
        <v>0</v>
      </c>
      <c r="AT360" s="172">
        <v>2</v>
      </c>
      <c r="AU360" s="164">
        <v>0</v>
      </c>
      <c r="AV360" s="164">
        <v>8</v>
      </c>
      <c r="AW360" s="164">
        <v>1</v>
      </c>
      <c r="AX360" s="164">
        <v>0</v>
      </c>
      <c r="AY360" s="164">
        <v>0</v>
      </c>
    </row>
    <row r="361" spans="1:51" ht="16.5" customHeight="1">
      <c r="A361" s="72" t="s">
        <v>1724</v>
      </c>
      <c r="B361" s="120" t="s">
        <v>1261</v>
      </c>
      <c r="C361" s="178">
        <v>0</v>
      </c>
      <c r="D361" s="170">
        <v>0</v>
      </c>
      <c r="E361" s="170">
        <v>14</v>
      </c>
      <c r="F361" s="170">
        <v>20</v>
      </c>
      <c r="G361" s="170">
        <v>0</v>
      </c>
      <c r="H361" s="170">
        <v>0</v>
      </c>
      <c r="I361" s="170">
        <v>0</v>
      </c>
      <c r="J361" s="170">
        <v>18</v>
      </c>
      <c r="K361" s="170">
        <v>0</v>
      </c>
      <c r="L361" s="170">
        <v>0</v>
      </c>
      <c r="M361" s="170">
        <v>0</v>
      </c>
      <c r="N361" s="170">
        <v>0</v>
      </c>
      <c r="O361" s="170">
        <v>0</v>
      </c>
      <c r="P361" s="170">
        <v>0</v>
      </c>
      <c r="Q361" s="170">
        <v>0</v>
      </c>
      <c r="R361" s="170">
        <v>0</v>
      </c>
      <c r="S361" s="179">
        <v>0</v>
      </c>
      <c r="T361" s="179">
        <v>0</v>
      </c>
      <c r="U361" s="179">
        <v>0</v>
      </c>
      <c r="V361" s="179">
        <v>0</v>
      </c>
      <c r="W361" s="170">
        <v>0</v>
      </c>
      <c r="X361" s="170">
        <v>0</v>
      </c>
      <c r="Y361" s="170">
        <v>0</v>
      </c>
      <c r="Z361" s="170">
        <v>0</v>
      </c>
      <c r="AA361" s="170">
        <v>0</v>
      </c>
      <c r="AB361" s="170">
        <v>0</v>
      </c>
      <c r="AC361" s="170">
        <v>0</v>
      </c>
      <c r="AD361" s="170">
        <v>0</v>
      </c>
      <c r="AE361" s="170">
        <v>0</v>
      </c>
      <c r="AF361" s="170">
        <v>0</v>
      </c>
      <c r="AG361" s="170">
        <v>0</v>
      </c>
      <c r="AH361" s="170">
        <v>0</v>
      </c>
      <c r="AI361" s="170">
        <v>0</v>
      </c>
      <c r="AJ361" s="170">
        <v>0</v>
      </c>
      <c r="AK361" s="170">
        <v>0</v>
      </c>
      <c r="AL361" s="180"/>
      <c r="AM361" s="181"/>
      <c r="AN361" s="181"/>
      <c r="AO361" s="172">
        <v>0</v>
      </c>
      <c r="AP361" s="172">
        <v>0</v>
      </c>
      <c r="AQ361" s="172">
        <v>0</v>
      </c>
      <c r="AR361" s="172">
        <v>0</v>
      </c>
      <c r="AS361" s="172">
        <v>0</v>
      </c>
      <c r="AT361" s="172">
        <v>0</v>
      </c>
      <c r="AU361" s="164">
        <v>0</v>
      </c>
      <c r="AV361" s="164">
        <v>0</v>
      </c>
      <c r="AW361" s="164">
        <v>1</v>
      </c>
      <c r="AX361" s="164">
        <v>0</v>
      </c>
      <c r="AY361" s="164">
        <v>0</v>
      </c>
    </row>
    <row r="362" spans="1:51" ht="16.5" customHeight="1">
      <c r="A362" s="72" t="s">
        <v>1262</v>
      </c>
      <c r="B362" s="120" t="s">
        <v>1263</v>
      </c>
      <c r="C362" s="178">
        <v>0</v>
      </c>
      <c r="D362" s="170">
        <v>200</v>
      </c>
      <c r="E362" s="170">
        <v>0</v>
      </c>
      <c r="F362" s="170">
        <v>0</v>
      </c>
      <c r="G362" s="170">
        <v>0</v>
      </c>
      <c r="H362" s="170">
        <v>0</v>
      </c>
      <c r="I362" s="170">
        <v>0</v>
      </c>
      <c r="J362" s="170">
        <v>0</v>
      </c>
      <c r="K362" s="170">
        <v>0</v>
      </c>
      <c r="L362" s="170">
        <v>40</v>
      </c>
      <c r="M362" s="170">
        <v>0</v>
      </c>
      <c r="N362" s="170">
        <v>0</v>
      </c>
      <c r="O362" s="170">
        <v>0</v>
      </c>
      <c r="P362" s="170">
        <v>0</v>
      </c>
      <c r="Q362" s="170">
        <v>0</v>
      </c>
      <c r="R362" s="170">
        <v>0</v>
      </c>
      <c r="S362" s="179">
        <v>0</v>
      </c>
      <c r="T362" s="179">
        <v>0</v>
      </c>
      <c r="U362" s="179">
        <v>0</v>
      </c>
      <c r="V362" s="179">
        <v>0</v>
      </c>
      <c r="W362" s="170">
        <v>0</v>
      </c>
      <c r="X362" s="170">
        <v>0</v>
      </c>
      <c r="Y362" s="170">
        <v>0</v>
      </c>
      <c r="Z362" s="170">
        <v>0</v>
      </c>
      <c r="AA362" s="170">
        <v>0</v>
      </c>
      <c r="AB362" s="170">
        <v>0</v>
      </c>
      <c r="AC362" s="170">
        <v>0</v>
      </c>
      <c r="AD362" s="170">
        <v>0</v>
      </c>
      <c r="AE362" s="170">
        <v>0</v>
      </c>
      <c r="AF362" s="170">
        <v>0</v>
      </c>
      <c r="AG362" s="170">
        <v>0</v>
      </c>
      <c r="AH362" s="170">
        <v>0</v>
      </c>
      <c r="AI362" s="170">
        <v>0</v>
      </c>
      <c r="AJ362" s="170">
        <v>0</v>
      </c>
      <c r="AK362" s="170">
        <v>0</v>
      </c>
      <c r="AL362" s="180"/>
      <c r="AM362" s="181"/>
      <c r="AN362" s="181"/>
      <c r="AO362" s="172">
        <v>0</v>
      </c>
      <c r="AP362" s="172">
        <v>0</v>
      </c>
      <c r="AQ362" s="172">
        <v>0</v>
      </c>
      <c r="AR362" s="172">
        <v>0</v>
      </c>
      <c r="AS362" s="172">
        <v>0</v>
      </c>
      <c r="AT362" s="172">
        <v>0</v>
      </c>
      <c r="AU362" s="164">
        <v>0</v>
      </c>
      <c r="AV362" s="164">
        <v>0</v>
      </c>
      <c r="AW362" s="164">
        <v>1</v>
      </c>
      <c r="AX362" s="164">
        <v>40</v>
      </c>
      <c r="AY362" s="164">
        <v>0</v>
      </c>
    </row>
    <row r="363" spans="1:51" ht="16.5" customHeight="1" thickBot="1">
      <c r="A363" s="123" t="s">
        <v>1264</v>
      </c>
      <c r="B363" s="124" t="s">
        <v>1265</v>
      </c>
      <c r="C363" s="149">
        <v>0</v>
      </c>
      <c r="D363" s="150">
        <v>0</v>
      </c>
      <c r="E363" s="150">
        <v>0</v>
      </c>
      <c r="F363" s="150">
        <v>0</v>
      </c>
      <c r="G363" s="150">
        <v>7</v>
      </c>
      <c r="H363" s="150">
        <v>0</v>
      </c>
      <c r="I363" s="150">
        <v>0</v>
      </c>
      <c r="J363" s="150">
        <v>0</v>
      </c>
      <c r="K363" s="150">
        <v>0</v>
      </c>
      <c r="L363" s="151">
        <v>0</v>
      </c>
      <c r="M363" s="150">
        <v>0</v>
      </c>
      <c r="N363" s="150">
        <v>0</v>
      </c>
      <c r="O363" s="150">
        <v>0</v>
      </c>
      <c r="P363" s="150">
        <v>0</v>
      </c>
      <c r="Q363" s="150">
        <v>0</v>
      </c>
      <c r="R363" s="152">
        <v>0</v>
      </c>
      <c r="S363" s="153">
        <v>0</v>
      </c>
      <c r="T363" s="153">
        <v>0</v>
      </c>
      <c r="U363" s="153">
        <v>0</v>
      </c>
      <c r="V363" s="153">
        <v>0</v>
      </c>
      <c r="W363" s="154">
        <v>0</v>
      </c>
      <c r="X363" s="125">
        <v>0</v>
      </c>
      <c r="Y363" s="155">
        <v>0</v>
      </c>
      <c r="Z363" s="125">
        <v>0</v>
      </c>
      <c r="AA363" s="125">
        <v>0</v>
      </c>
      <c r="AB363" s="125">
        <v>0</v>
      </c>
      <c r="AC363" s="125">
        <v>0</v>
      </c>
      <c r="AD363" s="125">
        <v>0</v>
      </c>
      <c r="AE363" s="125">
        <v>0</v>
      </c>
      <c r="AF363" s="125">
        <v>0</v>
      </c>
      <c r="AG363" s="125">
        <v>0</v>
      </c>
      <c r="AH363" s="125">
        <v>0</v>
      </c>
      <c r="AI363" s="125">
        <v>0</v>
      </c>
      <c r="AJ363" s="125">
        <v>0</v>
      </c>
      <c r="AK363" s="126">
        <v>0</v>
      </c>
      <c r="AL363" s="127"/>
      <c r="AM363" s="128"/>
      <c r="AN363" s="129"/>
      <c r="AO363" s="156">
        <v>0</v>
      </c>
      <c r="AP363" s="156">
        <v>0</v>
      </c>
      <c r="AQ363" s="156">
        <v>0</v>
      </c>
      <c r="AR363" s="156">
        <v>0</v>
      </c>
      <c r="AS363" s="156">
        <v>0</v>
      </c>
      <c r="AT363" s="156">
        <v>0</v>
      </c>
      <c r="AU363" s="156">
        <v>0</v>
      </c>
      <c r="AV363" s="156">
        <v>0</v>
      </c>
      <c r="AW363" s="156">
        <v>0</v>
      </c>
      <c r="AX363" s="156">
        <v>0</v>
      </c>
      <c r="AY363" s="156">
        <v>0</v>
      </c>
    </row>
    <row r="364" spans="1:51" ht="16.5" customHeight="1" thickTop="1">
      <c r="A364" s="72" t="s">
        <v>1623</v>
      </c>
      <c r="B364" s="269" t="s">
        <v>1725</v>
      </c>
      <c r="C364" s="178">
        <v>500</v>
      </c>
      <c r="D364" s="170">
        <v>0</v>
      </c>
      <c r="E364" s="178">
        <v>30</v>
      </c>
      <c r="F364" s="170">
        <v>10</v>
      </c>
      <c r="G364" s="178">
        <v>0</v>
      </c>
      <c r="H364" s="170">
        <v>0</v>
      </c>
      <c r="I364" s="178">
        <v>35</v>
      </c>
      <c r="J364" s="170">
        <v>0</v>
      </c>
      <c r="K364" s="178">
        <v>40</v>
      </c>
      <c r="L364" s="170">
        <v>42</v>
      </c>
      <c r="M364" s="178">
        <v>0</v>
      </c>
      <c r="N364" s="170">
        <v>51.04</v>
      </c>
      <c r="O364" s="178">
        <v>0</v>
      </c>
      <c r="P364" s="170">
        <v>0</v>
      </c>
      <c r="Q364" s="178">
        <v>0</v>
      </c>
      <c r="R364" s="170">
        <v>0</v>
      </c>
      <c r="S364" s="178">
        <v>2</v>
      </c>
      <c r="T364" s="170">
        <v>2</v>
      </c>
      <c r="U364" s="178">
        <v>2</v>
      </c>
      <c r="V364" s="170">
        <v>0</v>
      </c>
      <c r="W364" s="178">
        <v>0</v>
      </c>
      <c r="X364" s="170">
        <v>0</v>
      </c>
      <c r="Y364" s="178">
        <v>0</v>
      </c>
      <c r="Z364" s="170">
        <v>0</v>
      </c>
      <c r="AA364" s="178">
        <v>0</v>
      </c>
      <c r="AB364" s="170">
        <v>0</v>
      </c>
      <c r="AC364" s="178">
        <v>0</v>
      </c>
      <c r="AD364" s="170">
        <v>0</v>
      </c>
      <c r="AE364" s="178">
        <v>0</v>
      </c>
      <c r="AF364" s="170">
        <v>0</v>
      </c>
      <c r="AG364" s="178">
        <v>0</v>
      </c>
      <c r="AH364" s="170">
        <v>0</v>
      </c>
      <c r="AI364" s="178">
        <v>0</v>
      </c>
      <c r="AJ364" s="170">
        <v>0</v>
      </c>
      <c r="AK364" s="178">
        <v>0</v>
      </c>
      <c r="AL364" s="180"/>
      <c r="AM364" s="181"/>
      <c r="AN364" s="181"/>
      <c r="AO364" s="172">
        <v>2</v>
      </c>
      <c r="AP364" s="172">
        <v>2</v>
      </c>
      <c r="AQ364" s="172">
        <v>2</v>
      </c>
      <c r="AR364" s="172">
        <v>2</v>
      </c>
      <c r="AS364" s="172">
        <v>0</v>
      </c>
      <c r="AT364" s="172">
        <v>2</v>
      </c>
      <c r="AU364" s="164">
        <v>0</v>
      </c>
      <c r="AV364" s="164">
        <v>0</v>
      </c>
      <c r="AW364" s="164">
        <v>1</v>
      </c>
      <c r="AX364" s="164">
        <v>0</v>
      </c>
      <c r="AY364" s="164">
        <v>0</v>
      </c>
    </row>
    <row r="365" spans="1:51" ht="16.5" customHeight="1">
      <c r="A365" s="72" t="s">
        <v>1624</v>
      </c>
      <c r="B365" s="120" t="s">
        <v>1726</v>
      </c>
      <c r="C365" s="178">
        <v>500</v>
      </c>
      <c r="D365" s="170">
        <v>0</v>
      </c>
      <c r="E365" s="178">
        <v>30</v>
      </c>
      <c r="F365" s="170">
        <v>39</v>
      </c>
      <c r="G365" s="178">
        <v>0</v>
      </c>
      <c r="H365" s="170">
        <v>0</v>
      </c>
      <c r="I365" s="178">
        <v>20</v>
      </c>
      <c r="J365" s="170">
        <v>38</v>
      </c>
      <c r="K365" s="178">
        <v>13</v>
      </c>
      <c r="L365" s="170">
        <v>50</v>
      </c>
      <c r="M365" s="178">
        <v>0</v>
      </c>
      <c r="N365" s="170">
        <v>42</v>
      </c>
      <c r="O365" s="178">
        <v>0</v>
      </c>
      <c r="P365" s="170">
        <v>0</v>
      </c>
      <c r="Q365" s="178">
        <v>0</v>
      </c>
      <c r="R365" s="170">
        <v>0</v>
      </c>
      <c r="S365" s="178">
        <v>0</v>
      </c>
      <c r="T365" s="170">
        <v>0</v>
      </c>
      <c r="U365" s="178">
        <v>0</v>
      </c>
      <c r="V365" s="170">
        <v>0</v>
      </c>
      <c r="W365" s="178">
        <v>0</v>
      </c>
      <c r="X365" s="170">
        <v>0</v>
      </c>
      <c r="Y365" s="178">
        <v>0</v>
      </c>
      <c r="Z365" s="170">
        <v>0</v>
      </c>
      <c r="AA365" s="178">
        <v>0</v>
      </c>
      <c r="AB365" s="170">
        <v>0</v>
      </c>
      <c r="AC365" s="178">
        <v>0</v>
      </c>
      <c r="AD365" s="170">
        <v>0</v>
      </c>
      <c r="AE365" s="178">
        <v>0</v>
      </c>
      <c r="AF365" s="170">
        <v>0</v>
      </c>
      <c r="AG365" s="178">
        <v>0</v>
      </c>
      <c r="AH365" s="170">
        <v>0</v>
      </c>
      <c r="AI365" s="178">
        <v>0</v>
      </c>
      <c r="AJ365" s="170">
        <v>0</v>
      </c>
      <c r="AK365" s="178">
        <v>0</v>
      </c>
      <c r="AL365" s="180"/>
      <c r="AM365" s="181"/>
      <c r="AN365" s="181"/>
      <c r="AO365" s="172">
        <v>0</v>
      </c>
      <c r="AP365" s="172">
        <v>3</v>
      </c>
      <c r="AQ365" s="172">
        <v>0</v>
      </c>
      <c r="AR365" s="172">
        <v>3</v>
      </c>
      <c r="AS365" s="172">
        <v>0</v>
      </c>
      <c r="AT365" s="172">
        <v>1</v>
      </c>
      <c r="AU365" s="164">
        <v>0</v>
      </c>
      <c r="AV365" s="164">
        <v>0</v>
      </c>
      <c r="AW365" s="164">
        <v>1</v>
      </c>
      <c r="AX365" s="164">
        <v>0</v>
      </c>
      <c r="AY365" s="164">
        <v>0</v>
      </c>
    </row>
    <row r="366" spans="1:51" ht="16.5" customHeight="1">
      <c r="A366" s="72" t="s">
        <v>1625</v>
      </c>
      <c r="B366" s="120" t="s">
        <v>1727</v>
      </c>
      <c r="C366" s="178">
        <v>500</v>
      </c>
      <c r="D366" s="170">
        <v>0</v>
      </c>
      <c r="E366" s="178">
        <v>18</v>
      </c>
      <c r="F366" s="170">
        <v>18</v>
      </c>
      <c r="G366" s="178">
        <v>0</v>
      </c>
      <c r="H366" s="170">
        <v>25</v>
      </c>
      <c r="I366" s="178">
        <v>27</v>
      </c>
      <c r="J366" s="170">
        <v>32</v>
      </c>
      <c r="K366" s="178">
        <v>28</v>
      </c>
      <c r="L366" s="170">
        <v>50</v>
      </c>
      <c r="M366" s="178">
        <v>0</v>
      </c>
      <c r="N366" s="170">
        <v>20</v>
      </c>
      <c r="O366" s="178">
        <v>0</v>
      </c>
      <c r="P366" s="170">
        <v>0</v>
      </c>
      <c r="Q366" s="178">
        <v>0</v>
      </c>
      <c r="R366" s="170">
        <v>0</v>
      </c>
      <c r="S366" s="178">
        <v>0</v>
      </c>
      <c r="T366" s="170">
        <v>0</v>
      </c>
      <c r="U366" s="178">
        <v>0</v>
      </c>
      <c r="V366" s="170">
        <v>0</v>
      </c>
      <c r="W366" s="178">
        <v>0</v>
      </c>
      <c r="X366" s="170">
        <v>0</v>
      </c>
      <c r="Y366" s="178">
        <v>0</v>
      </c>
      <c r="Z366" s="170">
        <v>0</v>
      </c>
      <c r="AA366" s="178">
        <v>0</v>
      </c>
      <c r="AB366" s="170">
        <v>0</v>
      </c>
      <c r="AC366" s="178">
        <v>0</v>
      </c>
      <c r="AD366" s="170">
        <v>0</v>
      </c>
      <c r="AE366" s="178">
        <v>0</v>
      </c>
      <c r="AF366" s="170">
        <v>0</v>
      </c>
      <c r="AG366" s="178">
        <v>0</v>
      </c>
      <c r="AH366" s="170">
        <v>0</v>
      </c>
      <c r="AI366" s="178">
        <v>0</v>
      </c>
      <c r="AJ366" s="170">
        <v>0</v>
      </c>
      <c r="AK366" s="178">
        <v>0</v>
      </c>
      <c r="AL366" s="180"/>
      <c r="AM366" s="181"/>
      <c r="AN366" s="181"/>
      <c r="AO366" s="172">
        <v>0</v>
      </c>
      <c r="AP366" s="172">
        <v>0</v>
      </c>
      <c r="AQ366" s="172">
        <v>0</v>
      </c>
      <c r="AR366" s="172">
        <v>0</v>
      </c>
      <c r="AS366" s="172">
        <v>0</v>
      </c>
      <c r="AT366" s="172">
        <v>0</v>
      </c>
      <c r="AU366" s="164">
        <v>0</v>
      </c>
      <c r="AV366" s="164">
        <v>0</v>
      </c>
      <c r="AW366" s="164">
        <v>1</v>
      </c>
      <c r="AX366" s="164">
        <v>0</v>
      </c>
      <c r="AY366" s="164">
        <v>0</v>
      </c>
    </row>
    <row r="367" spans="1:51" ht="16.5" customHeight="1">
      <c r="A367" s="72" t="s">
        <v>1626</v>
      </c>
      <c r="B367" s="120" t="s">
        <v>1728</v>
      </c>
      <c r="C367" s="178">
        <v>500</v>
      </c>
      <c r="D367" s="170">
        <v>0</v>
      </c>
      <c r="E367" s="178">
        <v>10</v>
      </c>
      <c r="F367" s="170">
        <v>38</v>
      </c>
      <c r="G367" s="178">
        <v>0</v>
      </c>
      <c r="H367" s="170">
        <v>18</v>
      </c>
      <c r="I367" s="178">
        <v>40</v>
      </c>
      <c r="J367" s="170">
        <v>10</v>
      </c>
      <c r="K367" s="178">
        <v>45</v>
      </c>
      <c r="L367" s="170">
        <v>0</v>
      </c>
      <c r="M367" s="178">
        <v>0</v>
      </c>
      <c r="N367" s="170">
        <v>30</v>
      </c>
      <c r="O367" s="178">
        <v>0</v>
      </c>
      <c r="P367" s="170">
        <v>0</v>
      </c>
      <c r="Q367" s="178">
        <v>0</v>
      </c>
      <c r="R367" s="170">
        <v>0</v>
      </c>
      <c r="S367" s="178">
        <v>0</v>
      </c>
      <c r="T367" s="170">
        <v>3</v>
      </c>
      <c r="U367" s="178">
        <v>0</v>
      </c>
      <c r="V367" s="170">
        <v>0</v>
      </c>
      <c r="W367" s="178">
        <v>0</v>
      </c>
      <c r="X367" s="170">
        <v>0</v>
      </c>
      <c r="Y367" s="178">
        <v>0</v>
      </c>
      <c r="Z367" s="170">
        <v>0</v>
      </c>
      <c r="AA367" s="178">
        <v>0</v>
      </c>
      <c r="AB367" s="170">
        <v>0</v>
      </c>
      <c r="AC367" s="178">
        <v>0</v>
      </c>
      <c r="AD367" s="170">
        <v>0</v>
      </c>
      <c r="AE367" s="178">
        <v>0</v>
      </c>
      <c r="AF367" s="170">
        <v>0</v>
      </c>
      <c r="AG367" s="178">
        <v>0</v>
      </c>
      <c r="AH367" s="170">
        <v>0</v>
      </c>
      <c r="AI367" s="178">
        <v>0</v>
      </c>
      <c r="AJ367" s="170">
        <v>0</v>
      </c>
      <c r="AK367" s="178">
        <v>0</v>
      </c>
      <c r="AL367" s="180"/>
      <c r="AM367" s="181"/>
      <c r="AN367" s="181"/>
      <c r="AO367" s="172">
        <v>0</v>
      </c>
      <c r="AP367" s="172">
        <v>0</v>
      </c>
      <c r="AQ367" s="172">
        <v>0</v>
      </c>
      <c r="AR367" s="172">
        <v>0</v>
      </c>
      <c r="AS367" s="172">
        <v>0</v>
      </c>
      <c r="AT367" s="172">
        <v>0</v>
      </c>
      <c r="AU367" s="164">
        <v>0</v>
      </c>
      <c r="AV367" s="164">
        <v>0</v>
      </c>
      <c r="AW367" s="164">
        <v>1</v>
      </c>
      <c r="AX367" s="164">
        <v>0</v>
      </c>
      <c r="AY367" s="164">
        <v>0</v>
      </c>
    </row>
    <row r="368" spans="1:51" ht="16.5" customHeight="1">
      <c r="A368" s="72" t="s">
        <v>1627</v>
      </c>
      <c r="B368" s="120" t="s">
        <v>1729</v>
      </c>
      <c r="C368" s="178">
        <v>500</v>
      </c>
      <c r="D368" s="170">
        <v>0</v>
      </c>
      <c r="E368" s="178">
        <v>22</v>
      </c>
      <c r="F368" s="170">
        <v>0</v>
      </c>
      <c r="G368" s="178">
        <v>0</v>
      </c>
      <c r="H368" s="170">
        <v>0</v>
      </c>
      <c r="I368" s="178">
        <v>10</v>
      </c>
      <c r="J368" s="170">
        <v>40</v>
      </c>
      <c r="K368" s="178">
        <v>82</v>
      </c>
      <c r="L368" s="170">
        <v>50</v>
      </c>
      <c r="M368" s="178">
        <v>0</v>
      </c>
      <c r="N368" s="170">
        <v>28</v>
      </c>
      <c r="O368" s="178">
        <v>0</v>
      </c>
      <c r="P368" s="170">
        <v>0</v>
      </c>
      <c r="Q368" s="178">
        <v>0</v>
      </c>
      <c r="R368" s="170">
        <v>0</v>
      </c>
      <c r="S368" s="178">
        <v>0</v>
      </c>
      <c r="T368" s="170">
        <v>0</v>
      </c>
      <c r="U368" s="178">
        <v>2</v>
      </c>
      <c r="V368" s="170">
        <v>0</v>
      </c>
      <c r="W368" s="178">
        <v>0</v>
      </c>
      <c r="X368" s="170">
        <v>0</v>
      </c>
      <c r="Y368" s="178">
        <v>0</v>
      </c>
      <c r="Z368" s="170">
        <v>0</v>
      </c>
      <c r="AA368" s="178">
        <v>0</v>
      </c>
      <c r="AB368" s="170">
        <v>0</v>
      </c>
      <c r="AC368" s="178">
        <v>0</v>
      </c>
      <c r="AD368" s="170">
        <v>0</v>
      </c>
      <c r="AE368" s="178">
        <v>0</v>
      </c>
      <c r="AF368" s="170">
        <v>0</v>
      </c>
      <c r="AG368" s="178">
        <v>0</v>
      </c>
      <c r="AH368" s="170">
        <v>0</v>
      </c>
      <c r="AI368" s="178">
        <v>0</v>
      </c>
      <c r="AJ368" s="170">
        <v>0</v>
      </c>
      <c r="AK368" s="178">
        <v>0</v>
      </c>
      <c r="AL368" s="180"/>
      <c r="AM368" s="181"/>
      <c r="AN368" s="181"/>
      <c r="AO368" s="172">
        <v>0</v>
      </c>
      <c r="AP368" s="172">
        <v>2</v>
      </c>
      <c r="AQ368" s="172">
        <v>2</v>
      </c>
      <c r="AR368" s="172">
        <v>2</v>
      </c>
      <c r="AS368" s="172">
        <v>0</v>
      </c>
      <c r="AT368" s="172">
        <v>2</v>
      </c>
      <c r="AU368" s="164">
        <v>0</v>
      </c>
      <c r="AV368" s="164">
        <v>0</v>
      </c>
      <c r="AW368" s="164">
        <v>1</v>
      </c>
      <c r="AX368" s="164">
        <v>0</v>
      </c>
      <c r="AY368" s="164">
        <v>0</v>
      </c>
    </row>
    <row r="369" spans="1:51" ht="16.5" customHeight="1">
      <c r="A369" s="72" t="s">
        <v>1628</v>
      </c>
      <c r="B369" s="120" t="s">
        <v>1730</v>
      </c>
      <c r="C369" s="178">
        <v>300</v>
      </c>
      <c r="D369" s="170">
        <v>0</v>
      </c>
      <c r="E369" s="178">
        <v>0</v>
      </c>
      <c r="F369" s="170">
        <v>8</v>
      </c>
      <c r="G369" s="178">
        <v>13</v>
      </c>
      <c r="H369" s="170">
        <v>0</v>
      </c>
      <c r="I369" s="178">
        <v>0</v>
      </c>
      <c r="J369" s="170">
        <v>25</v>
      </c>
      <c r="K369" s="178">
        <v>37</v>
      </c>
      <c r="L369" s="170">
        <v>60</v>
      </c>
      <c r="M369" s="178">
        <v>0</v>
      </c>
      <c r="N369" s="170">
        <v>0</v>
      </c>
      <c r="O369" s="178">
        <v>0</v>
      </c>
      <c r="P369" s="170">
        <v>10</v>
      </c>
      <c r="Q369" s="178">
        <v>0</v>
      </c>
      <c r="R369" s="170">
        <v>0</v>
      </c>
      <c r="S369" s="178">
        <v>1</v>
      </c>
      <c r="T369" s="170">
        <v>1</v>
      </c>
      <c r="U369" s="178">
        <v>1</v>
      </c>
      <c r="V369" s="170">
        <v>0</v>
      </c>
      <c r="W369" s="178">
        <v>0</v>
      </c>
      <c r="X369" s="170">
        <v>0</v>
      </c>
      <c r="Y369" s="178">
        <v>0</v>
      </c>
      <c r="Z369" s="170">
        <v>0</v>
      </c>
      <c r="AA369" s="178">
        <v>0</v>
      </c>
      <c r="AB369" s="170">
        <v>0</v>
      </c>
      <c r="AC369" s="178">
        <v>0</v>
      </c>
      <c r="AD369" s="170">
        <v>0</v>
      </c>
      <c r="AE369" s="178">
        <v>0</v>
      </c>
      <c r="AF369" s="170">
        <v>0</v>
      </c>
      <c r="AG369" s="178">
        <v>0</v>
      </c>
      <c r="AH369" s="170">
        <v>0</v>
      </c>
      <c r="AI369" s="178">
        <v>0</v>
      </c>
      <c r="AJ369" s="170">
        <v>0</v>
      </c>
      <c r="AK369" s="178">
        <v>0</v>
      </c>
      <c r="AL369" s="180"/>
      <c r="AM369" s="181"/>
      <c r="AN369" s="181"/>
      <c r="AO369" s="172">
        <v>1</v>
      </c>
      <c r="AP369" s="172">
        <v>1</v>
      </c>
      <c r="AQ369" s="172">
        <v>1</v>
      </c>
      <c r="AR369" s="172">
        <v>1</v>
      </c>
      <c r="AS369" s="172">
        <v>0</v>
      </c>
      <c r="AT369" s="172">
        <v>0</v>
      </c>
      <c r="AU369" s="164">
        <v>0</v>
      </c>
      <c r="AV369" s="164">
        <v>0</v>
      </c>
      <c r="AW369" s="164">
        <v>1</v>
      </c>
      <c r="AX369" s="164">
        <v>0</v>
      </c>
      <c r="AY369" s="164">
        <v>0</v>
      </c>
    </row>
    <row r="370" spans="1:51" ht="16.5" customHeight="1">
      <c r="A370" s="72" t="s">
        <v>1629</v>
      </c>
      <c r="B370" s="120" t="s">
        <v>1731</v>
      </c>
      <c r="C370" s="178">
        <v>500</v>
      </c>
      <c r="D370" s="170">
        <v>0</v>
      </c>
      <c r="E370" s="178">
        <v>0</v>
      </c>
      <c r="F370" s="170">
        <v>20</v>
      </c>
      <c r="G370" s="178">
        <v>0</v>
      </c>
      <c r="H370" s="170">
        <v>35</v>
      </c>
      <c r="I370" s="178">
        <v>36</v>
      </c>
      <c r="J370" s="170">
        <v>0</v>
      </c>
      <c r="K370" s="178">
        <v>40</v>
      </c>
      <c r="L370" s="170">
        <v>0</v>
      </c>
      <c r="M370" s="178">
        <v>0</v>
      </c>
      <c r="N370" s="170">
        <v>10</v>
      </c>
      <c r="O370" s="178">
        <v>0</v>
      </c>
      <c r="P370" s="170">
        <v>0</v>
      </c>
      <c r="Q370" s="178">
        <v>0</v>
      </c>
      <c r="R370" s="170">
        <v>0</v>
      </c>
      <c r="S370" s="178">
        <v>0</v>
      </c>
      <c r="T370" s="170">
        <v>0</v>
      </c>
      <c r="U370" s="178">
        <v>0</v>
      </c>
      <c r="V370" s="170">
        <v>0</v>
      </c>
      <c r="W370" s="178">
        <v>0</v>
      </c>
      <c r="X370" s="170">
        <v>0</v>
      </c>
      <c r="Y370" s="178">
        <v>0</v>
      </c>
      <c r="Z370" s="170">
        <v>0</v>
      </c>
      <c r="AA370" s="178">
        <v>0</v>
      </c>
      <c r="AB370" s="170">
        <v>0</v>
      </c>
      <c r="AC370" s="178">
        <v>0</v>
      </c>
      <c r="AD370" s="170">
        <v>0</v>
      </c>
      <c r="AE370" s="178">
        <v>0</v>
      </c>
      <c r="AF370" s="170">
        <v>0</v>
      </c>
      <c r="AG370" s="178">
        <v>0</v>
      </c>
      <c r="AH370" s="170">
        <v>0</v>
      </c>
      <c r="AI370" s="178">
        <v>0</v>
      </c>
      <c r="AJ370" s="170">
        <v>0</v>
      </c>
      <c r="AK370" s="178">
        <v>0</v>
      </c>
      <c r="AL370" s="180"/>
      <c r="AM370" s="181"/>
      <c r="AN370" s="181"/>
      <c r="AO370" s="172">
        <v>0</v>
      </c>
      <c r="AP370" s="172">
        <v>0</v>
      </c>
      <c r="AQ370" s="172">
        <v>0</v>
      </c>
      <c r="AR370" s="172">
        <v>0</v>
      </c>
      <c r="AS370" s="172">
        <v>0</v>
      </c>
      <c r="AT370" s="172">
        <v>0</v>
      </c>
      <c r="AU370" s="164">
        <v>0</v>
      </c>
      <c r="AV370" s="164">
        <v>0</v>
      </c>
      <c r="AW370" s="164">
        <v>1</v>
      </c>
      <c r="AX370" s="164">
        <v>0</v>
      </c>
      <c r="AY370" s="164">
        <v>0</v>
      </c>
    </row>
    <row r="371" spans="1:51" ht="16.5" customHeight="1">
      <c r="A371" s="72" t="s">
        <v>1630</v>
      </c>
      <c r="B371" s="120" t="s">
        <v>1732</v>
      </c>
      <c r="C371" s="178">
        <v>500</v>
      </c>
      <c r="D371" s="170">
        <v>0</v>
      </c>
      <c r="E371" s="178">
        <v>0</v>
      </c>
      <c r="F371" s="170">
        <v>0</v>
      </c>
      <c r="G371" s="178">
        <v>0</v>
      </c>
      <c r="H371" s="170">
        <v>0</v>
      </c>
      <c r="I371" s="178">
        <v>32</v>
      </c>
      <c r="J371" s="170">
        <v>40</v>
      </c>
      <c r="K371" s="178">
        <v>0</v>
      </c>
      <c r="L371" s="170">
        <v>0</v>
      </c>
      <c r="M371" s="178">
        <v>0</v>
      </c>
      <c r="N371" s="170">
        <v>32</v>
      </c>
      <c r="O371" s="178">
        <v>0</v>
      </c>
      <c r="P371" s="170">
        <v>0</v>
      </c>
      <c r="Q371" s="178">
        <v>0</v>
      </c>
      <c r="R371" s="170">
        <v>0</v>
      </c>
      <c r="S371" s="178">
        <v>0</v>
      </c>
      <c r="T371" s="170">
        <v>0</v>
      </c>
      <c r="U371" s="178">
        <v>3</v>
      </c>
      <c r="V371" s="170">
        <v>0</v>
      </c>
      <c r="W371" s="178">
        <v>0</v>
      </c>
      <c r="X371" s="170">
        <v>0</v>
      </c>
      <c r="Y371" s="178">
        <v>0</v>
      </c>
      <c r="Z371" s="170">
        <v>0</v>
      </c>
      <c r="AA371" s="178">
        <v>0</v>
      </c>
      <c r="AB371" s="170">
        <v>0</v>
      </c>
      <c r="AC371" s="178">
        <v>0</v>
      </c>
      <c r="AD371" s="170">
        <v>0</v>
      </c>
      <c r="AE371" s="178">
        <v>0</v>
      </c>
      <c r="AF371" s="170">
        <v>0</v>
      </c>
      <c r="AG371" s="178">
        <v>0</v>
      </c>
      <c r="AH371" s="170">
        <v>0</v>
      </c>
      <c r="AI371" s="178">
        <v>0</v>
      </c>
      <c r="AJ371" s="170">
        <v>0</v>
      </c>
      <c r="AK371" s="178">
        <v>0</v>
      </c>
      <c r="AL371" s="180"/>
      <c r="AM371" s="181"/>
      <c r="AN371" s="181"/>
      <c r="AO371" s="172">
        <v>0</v>
      </c>
      <c r="AP371" s="172">
        <v>0</v>
      </c>
      <c r="AQ371" s="172">
        <v>3</v>
      </c>
      <c r="AR371" s="172">
        <v>0</v>
      </c>
      <c r="AS371" s="172">
        <v>0</v>
      </c>
      <c r="AT371" s="172">
        <v>0</v>
      </c>
      <c r="AU371" s="164">
        <v>0</v>
      </c>
      <c r="AV371" s="164">
        <v>0</v>
      </c>
      <c r="AW371" s="164">
        <v>1</v>
      </c>
      <c r="AX371" s="164">
        <v>0</v>
      </c>
      <c r="AY371" s="164">
        <v>42</v>
      </c>
    </row>
    <row r="372" spans="1:51" ht="16.5" customHeight="1">
      <c r="A372" s="72" t="s">
        <v>1631</v>
      </c>
      <c r="B372" s="120" t="s">
        <v>1733</v>
      </c>
      <c r="C372" s="178">
        <v>500</v>
      </c>
      <c r="D372" s="170">
        <v>0</v>
      </c>
      <c r="E372" s="178">
        <v>30</v>
      </c>
      <c r="F372" s="170">
        <v>35</v>
      </c>
      <c r="G372" s="178">
        <v>65</v>
      </c>
      <c r="H372" s="170">
        <v>0</v>
      </c>
      <c r="I372" s="178">
        <v>45</v>
      </c>
      <c r="J372" s="170">
        <v>0</v>
      </c>
      <c r="K372" s="178">
        <v>30</v>
      </c>
      <c r="L372" s="170">
        <v>0</v>
      </c>
      <c r="M372" s="178">
        <v>0</v>
      </c>
      <c r="N372" s="170">
        <v>20</v>
      </c>
      <c r="O372" s="178">
        <v>0</v>
      </c>
      <c r="P372" s="170">
        <v>0</v>
      </c>
      <c r="Q372" s="178">
        <v>0</v>
      </c>
      <c r="R372" s="170">
        <v>0</v>
      </c>
      <c r="S372" s="178">
        <v>0</v>
      </c>
      <c r="T372" s="170">
        <v>0</v>
      </c>
      <c r="U372" s="178">
        <v>0</v>
      </c>
      <c r="V372" s="170">
        <v>0</v>
      </c>
      <c r="W372" s="178">
        <v>0</v>
      </c>
      <c r="X372" s="170">
        <v>0</v>
      </c>
      <c r="Y372" s="178">
        <v>0</v>
      </c>
      <c r="Z372" s="170">
        <v>0</v>
      </c>
      <c r="AA372" s="178">
        <v>0</v>
      </c>
      <c r="AB372" s="170">
        <v>0</v>
      </c>
      <c r="AC372" s="178">
        <v>0</v>
      </c>
      <c r="AD372" s="170">
        <v>0</v>
      </c>
      <c r="AE372" s="178">
        <v>0</v>
      </c>
      <c r="AF372" s="170">
        <v>0</v>
      </c>
      <c r="AG372" s="178">
        <v>0</v>
      </c>
      <c r="AH372" s="170">
        <v>0</v>
      </c>
      <c r="AI372" s="178">
        <v>0</v>
      </c>
      <c r="AJ372" s="170">
        <v>0</v>
      </c>
      <c r="AK372" s="178">
        <v>0</v>
      </c>
      <c r="AL372" s="180"/>
      <c r="AM372" s="181"/>
      <c r="AN372" s="181"/>
      <c r="AO372" s="172">
        <v>0</v>
      </c>
      <c r="AP372" s="172">
        <v>0</v>
      </c>
      <c r="AQ372" s="172">
        <v>0</v>
      </c>
      <c r="AR372" s="172">
        <v>0</v>
      </c>
      <c r="AS372" s="172">
        <v>0</v>
      </c>
      <c r="AT372" s="172">
        <v>0</v>
      </c>
      <c r="AU372" s="164">
        <v>0</v>
      </c>
      <c r="AV372" s="164">
        <v>0</v>
      </c>
      <c r="AW372" s="164">
        <v>1</v>
      </c>
      <c r="AX372" s="164">
        <v>0</v>
      </c>
      <c r="AY372" s="164">
        <v>0</v>
      </c>
    </row>
    <row r="373" spans="1:51" ht="16.5" customHeight="1">
      <c r="A373" s="72" t="s">
        <v>1632</v>
      </c>
      <c r="B373" s="120" t="s">
        <v>1734</v>
      </c>
      <c r="C373" s="178">
        <v>500</v>
      </c>
      <c r="D373" s="170">
        <v>0</v>
      </c>
      <c r="E373" s="178">
        <v>10</v>
      </c>
      <c r="F373" s="170">
        <v>50</v>
      </c>
      <c r="G373" s="178">
        <v>25</v>
      </c>
      <c r="H373" s="170">
        <v>0</v>
      </c>
      <c r="I373" s="178">
        <v>42</v>
      </c>
      <c r="J373" s="170">
        <v>0</v>
      </c>
      <c r="K373" s="178">
        <v>50</v>
      </c>
      <c r="L373" s="170">
        <v>0</v>
      </c>
      <c r="M373" s="178">
        <v>0</v>
      </c>
      <c r="N373" s="170">
        <v>20</v>
      </c>
      <c r="O373" s="178">
        <v>0</v>
      </c>
      <c r="P373" s="170">
        <v>0</v>
      </c>
      <c r="Q373" s="178">
        <v>0</v>
      </c>
      <c r="R373" s="170">
        <v>0</v>
      </c>
      <c r="S373" s="178">
        <v>0</v>
      </c>
      <c r="T373" s="170">
        <v>0</v>
      </c>
      <c r="U373" s="178">
        <v>0</v>
      </c>
      <c r="V373" s="170">
        <v>0</v>
      </c>
      <c r="W373" s="178">
        <v>0</v>
      </c>
      <c r="X373" s="170">
        <v>0</v>
      </c>
      <c r="Y373" s="178">
        <v>0</v>
      </c>
      <c r="Z373" s="170">
        <v>0</v>
      </c>
      <c r="AA373" s="178">
        <v>0</v>
      </c>
      <c r="AB373" s="170">
        <v>0</v>
      </c>
      <c r="AC373" s="178">
        <v>0</v>
      </c>
      <c r="AD373" s="170">
        <v>0</v>
      </c>
      <c r="AE373" s="178">
        <v>0</v>
      </c>
      <c r="AF373" s="170">
        <v>0</v>
      </c>
      <c r="AG373" s="178">
        <v>0</v>
      </c>
      <c r="AH373" s="170">
        <v>0</v>
      </c>
      <c r="AI373" s="178">
        <v>0</v>
      </c>
      <c r="AJ373" s="170">
        <v>0</v>
      </c>
      <c r="AK373" s="178">
        <v>0</v>
      </c>
      <c r="AL373" s="180"/>
      <c r="AM373" s="181"/>
      <c r="AN373" s="181"/>
      <c r="AO373" s="172">
        <v>0</v>
      </c>
      <c r="AP373" s="172">
        <v>0</v>
      </c>
      <c r="AQ373" s="172">
        <v>0</v>
      </c>
      <c r="AR373" s="172">
        <v>0</v>
      </c>
      <c r="AS373" s="172">
        <v>0</v>
      </c>
      <c r="AT373" s="172">
        <v>0</v>
      </c>
      <c r="AU373" s="164">
        <v>0</v>
      </c>
      <c r="AV373" s="164">
        <v>0</v>
      </c>
      <c r="AW373" s="164">
        <v>1</v>
      </c>
      <c r="AX373" s="164">
        <v>0</v>
      </c>
      <c r="AY373" s="164">
        <v>45</v>
      </c>
    </row>
    <row r="374" spans="1:51" ht="16.5" customHeight="1">
      <c r="A374" s="72" t="s">
        <v>1633</v>
      </c>
      <c r="B374" s="120" t="s">
        <v>1947</v>
      </c>
      <c r="C374" s="178">
        <v>500</v>
      </c>
      <c r="D374" s="170">
        <v>0</v>
      </c>
      <c r="E374" s="178">
        <v>0</v>
      </c>
      <c r="F374" s="170">
        <v>40</v>
      </c>
      <c r="G374" s="178">
        <v>35</v>
      </c>
      <c r="H374" s="170">
        <v>0</v>
      </c>
      <c r="I374" s="178">
        <v>18</v>
      </c>
      <c r="J374" s="170">
        <v>10</v>
      </c>
      <c r="K374" s="178">
        <v>33</v>
      </c>
      <c r="L374" s="170">
        <v>0</v>
      </c>
      <c r="M374" s="178">
        <v>0</v>
      </c>
      <c r="N374" s="170">
        <v>68</v>
      </c>
      <c r="O374" s="178">
        <v>0</v>
      </c>
      <c r="P374" s="170">
        <v>0</v>
      </c>
      <c r="Q374" s="178">
        <v>0</v>
      </c>
      <c r="R374" s="170">
        <v>0</v>
      </c>
      <c r="S374" s="178">
        <v>0</v>
      </c>
      <c r="T374" s="170">
        <v>2</v>
      </c>
      <c r="U374" s="178">
        <v>2</v>
      </c>
      <c r="V374" s="170">
        <v>0</v>
      </c>
      <c r="W374" s="178">
        <v>0</v>
      </c>
      <c r="X374" s="170">
        <v>0</v>
      </c>
      <c r="Y374" s="178">
        <v>0</v>
      </c>
      <c r="Z374" s="170">
        <v>0</v>
      </c>
      <c r="AA374" s="178">
        <v>0</v>
      </c>
      <c r="AB374" s="170">
        <v>0</v>
      </c>
      <c r="AC374" s="178">
        <v>0</v>
      </c>
      <c r="AD374" s="170">
        <v>0</v>
      </c>
      <c r="AE374" s="178">
        <v>0</v>
      </c>
      <c r="AF374" s="170">
        <v>0</v>
      </c>
      <c r="AG374" s="178">
        <v>0</v>
      </c>
      <c r="AH374" s="170">
        <v>0</v>
      </c>
      <c r="AI374" s="178">
        <v>0</v>
      </c>
      <c r="AJ374" s="170">
        <v>0</v>
      </c>
      <c r="AK374" s="178">
        <v>0</v>
      </c>
      <c r="AL374" s="180"/>
      <c r="AM374" s="181"/>
      <c r="AN374" s="181"/>
      <c r="AO374" s="172">
        <v>1.5</v>
      </c>
      <c r="AP374" s="172">
        <v>2</v>
      </c>
      <c r="AQ374" s="172">
        <v>2</v>
      </c>
      <c r="AR374" s="172">
        <v>2</v>
      </c>
      <c r="AS374" s="172">
        <v>0</v>
      </c>
      <c r="AT374" s="172">
        <v>0</v>
      </c>
      <c r="AU374" s="164">
        <v>0</v>
      </c>
      <c r="AV374" s="164">
        <v>0</v>
      </c>
      <c r="AW374" s="164">
        <v>1</v>
      </c>
      <c r="AX374" s="164">
        <v>0</v>
      </c>
      <c r="AY374" s="164">
        <v>0</v>
      </c>
    </row>
    <row r="375" spans="1:51" ht="16.5" customHeight="1">
      <c r="A375" s="72" t="s">
        <v>1634</v>
      </c>
      <c r="B375" s="120" t="s">
        <v>1735</v>
      </c>
      <c r="C375" s="178">
        <v>300</v>
      </c>
      <c r="D375" s="170">
        <v>0</v>
      </c>
      <c r="E375" s="178">
        <v>25</v>
      </c>
      <c r="F375" s="170">
        <v>8</v>
      </c>
      <c r="G375" s="178">
        <v>0</v>
      </c>
      <c r="H375" s="170">
        <v>0</v>
      </c>
      <c r="I375" s="178">
        <v>86</v>
      </c>
      <c r="J375" s="170">
        <v>0</v>
      </c>
      <c r="K375" s="178">
        <v>22</v>
      </c>
      <c r="L375" s="170">
        <v>0</v>
      </c>
      <c r="M375" s="178">
        <v>0</v>
      </c>
      <c r="N375" s="170">
        <v>15</v>
      </c>
      <c r="O375" s="178">
        <v>0</v>
      </c>
      <c r="P375" s="170">
        <v>0</v>
      </c>
      <c r="Q375" s="178">
        <v>0</v>
      </c>
      <c r="R375" s="170">
        <v>0</v>
      </c>
      <c r="S375" s="178">
        <v>0</v>
      </c>
      <c r="T375" s="170">
        <v>0</v>
      </c>
      <c r="U375" s="178">
        <v>0</v>
      </c>
      <c r="V375" s="170">
        <v>0</v>
      </c>
      <c r="W375" s="178">
        <v>0</v>
      </c>
      <c r="X375" s="170">
        <v>0</v>
      </c>
      <c r="Y375" s="178">
        <v>0</v>
      </c>
      <c r="Z375" s="170">
        <v>0</v>
      </c>
      <c r="AA375" s="178">
        <v>0</v>
      </c>
      <c r="AB375" s="170">
        <v>0</v>
      </c>
      <c r="AC375" s="178">
        <v>0</v>
      </c>
      <c r="AD375" s="170">
        <v>0</v>
      </c>
      <c r="AE375" s="178">
        <v>0</v>
      </c>
      <c r="AF375" s="170">
        <v>0</v>
      </c>
      <c r="AG375" s="178">
        <v>0</v>
      </c>
      <c r="AH375" s="170">
        <v>0</v>
      </c>
      <c r="AI375" s="178">
        <v>0</v>
      </c>
      <c r="AJ375" s="170">
        <v>0</v>
      </c>
      <c r="AK375" s="178">
        <v>0</v>
      </c>
      <c r="AL375" s="180"/>
      <c r="AM375" s="181"/>
      <c r="AN375" s="181"/>
      <c r="AO375" s="172">
        <v>0</v>
      </c>
      <c r="AP375" s="172">
        <v>0</v>
      </c>
      <c r="AQ375" s="172">
        <v>0</v>
      </c>
      <c r="AR375" s="172">
        <v>0</v>
      </c>
      <c r="AS375" s="172">
        <v>0</v>
      </c>
      <c r="AT375" s="172">
        <v>0</v>
      </c>
      <c r="AU375" s="164">
        <v>0</v>
      </c>
      <c r="AV375" s="164">
        <v>0</v>
      </c>
      <c r="AW375" s="164">
        <v>1</v>
      </c>
      <c r="AX375" s="164">
        <v>0</v>
      </c>
      <c r="AY375" s="164">
        <v>0</v>
      </c>
    </row>
    <row r="376" spans="1:51" ht="16.5" customHeight="1">
      <c r="A376" s="72" t="s">
        <v>1635</v>
      </c>
      <c r="B376" s="120" t="s">
        <v>1736</v>
      </c>
      <c r="C376" s="178">
        <v>300</v>
      </c>
      <c r="D376" s="170">
        <v>0</v>
      </c>
      <c r="E376" s="178">
        <v>21</v>
      </c>
      <c r="F376" s="170">
        <v>22</v>
      </c>
      <c r="G376" s="178">
        <v>0</v>
      </c>
      <c r="H376" s="170">
        <v>0</v>
      </c>
      <c r="I376" s="178">
        <v>20</v>
      </c>
      <c r="J376" s="170">
        <v>40</v>
      </c>
      <c r="K376" s="178">
        <v>0</v>
      </c>
      <c r="L376" s="170">
        <v>57</v>
      </c>
      <c r="M376" s="178">
        <v>0</v>
      </c>
      <c r="N376" s="170">
        <v>0</v>
      </c>
      <c r="O376" s="178">
        <v>0</v>
      </c>
      <c r="P376" s="170">
        <v>0</v>
      </c>
      <c r="Q376" s="178">
        <v>0</v>
      </c>
      <c r="R376" s="170">
        <v>0</v>
      </c>
      <c r="S376" s="178">
        <v>2</v>
      </c>
      <c r="T376" s="170">
        <v>2</v>
      </c>
      <c r="U376" s="178">
        <v>2</v>
      </c>
      <c r="V376" s="170">
        <v>0</v>
      </c>
      <c r="W376" s="178">
        <v>0</v>
      </c>
      <c r="X376" s="170">
        <v>0</v>
      </c>
      <c r="Y376" s="178">
        <v>0</v>
      </c>
      <c r="Z376" s="170">
        <v>0</v>
      </c>
      <c r="AA376" s="178">
        <v>0</v>
      </c>
      <c r="AB376" s="170">
        <v>0</v>
      </c>
      <c r="AC376" s="178">
        <v>0</v>
      </c>
      <c r="AD376" s="170">
        <v>0</v>
      </c>
      <c r="AE376" s="178">
        <v>0</v>
      </c>
      <c r="AF376" s="170">
        <v>0</v>
      </c>
      <c r="AG376" s="178">
        <v>0</v>
      </c>
      <c r="AH376" s="170">
        <v>0</v>
      </c>
      <c r="AI376" s="178">
        <v>0</v>
      </c>
      <c r="AJ376" s="170">
        <v>0</v>
      </c>
      <c r="AK376" s="178">
        <v>0</v>
      </c>
      <c r="AL376" s="180"/>
      <c r="AM376" s="181"/>
      <c r="AN376" s="181"/>
      <c r="AO376" s="172">
        <v>2</v>
      </c>
      <c r="AP376" s="172">
        <v>2</v>
      </c>
      <c r="AQ376" s="172">
        <v>2</v>
      </c>
      <c r="AR376" s="172">
        <v>2</v>
      </c>
      <c r="AS376" s="172">
        <v>0</v>
      </c>
      <c r="AT376" s="172">
        <v>2</v>
      </c>
      <c r="AU376" s="164">
        <v>0</v>
      </c>
      <c r="AV376" s="164">
        <v>0</v>
      </c>
      <c r="AW376" s="164">
        <v>1</v>
      </c>
      <c r="AX376" s="164">
        <v>0</v>
      </c>
      <c r="AY376" s="164">
        <v>0</v>
      </c>
    </row>
    <row r="377" spans="1:51" ht="16.5" customHeight="1" thickBot="1">
      <c r="A377" s="123" t="s">
        <v>1636</v>
      </c>
      <c r="B377" s="124" t="s">
        <v>1737</v>
      </c>
      <c r="C377" s="149">
        <v>300</v>
      </c>
      <c r="D377" s="150">
        <v>0</v>
      </c>
      <c r="E377" s="150">
        <v>14</v>
      </c>
      <c r="F377" s="150">
        <v>28</v>
      </c>
      <c r="G377" s="150">
        <v>0</v>
      </c>
      <c r="H377" s="150">
        <v>0</v>
      </c>
      <c r="I377" s="150">
        <v>29</v>
      </c>
      <c r="J377" s="150">
        <v>38</v>
      </c>
      <c r="K377" s="150">
        <v>0</v>
      </c>
      <c r="L377" s="151">
        <v>0</v>
      </c>
      <c r="M377" s="150">
        <v>0</v>
      </c>
      <c r="N377" s="150">
        <v>0</v>
      </c>
      <c r="O377" s="150">
        <v>0</v>
      </c>
      <c r="P377" s="150">
        <v>0</v>
      </c>
      <c r="Q377" s="150">
        <v>0</v>
      </c>
      <c r="R377" s="152">
        <v>0</v>
      </c>
      <c r="S377" s="153">
        <v>0</v>
      </c>
      <c r="T377" s="153">
        <v>0</v>
      </c>
      <c r="U377" s="153">
        <v>0</v>
      </c>
      <c r="V377" s="153">
        <v>0</v>
      </c>
      <c r="W377" s="154">
        <v>0</v>
      </c>
      <c r="X377" s="125">
        <v>0</v>
      </c>
      <c r="Y377" s="155">
        <v>0</v>
      </c>
      <c r="Z377" s="125">
        <v>0</v>
      </c>
      <c r="AA377" s="125">
        <v>0</v>
      </c>
      <c r="AB377" s="125">
        <v>0</v>
      </c>
      <c r="AC377" s="125">
        <v>0</v>
      </c>
      <c r="AD377" s="125">
        <v>0</v>
      </c>
      <c r="AE377" s="125">
        <v>0</v>
      </c>
      <c r="AF377" s="125">
        <v>0</v>
      </c>
      <c r="AG377" s="125">
        <v>0</v>
      </c>
      <c r="AH377" s="125">
        <v>0</v>
      </c>
      <c r="AI377" s="125">
        <v>0</v>
      </c>
      <c r="AJ377" s="125">
        <v>0</v>
      </c>
      <c r="AK377" s="126">
        <v>0</v>
      </c>
      <c r="AL377" s="127"/>
      <c r="AM377" s="128"/>
      <c r="AN377" s="129"/>
      <c r="AO377" s="156">
        <v>0</v>
      </c>
      <c r="AP377" s="156">
        <v>0</v>
      </c>
      <c r="AQ377" s="156">
        <v>0</v>
      </c>
      <c r="AR377" s="156">
        <v>0</v>
      </c>
      <c r="AS377" s="156">
        <v>0</v>
      </c>
      <c r="AT377" s="156">
        <v>0</v>
      </c>
      <c r="AU377" s="156">
        <v>0</v>
      </c>
      <c r="AV377" s="156">
        <v>0</v>
      </c>
      <c r="AW377" s="156">
        <v>1</v>
      </c>
      <c r="AX377" s="156">
        <v>0</v>
      </c>
      <c r="AY377" s="156">
        <v>0</v>
      </c>
    </row>
    <row r="378" spans="1:51" ht="16.5" customHeight="1" thickTop="1">
      <c r="A378" s="72" t="s">
        <v>1637</v>
      </c>
      <c r="B378" s="120" t="s">
        <v>1738</v>
      </c>
      <c r="C378" s="178">
        <v>0</v>
      </c>
      <c r="D378" s="170">
        <v>0</v>
      </c>
      <c r="E378" s="170">
        <v>11</v>
      </c>
      <c r="F378" s="170">
        <v>0</v>
      </c>
      <c r="G378" s="170">
        <v>0</v>
      </c>
      <c r="H378" s="170">
        <v>0</v>
      </c>
      <c r="I378" s="170">
        <v>0</v>
      </c>
      <c r="J378" s="170">
        <v>15</v>
      </c>
      <c r="K378" s="170">
        <v>8</v>
      </c>
      <c r="L378" s="170">
        <v>0</v>
      </c>
      <c r="M378" s="170">
        <v>0</v>
      </c>
      <c r="N378" s="170">
        <v>0</v>
      </c>
      <c r="O378" s="170">
        <v>0</v>
      </c>
      <c r="P378" s="170">
        <v>0</v>
      </c>
      <c r="Q378" s="170">
        <v>0</v>
      </c>
      <c r="R378" s="170">
        <v>0</v>
      </c>
      <c r="S378" s="179">
        <v>0</v>
      </c>
      <c r="T378" s="179">
        <v>0</v>
      </c>
      <c r="U378" s="179">
        <v>0</v>
      </c>
      <c r="V378" s="179">
        <v>0</v>
      </c>
      <c r="W378" s="170">
        <v>0</v>
      </c>
      <c r="X378" s="170">
        <v>141</v>
      </c>
      <c r="Y378" s="170">
        <v>0</v>
      </c>
      <c r="Z378" s="170">
        <v>0</v>
      </c>
      <c r="AA378" s="170">
        <v>0</v>
      </c>
      <c r="AB378" s="170">
        <v>0</v>
      </c>
      <c r="AC378" s="170">
        <v>0</v>
      </c>
      <c r="AD378" s="170">
        <v>0</v>
      </c>
      <c r="AE378" s="170">
        <v>0</v>
      </c>
      <c r="AF378" s="170">
        <v>0</v>
      </c>
      <c r="AG378" s="170">
        <v>0</v>
      </c>
      <c r="AH378" s="170">
        <v>0</v>
      </c>
      <c r="AI378" s="170">
        <v>0</v>
      </c>
      <c r="AJ378" s="170">
        <v>0</v>
      </c>
      <c r="AK378" s="170">
        <v>0</v>
      </c>
      <c r="AL378" s="180">
        <v>0</v>
      </c>
      <c r="AM378" s="181"/>
      <c r="AN378" s="181"/>
      <c r="AO378" s="172">
        <v>0</v>
      </c>
      <c r="AP378" s="172">
        <v>0</v>
      </c>
      <c r="AQ378" s="172">
        <v>0</v>
      </c>
      <c r="AR378" s="172">
        <v>0</v>
      </c>
      <c r="AS378" s="172">
        <v>0</v>
      </c>
      <c r="AT378" s="172">
        <v>0</v>
      </c>
      <c r="AU378" s="164">
        <v>0</v>
      </c>
      <c r="AV378" s="164">
        <v>0</v>
      </c>
      <c r="AW378" s="164">
        <v>1</v>
      </c>
      <c r="AX378" s="164">
        <v>0</v>
      </c>
      <c r="AY378" s="164">
        <v>0</v>
      </c>
    </row>
    <row r="379" spans="1:51" ht="16.5" customHeight="1">
      <c r="A379" s="72" t="s">
        <v>1638</v>
      </c>
      <c r="B379" s="120" t="s">
        <v>1739</v>
      </c>
      <c r="C379" s="178">
        <v>25</v>
      </c>
      <c r="D379" s="170">
        <v>0</v>
      </c>
      <c r="E379" s="170">
        <v>11</v>
      </c>
      <c r="F379" s="170">
        <v>0</v>
      </c>
      <c r="G379" s="170">
        <v>0</v>
      </c>
      <c r="H379" s="170">
        <v>0</v>
      </c>
      <c r="I379" s="170">
        <v>0</v>
      </c>
      <c r="J379" s="170">
        <v>15</v>
      </c>
      <c r="K379" s="170">
        <v>8</v>
      </c>
      <c r="L379" s="170">
        <v>0</v>
      </c>
      <c r="M379" s="170">
        <v>0</v>
      </c>
      <c r="N379" s="170">
        <v>2</v>
      </c>
      <c r="O379" s="170">
        <v>0</v>
      </c>
      <c r="P379" s="170">
        <v>0</v>
      </c>
      <c r="Q379" s="170">
        <v>0</v>
      </c>
      <c r="R379" s="170">
        <v>0</v>
      </c>
      <c r="S379" s="179">
        <v>0</v>
      </c>
      <c r="T379" s="179">
        <v>0</v>
      </c>
      <c r="U379" s="179">
        <v>0</v>
      </c>
      <c r="V379" s="179">
        <v>0</v>
      </c>
      <c r="W379" s="170">
        <v>0</v>
      </c>
      <c r="X379" s="170">
        <v>141</v>
      </c>
      <c r="Y379" s="170">
        <v>0</v>
      </c>
      <c r="Z379" s="170">
        <v>0</v>
      </c>
      <c r="AA379" s="170">
        <v>0</v>
      </c>
      <c r="AB379" s="170">
        <v>0</v>
      </c>
      <c r="AC379" s="170">
        <v>0</v>
      </c>
      <c r="AD379" s="170">
        <v>0</v>
      </c>
      <c r="AE379" s="170">
        <v>0</v>
      </c>
      <c r="AF379" s="170">
        <v>0</v>
      </c>
      <c r="AG379" s="170">
        <v>0</v>
      </c>
      <c r="AH379" s="170">
        <v>0</v>
      </c>
      <c r="AI379" s="170">
        <v>0</v>
      </c>
      <c r="AJ379" s="170">
        <v>0</v>
      </c>
      <c r="AK379" s="170">
        <v>0</v>
      </c>
      <c r="AL379" s="180">
        <v>0</v>
      </c>
      <c r="AM379" s="181"/>
      <c r="AN379" s="181"/>
      <c r="AO379" s="172">
        <v>0</v>
      </c>
      <c r="AP379" s="172">
        <v>0</v>
      </c>
      <c r="AQ379" s="172">
        <v>0</v>
      </c>
      <c r="AR379" s="172">
        <v>0</v>
      </c>
      <c r="AS379" s="172">
        <v>0</v>
      </c>
      <c r="AT379" s="172">
        <v>0</v>
      </c>
      <c r="AU379" s="164">
        <v>0</v>
      </c>
      <c r="AV379" s="164">
        <v>0</v>
      </c>
      <c r="AW379" s="164">
        <v>1</v>
      </c>
      <c r="AX379" s="164">
        <v>0</v>
      </c>
      <c r="AY379" s="164">
        <v>0</v>
      </c>
    </row>
    <row r="380" spans="1:51" ht="16.5" customHeight="1">
      <c r="A380" s="72" t="s">
        <v>1639</v>
      </c>
      <c r="B380" s="120" t="s">
        <v>1740</v>
      </c>
      <c r="C380" s="178">
        <v>50</v>
      </c>
      <c r="D380" s="170">
        <v>0</v>
      </c>
      <c r="E380" s="170">
        <v>11</v>
      </c>
      <c r="F380" s="170">
        <v>0</v>
      </c>
      <c r="G380" s="170">
        <v>0</v>
      </c>
      <c r="H380" s="170">
        <v>0</v>
      </c>
      <c r="I380" s="170">
        <v>0</v>
      </c>
      <c r="J380" s="170">
        <v>15</v>
      </c>
      <c r="K380" s="170">
        <v>8</v>
      </c>
      <c r="L380" s="170">
        <v>0</v>
      </c>
      <c r="M380" s="170">
        <v>0</v>
      </c>
      <c r="N380" s="170">
        <v>4</v>
      </c>
      <c r="O380" s="170">
        <v>0</v>
      </c>
      <c r="P380" s="170">
        <v>0</v>
      </c>
      <c r="Q380" s="170">
        <v>0</v>
      </c>
      <c r="R380" s="170">
        <v>0</v>
      </c>
      <c r="S380" s="179">
        <v>0</v>
      </c>
      <c r="T380" s="179">
        <v>0</v>
      </c>
      <c r="U380" s="179">
        <v>0</v>
      </c>
      <c r="V380" s="179">
        <v>0</v>
      </c>
      <c r="W380" s="170">
        <v>0</v>
      </c>
      <c r="X380" s="170">
        <v>141</v>
      </c>
      <c r="Y380" s="170">
        <v>0</v>
      </c>
      <c r="Z380" s="170">
        <v>0</v>
      </c>
      <c r="AA380" s="170">
        <v>0</v>
      </c>
      <c r="AB380" s="170">
        <v>0</v>
      </c>
      <c r="AC380" s="170">
        <v>0</v>
      </c>
      <c r="AD380" s="170">
        <v>0</v>
      </c>
      <c r="AE380" s="170">
        <v>0</v>
      </c>
      <c r="AF380" s="170">
        <v>0</v>
      </c>
      <c r="AG380" s="170">
        <v>0</v>
      </c>
      <c r="AH380" s="170">
        <v>0</v>
      </c>
      <c r="AI380" s="170">
        <v>0</v>
      </c>
      <c r="AJ380" s="170">
        <v>0</v>
      </c>
      <c r="AK380" s="170">
        <v>0</v>
      </c>
      <c r="AL380" s="180">
        <v>0</v>
      </c>
      <c r="AM380" s="181"/>
      <c r="AN380" s="181"/>
      <c r="AO380" s="172">
        <v>0</v>
      </c>
      <c r="AP380" s="172">
        <v>0</v>
      </c>
      <c r="AQ380" s="172">
        <v>0</v>
      </c>
      <c r="AR380" s="172">
        <v>0</v>
      </c>
      <c r="AS380" s="172">
        <v>0</v>
      </c>
      <c r="AT380" s="172">
        <v>0</v>
      </c>
      <c r="AU380" s="164">
        <v>0</v>
      </c>
      <c r="AV380" s="164">
        <v>0</v>
      </c>
      <c r="AW380" s="164">
        <v>1</v>
      </c>
      <c r="AX380" s="164">
        <v>0</v>
      </c>
      <c r="AY380" s="164">
        <v>0</v>
      </c>
    </row>
    <row r="381" spans="1:51" ht="16.5" customHeight="1">
      <c r="A381" s="72" t="s">
        <v>1640</v>
      </c>
      <c r="B381" s="120" t="s">
        <v>1741</v>
      </c>
      <c r="C381" s="178">
        <v>75</v>
      </c>
      <c r="D381" s="170">
        <v>0</v>
      </c>
      <c r="E381" s="170">
        <v>11</v>
      </c>
      <c r="F381" s="170">
        <v>0</v>
      </c>
      <c r="G381" s="170">
        <v>0</v>
      </c>
      <c r="H381" s="170">
        <v>0</v>
      </c>
      <c r="I381" s="170">
        <v>0</v>
      </c>
      <c r="J381" s="170">
        <v>15</v>
      </c>
      <c r="K381" s="170">
        <v>8</v>
      </c>
      <c r="L381" s="170">
        <v>0</v>
      </c>
      <c r="M381" s="170">
        <v>0</v>
      </c>
      <c r="N381" s="170">
        <v>6</v>
      </c>
      <c r="O381" s="170">
        <v>0</v>
      </c>
      <c r="P381" s="170">
        <v>0</v>
      </c>
      <c r="Q381" s="170">
        <v>0</v>
      </c>
      <c r="R381" s="170">
        <v>0</v>
      </c>
      <c r="S381" s="179">
        <v>0</v>
      </c>
      <c r="T381" s="179">
        <v>0</v>
      </c>
      <c r="U381" s="179">
        <v>0</v>
      </c>
      <c r="V381" s="179">
        <v>0</v>
      </c>
      <c r="W381" s="170">
        <v>0</v>
      </c>
      <c r="X381" s="170">
        <v>141</v>
      </c>
      <c r="Y381" s="170">
        <v>0</v>
      </c>
      <c r="Z381" s="170">
        <v>0</v>
      </c>
      <c r="AA381" s="170">
        <v>0</v>
      </c>
      <c r="AB381" s="170">
        <v>0</v>
      </c>
      <c r="AC381" s="170">
        <v>0</v>
      </c>
      <c r="AD381" s="170">
        <v>0</v>
      </c>
      <c r="AE381" s="170">
        <v>0</v>
      </c>
      <c r="AF381" s="170">
        <v>0</v>
      </c>
      <c r="AG381" s="170">
        <v>0</v>
      </c>
      <c r="AH381" s="170">
        <v>0</v>
      </c>
      <c r="AI381" s="170">
        <v>0</v>
      </c>
      <c r="AJ381" s="170">
        <v>0</v>
      </c>
      <c r="AK381" s="170">
        <v>0</v>
      </c>
      <c r="AL381" s="180">
        <v>0</v>
      </c>
      <c r="AM381" s="181" t="s">
        <v>1641</v>
      </c>
      <c r="AN381" s="181"/>
      <c r="AO381" s="172">
        <v>0</v>
      </c>
      <c r="AP381" s="172">
        <v>0</v>
      </c>
      <c r="AQ381" s="172">
        <v>0</v>
      </c>
      <c r="AR381" s="172">
        <v>0</v>
      </c>
      <c r="AS381" s="172">
        <v>0</v>
      </c>
      <c r="AT381" s="172">
        <v>0</v>
      </c>
      <c r="AU381" s="164">
        <v>0</v>
      </c>
      <c r="AV381" s="164">
        <v>0</v>
      </c>
      <c r="AW381" s="164">
        <v>1</v>
      </c>
      <c r="AX381" s="164">
        <v>0</v>
      </c>
      <c r="AY381" s="164">
        <v>0</v>
      </c>
    </row>
    <row r="382" spans="1:51" ht="16.5" customHeight="1">
      <c r="A382" s="72" t="s">
        <v>1642</v>
      </c>
      <c r="B382" s="120" t="s">
        <v>1742</v>
      </c>
      <c r="C382" s="178">
        <v>100</v>
      </c>
      <c r="D382" s="170">
        <v>0</v>
      </c>
      <c r="E382" s="170">
        <v>11</v>
      </c>
      <c r="F382" s="170">
        <v>0</v>
      </c>
      <c r="G382" s="170">
        <v>0</v>
      </c>
      <c r="H382" s="170">
        <v>0</v>
      </c>
      <c r="I382" s="170">
        <v>0</v>
      </c>
      <c r="J382" s="170">
        <v>15</v>
      </c>
      <c r="K382" s="170">
        <v>8</v>
      </c>
      <c r="L382" s="170">
        <v>0</v>
      </c>
      <c r="M382" s="170">
        <v>0</v>
      </c>
      <c r="N382" s="170">
        <v>8</v>
      </c>
      <c r="O382" s="170">
        <v>0</v>
      </c>
      <c r="P382" s="170">
        <v>0</v>
      </c>
      <c r="Q382" s="170">
        <v>0</v>
      </c>
      <c r="R382" s="170">
        <v>0</v>
      </c>
      <c r="S382" s="179">
        <v>0</v>
      </c>
      <c r="T382" s="179">
        <v>0</v>
      </c>
      <c r="U382" s="179">
        <v>0</v>
      </c>
      <c r="V382" s="179">
        <v>0</v>
      </c>
      <c r="W382" s="170">
        <v>0</v>
      </c>
      <c r="X382" s="170">
        <v>141</v>
      </c>
      <c r="Y382" s="170">
        <v>0</v>
      </c>
      <c r="Z382" s="170">
        <v>0</v>
      </c>
      <c r="AA382" s="170">
        <v>0</v>
      </c>
      <c r="AB382" s="170">
        <v>0</v>
      </c>
      <c r="AC382" s="170">
        <v>0</v>
      </c>
      <c r="AD382" s="170">
        <v>0</v>
      </c>
      <c r="AE382" s="170">
        <v>0</v>
      </c>
      <c r="AF382" s="170">
        <v>0</v>
      </c>
      <c r="AG382" s="170">
        <v>0</v>
      </c>
      <c r="AH382" s="170">
        <v>0</v>
      </c>
      <c r="AI382" s="170">
        <v>0</v>
      </c>
      <c r="AJ382" s="170">
        <v>0</v>
      </c>
      <c r="AK382" s="170">
        <v>0</v>
      </c>
      <c r="AL382" s="180"/>
      <c r="AM382" s="181"/>
      <c r="AN382" s="181"/>
      <c r="AO382" s="172">
        <v>0</v>
      </c>
      <c r="AP382" s="172">
        <v>0</v>
      </c>
      <c r="AQ382" s="172">
        <v>0</v>
      </c>
      <c r="AR382" s="172">
        <v>0</v>
      </c>
      <c r="AS382" s="172">
        <v>0</v>
      </c>
      <c r="AT382" s="172">
        <v>0</v>
      </c>
      <c r="AU382" s="164">
        <v>0</v>
      </c>
      <c r="AV382" s="164">
        <v>0</v>
      </c>
      <c r="AW382" s="164">
        <v>1</v>
      </c>
      <c r="AX382" s="164">
        <v>0</v>
      </c>
      <c r="AY382" s="164">
        <v>0</v>
      </c>
    </row>
    <row r="383" spans="1:51" ht="16.5" customHeight="1" thickBot="1">
      <c r="A383" s="123" t="s">
        <v>1643</v>
      </c>
      <c r="B383" s="124" t="s">
        <v>1743</v>
      </c>
      <c r="C383" s="149">
        <v>125</v>
      </c>
      <c r="D383" s="150">
        <v>0</v>
      </c>
      <c r="E383" s="150">
        <v>11</v>
      </c>
      <c r="F383" s="150">
        <v>0</v>
      </c>
      <c r="G383" s="150">
        <v>0</v>
      </c>
      <c r="H383" s="150">
        <v>0</v>
      </c>
      <c r="I383" s="150">
        <v>0</v>
      </c>
      <c r="J383" s="150">
        <v>15</v>
      </c>
      <c r="K383" s="150">
        <v>8</v>
      </c>
      <c r="L383" s="151">
        <v>0</v>
      </c>
      <c r="M383" s="150">
        <v>0</v>
      </c>
      <c r="N383" s="150">
        <v>10</v>
      </c>
      <c r="O383" s="150">
        <v>0</v>
      </c>
      <c r="P383" s="150">
        <v>0</v>
      </c>
      <c r="Q383" s="150">
        <v>0</v>
      </c>
      <c r="R383" s="152">
        <v>0</v>
      </c>
      <c r="S383" s="153">
        <v>0</v>
      </c>
      <c r="T383" s="153">
        <v>0</v>
      </c>
      <c r="U383" s="153">
        <v>0</v>
      </c>
      <c r="V383" s="153">
        <v>0</v>
      </c>
      <c r="W383" s="154">
        <v>0</v>
      </c>
      <c r="X383" s="125">
        <v>141</v>
      </c>
      <c r="Y383" s="155">
        <v>0</v>
      </c>
      <c r="Z383" s="125">
        <v>0</v>
      </c>
      <c r="AA383" s="125">
        <v>0</v>
      </c>
      <c r="AB383" s="125">
        <v>0</v>
      </c>
      <c r="AC383" s="125">
        <v>0</v>
      </c>
      <c r="AD383" s="125">
        <v>0</v>
      </c>
      <c r="AE383" s="125">
        <v>0</v>
      </c>
      <c r="AF383" s="125">
        <v>0</v>
      </c>
      <c r="AG383" s="125">
        <v>0</v>
      </c>
      <c r="AH383" s="125">
        <v>0</v>
      </c>
      <c r="AI383" s="125">
        <v>0</v>
      </c>
      <c r="AJ383" s="125">
        <v>0</v>
      </c>
      <c r="AK383" s="126">
        <v>0</v>
      </c>
      <c r="AL383" s="127"/>
      <c r="AM383" s="128"/>
      <c r="AN383" s="129"/>
      <c r="AO383" s="156">
        <v>0</v>
      </c>
      <c r="AP383" s="156">
        <v>0</v>
      </c>
      <c r="AQ383" s="156">
        <v>0</v>
      </c>
      <c r="AR383" s="156">
        <v>0</v>
      </c>
      <c r="AS383" s="156">
        <v>0</v>
      </c>
      <c r="AT383" s="156">
        <v>0</v>
      </c>
      <c r="AU383" s="156">
        <v>0</v>
      </c>
      <c r="AV383" s="156">
        <v>0</v>
      </c>
      <c r="AW383" s="156">
        <v>1</v>
      </c>
      <c r="AX383" s="156">
        <v>0</v>
      </c>
      <c r="AY383" s="156">
        <v>0</v>
      </c>
    </row>
    <row r="384" spans="1:51" ht="16.5" customHeight="1" thickTop="1">
      <c r="A384" s="72" t="s">
        <v>1644</v>
      </c>
      <c r="B384" s="120" t="s">
        <v>1744</v>
      </c>
      <c r="C384" s="178">
        <v>0</v>
      </c>
      <c r="D384" s="170">
        <v>0</v>
      </c>
      <c r="E384" s="170">
        <v>0</v>
      </c>
      <c r="F384" s="170">
        <v>0</v>
      </c>
      <c r="G384" s="170">
        <v>0</v>
      </c>
      <c r="H384" s="170">
        <v>0</v>
      </c>
      <c r="I384" s="170">
        <v>0</v>
      </c>
      <c r="J384" s="170">
        <v>0</v>
      </c>
      <c r="K384" s="170">
        <v>12</v>
      </c>
      <c r="L384" s="170">
        <v>28</v>
      </c>
      <c r="M384" s="170">
        <v>0</v>
      </c>
      <c r="N384" s="170">
        <v>16</v>
      </c>
      <c r="O384" s="170">
        <v>0</v>
      </c>
      <c r="P384" s="170">
        <v>0</v>
      </c>
      <c r="Q384" s="170">
        <v>0</v>
      </c>
      <c r="R384" s="170">
        <v>0</v>
      </c>
      <c r="S384" s="179">
        <v>0</v>
      </c>
      <c r="T384" s="179">
        <v>0</v>
      </c>
      <c r="U384" s="179">
        <v>0</v>
      </c>
      <c r="V384" s="179">
        <v>0</v>
      </c>
      <c r="W384" s="170">
        <v>0</v>
      </c>
      <c r="X384" s="170">
        <v>142</v>
      </c>
      <c r="Y384" s="170">
        <v>0</v>
      </c>
      <c r="Z384" s="170">
        <v>0</v>
      </c>
      <c r="AA384" s="170">
        <v>0</v>
      </c>
      <c r="AB384" s="170">
        <v>0</v>
      </c>
      <c r="AC384" s="170">
        <v>0</v>
      </c>
      <c r="AD384" s="170">
        <v>0</v>
      </c>
      <c r="AE384" s="170">
        <v>0</v>
      </c>
      <c r="AF384" s="170">
        <v>0</v>
      </c>
      <c r="AG384" s="170">
        <v>0</v>
      </c>
      <c r="AH384" s="170">
        <v>0</v>
      </c>
      <c r="AI384" s="170">
        <v>0</v>
      </c>
      <c r="AJ384" s="170">
        <v>0</v>
      </c>
      <c r="AK384" s="170">
        <v>0</v>
      </c>
      <c r="AL384" s="180"/>
      <c r="AM384" s="181"/>
      <c r="AN384" s="181"/>
      <c r="AO384" s="172">
        <v>0</v>
      </c>
      <c r="AP384" s="172">
        <v>0</v>
      </c>
      <c r="AQ384" s="172">
        <v>0</v>
      </c>
      <c r="AR384" s="172">
        <v>0</v>
      </c>
      <c r="AS384" s="172">
        <v>0</v>
      </c>
      <c r="AT384" s="172">
        <v>0</v>
      </c>
      <c r="AU384" s="164">
        <v>0</v>
      </c>
      <c r="AV384" s="164">
        <v>0</v>
      </c>
      <c r="AW384" s="164">
        <v>1</v>
      </c>
      <c r="AX384" s="164">
        <v>0</v>
      </c>
      <c r="AY384" s="164">
        <v>0</v>
      </c>
    </row>
    <row r="385" spans="1:51" ht="16.5" customHeight="1">
      <c r="A385" s="72" t="s">
        <v>1645</v>
      </c>
      <c r="B385" s="120" t="s">
        <v>1745</v>
      </c>
      <c r="C385" s="178">
        <v>25</v>
      </c>
      <c r="D385" s="170">
        <v>0</v>
      </c>
      <c r="E385" s="170">
        <v>0</v>
      </c>
      <c r="F385" s="170">
        <v>2</v>
      </c>
      <c r="G385" s="170">
        <v>0</v>
      </c>
      <c r="H385" s="170">
        <v>0</v>
      </c>
      <c r="I385" s="170">
        <v>0</v>
      </c>
      <c r="J385" s="170">
        <v>0</v>
      </c>
      <c r="K385" s="170">
        <v>12</v>
      </c>
      <c r="L385" s="170">
        <v>28</v>
      </c>
      <c r="M385" s="170">
        <v>0</v>
      </c>
      <c r="N385" s="170">
        <v>16</v>
      </c>
      <c r="O385" s="170">
        <v>0</v>
      </c>
      <c r="P385" s="170">
        <v>0</v>
      </c>
      <c r="Q385" s="170">
        <v>0</v>
      </c>
      <c r="R385" s="170">
        <v>0</v>
      </c>
      <c r="S385" s="179">
        <v>0</v>
      </c>
      <c r="T385" s="179">
        <v>0</v>
      </c>
      <c r="U385" s="179">
        <v>0</v>
      </c>
      <c r="V385" s="179">
        <v>0</v>
      </c>
      <c r="W385" s="170">
        <v>0</v>
      </c>
      <c r="X385" s="170">
        <v>142</v>
      </c>
      <c r="Y385" s="170">
        <v>0</v>
      </c>
      <c r="Z385" s="170">
        <v>0</v>
      </c>
      <c r="AA385" s="170">
        <v>0</v>
      </c>
      <c r="AB385" s="170">
        <v>0</v>
      </c>
      <c r="AC385" s="170">
        <v>0</v>
      </c>
      <c r="AD385" s="170">
        <v>0</v>
      </c>
      <c r="AE385" s="170">
        <v>0</v>
      </c>
      <c r="AF385" s="170">
        <v>0</v>
      </c>
      <c r="AG385" s="170">
        <v>0</v>
      </c>
      <c r="AH385" s="170">
        <v>0</v>
      </c>
      <c r="AI385" s="170">
        <v>0</v>
      </c>
      <c r="AJ385" s="170">
        <v>0</v>
      </c>
      <c r="AK385" s="170">
        <v>0</v>
      </c>
      <c r="AL385" s="180"/>
      <c r="AM385" s="181"/>
      <c r="AN385" s="181"/>
      <c r="AO385" s="172">
        <v>0</v>
      </c>
      <c r="AP385" s="172">
        <v>0</v>
      </c>
      <c r="AQ385" s="172">
        <v>0</v>
      </c>
      <c r="AR385" s="172">
        <v>0</v>
      </c>
      <c r="AS385" s="172">
        <v>0</v>
      </c>
      <c r="AT385" s="172">
        <v>0</v>
      </c>
      <c r="AU385" s="164">
        <v>0</v>
      </c>
      <c r="AV385" s="164">
        <v>0</v>
      </c>
      <c r="AW385" s="164">
        <v>1</v>
      </c>
      <c r="AX385" s="164">
        <v>0</v>
      </c>
      <c r="AY385" s="164">
        <v>0</v>
      </c>
    </row>
    <row r="386" spans="1:51" ht="16.5" customHeight="1">
      <c r="A386" s="72" t="s">
        <v>1646</v>
      </c>
      <c r="B386" s="120" t="s">
        <v>1746</v>
      </c>
      <c r="C386" s="178">
        <v>50</v>
      </c>
      <c r="D386" s="170">
        <v>0</v>
      </c>
      <c r="E386" s="170">
        <v>0</v>
      </c>
      <c r="F386" s="170">
        <v>4</v>
      </c>
      <c r="G386" s="170">
        <v>0</v>
      </c>
      <c r="H386" s="170">
        <v>0</v>
      </c>
      <c r="I386" s="170">
        <v>0</v>
      </c>
      <c r="J386" s="170">
        <v>0</v>
      </c>
      <c r="K386" s="170">
        <v>12</v>
      </c>
      <c r="L386" s="170">
        <v>28</v>
      </c>
      <c r="M386" s="170">
        <v>0</v>
      </c>
      <c r="N386" s="170">
        <v>16</v>
      </c>
      <c r="O386" s="170">
        <v>0</v>
      </c>
      <c r="P386" s="170">
        <v>0</v>
      </c>
      <c r="Q386" s="170">
        <v>0</v>
      </c>
      <c r="R386" s="170">
        <v>0</v>
      </c>
      <c r="S386" s="179">
        <v>0</v>
      </c>
      <c r="T386" s="179">
        <v>0</v>
      </c>
      <c r="U386" s="179">
        <v>0</v>
      </c>
      <c r="V386" s="179">
        <v>0</v>
      </c>
      <c r="W386" s="170">
        <v>0</v>
      </c>
      <c r="X386" s="170">
        <v>142</v>
      </c>
      <c r="Y386" s="170">
        <v>0</v>
      </c>
      <c r="Z386" s="170">
        <v>0</v>
      </c>
      <c r="AA386" s="170">
        <v>0</v>
      </c>
      <c r="AB386" s="170">
        <v>0</v>
      </c>
      <c r="AC386" s="170">
        <v>0</v>
      </c>
      <c r="AD386" s="170">
        <v>0</v>
      </c>
      <c r="AE386" s="170">
        <v>0</v>
      </c>
      <c r="AF386" s="170">
        <v>0</v>
      </c>
      <c r="AG386" s="170">
        <v>0</v>
      </c>
      <c r="AH386" s="170">
        <v>0</v>
      </c>
      <c r="AI386" s="170">
        <v>0</v>
      </c>
      <c r="AJ386" s="170">
        <v>0</v>
      </c>
      <c r="AK386" s="170">
        <v>0</v>
      </c>
      <c r="AL386" s="180"/>
      <c r="AM386" s="181"/>
      <c r="AN386" s="181"/>
      <c r="AO386" s="172">
        <v>0</v>
      </c>
      <c r="AP386" s="172">
        <v>0</v>
      </c>
      <c r="AQ386" s="172">
        <v>0</v>
      </c>
      <c r="AR386" s="172">
        <v>0</v>
      </c>
      <c r="AS386" s="172">
        <v>0</v>
      </c>
      <c r="AT386" s="172">
        <v>0</v>
      </c>
      <c r="AU386" s="164">
        <v>0</v>
      </c>
      <c r="AV386" s="164">
        <v>0</v>
      </c>
      <c r="AW386" s="164">
        <v>1</v>
      </c>
      <c r="AX386" s="164">
        <v>0</v>
      </c>
      <c r="AY386" s="164">
        <v>0</v>
      </c>
    </row>
    <row r="387" spans="1:51" ht="16.5" customHeight="1">
      <c r="A387" s="72" t="s">
        <v>1647</v>
      </c>
      <c r="B387" s="120" t="s">
        <v>1747</v>
      </c>
      <c r="C387" s="178">
        <v>75</v>
      </c>
      <c r="D387" s="170">
        <v>0</v>
      </c>
      <c r="E387" s="170">
        <v>0</v>
      </c>
      <c r="F387" s="170">
        <v>6</v>
      </c>
      <c r="G387" s="170">
        <v>0</v>
      </c>
      <c r="H387" s="170">
        <v>0</v>
      </c>
      <c r="I387" s="170">
        <v>0</v>
      </c>
      <c r="J387" s="170">
        <v>0</v>
      </c>
      <c r="K387" s="170">
        <v>12</v>
      </c>
      <c r="L387" s="170">
        <v>28</v>
      </c>
      <c r="M387" s="170">
        <v>0</v>
      </c>
      <c r="N387" s="170">
        <v>16</v>
      </c>
      <c r="O387" s="170">
        <v>0</v>
      </c>
      <c r="P387" s="170">
        <v>0</v>
      </c>
      <c r="Q387" s="170">
        <v>0</v>
      </c>
      <c r="R387" s="170">
        <v>0</v>
      </c>
      <c r="S387" s="179">
        <v>0</v>
      </c>
      <c r="T387" s="179">
        <v>0</v>
      </c>
      <c r="U387" s="179">
        <v>0</v>
      </c>
      <c r="V387" s="179">
        <v>0</v>
      </c>
      <c r="W387" s="170">
        <v>0</v>
      </c>
      <c r="X387" s="170">
        <v>142</v>
      </c>
      <c r="Y387" s="170">
        <v>0</v>
      </c>
      <c r="Z387" s="170">
        <v>0</v>
      </c>
      <c r="AA387" s="170">
        <v>0</v>
      </c>
      <c r="AB387" s="170">
        <v>0</v>
      </c>
      <c r="AC387" s="170">
        <v>0</v>
      </c>
      <c r="AD387" s="170">
        <v>0</v>
      </c>
      <c r="AE387" s="170">
        <v>0</v>
      </c>
      <c r="AF387" s="170">
        <v>0</v>
      </c>
      <c r="AG387" s="170">
        <v>0</v>
      </c>
      <c r="AH387" s="170">
        <v>0</v>
      </c>
      <c r="AI387" s="170">
        <v>0</v>
      </c>
      <c r="AJ387" s="170">
        <v>0</v>
      </c>
      <c r="AK387" s="170">
        <v>0</v>
      </c>
      <c r="AL387" s="180"/>
      <c r="AM387" s="181" t="s">
        <v>1648</v>
      </c>
      <c r="AN387" s="181"/>
      <c r="AO387" s="172">
        <v>0</v>
      </c>
      <c r="AP387" s="172">
        <v>0</v>
      </c>
      <c r="AQ387" s="172">
        <v>0</v>
      </c>
      <c r="AR387" s="172">
        <v>0</v>
      </c>
      <c r="AS387" s="172">
        <v>0</v>
      </c>
      <c r="AT387" s="172">
        <v>0</v>
      </c>
      <c r="AU387" s="164">
        <v>0</v>
      </c>
      <c r="AV387" s="164">
        <v>0</v>
      </c>
      <c r="AW387" s="164">
        <v>1</v>
      </c>
      <c r="AX387" s="164">
        <v>0</v>
      </c>
      <c r="AY387" s="164">
        <v>0</v>
      </c>
    </row>
    <row r="388" spans="1:51" ht="16.5" customHeight="1">
      <c r="A388" s="72" t="s">
        <v>1649</v>
      </c>
      <c r="B388" s="120" t="s">
        <v>1748</v>
      </c>
      <c r="C388" s="178">
        <v>100</v>
      </c>
      <c r="D388" s="170">
        <v>0</v>
      </c>
      <c r="E388" s="170">
        <v>0</v>
      </c>
      <c r="F388" s="170">
        <v>8</v>
      </c>
      <c r="G388" s="170">
        <v>0</v>
      </c>
      <c r="H388" s="170">
        <v>0</v>
      </c>
      <c r="I388" s="170">
        <v>0</v>
      </c>
      <c r="J388" s="170">
        <v>0</v>
      </c>
      <c r="K388" s="170">
        <v>12</v>
      </c>
      <c r="L388" s="170">
        <v>28</v>
      </c>
      <c r="M388" s="170">
        <v>0</v>
      </c>
      <c r="N388" s="170">
        <v>16</v>
      </c>
      <c r="O388" s="170">
        <v>0</v>
      </c>
      <c r="P388" s="170">
        <v>0</v>
      </c>
      <c r="Q388" s="170">
        <v>0</v>
      </c>
      <c r="R388" s="170">
        <v>0</v>
      </c>
      <c r="S388" s="179">
        <v>0</v>
      </c>
      <c r="T388" s="179">
        <v>0</v>
      </c>
      <c r="U388" s="179">
        <v>0</v>
      </c>
      <c r="V388" s="179">
        <v>0</v>
      </c>
      <c r="W388" s="170">
        <v>0</v>
      </c>
      <c r="X388" s="170">
        <v>142</v>
      </c>
      <c r="Y388" s="170">
        <v>0</v>
      </c>
      <c r="Z388" s="170">
        <v>0</v>
      </c>
      <c r="AA388" s="170">
        <v>0</v>
      </c>
      <c r="AB388" s="170">
        <v>0</v>
      </c>
      <c r="AC388" s="170">
        <v>0</v>
      </c>
      <c r="AD388" s="170">
        <v>0</v>
      </c>
      <c r="AE388" s="170">
        <v>0</v>
      </c>
      <c r="AF388" s="170">
        <v>0</v>
      </c>
      <c r="AG388" s="170">
        <v>0</v>
      </c>
      <c r="AH388" s="170">
        <v>0</v>
      </c>
      <c r="AI388" s="170">
        <v>0</v>
      </c>
      <c r="AJ388" s="170">
        <v>0</v>
      </c>
      <c r="AK388" s="170">
        <v>0</v>
      </c>
      <c r="AL388" s="180"/>
      <c r="AM388" s="181"/>
      <c r="AN388" s="181"/>
      <c r="AO388" s="172">
        <v>0</v>
      </c>
      <c r="AP388" s="172">
        <v>0</v>
      </c>
      <c r="AQ388" s="172">
        <v>0</v>
      </c>
      <c r="AR388" s="172">
        <v>0</v>
      </c>
      <c r="AS388" s="172">
        <v>0</v>
      </c>
      <c r="AT388" s="172">
        <v>0</v>
      </c>
      <c r="AU388" s="164">
        <v>0</v>
      </c>
      <c r="AV388" s="164">
        <v>0</v>
      </c>
      <c r="AW388" s="164">
        <v>1</v>
      </c>
      <c r="AX388" s="164">
        <v>0</v>
      </c>
      <c r="AY388" s="164">
        <v>0</v>
      </c>
    </row>
    <row r="389" spans="1:51" ht="16.5" customHeight="1" thickBot="1">
      <c r="A389" s="123" t="s">
        <v>1650</v>
      </c>
      <c r="B389" s="124" t="s">
        <v>1749</v>
      </c>
      <c r="C389" s="149">
        <v>125</v>
      </c>
      <c r="D389" s="150">
        <v>0</v>
      </c>
      <c r="E389" s="150">
        <v>0</v>
      </c>
      <c r="F389" s="150">
        <v>10</v>
      </c>
      <c r="G389" s="150">
        <v>0</v>
      </c>
      <c r="H389" s="150">
        <v>0</v>
      </c>
      <c r="I389" s="150">
        <v>0</v>
      </c>
      <c r="J389" s="150">
        <v>0</v>
      </c>
      <c r="K389" s="150">
        <v>12</v>
      </c>
      <c r="L389" s="151">
        <v>28</v>
      </c>
      <c r="M389" s="150">
        <v>0</v>
      </c>
      <c r="N389" s="150">
        <v>16</v>
      </c>
      <c r="O389" s="150">
        <v>0</v>
      </c>
      <c r="P389" s="150">
        <v>0</v>
      </c>
      <c r="Q389" s="150">
        <v>0</v>
      </c>
      <c r="R389" s="152">
        <v>0</v>
      </c>
      <c r="S389" s="153">
        <v>0</v>
      </c>
      <c r="T389" s="153">
        <v>0</v>
      </c>
      <c r="U389" s="153">
        <v>0</v>
      </c>
      <c r="V389" s="153">
        <v>0</v>
      </c>
      <c r="W389" s="154">
        <v>0</v>
      </c>
      <c r="X389" s="125">
        <v>142</v>
      </c>
      <c r="Y389" s="155">
        <v>0</v>
      </c>
      <c r="Z389" s="125">
        <v>0</v>
      </c>
      <c r="AA389" s="125">
        <v>0</v>
      </c>
      <c r="AB389" s="125">
        <v>0</v>
      </c>
      <c r="AC389" s="125">
        <v>0</v>
      </c>
      <c r="AD389" s="125">
        <v>0</v>
      </c>
      <c r="AE389" s="125">
        <v>0</v>
      </c>
      <c r="AF389" s="125">
        <v>0</v>
      </c>
      <c r="AG389" s="125">
        <v>0</v>
      </c>
      <c r="AH389" s="125">
        <v>0</v>
      </c>
      <c r="AI389" s="125">
        <v>0</v>
      </c>
      <c r="AJ389" s="125">
        <v>0</v>
      </c>
      <c r="AK389" s="126">
        <v>0</v>
      </c>
      <c r="AL389" s="127"/>
      <c r="AM389" s="128"/>
      <c r="AN389" s="129"/>
      <c r="AO389" s="156">
        <v>0</v>
      </c>
      <c r="AP389" s="156">
        <v>0</v>
      </c>
      <c r="AQ389" s="156">
        <v>0</v>
      </c>
      <c r="AR389" s="156">
        <v>0</v>
      </c>
      <c r="AS389" s="156">
        <v>0</v>
      </c>
      <c r="AT389" s="156">
        <v>0</v>
      </c>
      <c r="AU389" s="156">
        <v>0</v>
      </c>
      <c r="AV389" s="156">
        <v>0</v>
      </c>
      <c r="AW389" s="156">
        <v>1</v>
      </c>
      <c r="AX389" s="156">
        <v>0</v>
      </c>
      <c r="AY389" s="156">
        <v>0</v>
      </c>
    </row>
    <row r="390" spans="1:51" ht="16.5" customHeight="1" thickTop="1">
      <c r="A390" s="72" t="s">
        <v>1651</v>
      </c>
      <c r="B390" s="120" t="s">
        <v>1750</v>
      </c>
      <c r="C390" s="178">
        <v>0</v>
      </c>
      <c r="D390" s="170">
        <v>0</v>
      </c>
      <c r="E390" s="170">
        <v>20</v>
      </c>
      <c r="F390" s="170">
        <v>0</v>
      </c>
      <c r="G390" s="170">
        <v>20</v>
      </c>
      <c r="H390" s="170">
        <v>0</v>
      </c>
      <c r="I390" s="170">
        <v>0</v>
      </c>
      <c r="J390" s="170">
        <v>0</v>
      </c>
      <c r="K390" s="170">
        <v>0</v>
      </c>
      <c r="L390" s="170">
        <v>0</v>
      </c>
      <c r="M390" s="170">
        <v>0</v>
      </c>
      <c r="N390" s="170">
        <v>0</v>
      </c>
      <c r="O390" s="170">
        <v>0</v>
      </c>
      <c r="P390" s="170">
        <v>0</v>
      </c>
      <c r="Q390" s="170">
        <v>0</v>
      </c>
      <c r="R390" s="170">
        <v>0</v>
      </c>
      <c r="S390" s="179">
        <v>0</v>
      </c>
      <c r="T390" s="179">
        <v>0</v>
      </c>
      <c r="U390" s="179">
        <v>0</v>
      </c>
      <c r="V390" s="179">
        <v>0</v>
      </c>
      <c r="W390" s="170">
        <v>0</v>
      </c>
      <c r="X390" s="170">
        <v>143</v>
      </c>
      <c r="Y390" s="170">
        <v>0</v>
      </c>
      <c r="Z390" s="170">
        <v>0</v>
      </c>
      <c r="AA390" s="170">
        <v>0</v>
      </c>
      <c r="AB390" s="170">
        <v>0</v>
      </c>
      <c r="AC390" s="170">
        <v>0</v>
      </c>
      <c r="AD390" s="170">
        <v>0</v>
      </c>
      <c r="AE390" s="170">
        <v>0</v>
      </c>
      <c r="AF390" s="170">
        <v>0</v>
      </c>
      <c r="AG390" s="170">
        <v>0</v>
      </c>
      <c r="AH390" s="170">
        <v>0</v>
      </c>
      <c r="AI390" s="170">
        <v>0</v>
      </c>
      <c r="AJ390" s="170">
        <v>0</v>
      </c>
      <c r="AK390" s="170">
        <v>0</v>
      </c>
      <c r="AL390" s="180"/>
      <c r="AM390" s="181"/>
      <c r="AN390" s="181"/>
      <c r="AO390" s="172">
        <v>0</v>
      </c>
      <c r="AP390" s="172">
        <v>0</v>
      </c>
      <c r="AQ390" s="172">
        <v>0</v>
      </c>
      <c r="AR390" s="172">
        <v>0</v>
      </c>
      <c r="AS390" s="172">
        <v>0</v>
      </c>
      <c r="AT390" s="172">
        <v>0</v>
      </c>
      <c r="AU390" s="164">
        <v>0</v>
      </c>
      <c r="AV390" s="164">
        <v>0</v>
      </c>
      <c r="AW390" s="164">
        <v>1</v>
      </c>
      <c r="AX390" s="164">
        <v>0</v>
      </c>
      <c r="AY390" s="164">
        <v>0</v>
      </c>
    </row>
    <row r="391" spans="1:51" ht="16.5" customHeight="1">
      <c r="A391" s="72" t="s">
        <v>1652</v>
      </c>
      <c r="B391" s="120" t="s">
        <v>1751</v>
      </c>
      <c r="C391" s="178">
        <v>25</v>
      </c>
      <c r="D391" s="170">
        <v>0</v>
      </c>
      <c r="E391" s="170">
        <v>20</v>
      </c>
      <c r="F391" s="170">
        <v>0</v>
      </c>
      <c r="G391" s="170">
        <v>20</v>
      </c>
      <c r="H391" s="170">
        <v>0</v>
      </c>
      <c r="I391" s="170">
        <v>0</v>
      </c>
      <c r="J391" s="170">
        <v>0</v>
      </c>
      <c r="K391" s="170">
        <v>2</v>
      </c>
      <c r="L391" s="170">
        <v>0</v>
      </c>
      <c r="M391" s="170">
        <v>0</v>
      </c>
      <c r="N391" s="170">
        <v>0</v>
      </c>
      <c r="O391" s="170">
        <v>0</v>
      </c>
      <c r="P391" s="170">
        <v>0</v>
      </c>
      <c r="Q391" s="170">
        <v>0</v>
      </c>
      <c r="R391" s="170">
        <v>0</v>
      </c>
      <c r="S391" s="179">
        <v>0</v>
      </c>
      <c r="T391" s="179">
        <v>0</v>
      </c>
      <c r="U391" s="179">
        <v>0</v>
      </c>
      <c r="V391" s="179">
        <v>0</v>
      </c>
      <c r="W391" s="170">
        <v>0</v>
      </c>
      <c r="X391" s="170">
        <v>143</v>
      </c>
      <c r="Y391" s="170">
        <v>0</v>
      </c>
      <c r="Z391" s="170">
        <v>0</v>
      </c>
      <c r="AA391" s="170">
        <v>0</v>
      </c>
      <c r="AB391" s="170">
        <v>0</v>
      </c>
      <c r="AC391" s="170">
        <v>0</v>
      </c>
      <c r="AD391" s="170">
        <v>0</v>
      </c>
      <c r="AE391" s="170">
        <v>0</v>
      </c>
      <c r="AF391" s="170">
        <v>0</v>
      </c>
      <c r="AG391" s="170">
        <v>0</v>
      </c>
      <c r="AH391" s="170">
        <v>0</v>
      </c>
      <c r="AI391" s="170">
        <v>0</v>
      </c>
      <c r="AJ391" s="170">
        <v>0</v>
      </c>
      <c r="AK391" s="170">
        <v>0</v>
      </c>
      <c r="AL391" s="180"/>
      <c r="AM391" s="181"/>
      <c r="AN391" s="181"/>
      <c r="AO391" s="172">
        <v>0</v>
      </c>
      <c r="AP391" s="172">
        <v>0</v>
      </c>
      <c r="AQ391" s="172">
        <v>0</v>
      </c>
      <c r="AR391" s="172">
        <v>0</v>
      </c>
      <c r="AS391" s="172">
        <v>0</v>
      </c>
      <c r="AT391" s="172">
        <v>0</v>
      </c>
      <c r="AU391" s="164">
        <v>0</v>
      </c>
      <c r="AV391" s="164">
        <v>0</v>
      </c>
      <c r="AW391" s="164">
        <v>1</v>
      </c>
      <c r="AX391" s="164">
        <v>0</v>
      </c>
      <c r="AY391" s="164">
        <v>0</v>
      </c>
    </row>
    <row r="392" spans="1:51" ht="16.5" customHeight="1">
      <c r="A392" s="72" t="s">
        <v>1653</v>
      </c>
      <c r="B392" s="120" t="s">
        <v>1752</v>
      </c>
      <c r="C392" s="178">
        <v>50</v>
      </c>
      <c r="D392" s="170">
        <v>0</v>
      </c>
      <c r="E392" s="170">
        <v>20</v>
      </c>
      <c r="F392" s="170">
        <v>0</v>
      </c>
      <c r="G392" s="170">
        <v>20</v>
      </c>
      <c r="H392" s="170">
        <v>0</v>
      </c>
      <c r="I392" s="170">
        <v>0</v>
      </c>
      <c r="J392" s="170">
        <v>0</v>
      </c>
      <c r="K392" s="170">
        <v>4</v>
      </c>
      <c r="L392" s="170">
        <v>0</v>
      </c>
      <c r="M392" s="170">
        <v>0</v>
      </c>
      <c r="N392" s="170">
        <v>0</v>
      </c>
      <c r="O392" s="170">
        <v>0</v>
      </c>
      <c r="P392" s="170">
        <v>0</v>
      </c>
      <c r="Q392" s="170">
        <v>0</v>
      </c>
      <c r="R392" s="170">
        <v>0</v>
      </c>
      <c r="S392" s="179">
        <v>0</v>
      </c>
      <c r="T392" s="179">
        <v>0</v>
      </c>
      <c r="U392" s="179">
        <v>0</v>
      </c>
      <c r="V392" s="179">
        <v>0</v>
      </c>
      <c r="W392" s="170">
        <v>0</v>
      </c>
      <c r="X392" s="170">
        <v>143</v>
      </c>
      <c r="Y392" s="170">
        <v>0</v>
      </c>
      <c r="Z392" s="170">
        <v>0</v>
      </c>
      <c r="AA392" s="170">
        <v>0</v>
      </c>
      <c r="AB392" s="170">
        <v>0</v>
      </c>
      <c r="AC392" s="170">
        <v>0</v>
      </c>
      <c r="AD392" s="170">
        <v>0</v>
      </c>
      <c r="AE392" s="170">
        <v>0</v>
      </c>
      <c r="AF392" s="170">
        <v>0</v>
      </c>
      <c r="AG392" s="170">
        <v>0</v>
      </c>
      <c r="AH392" s="170">
        <v>0</v>
      </c>
      <c r="AI392" s="170">
        <v>0</v>
      </c>
      <c r="AJ392" s="170">
        <v>0</v>
      </c>
      <c r="AK392" s="170">
        <v>0</v>
      </c>
      <c r="AL392" s="180"/>
      <c r="AM392" s="181"/>
      <c r="AN392" s="181"/>
      <c r="AO392" s="172">
        <v>0</v>
      </c>
      <c r="AP392" s="172">
        <v>0</v>
      </c>
      <c r="AQ392" s="172">
        <v>0</v>
      </c>
      <c r="AR392" s="172">
        <v>0</v>
      </c>
      <c r="AS392" s="172">
        <v>0</v>
      </c>
      <c r="AT392" s="172">
        <v>0</v>
      </c>
      <c r="AU392" s="164">
        <v>0</v>
      </c>
      <c r="AV392" s="164">
        <v>0</v>
      </c>
      <c r="AW392" s="164">
        <v>1</v>
      </c>
      <c r="AX392" s="164">
        <v>0</v>
      </c>
      <c r="AY392" s="164">
        <v>0</v>
      </c>
    </row>
    <row r="393" spans="1:51" ht="16.5" customHeight="1">
      <c r="A393" s="72" t="s">
        <v>1654</v>
      </c>
      <c r="B393" s="120" t="s">
        <v>1753</v>
      </c>
      <c r="C393" s="178">
        <v>75</v>
      </c>
      <c r="D393" s="170">
        <v>0</v>
      </c>
      <c r="E393" s="170">
        <v>20</v>
      </c>
      <c r="F393" s="170">
        <v>0</v>
      </c>
      <c r="G393" s="170">
        <v>20</v>
      </c>
      <c r="H393" s="170">
        <v>0</v>
      </c>
      <c r="I393" s="170">
        <v>0</v>
      </c>
      <c r="J393" s="170">
        <v>0</v>
      </c>
      <c r="K393" s="170">
        <v>6</v>
      </c>
      <c r="L393" s="170">
        <v>0</v>
      </c>
      <c r="M393" s="170">
        <v>0</v>
      </c>
      <c r="N393" s="170">
        <v>0</v>
      </c>
      <c r="O393" s="170">
        <v>0</v>
      </c>
      <c r="P393" s="170">
        <v>0</v>
      </c>
      <c r="Q393" s="170">
        <v>0</v>
      </c>
      <c r="R393" s="170">
        <v>0</v>
      </c>
      <c r="S393" s="179">
        <v>0</v>
      </c>
      <c r="T393" s="179">
        <v>0</v>
      </c>
      <c r="U393" s="179">
        <v>0</v>
      </c>
      <c r="V393" s="179">
        <v>0</v>
      </c>
      <c r="W393" s="170">
        <v>0</v>
      </c>
      <c r="X393" s="170">
        <v>143</v>
      </c>
      <c r="Y393" s="170">
        <v>0</v>
      </c>
      <c r="Z393" s="170">
        <v>0</v>
      </c>
      <c r="AA393" s="170">
        <v>0</v>
      </c>
      <c r="AB393" s="170">
        <v>0</v>
      </c>
      <c r="AC393" s="170">
        <v>0</v>
      </c>
      <c r="AD393" s="170">
        <v>0</v>
      </c>
      <c r="AE393" s="170">
        <v>0</v>
      </c>
      <c r="AF393" s="170">
        <v>0</v>
      </c>
      <c r="AG393" s="170">
        <v>0</v>
      </c>
      <c r="AH393" s="170">
        <v>0</v>
      </c>
      <c r="AI393" s="170">
        <v>0</v>
      </c>
      <c r="AJ393" s="170">
        <v>0</v>
      </c>
      <c r="AK393" s="170">
        <v>0</v>
      </c>
      <c r="AL393" s="180"/>
      <c r="AM393" s="181" t="s">
        <v>1655</v>
      </c>
      <c r="AN393" s="181"/>
      <c r="AO393" s="172">
        <v>0</v>
      </c>
      <c r="AP393" s="172">
        <v>0</v>
      </c>
      <c r="AQ393" s="172">
        <v>0</v>
      </c>
      <c r="AR393" s="172">
        <v>0</v>
      </c>
      <c r="AS393" s="172">
        <v>0</v>
      </c>
      <c r="AT393" s="172">
        <v>0</v>
      </c>
      <c r="AU393" s="164">
        <v>0</v>
      </c>
      <c r="AV393" s="164">
        <v>0</v>
      </c>
      <c r="AW393" s="164">
        <v>1</v>
      </c>
      <c r="AX393" s="164">
        <v>0</v>
      </c>
      <c r="AY393" s="164">
        <v>0</v>
      </c>
    </row>
    <row r="394" spans="1:51" ht="16.5" customHeight="1">
      <c r="A394" s="72" t="s">
        <v>1656</v>
      </c>
      <c r="B394" s="120" t="s">
        <v>1754</v>
      </c>
      <c r="C394" s="178">
        <v>100</v>
      </c>
      <c r="D394" s="170">
        <v>0</v>
      </c>
      <c r="E394" s="170">
        <v>20</v>
      </c>
      <c r="F394" s="170">
        <v>0</v>
      </c>
      <c r="G394" s="170">
        <v>20</v>
      </c>
      <c r="H394" s="170">
        <v>0</v>
      </c>
      <c r="I394" s="170">
        <v>0</v>
      </c>
      <c r="J394" s="170">
        <v>0</v>
      </c>
      <c r="K394" s="170">
        <v>8</v>
      </c>
      <c r="L394" s="170">
        <v>0</v>
      </c>
      <c r="M394" s="170">
        <v>0</v>
      </c>
      <c r="N394" s="170">
        <v>0</v>
      </c>
      <c r="O394" s="170">
        <v>0</v>
      </c>
      <c r="P394" s="170">
        <v>0</v>
      </c>
      <c r="Q394" s="170">
        <v>0</v>
      </c>
      <c r="R394" s="170">
        <v>0</v>
      </c>
      <c r="S394" s="179">
        <v>0</v>
      </c>
      <c r="T394" s="179">
        <v>0</v>
      </c>
      <c r="U394" s="179">
        <v>0</v>
      </c>
      <c r="V394" s="179">
        <v>0</v>
      </c>
      <c r="W394" s="170">
        <v>0</v>
      </c>
      <c r="X394" s="170">
        <v>143</v>
      </c>
      <c r="Y394" s="170">
        <v>0</v>
      </c>
      <c r="Z394" s="170">
        <v>0</v>
      </c>
      <c r="AA394" s="170">
        <v>0</v>
      </c>
      <c r="AB394" s="170">
        <v>0</v>
      </c>
      <c r="AC394" s="170">
        <v>0</v>
      </c>
      <c r="AD394" s="170">
        <v>0</v>
      </c>
      <c r="AE394" s="170">
        <v>0</v>
      </c>
      <c r="AF394" s="170">
        <v>0</v>
      </c>
      <c r="AG394" s="170">
        <v>0</v>
      </c>
      <c r="AH394" s="170">
        <v>0</v>
      </c>
      <c r="AI394" s="170">
        <v>0</v>
      </c>
      <c r="AJ394" s="170">
        <v>0</v>
      </c>
      <c r="AK394" s="170">
        <v>0</v>
      </c>
      <c r="AL394" s="180"/>
      <c r="AM394" s="181"/>
      <c r="AN394" s="181"/>
      <c r="AO394" s="172">
        <v>0</v>
      </c>
      <c r="AP394" s="172">
        <v>0</v>
      </c>
      <c r="AQ394" s="172">
        <v>0</v>
      </c>
      <c r="AR394" s="172">
        <v>0</v>
      </c>
      <c r="AS394" s="172">
        <v>0</v>
      </c>
      <c r="AT394" s="172">
        <v>0</v>
      </c>
      <c r="AU394" s="164">
        <v>0</v>
      </c>
      <c r="AV394" s="164">
        <v>0</v>
      </c>
      <c r="AW394" s="164">
        <v>1</v>
      </c>
      <c r="AX394" s="164">
        <v>0</v>
      </c>
      <c r="AY394" s="164">
        <v>0</v>
      </c>
    </row>
    <row r="395" spans="1:51" ht="16.5" customHeight="1" thickBot="1">
      <c r="A395" s="123" t="s">
        <v>1657</v>
      </c>
      <c r="B395" s="124" t="s">
        <v>1755</v>
      </c>
      <c r="C395" s="149">
        <v>125</v>
      </c>
      <c r="D395" s="150">
        <v>0</v>
      </c>
      <c r="E395" s="150">
        <v>20</v>
      </c>
      <c r="F395" s="150">
        <v>0</v>
      </c>
      <c r="G395" s="150">
        <v>20</v>
      </c>
      <c r="H395" s="150">
        <v>0</v>
      </c>
      <c r="I395" s="150">
        <v>0</v>
      </c>
      <c r="J395" s="150">
        <v>0</v>
      </c>
      <c r="K395" s="150">
        <v>10</v>
      </c>
      <c r="L395" s="151">
        <v>0</v>
      </c>
      <c r="M395" s="150">
        <v>0</v>
      </c>
      <c r="N395" s="150">
        <v>0</v>
      </c>
      <c r="O395" s="150">
        <v>0</v>
      </c>
      <c r="P395" s="150">
        <v>0</v>
      </c>
      <c r="Q395" s="150">
        <v>0</v>
      </c>
      <c r="R395" s="152">
        <v>0</v>
      </c>
      <c r="S395" s="153">
        <v>0</v>
      </c>
      <c r="T395" s="153">
        <v>0</v>
      </c>
      <c r="U395" s="153">
        <v>0</v>
      </c>
      <c r="V395" s="153">
        <v>0</v>
      </c>
      <c r="W395" s="154">
        <v>0</v>
      </c>
      <c r="X395" s="125">
        <v>143</v>
      </c>
      <c r="Y395" s="155">
        <v>0</v>
      </c>
      <c r="Z395" s="125">
        <v>0</v>
      </c>
      <c r="AA395" s="125">
        <v>0</v>
      </c>
      <c r="AB395" s="125">
        <v>0</v>
      </c>
      <c r="AC395" s="125">
        <v>0</v>
      </c>
      <c r="AD395" s="125">
        <v>0</v>
      </c>
      <c r="AE395" s="125">
        <v>0</v>
      </c>
      <c r="AF395" s="125">
        <v>0</v>
      </c>
      <c r="AG395" s="125">
        <v>0</v>
      </c>
      <c r="AH395" s="125">
        <v>0</v>
      </c>
      <c r="AI395" s="125">
        <v>0</v>
      </c>
      <c r="AJ395" s="125">
        <v>0</v>
      </c>
      <c r="AK395" s="126">
        <v>0</v>
      </c>
      <c r="AL395" s="127"/>
      <c r="AM395" s="128"/>
      <c r="AN395" s="129"/>
      <c r="AO395" s="156">
        <v>0</v>
      </c>
      <c r="AP395" s="156">
        <v>0</v>
      </c>
      <c r="AQ395" s="156">
        <v>0</v>
      </c>
      <c r="AR395" s="156">
        <v>0</v>
      </c>
      <c r="AS395" s="156">
        <v>0</v>
      </c>
      <c r="AT395" s="156">
        <v>0</v>
      </c>
      <c r="AU395" s="156">
        <v>0</v>
      </c>
      <c r="AV395" s="156">
        <v>0</v>
      </c>
      <c r="AW395" s="156">
        <v>1</v>
      </c>
      <c r="AX395" s="156">
        <v>0</v>
      </c>
      <c r="AY395" s="156">
        <v>0</v>
      </c>
    </row>
    <row r="396" spans="1:51" ht="16.5" customHeight="1" thickTop="1">
      <c r="A396" s="72" t="s">
        <v>1658</v>
      </c>
      <c r="B396" s="120" t="s">
        <v>1756</v>
      </c>
      <c r="C396" s="178">
        <v>0</v>
      </c>
      <c r="D396" s="170">
        <v>0</v>
      </c>
      <c r="E396" s="170">
        <v>0</v>
      </c>
      <c r="F396" s="170">
        <v>0</v>
      </c>
      <c r="G396" s="170">
        <v>0</v>
      </c>
      <c r="H396" s="170">
        <v>0</v>
      </c>
      <c r="I396" s="170">
        <v>0</v>
      </c>
      <c r="J396" s="170">
        <v>0</v>
      </c>
      <c r="K396" s="170">
        <v>0</v>
      </c>
      <c r="L396" s="170">
        <v>0</v>
      </c>
      <c r="M396" s="170">
        <v>0</v>
      </c>
      <c r="N396" s="170">
        <v>0</v>
      </c>
      <c r="O396" s="170">
        <v>0</v>
      </c>
      <c r="P396" s="170">
        <v>0</v>
      </c>
      <c r="Q396" s="170">
        <v>0</v>
      </c>
      <c r="R396" s="170">
        <v>0</v>
      </c>
      <c r="S396" s="179">
        <v>0</v>
      </c>
      <c r="T396" s="179">
        <v>0</v>
      </c>
      <c r="U396" s="179">
        <v>0</v>
      </c>
      <c r="V396" s="179">
        <v>0</v>
      </c>
      <c r="W396" s="170">
        <v>0</v>
      </c>
      <c r="X396" s="170">
        <v>0</v>
      </c>
      <c r="Y396" s="170">
        <v>0</v>
      </c>
      <c r="Z396" s="170">
        <v>0</v>
      </c>
      <c r="AA396" s="170">
        <v>0</v>
      </c>
      <c r="AB396" s="170">
        <v>0</v>
      </c>
      <c r="AC396" s="170">
        <v>0</v>
      </c>
      <c r="AD396" s="170">
        <v>0</v>
      </c>
      <c r="AE396" s="170">
        <v>0</v>
      </c>
      <c r="AF396" s="170">
        <v>0</v>
      </c>
      <c r="AG396" s="170">
        <v>0</v>
      </c>
      <c r="AH396" s="170">
        <v>0</v>
      </c>
      <c r="AI396" s="170">
        <v>0</v>
      </c>
      <c r="AJ396" s="170">
        <v>0</v>
      </c>
      <c r="AK396" s="170">
        <v>0</v>
      </c>
      <c r="AL396" s="180">
        <v>0</v>
      </c>
      <c r="AM396" s="181"/>
      <c r="AN396" s="181"/>
      <c r="AO396" s="172">
        <v>0</v>
      </c>
      <c r="AP396" s="172">
        <v>0</v>
      </c>
      <c r="AQ396" s="172">
        <v>0</v>
      </c>
      <c r="AR396" s="172">
        <v>0</v>
      </c>
      <c r="AS396" s="172">
        <v>0</v>
      </c>
      <c r="AT396" s="172">
        <v>0</v>
      </c>
      <c r="AU396" s="164">
        <v>0</v>
      </c>
      <c r="AV396" s="164">
        <v>0</v>
      </c>
      <c r="AW396" s="164">
        <v>0</v>
      </c>
      <c r="AX396" s="164">
        <v>0</v>
      </c>
      <c r="AY396" s="164">
        <v>0</v>
      </c>
    </row>
    <row r="397" spans="1:51" ht="16.5" customHeight="1">
      <c r="A397" s="72" t="s">
        <v>1659</v>
      </c>
      <c r="B397" s="120" t="s">
        <v>1757</v>
      </c>
      <c r="C397" s="178">
        <v>200</v>
      </c>
      <c r="D397" s="170">
        <v>0</v>
      </c>
      <c r="E397" s="170">
        <v>10</v>
      </c>
      <c r="F397" s="170">
        <v>10</v>
      </c>
      <c r="G397" s="170">
        <v>0</v>
      </c>
      <c r="H397" s="170">
        <v>0</v>
      </c>
      <c r="I397" s="170">
        <v>5</v>
      </c>
      <c r="J397" s="170">
        <v>12</v>
      </c>
      <c r="K397" s="170">
        <v>0</v>
      </c>
      <c r="L397" s="170">
        <v>0</v>
      </c>
      <c r="M397" s="170">
        <v>0</v>
      </c>
      <c r="N397" s="170">
        <v>0</v>
      </c>
      <c r="O397" s="170">
        <v>0</v>
      </c>
      <c r="P397" s="170">
        <v>0</v>
      </c>
      <c r="Q397" s="170">
        <v>0</v>
      </c>
      <c r="R397" s="170">
        <v>0</v>
      </c>
      <c r="S397" s="179">
        <v>0</v>
      </c>
      <c r="T397" s="179">
        <v>0</v>
      </c>
      <c r="U397" s="179">
        <v>0</v>
      </c>
      <c r="V397" s="179">
        <v>0</v>
      </c>
      <c r="W397" s="170">
        <v>0</v>
      </c>
      <c r="X397" s="170">
        <v>0</v>
      </c>
      <c r="Y397" s="170">
        <v>0</v>
      </c>
      <c r="Z397" s="170">
        <v>0</v>
      </c>
      <c r="AA397" s="170"/>
      <c r="AB397" s="170"/>
      <c r="AC397" s="170"/>
      <c r="AD397" s="170"/>
      <c r="AE397" s="170"/>
      <c r="AF397" s="170"/>
      <c r="AG397" s="170"/>
      <c r="AH397" s="170"/>
      <c r="AI397" s="170"/>
      <c r="AJ397" s="170"/>
      <c r="AK397" s="170">
        <v>0</v>
      </c>
      <c r="AL397" s="180"/>
      <c r="AM397" s="181"/>
      <c r="AN397" s="181"/>
      <c r="AO397" s="172">
        <v>0</v>
      </c>
      <c r="AP397" s="172">
        <v>0</v>
      </c>
      <c r="AQ397" s="172">
        <v>0</v>
      </c>
      <c r="AR397" s="172">
        <v>0</v>
      </c>
      <c r="AS397" s="172">
        <v>0</v>
      </c>
      <c r="AT397" s="172">
        <v>0</v>
      </c>
      <c r="AU397" s="164">
        <v>0</v>
      </c>
      <c r="AV397" s="164">
        <v>0</v>
      </c>
      <c r="AW397" s="164">
        <v>0</v>
      </c>
      <c r="AX397" s="164">
        <v>0</v>
      </c>
      <c r="AY397" s="164">
        <v>0</v>
      </c>
    </row>
    <row r="398" spans="1:51" ht="16.5" customHeight="1" thickBot="1">
      <c r="A398" s="123" t="s">
        <v>1660</v>
      </c>
      <c r="B398" s="124" t="s">
        <v>1758</v>
      </c>
      <c r="C398" s="149">
        <v>400</v>
      </c>
      <c r="D398" s="150">
        <v>0</v>
      </c>
      <c r="E398" s="150">
        <v>10</v>
      </c>
      <c r="F398" s="150">
        <v>10</v>
      </c>
      <c r="G398" s="150">
        <v>20</v>
      </c>
      <c r="H398" s="150">
        <v>0</v>
      </c>
      <c r="I398" s="150">
        <v>25</v>
      </c>
      <c r="J398" s="150">
        <v>12</v>
      </c>
      <c r="K398" s="150">
        <v>0</v>
      </c>
      <c r="L398" s="151">
        <v>0</v>
      </c>
      <c r="M398" s="150">
        <v>0</v>
      </c>
      <c r="N398" s="150">
        <v>16</v>
      </c>
      <c r="O398" s="150">
        <v>0</v>
      </c>
      <c r="P398" s="150">
        <v>0</v>
      </c>
      <c r="Q398" s="150">
        <v>8</v>
      </c>
      <c r="R398" s="152">
        <v>0</v>
      </c>
      <c r="S398" s="153">
        <v>0</v>
      </c>
      <c r="T398" s="153">
        <v>0</v>
      </c>
      <c r="U398" s="153">
        <v>0</v>
      </c>
      <c r="V398" s="153">
        <v>0</v>
      </c>
      <c r="W398" s="154">
        <v>0</v>
      </c>
      <c r="X398" s="125">
        <v>0</v>
      </c>
      <c r="Y398" s="155">
        <v>0</v>
      </c>
      <c r="Z398" s="125">
        <v>0</v>
      </c>
      <c r="AA398" s="125"/>
      <c r="AB398" s="125"/>
      <c r="AC398" s="125"/>
      <c r="AD398" s="125"/>
      <c r="AE398" s="125"/>
      <c r="AF398" s="125"/>
      <c r="AG398" s="125"/>
      <c r="AH398" s="125"/>
      <c r="AI398" s="125"/>
      <c r="AJ398" s="125"/>
      <c r="AK398" s="126">
        <v>0</v>
      </c>
      <c r="AL398" s="127"/>
      <c r="AM398" s="128"/>
      <c r="AN398" s="129"/>
      <c r="AO398" s="156">
        <v>0</v>
      </c>
      <c r="AP398" s="156">
        <v>0</v>
      </c>
      <c r="AQ398" s="156">
        <v>0</v>
      </c>
      <c r="AR398" s="156">
        <v>0</v>
      </c>
      <c r="AS398" s="156">
        <v>0</v>
      </c>
      <c r="AT398" s="156">
        <v>0</v>
      </c>
      <c r="AU398" s="156">
        <v>0</v>
      </c>
      <c r="AV398" s="156">
        <v>0</v>
      </c>
      <c r="AW398" s="156">
        <v>0</v>
      </c>
      <c r="AX398" s="156">
        <v>0</v>
      </c>
      <c r="AY398" s="156">
        <v>0</v>
      </c>
    </row>
    <row r="399" spans="1:51" ht="16.5" customHeight="1" thickTop="1">
      <c r="A399" s="72" t="s">
        <v>1661</v>
      </c>
      <c r="B399" s="120" t="s">
        <v>1759</v>
      </c>
      <c r="C399" s="178">
        <v>0</v>
      </c>
      <c r="D399" s="170">
        <v>0</v>
      </c>
      <c r="E399" s="170">
        <v>0</v>
      </c>
      <c r="F399" s="170">
        <v>0</v>
      </c>
      <c r="G399" s="170">
        <v>0</v>
      </c>
      <c r="H399" s="170">
        <v>0</v>
      </c>
      <c r="I399" s="170">
        <v>0</v>
      </c>
      <c r="J399" s="170">
        <v>0</v>
      </c>
      <c r="K399" s="170">
        <v>0</v>
      </c>
      <c r="L399" s="170">
        <v>0</v>
      </c>
      <c r="M399" s="170">
        <v>0</v>
      </c>
      <c r="N399" s="170">
        <v>0</v>
      </c>
      <c r="O399" s="170">
        <v>0</v>
      </c>
      <c r="P399" s="170">
        <v>0</v>
      </c>
      <c r="Q399" s="170">
        <v>0</v>
      </c>
      <c r="R399" s="170">
        <v>0</v>
      </c>
      <c r="S399" s="179">
        <v>0</v>
      </c>
      <c r="T399" s="179">
        <v>0</v>
      </c>
      <c r="U399" s="179">
        <v>0</v>
      </c>
      <c r="V399" s="179">
        <v>0</v>
      </c>
      <c r="W399" s="170">
        <v>0</v>
      </c>
      <c r="X399" s="170">
        <v>0</v>
      </c>
      <c r="Y399" s="170">
        <v>0</v>
      </c>
      <c r="Z399" s="170">
        <v>0</v>
      </c>
      <c r="AA399" s="170">
        <v>0</v>
      </c>
      <c r="AB399" s="170">
        <v>0</v>
      </c>
      <c r="AC399" s="170">
        <v>0</v>
      </c>
      <c r="AD399" s="170">
        <v>0</v>
      </c>
      <c r="AE399" s="170">
        <v>0</v>
      </c>
      <c r="AF399" s="170">
        <v>0</v>
      </c>
      <c r="AG399" s="170">
        <v>0</v>
      </c>
      <c r="AH399" s="170">
        <v>0</v>
      </c>
      <c r="AI399" s="170">
        <v>0</v>
      </c>
      <c r="AJ399" s="170">
        <v>0</v>
      </c>
      <c r="AK399" s="170">
        <v>0</v>
      </c>
      <c r="AL399" s="180">
        <v>0</v>
      </c>
      <c r="AM399" s="181"/>
      <c r="AN399" s="181"/>
      <c r="AO399" s="172">
        <v>0</v>
      </c>
      <c r="AP399" s="172">
        <v>0</v>
      </c>
      <c r="AQ399" s="172">
        <v>0</v>
      </c>
      <c r="AR399" s="172">
        <v>0</v>
      </c>
      <c r="AS399" s="172">
        <v>0</v>
      </c>
      <c r="AT399" s="172">
        <v>0</v>
      </c>
      <c r="AU399" s="164">
        <v>0</v>
      </c>
      <c r="AV399" s="164">
        <v>0</v>
      </c>
      <c r="AW399" s="164">
        <v>0</v>
      </c>
      <c r="AX399" s="164">
        <v>0</v>
      </c>
      <c r="AY399" s="164">
        <v>0</v>
      </c>
    </row>
    <row r="400" spans="1:51" ht="16.5" customHeight="1" thickBot="1">
      <c r="A400" s="123" t="s">
        <v>1662</v>
      </c>
      <c r="B400" s="124" t="s">
        <v>1760</v>
      </c>
      <c r="C400" s="149">
        <v>200</v>
      </c>
      <c r="D400" s="150">
        <v>0</v>
      </c>
      <c r="E400" s="150">
        <v>0</v>
      </c>
      <c r="F400" s="150">
        <v>10</v>
      </c>
      <c r="G400" s="150">
        <v>10</v>
      </c>
      <c r="H400" s="150">
        <v>0</v>
      </c>
      <c r="I400" s="150">
        <v>0</v>
      </c>
      <c r="J400" s="150">
        <v>13</v>
      </c>
      <c r="K400" s="150">
        <v>15</v>
      </c>
      <c r="L400" s="151">
        <v>0</v>
      </c>
      <c r="M400" s="150">
        <v>0</v>
      </c>
      <c r="N400" s="150">
        <v>0</v>
      </c>
      <c r="O400" s="150">
        <v>0</v>
      </c>
      <c r="P400" s="150">
        <v>0</v>
      </c>
      <c r="Q400" s="150">
        <v>3</v>
      </c>
      <c r="R400" s="152">
        <v>0</v>
      </c>
      <c r="S400" s="153">
        <v>0</v>
      </c>
      <c r="T400" s="153">
        <v>0</v>
      </c>
      <c r="U400" s="153">
        <v>0</v>
      </c>
      <c r="V400" s="153">
        <v>0</v>
      </c>
      <c r="W400" s="154">
        <v>0</v>
      </c>
      <c r="X400" s="125">
        <v>0</v>
      </c>
      <c r="Y400" s="155">
        <v>0</v>
      </c>
      <c r="Z400" s="125">
        <v>0</v>
      </c>
      <c r="AA400" s="125"/>
      <c r="AB400" s="125"/>
      <c r="AC400" s="125"/>
      <c r="AD400" s="125"/>
      <c r="AE400" s="125"/>
      <c r="AF400" s="125"/>
      <c r="AG400" s="125"/>
      <c r="AH400" s="125"/>
      <c r="AI400" s="125"/>
      <c r="AJ400" s="125"/>
      <c r="AK400" s="126">
        <v>0</v>
      </c>
      <c r="AL400" s="127"/>
      <c r="AM400" s="128"/>
      <c r="AN400" s="129"/>
      <c r="AO400" s="156">
        <v>0</v>
      </c>
      <c r="AP400" s="156">
        <v>0</v>
      </c>
      <c r="AQ400" s="156">
        <v>0</v>
      </c>
      <c r="AR400" s="156">
        <v>0</v>
      </c>
      <c r="AS400" s="156">
        <v>0</v>
      </c>
      <c r="AT400" s="156">
        <v>0</v>
      </c>
      <c r="AU400" s="156">
        <v>0</v>
      </c>
      <c r="AV400" s="156">
        <v>0</v>
      </c>
      <c r="AW400" s="156">
        <v>0</v>
      </c>
      <c r="AX400" s="156">
        <v>0</v>
      </c>
      <c r="AY400" s="156">
        <v>0</v>
      </c>
    </row>
    <row r="401" spans="1:51" ht="16.5" customHeight="1" thickTop="1">
      <c r="A401" s="72" t="s">
        <v>1663</v>
      </c>
      <c r="B401" s="120" t="s">
        <v>1761</v>
      </c>
      <c r="C401" s="178">
        <v>0</v>
      </c>
      <c r="D401" s="170">
        <v>0</v>
      </c>
      <c r="E401" s="170">
        <v>0</v>
      </c>
      <c r="F401" s="170">
        <v>0</v>
      </c>
      <c r="G401" s="170">
        <v>0</v>
      </c>
      <c r="H401" s="170">
        <v>0</v>
      </c>
      <c r="I401" s="170">
        <v>0</v>
      </c>
      <c r="J401" s="170">
        <v>0</v>
      </c>
      <c r="K401" s="170">
        <v>0</v>
      </c>
      <c r="L401" s="170">
        <v>0</v>
      </c>
      <c r="M401" s="170">
        <v>0</v>
      </c>
      <c r="N401" s="170">
        <v>0</v>
      </c>
      <c r="O401" s="170">
        <v>0</v>
      </c>
      <c r="P401" s="170">
        <v>0</v>
      </c>
      <c r="Q401" s="170">
        <v>0</v>
      </c>
      <c r="R401" s="170">
        <v>0</v>
      </c>
      <c r="S401" s="179">
        <v>0</v>
      </c>
      <c r="T401" s="179">
        <v>0</v>
      </c>
      <c r="U401" s="179">
        <v>0</v>
      </c>
      <c r="V401" s="179">
        <v>0</v>
      </c>
      <c r="W401" s="170">
        <v>0</v>
      </c>
      <c r="X401" s="170">
        <v>0</v>
      </c>
      <c r="Y401" s="170">
        <v>0</v>
      </c>
      <c r="Z401" s="170">
        <v>0</v>
      </c>
      <c r="AA401" s="170"/>
      <c r="AB401" s="170"/>
      <c r="AC401" s="170"/>
      <c r="AD401" s="170"/>
      <c r="AE401" s="170"/>
      <c r="AF401" s="170"/>
      <c r="AG401" s="170"/>
      <c r="AH401" s="170"/>
      <c r="AI401" s="170"/>
      <c r="AJ401" s="170"/>
      <c r="AK401" s="170">
        <v>0</v>
      </c>
      <c r="AL401" s="180"/>
      <c r="AM401" s="181"/>
      <c r="AN401" s="181"/>
      <c r="AO401" s="172">
        <v>0</v>
      </c>
      <c r="AP401" s="172">
        <v>0</v>
      </c>
      <c r="AQ401" s="172">
        <v>0</v>
      </c>
      <c r="AR401" s="172">
        <v>0</v>
      </c>
      <c r="AS401" s="172">
        <v>0</v>
      </c>
      <c r="AT401" s="172">
        <v>0</v>
      </c>
      <c r="AU401" s="164">
        <v>0</v>
      </c>
      <c r="AV401" s="164">
        <v>0</v>
      </c>
      <c r="AW401" s="164">
        <v>0</v>
      </c>
      <c r="AX401" s="164">
        <v>0</v>
      </c>
      <c r="AY401" s="164">
        <v>0</v>
      </c>
    </row>
    <row r="402" spans="1:51" ht="16.5" customHeight="1" thickBot="1">
      <c r="A402" s="123" t="s">
        <v>1664</v>
      </c>
      <c r="B402" s="124" t="s">
        <v>1762</v>
      </c>
      <c r="C402" s="149">
        <v>200</v>
      </c>
      <c r="D402" s="150">
        <v>0</v>
      </c>
      <c r="E402" s="150">
        <v>0</v>
      </c>
      <c r="F402" s="150">
        <v>23</v>
      </c>
      <c r="G402" s="150">
        <v>16</v>
      </c>
      <c r="H402" s="150">
        <v>0</v>
      </c>
      <c r="I402" s="150">
        <v>0</v>
      </c>
      <c r="J402" s="150">
        <v>0</v>
      </c>
      <c r="K402" s="150">
        <v>5</v>
      </c>
      <c r="L402" s="151">
        <v>0</v>
      </c>
      <c r="M402" s="150">
        <v>0</v>
      </c>
      <c r="N402" s="150">
        <v>5</v>
      </c>
      <c r="O402" s="150">
        <v>0</v>
      </c>
      <c r="P402" s="150">
        <v>0</v>
      </c>
      <c r="Q402" s="150">
        <v>4</v>
      </c>
      <c r="R402" s="152">
        <v>0</v>
      </c>
      <c r="S402" s="153">
        <v>0</v>
      </c>
      <c r="T402" s="153">
        <v>0</v>
      </c>
      <c r="U402" s="153">
        <v>0</v>
      </c>
      <c r="V402" s="153">
        <v>0</v>
      </c>
      <c r="W402" s="154">
        <v>0</v>
      </c>
      <c r="X402" s="125">
        <v>0</v>
      </c>
      <c r="Y402" s="155">
        <v>0</v>
      </c>
      <c r="Z402" s="125">
        <v>0</v>
      </c>
      <c r="AA402" s="125"/>
      <c r="AB402" s="125"/>
      <c r="AC402" s="125"/>
      <c r="AD402" s="125"/>
      <c r="AE402" s="125"/>
      <c r="AF402" s="125"/>
      <c r="AG402" s="125"/>
      <c r="AH402" s="125"/>
      <c r="AI402" s="125"/>
      <c r="AJ402" s="125"/>
      <c r="AK402" s="126">
        <v>0</v>
      </c>
      <c r="AL402" s="127"/>
      <c r="AM402" s="128"/>
      <c r="AN402" s="129"/>
      <c r="AO402" s="156">
        <v>0</v>
      </c>
      <c r="AP402" s="156">
        <v>0</v>
      </c>
      <c r="AQ402" s="156">
        <v>0</v>
      </c>
      <c r="AR402" s="156">
        <v>0</v>
      </c>
      <c r="AS402" s="156">
        <v>0</v>
      </c>
      <c r="AT402" s="156">
        <v>0</v>
      </c>
      <c r="AU402" s="156">
        <v>0</v>
      </c>
      <c r="AV402" s="156">
        <v>0</v>
      </c>
      <c r="AW402" s="156">
        <v>0</v>
      </c>
      <c r="AX402" s="156">
        <v>0</v>
      </c>
      <c r="AY402" s="156">
        <v>0</v>
      </c>
    </row>
    <row r="403" spans="1:51" ht="16.5" customHeight="1" thickTop="1">
      <c r="A403" s="72" t="s">
        <v>1665</v>
      </c>
      <c r="B403" s="270" t="s">
        <v>1763</v>
      </c>
      <c r="C403" s="178">
        <v>-100</v>
      </c>
      <c r="D403" s="170">
        <v>0</v>
      </c>
      <c r="E403" s="170">
        <v>0</v>
      </c>
      <c r="F403" s="170">
        <v>0</v>
      </c>
      <c r="G403" s="170">
        <v>0</v>
      </c>
      <c r="H403" s="170">
        <v>0</v>
      </c>
      <c r="I403" s="170">
        <v>0</v>
      </c>
      <c r="J403" s="170">
        <v>15</v>
      </c>
      <c r="K403" s="170">
        <v>8</v>
      </c>
      <c r="L403" s="170">
        <v>22</v>
      </c>
      <c r="M403" s="170">
        <v>0</v>
      </c>
      <c r="N403" s="170">
        <v>0</v>
      </c>
      <c r="O403" s="170">
        <v>0</v>
      </c>
      <c r="P403" s="170">
        <v>0</v>
      </c>
      <c r="Q403" s="170">
        <v>0</v>
      </c>
      <c r="R403" s="170">
        <v>0</v>
      </c>
      <c r="S403" s="179">
        <v>0</v>
      </c>
      <c r="T403" s="179">
        <v>0</v>
      </c>
      <c r="U403" s="179">
        <v>0</v>
      </c>
      <c r="V403" s="179">
        <v>0</v>
      </c>
      <c r="W403" s="170">
        <v>0</v>
      </c>
      <c r="X403" s="170">
        <v>136</v>
      </c>
      <c r="Y403" s="170">
        <v>0</v>
      </c>
      <c r="Z403" s="170">
        <v>0</v>
      </c>
      <c r="AA403" s="170">
        <v>0</v>
      </c>
      <c r="AB403" s="170">
        <v>0</v>
      </c>
      <c r="AC403" s="170">
        <v>0</v>
      </c>
      <c r="AD403" s="170">
        <v>0</v>
      </c>
      <c r="AE403" s="170">
        <v>0</v>
      </c>
      <c r="AF403" s="170">
        <v>0</v>
      </c>
      <c r="AG403" s="170">
        <v>0</v>
      </c>
      <c r="AH403" s="170">
        <v>0</v>
      </c>
      <c r="AI403" s="170">
        <v>0</v>
      </c>
      <c r="AJ403" s="170">
        <v>0</v>
      </c>
      <c r="AK403" s="170">
        <v>0</v>
      </c>
      <c r="AL403" s="180"/>
      <c r="AM403" s="181"/>
      <c r="AN403" s="181"/>
      <c r="AO403" s="172">
        <v>0</v>
      </c>
      <c r="AP403" s="172">
        <v>0</v>
      </c>
      <c r="AQ403" s="172">
        <v>0</v>
      </c>
      <c r="AR403" s="172">
        <v>0</v>
      </c>
      <c r="AS403" s="172">
        <v>0</v>
      </c>
      <c r="AT403" s="172">
        <v>0</v>
      </c>
      <c r="AU403" s="164">
        <v>0</v>
      </c>
      <c r="AV403" s="164">
        <v>0</v>
      </c>
      <c r="AW403" s="164">
        <v>1</v>
      </c>
      <c r="AX403" s="164">
        <v>0</v>
      </c>
      <c r="AY403" s="164">
        <v>0</v>
      </c>
    </row>
    <row r="404" spans="1:51" ht="16.5" customHeight="1">
      <c r="A404" s="72" t="s">
        <v>1666</v>
      </c>
      <c r="B404" s="270" t="s">
        <v>1764</v>
      </c>
      <c r="C404" s="178">
        <v>-100</v>
      </c>
      <c r="D404" s="170">
        <v>0</v>
      </c>
      <c r="E404" s="170">
        <v>0</v>
      </c>
      <c r="F404" s="170">
        <v>12</v>
      </c>
      <c r="G404" s="170">
        <v>0</v>
      </c>
      <c r="H404" s="170">
        <v>0</v>
      </c>
      <c r="I404" s="170">
        <v>0</v>
      </c>
      <c r="J404" s="170">
        <v>0</v>
      </c>
      <c r="K404" s="170">
        <v>10</v>
      </c>
      <c r="L404" s="170">
        <v>24</v>
      </c>
      <c r="M404" s="170">
        <v>0</v>
      </c>
      <c r="N404" s="170">
        <v>0</v>
      </c>
      <c r="O404" s="170">
        <v>0</v>
      </c>
      <c r="P404" s="170">
        <v>0</v>
      </c>
      <c r="Q404" s="170">
        <v>0</v>
      </c>
      <c r="R404" s="170">
        <v>0</v>
      </c>
      <c r="S404" s="179">
        <v>0</v>
      </c>
      <c r="T404" s="179">
        <v>0</v>
      </c>
      <c r="U404" s="179">
        <v>0</v>
      </c>
      <c r="V404" s="179">
        <v>0</v>
      </c>
      <c r="W404" s="170">
        <v>0</v>
      </c>
      <c r="X404" s="170">
        <v>136</v>
      </c>
      <c r="Y404" s="170">
        <v>0</v>
      </c>
      <c r="Z404" s="170">
        <v>0</v>
      </c>
      <c r="AA404" s="170">
        <v>0</v>
      </c>
      <c r="AB404" s="170">
        <v>0</v>
      </c>
      <c r="AC404" s="170">
        <v>0</v>
      </c>
      <c r="AD404" s="170">
        <v>0</v>
      </c>
      <c r="AE404" s="170">
        <v>0</v>
      </c>
      <c r="AF404" s="170">
        <v>0</v>
      </c>
      <c r="AG404" s="170">
        <v>0</v>
      </c>
      <c r="AH404" s="170">
        <v>0</v>
      </c>
      <c r="AI404" s="170">
        <v>0</v>
      </c>
      <c r="AJ404" s="170">
        <v>0</v>
      </c>
      <c r="AK404" s="170">
        <v>0</v>
      </c>
      <c r="AL404" s="180"/>
      <c r="AM404" s="181"/>
      <c r="AN404" s="181"/>
      <c r="AO404" s="172">
        <v>0</v>
      </c>
      <c r="AP404" s="172">
        <v>0</v>
      </c>
      <c r="AQ404" s="172">
        <v>0</v>
      </c>
      <c r="AR404" s="172">
        <v>0</v>
      </c>
      <c r="AS404" s="172">
        <v>0</v>
      </c>
      <c r="AT404" s="172">
        <v>0</v>
      </c>
      <c r="AU404" s="164">
        <v>0</v>
      </c>
      <c r="AV404" s="164">
        <v>0</v>
      </c>
      <c r="AW404" s="164">
        <v>1</v>
      </c>
      <c r="AX404" s="164">
        <v>0</v>
      </c>
      <c r="AY404" s="164">
        <v>0</v>
      </c>
    </row>
    <row r="405" spans="1:51" ht="16.5" customHeight="1">
      <c r="A405" s="72" t="s">
        <v>1667</v>
      </c>
      <c r="B405" s="270" t="s">
        <v>1765</v>
      </c>
      <c r="C405" s="178">
        <v>-100</v>
      </c>
      <c r="D405" s="170">
        <v>0</v>
      </c>
      <c r="E405" s="170">
        <v>0</v>
      </c>
      <c r="F405" s="170">
        <v>12</v>
      </c>
      <c r="G405" s="170">
        <v>0</v>
      </c>
      <c r="H405" s="170">
        <v>0</v>
      </c>
      <c r="I405" s="170">
        <v>0</v>
      </c>
      <c r="J405" s="170">
        <v>0</v>
      </c>
      <c r="K405" s="170">
        <v>10</v>
      </c>
      <c r="L405" s="170">
        <v>24</v>
      </c>
      <c r="M405" s="170">
        <v>0</v>
      </c>
      <c r="N405" s="170">
        <v>0</v>
      </c>
      <c r="O405" s="170">
        <v>0</v>
      </c>
      <c r="P405" s="170">
        <v>0</v>
      </c>
      <c r="Q405" s="170">
        <v>0</v>
      </c>
      <c r="R405" s="170">
        <v>0</v>
      </c>
      <c r="S405" s="179">
        <v>0</v>
      </c>
      <c r="T405" s="179">
        <v>0</v>
      </c>
      <c r="U405" s="179">
        <v>0</v>
      </c>
      <c r="V405" s="179">
        <v>0</v>
      </c>
      <c r="W405" s="170">
        <v>0</v>
      </c>
      <c r="X405" s="170">
        <v>136</v>
      </c>
      <c r="Y405" s="170">
        <v>0</v>
      </c>
      <c r="Z405" s="170">
        <v>0</v>
      </c>
      <c r="AA405" s="170">
        <v>0</v>
      </c>
      <c r="AB405" s="170">
        <v>0</v>
      </c>
      <c r="AC405" s="170">
        <v>0</v>
      </c>
      <c r="AD405" s="170">
        <v>0</v>
      </c>
      <c r="AE405" s="170">
        <v>0</v>
      </c>
      <c r="AF405" s="170">
        <v>0</v>
      </c>
      <c r="AG405" s="170">
        <v>0</v>
      </c>
      <c r="AH405" s="170">
        <v>0</v>
      </c>
      <c r="AI405" s="170">
        <v>0</v>
      </c>
      <c r="AJ405" s="170">
        <v>0</v>
      </c>
      <c r="AK405" s="170">
        <v>0</v>
      </c>
      <c r="AL405" s="180"/>
      <c r="AM405" s="181"/>
      <c r="AN405" s="181"/>
      <c r="AO405" s="172">
        <v>0</v>
      </c>
      <c r="AP405" s="172">
        <v>0</v>
      </c>
      <c r="AQ405" s="172">
        <v>0</v>
      </c>
      <c r="AR405" s="172">
        <v>0</v>
      </c>
      <c r="AS405" s="172">
        <v>0</v>
      </c>
      <c r="AT405" s="172">
        <v>0</v>
      </c>
      <c r="AU405" s="164">
        <v>0</v>
      </c>
      <c r="AV405" s="164">
        <v>0</v>
      </c>
      <c r="AW405" s="164">
        <v>1</v>
      </c>
      <c r="AX405" s="164">
        <v>0</v>
      </c>
      <c r="AY405" s="164">
        <v>0</v>
      </c>
    </row>
    <row r="406" spans="1:51" ht="16.5" customHeight="1" thickBot="1">
      <c r="A406" s="123" t="s">
        <v>1668</v>
      </c>
      <c r="B406" s="124" t="s">
        <v>1766</v>
      </c>
      <c r="C406" s="149">
        <v>-100</v>
      </c>
      <c r="D406" s="150">
        <v>0</v>
      </c>
      <c r="E406" s="150">
        <v>8</v>
      </c>
      <c r="F406" s="150">
        <v>0</v>
      </c>
      <c r="G406" s="150">
        <v>5</v>
      </c>
      <c r="H406" s="150">
        <v>0</v>
      </c>
      <c r="I406" s="150">
        <v>0</v>
      </c>
      <c r="J406" s="150">
        <v>0</v>
      </c>
      <c r="K406" s="150">
        <v>10</v>
      </c>
      <c r="L406" s="151">
        <v>24</v>
      </c>
      <c r="M406" s="150">
        <v>0</v>
      </c>
      <c r="N406" s="150">
        <v>0</v>
      </c>
      <c r="O406" s="150">
        <v>0</v>
      </c>
      <c r="P406" s="150">
        <v>0</v>
      </c>
      <c r="Q406" s="150">
        <v>0</v>
      </c>
      <c r="R406" s="152">
        <v>0</v>
      </c>
      <c r="S406" s="153">
        <v>0</v>
      </c>
      <c r="T406" s="153">
        <v>0</v>
      </c>
      <c r="U406" s="153">
        <v>0</v>
      </c>
      <c r="V406" s="153">
        <v>0</v>
      </c>
      <c r="W406" s="154">
        <v>0</v>
      </c>
      <c r="X406" s="125">
        <v>136</v>
      </c>
      <c r="Y406" s="155">
        <v>0</v>
      </c>
      <c r="Z406" s="125">
        <v>0</v>
      </c>
      <c r="AA406" s="125">
        <v>0</v>
      </c>
      <c r="AB406" s="125">
        <v>0</v>
      </c>
      <c r="AC406" s="125">
        <v>0</v>
      </c>
      <c r="AD406" s="125">
        <v>0</v>
      </c>
      <c r="AE406" s="125">
        <v>0</v>
      </c>
      <c r="AF406" s="125">
        <v>0</v>
      </c>
      <c r="AG406" s="125">
        <v>0</v>
      </c>
      <c r="AH406" s="125">
        <v>0</v>
      </c>
      <c r="AI406" s="125">
        <v>0</v>
      </c>
      <c r="AJ406" s="125">
        <v>0</v>
      </c>
      <c r="AK406" s="126">
        <v>0</v>
      </c>
      <c r="AL406" s="127"/>
      <c r="AM406" s="128"/>
      <c r="AN406" s="129"/>
      <c r="AO406" s="156">
        <v>0</v>
      </c>
      <c r="AP406" s="156">
        <v>0</v>
      </c>
      <c r="AQ406" s="156">
        <v>0</v>
      </c>
      <c r="AR406" s="156">
        <v>0</v>
      </c>
      <c r="AS406" s="156">
        <v>0</v>
      </c>
      <c r="AT406" s="156">
        <v>0</v>
      </c>
      <c r="AU406" s="156">
        <v>0</v>
      </c>
      <c r="AV406" s="156">
        <v>4</v>
      </c>
      <c r="AW406" s="156">
        <v>1</v>
      </c>
      <c r="AX406" s="156">
        <v>0</v>
      </c>
      <c r="AY406" s="156">
        <v>0</v>
      </c>
    </row>
    <row r="407" spans="1:51" ht="16.5" customHeight="1" thickTop="1">
      <c r="A407" s="72" t="s">
        <v>1669</v>
      </c>
      <c r="B407" s="271" t="s">
        <v>1767</v>
      </c>
      <c r="C407" s="178">
        <v>-100</v>
      </c>
      <c r="D407" s="170">
        <v>0</v>
      </c>
      <c r="E407" s="170">
        <v>0</v>
      </c>
      <c r="F407" s="170">
        <v>0</v>
      </c>
      <c r="G407" s="170">
        <v>0</v>
      </c>
      <c r="H407" s="170">
        <v>0</v>
      </c>
      <c r="I407" s="170">
        <v>0</v>
      </c>
      <c r="J407" s="170">
        <v>22</v>
      </c>
      <c r="K407" s="170">
        <v>0</v>
      </c>
      <c r="L407" s="170">
        <v>28</v>
      </c>
      <c r="M407" s="170">
        <v>0</v>
      </c>
      <c r="N407" s="170">
        <v>0</v>
      </c>
      <c r="O407" s="170">
        <v>0</v>
      </c>
      <c r="P407" s="170">
        <v>0</v>
      </c>
      <c r="Q407" s="170">
        <v>0</v>
      </c>
      <c r="R407" s="170">
        <v>0</v>
      </c>
      <c r="S407" s="179">
        <v>0</v>
      </c>
      <c r="T407" s="179">
        <v>0</v>
      </c>
      <c r="U407" s="179">
        <v>0</v>
      </c>
      <c r="V407" s="179">
        <v>0</v>
      </c>
      <c r="W407" s="170">
        <v>0</v>
      </c>
      <c r="X407" s="170">
        <v>137</v>
      </c>
      <c r="Y407" s="170">
        <v>0</v>
      </c>
      <c r="Z407" s="170">
        <v>0</v>
      </c>
      <c r="AA407" s="170">
        <v>0</v>
      </c>
      <c r="AB407" s="170">
        <v>0</v>
      </c>
      <c r="AC407" s="170">
        <v>0</v>
      </c>
      <c r="AD407" s="170">
        <v>0</v>
      </c>
      <c r="AE407" s="170">
        <v>0</v>
      </c>
      <c r="AF407" s="170">
        <v>0</v>
      </c>
      <c r="AG407" s="170">
        <v>0</v>
      </c>
      <c r="AH407" s="170">
        <v>0</v>
      </c>
      <c r="AI407" s="170">
        <v>0</v>
      </c>
      <c r="AJ407" s="170">
        <v>0</v>
      </c>
      <c r="AK407" s="170">
        <v>0</v>
      </c>
      <c r="AL407" s="180"/>
      <c r="AM407" s="181"/>
      <c r="AN407" s="181"/>
      <c r="AO407" s="172">
        <v>0</v>
      </c>
      <c r="AP407" s="172">
        <v>0</v>
      </c>
      <c r="AQ407" s="172">
        <v>0</v>
      </c>
      <c r="AR407" s="172">
        <v>0</v>
      </c>
      <c r="AS407" s="172">
        <v>0</v>
      </c>
      <c r="AT407" s="172">
        <v>0</v>
      </c>
      <c r="AU407" s="164">
        <v>0</v>
      </c>
      <c r="AV407" s="164">
        <v>0</v>
      </c>
      <c r="AW407" s="164">
        <v>1</v>
      </c>
      <c r="AX407" s="164">
        <v>0</v>
      </c>
      <c r="AY407" s="164">
        <v>0</v>
      </c>
    </row>
    <row r="408" spans="1:51" ht="16.5" customHeight="1" thickBot="1">
      <c r="A408" s="123" t="s">
        <v>1670</v>
      </c>
      <c r="B408" s="124" t="s">
        <v>1768</v>
      </c>
      <c r="C408" s="149">
        <v>-100</v>
      </c>
      <c r="D408" s="150">
        <v>0</v>
      </c>
      <c r="E408" s="150">
        <v>0</v>
      </c>
      <c r="F408" s="150">
        <v>0</v>
      </c>
      <c r="G408" s="150">
        <v>5</v>
      </c>
      <c r="H408" s="150">
        <v>0</v>
      </c>
      <c r="I408" s="150">
        <v>0</v>
      </c>
      <c r="J408" s="150">
        <v>0</v>
      </c>
      <c r="K408" s="150">
        <v>0</v>
      </c>
      <c r="L408" s="151">
        <v>28</v>
      </c>
      <c r="M408" s="150">
        <v>0</v>
      </c>
      <c r="N408" s="150">
        <v>16</v>
      </c>
      <c r="O408" s="150">
        <v>0</v>
      </c>
      <c r="P408" s="150">
        <v>0</v>
      </c>
      <c r="Q408" s="150">
        <v>0</v>
      </c>
      <c r="R408" s="152">
        <v>0</v>
      </c>
      <c r="S408" s="153">
        <v>0</v>
      </c>
      <c r="T408" s="153">
        <v>0</v>
      </c>
      <c r="U408" s="153">
        <v>0</v>
      </c>
      <c r="V408" s="153">
        <v>0</v>
      </c>
      <c r="W408" s="154">
        <v>0</v>
      </c>
      <c r="X408" s="125">
        <v>137</v>
      </c>
      <c r="Y408" s="155">
        <v>0</v>
      </c>
      <c r="Z408" s="125">
        <v>0</v>
      </c>
      <c r="AA408" s="125">
        <v>0</v>
      </c>
      <c r="AB408" s="125">
        <v>0</v>
      </c>
      <c r="AC408" s="125">
        <v>0</v>
      </c>
      <c r="AD408" s="125">
        <v>0</v>
      </c>
      <c r="AE408" s="125">
        <v>0</v>
      </c>
      <c r="AF408" s="125">
        <v>0</v>
      </c>
      <c r="AG408" s="125">
        <v>0</v>
      </c>
      <c r="AH408" s="125">
        <v>0</v>
      </c>
      <c r="AI408" s="125">
        <v>0</v>
      </c>
      <c r="AJ408" s="125">
        <v>0</v>
      </c>
      <c r="AK408" s="126">
        <v>0</v>
      </c>
      <c r="AL408" s="127"/>
      <c r="AM408" s="128"/>
      <c r="AN408" s="129"/>
      <c r="AO408" s="156">
        <v>0</v>
      </c>
      <c r="AP408" s="156">
        <v>0</v>
      </c>
      <c r="AQ408" s="156">
        <v>0</v>
      </c>
      <c r="AR408" s="156">
        <v>0</v>
      </c>
      <c r="AS408" s="156">
        <v>0</v>
      </c>
      <c r="AT408" s="156">
        <v>0</v>
      </c>
      <c r="AU408" s="156">
        <v>0</v>
      </c>
      <c r="AV408" s="156">
        <v>0</v>
      </c>
      <c r="AW408" s="156">
        <v>1</v>
      </c>
      <c r="AX408" s="156">
        <v>0</v>
      </c>
      <c r="AY408" s="156">
        <v>0</v>
      </c>
    </row>
    <row r="409" spans="1:51" ht="16.5" customHeight="1" thickTop="1">
      <c r="A409" s="72" t="s">
        <v>1671</v>
      </c>
      <c r="B409" s="269" t="s">
        <v>1769</v>
      </c>
      <c r="C409" s="178">
        <v>-100</v>
      </c>
      <c r="D409" s="170">
        <v>0</v>
      </c>
      <c r="E409" s="170">
        <v>15</v>
      </c>
      <c r="F409" s="170">
        <v>0</v>
      </c>
      <c r="G409" s="170">
        <v>0</v>
      </c>
      <c r="H409" s="170">
        <v>0</v>
      </c>
      <c r="I409" s="170">
        <v>0</v>
      </c>
      <c r="J409" s="170">
        <v>0</v>
      </c>
      <c r="K409" s="170">
        <v>0</v>
      </c>
      <c r="L409" s="170">
        <v>0</v>
      </c>
      <c r="M409" s="170">
        <v>0</v>
      </c>
      <c r="N409" s="170">
        <v>13</v>
      </c>
      <c r="O409" s="170">
        <v>0</v>
      </c>
      <c r="P409" s="170">
        <v>0</v>
      </c>
      <c r="Q409" s="170">
        <v>0</v>
      </c>
      <c r="R409" s="170">
        <v>0</v>
      </c>
      <c r="S409" s="179">
        <v>0</v>
      </c>
      <c r="T409" s="179">
        <v>0</v>
      </c>
      <c r="U409" s="179">
        <v>0</v>
      </c>
      <c r="V409" s="179">
        <v>0</v>
      </c>
      <c r="W409" s="170">
        <v>0</v>
      </c>
      <c r="X409" s="170">
        <v>138</v>
      </c>
      <c r="Y409" s="170">
        <v>0</v>
      </c>
      <c r="Z409" s="170">
        <v>0</v>
      </c>
      <c r="AA409" s="170">
        <v>0</v>
      </c>
      <c r="AB409" s="170">
        <v>0</v>
      </c>
      <c r="AC409" s="170">
        <v>0</v>
      </c>
      <c r="AD409" s="170">
        <v>0</v>
      </c>
      <c r="AE409" s="170">
        <v>0</v>
      </c>
      <c r="AF409" s="170">
        <v>0</v>
      </c>
      <c r="AG409" s="170">
        <v>0</v>
      </c>
      <c r="AH409" s="170">
        <v>0</v>
      </c>
      <c r="AI409" s="170">
        <v>0</v>
      </c>
      <c r="AJ409" s="170">
        <v>0</v>
      </c>
      <c r="AK409" s="170">
        <v>0</v>
      </c>
      <c r="AL409" s="180"/>
      <c r="AM409" s="181"/>
      <c r="AN409" s="181"/>
      <c r="AO409" s="172">
        <v>0</v>
      </c>
      <c r="AP409" s="172">
        <v>0</v>
      </c>
      <c r="AQ409" s="172">
        <v>0</v>
      </c>
      <c r="AR409" s="172">
        <v>0</v>
      </c>
      <c r="AS409" s="172">
        <v>0</v>
      </c>
      <c r="AT409" s="172">
        <v>0</v>
      </c>
      <c r="AU409" s="164">
        <v>0</v>
      </c>
      <c r="AV409" s="164">
        <v>0</v>
      </c>
      <c r="AW409" s="164">
        <v>1</v>
      </c>
      <c r="AX409" s="164">
        <v>0</v>
      </c>
      <c r="AY409" s="164">
        <v>0</v>
      </c>
    </row>
    <row r="410" spans="1:51" ht="16.5" customHeight="1" thickBot="1">
      <c r="A410" s="123" t="s">
        <v>1672</v>
      </c>
      <c r="B410" s="124" t="s">
        <v>1770</v>
      </c>
      <c r="C410" s="149">
        <v>-100</v>
      </c>
      <c r="D410" s="150">
        <v>0</v>
      </c>
      <c r="E410" s="150">
        <v>0</v>
      </c>
      <c r="F410" s="150">
        <v>13</v>
      </c>
      <c r="G410" s="150">
        <v>0</v>
      </c>
      <c r="H410" s="150">
        <v>0</v>
      </c>
      <c r="I410" s="150">
        <v>0</v>
      </c>
      <c r="J410" s="150">
        <v>0</v>
      </c>
      <c r="K410" s="150">
        <v>0</v>
      </c>
      <c r="L410" s="151">
        <v>0</v>
      </c>
      <c r="M410" s="150">
        <v>0</v>
      </c>
      <c r="N410" s="150">
        <v>15</v>
      </c>
      <c r="O410" s="150">
        <v>0</v>
      </c>
      <c r="P410" s="150">
        <v>0</v>
      </c>
      <c r="Q410" s="150">
        <v>0</v>
      </c>
      <c r="R410" s="152">
        <v>0</v>
      </c>
      <c r="S410" s="153">
        <v>0</v>
      </c>
      <c r="T410" s="153">
        <v>0</v>
      </c>
      <c r="U410" s="153">
        <v>0</v>
      </c>
      <c r="V410" s="153">
        <v>0</v>
      </c>
      <c r="W410" s="154">
        <v>0</v>
      </c>
      <c r="X410" s="125">
        <v>138</v>
      </c>
      <c r="Y410" s="155">
        <v>0</v>
      </c>
      <c r="Z410" s="125">
        <v>0</v>
      </c>
      <c r="AA410" s="125">
        <v>0</v>
      </c>
      <c r="AB410" s="125">
        <v>0</v>
      </c>
      <c r="AC410" s="125">
        <v>0</v>
      </c>
      <c r="AD410" s="125">
        <v>0</v>
      </c>
      <c r="AE410" s="125">
        <v>0</v>
      </c>
      <c r="AF410" s="125">
        <v>0</v>
      </c>
      <c r="AG410" s="125">
        <v>0</v>
      </c>
      <c r="AH410" s="125">
        <v>0</v>
      </c>
      <c r="AI410" s="125">
        <v>0</v>
      </c>
      <c r="AJ410" s="125">
        <v>0</v>
      </c>
      <c r="AK410" s="126">
        <v>0</v>
      </c>
      <c r="AL410" s="127"/>
      <c r="AM410" s="128"/>
      <c r="AN410" s="129"/>
      <c r="AO410" s="156">
        <v>0</v>
      </c>
      <c r="AP410" s="156">
        <v>0</v>
      </c>
      <c r="AQ410" s="156">
        <v>0</v>
      </c>
      <c r="AR410" s="156">
        <v>0</v>
      </c>
      <c r="AS410" s="156">
        <v>0</v>
      </c>
      <c r="AT410" s="156">
        <v>0</v>
      </c>
      <c r="AU410" s="156">
        <v>0</v>
      </c>
      <c r="AV410" s="156">
        <v>0</v>
      </c>
      <c r="AW410" s="156">
        <v>1</v>
      </c>
      <c r="AX410" s="156">
        <v>0</v>
      </c>
      <c r="AY410" s="156">
        <v>0</v>
      </c>
    </row>
    <row r="411" spans="1:51" ht="16.5" customHeight="1" thickTop="1">
      <c r="A411" s="72" t="s">
        <v>1673</v>
      </c>
      <c r="B411" s="272" t="s">
        <v>1771</v>
      </c>
      <c r="C411" s="178">
        <v>-100</v>
      </c>
      <c r="D411" s="170">
        <v>0</v>
      </c>
      <c r="E411" s="170">
        <v>6</v>
      </c>
      <c r="F411" s="170">
        <v>0</v>
      </c>
      <c r="G411" s="170">
        <v>0</v>
      </c>
      <c r="H411" s="170">
        <v>0</v>
      </c>
      <c r="I411" s="170">
        <v>0</v>
      </c>
      <c r="J411" s="170">
        <v>15</v>
      </c>
      <c r="K411" s="170">
        <v>8</v>
      </c>
      <c r="L411" s="170">
        <v>0</v>
      </c>
      <c r="M411" s="170">
        <v>0</v>
      </c>
      <c r="N411" s="170">
        <v>0</v>
      </c>
      <c r="O411" s="170">
        <v>0</v>
      </c>
      <c r="P411" s="170">
        <v>0</v>
      </c>
      <c r="Q411" s="170">
        <v>0</v>
      </c>
      <c r="R411" s="170">
        <v>0</v>
      </c>
      <c r="S411" s="179">
        <v>0</v>
      </c>
      <c r="T411" s="179">
        <v>0</v>
      </c>
      <c r="U411" s="179">
        <v>0</v>
      </c>
      <c r="V411" s="179">
        <v>0</v>
      </c>
      <c r="W411" s="170">
        <v>0</v>
      </c>
      <c r="X411" s="170">
        <v>144</v>
      </c>
      <c r="Y411" s="170">
        <v>0</v>
      </c>
      <c r="Z411" s="170">
        <v>0</v>
      </c>
      <c r="AA411" s="170">
        <v>0</v>
      </c>
      <c r="AB411" s="170">
        <v>0</v>
      </c>
      <c r="AC411" s="170">
        <v>0</v>
      </c>
      <c r="AD411" s="170">
        <v>0</v>
      </c>
      <c r="AE411" s="170">
        <v>0</v>
      </c>
      <c r="AF411" s="170">
        <v>0</v>
      </c>
      <c r="AG411" s="170">
        <v>0</v>
      </c>
      <c r="AH411" s="170">
        <v>0</v>
      </c>
      <c r="AI411" s="170">
        <v>0</v>
      </c>
      <c r="AJ411" s="170">
        <v>0</v>
      </c>
      <c r="AK411" s="170">
        <v>0</v>
      </c>
      <c r="AL411" s="180"/>
      <c r="AM411" s="181" t="s">
        <v>1674</v>
      </c>
      <c r="AN411" s="181"/>
      <c r="AO411" s="172">
        <v>0</v>
      </c>
      <c r="AP411" s="172">
        <v>0</v>
      </c>
      <c r="AQ411" s="172">
        <v>0</v>
      </c>
      <c r="AR411" s="172">
        <v>0</v>
      </c>
      <c r="AS411" s="172">
        <v>0</v>
      </c>
      <c r="AT411" s="172">
        <v>0</v>
      </c>
      <c r="AU411" s="164">
        <v>0</v>
      </c>
      <c r="AV411" s="164">
        <v>0</v>
      </c>
      <c r="AW411" s="164">
        <v>1</v>
      </c>
      <c r="AX411" s="164">
        <v>0</v>
      </c>
      <c r="AY411" s="164">
        <v>0</v>
      </c>
    </row>
    <row r="412" spans="1:51" ht="16.5" customHeight="1">
      <c r="A412" s="72" t="s">
        <v>1675</v>
      </c>
      <c r="B412" s="270" t="s">
        <v>1763</v>
      </c>
      <c r="C412" s="178">
        <v>-100</v>
      </c>
      <c r="D412" s="170">
        <v>0</v>
      </c>
      <c r="E412" s="170">
        <v>0</v>
      </c>
      <c r="F412" s="170">
        <v>0</v>
      </c>
      <c r="G412" s="170">
        <v>0</v>
      </c>
      <c r="H412" s="170">
        <v>0</v>
      </c>
      <c r="I412" s="170">
        <v>0</v>
      </c>
      <c r="J412" s="170">
        <v>15</v>
      </c>
      <c r="K412" s="170">
        <v>8</v>
      </c>
      <c r="L412" s="170">
        <v>22</v>
      </c>
      <c r="M412" s="170">
        <v>0</v>
      </c>
      <c r="N412" s="170">
        <v>0</v>
      </c>
      <c r="O412" s="170">
        <v>0</v>
      </c>
      <c r="P412" s="170">
        <v>0</v>
      </c>
      <c r="Q412" s="170">
        <v>0</v>
      </c>
      <c r="R412" s="170">
        <v>0</v>
      </c>
      <c r="S412" s="179">
        <v>0</v>
      </c>
      <c r="T412" s="179">
        <v>0</v>
      </c>
      <c r="U412" s="179">
        <v>0</v>
      </c>
      <c r="V412" s="179">
        <v>0</v>
      </c>
      <c r="W412" s="170">
        <v>0</v>
      </c>
      <c r="X412" s="170">
        <v>144</v>
      </c>
      <c r="Y412" s="170">
        <v>0</v>
      </c>
      <c r="Z412" s="170">
        <v>0</v>
      </c>
      <c r="AA412" s="170">
        <v>0</v>
      </c>
      <c r="AB412" s="170">
        <v>0</v>
      </c>
      <c r="AC412" s="170">
        <v>0</v>
      </c>
      <c r="AD412" s="170">
        <v>0</v>
      </c>
      <c r="AE412" s="170">
        <v>0</v>
      </c>
      <c r="AF412" s="170">
        <v>0</v>
      </c>
      <c r="AG412" s="170">
        <v>0</v>
      </c>
      <c r="AH412" s="170">
        <v>0</v>
      </c>
      <c r="AI412" s="170">
        <v>0</v>
      </c>
      <c r="AJ412" s="170">
        <v>0</v>
      </c>
      <c r="AK412" s="170">
        <v>0</v>
      </c>
      <c r="AL412" s="180"/>
      <c r="AM412" s="181"/>
      <c r="AN412" s="181"/>
      <c r="AO412" s="172">
        <v>0</v>
      </c>
      <c r="AP412" s="172">
        <v>0</v>
      </c>
      <c r="AQ412" s="172">
        <v>0</v>
      </c>
      <c r="AR412" s="172">
        <v>0</v>
      </c>
      <c r="AS412" s="172">
        <v>0</v>
      </c>
      <c r="AT412" s="172">
        <v>0</v>
      </c>
      <c r="AU412" s="164">
        <v>0</v>
      </c>
      <c r="AV412" s="164">
        <v>0</v>
      </c>
      <c r="AW412" s="164">
        <v>1</v>
      </c>
      <c r="AX412" s="164">
        <v>0</v>
      </c>
      <c r="AY412" s="164">
        <v>0</v>
      </c>
    </row>
    <row r="413" spans="1:51" ht="16.5" customHeight="1">
      <c r="A413" s="72" t="s">
        <v>1676</v>
      </c>
      <c r="B413" s="270" t="s">
        <v>1764</v>
      </c>
      <c r="C413" s="178">
        <v>-100</v>
      </c>
      <c r="D413" s="170">
        <v>0</v>
      </c>
      <c r="E413" s="170">
        <v>0</v>
      </c>
      <c r="F413" s="170">
        <v>12</v>
      </c>
      <c r="G413" s="170">
        <v>0</v>
      </c>
      <c r="H413" s="170">
        <v>0</v>
      </c>
      <c r="I413" s="170">
        <v>0</v>
      </c>
      <c r="J413" s="170">
        <v>0</v>
      </c>
      <c r="K413" s="170">
        <v>10</v>
      </c>
      <c r="L413" s="170">
        <v>24</v>
      </c>
      <c r="M413" s="170">
        <v>0</v>
      </c>
      <c r="N413" s="170">
        <v>0</v>
      </c>
      <c r="O413" s="170">
        <v>0</v>
      </c>
      <c r="P413" s="170">
        <v>0</v>
      </c>
      <c r="Q413" s="170">
        <v>0</v>
      </c>
      <c r="R413" s="170">
        <v>0</v>
      </c>
      <c r="S413" s="179">
        <v>0</v>
      </c>
      <c r="T413" s="179">
        <v>0</v>
      </c>
      <c r="U413" s="179">
        <v>0</v>
      </c>
      <c r="V413" s="179">
        <v>0</v>
      </c>
      <c r="W413" s="170">
        <v>0</v>
      </c>
      <c r="X413" s="170">
        <v>144</v>
      </c>
      <c r="Y413" s="170">
        <v>0</v>
      </c>
      <c r="Z413" s="170">
        <v>0</v>
      </c>
      <c r="AA413" s="170">
        <v>0</v>
      </c>
      <c r="AB413" s="170">
        <v>0</v>
      </c>
      <c r="AC413" s="170">
        <v>0</v>
      </c>
      <c r="AD413" s="170">
        <v>0</v>
      </c>
      <c r="AE413" s="170">
        <v>0</v>
      </c>
      <c r="AF413" s="170">
        <v>0</v>
      </c>
      <c r="AG413" s="170">
        <v>0</v>
      </c>
      <c r="AH413" s="170">
        <v>0</v>
      </c>
      <c r="AI413" s="170">
        <v>0</v>
      </c>
      <c r="AJ413" s="170">
        <v>0</v>
      </c>
      <c r="AK413" s="170">
        <v>0</v>
      </c>
      <c r="AL413" s="180"/>
      <c r="AM413" s="181"/>
      <c r="AN413" s="181"/>
      <c r="AO413" s="172">
        <v>0</v>
      </c>
      <c r="AP413" s="172">
        <v>0</v>
      </c>
      <c r="AQ413" s="172">
        <v>0</v>
      </c>
      <c r="AR413" s="172">
        <v>0</v>
      </c>
      <c r="AS413" s="172">
        <v>0</v>
      </c>
      <c r="AT413" s="172">
        <v>0</v>
      </c>
      <c r="AU413" s="164">
        <v>0</v>
      </c>
      <c r="AV413" s="164">
        <v>0</v>
      </c>
      <c r="AW413" s="164">
        <v>1</v>
      </c>
      <c r="AX413" s="164">
        <v>0</v>
      </c>
      <c r="AY413" s="164">
        <v>0</v>
      </c>
    </row>
    <row r="414" spans="1:51" ht="16.5" customHeight="1">
      <c r="A414" s="72" t="s">
        <v>1677</v>
      </c>
      <c r="B414" s="270" t="s">
        <v>1765</v>
      </c>
      <c r="C414" s="178">
        <v>-100</v>
      </c>
      <c r="D414" s="170">
        <v>0</v>
      </c>
      <c r="E414" s="170">
        <v>0</v>
      </c>
      <c r="F414" s="170">
        <v>12</v>
      </c>
      <c r="G414" s="170">
        <v>0</v>
      </c>
      <c r="H414" s="170">
        <v>0</v>
      </c>
      <c r="I414" s="170">
        <v>0</v>
      </c>
      <c r="J414" s="170">
        <v>0</v>
      </c>
      <c r="K414" s="170">
        <v>10</v>
      </c>
      <c r="L414" s="170">
        <v>24</v>
      </c>
      <c r="M414" s="170">
        <v>0</v>
      </c>
      <c r="N414" s="170">
        <v>0</v>
      </c>
      <c r="O414" s="170">
        <v>0</v>
      </c>
      <c r="P414" s="170">
        <v>0</v>
      </c>
      <c r="Q414" s="170">
        <v>0</v>
      </c>
      <c r="R414" s="170">
        <v>0</v>
      </c>
      <c r="S414" s="179">
        <v>0</v>
      </c>
      <c r="T414" s="179">
        <v>0</v>
      </c>
      <c r="U414" s="179">
        <v>0</v>
      </c>
      <c r="V414" s="179">
        <v>0</v>
      </c>
      <c r="W414" s="170">
        <v>0</v>
      </c>
      <c r="X414" s="170">
        <v>144</v>
      </c>
      <c r="Y414" s="170">
        <v>0</v>
      </c>
      <c r="Z414" s="170">
        <v>0</v>
      </c>
      <c r="AA414" s="170">
        <v>0</v>
      </c>
      <c r="AB414" s="170">
        <v>0</v>
      </c>
      <c r="AC414" s="170">
        <v>0</v>
      </c>
      <c r="AD414" s="170">
        <v>0</v>
      </c>
      <c r="AE414" s="170">
        <v>0</v>
      </c>
      <c r="AF414" s="170">
        <v>0</v>
      </c>
      <c r="AG414" s="170">
        <v>0</v>
      </c>
      <c r="AH414" s="170">
        <v>0</v>
      </c>
      <c r="AI414" s="170">
        <v>0</v>
      </c>
      <c r="AJ414" s="170">
        <v>0</v>
      </c>
      <c r="AK414" s="170">
        <v>0</v>
      </c>
      <c r="AL414" s="180"/>
      <c r="AM414" s="181"/>
      <c r="AN414" s="181"/>
      <c r="AO414" s="172">
        <v>0</v>
      </c>
      <c r="AP414" s="172">
        <v>0</v>
      </c>
      <c r="AQ414" s="172">
        <v>0</v>
      </c>
      <c r="AR414" s="172">
        <v>0</v>
      </c>
      <c r="AS414" s="172">
        <v>0</v>
      </c>
      <c r="AT414" s="172">
        <v>0</v>
      </c>
      <c r="AU414" s="164">
        <v>0</v>
      </c>
      <c r="AV414" s="164">
        <v>0</v>
      </c>
      <c r="AW414" s="164">
        <v>1</v>
      </c>
      <c r="AX414" s="164">
        <v>0</v>
      </c>
      <c r="AY414" s="164">
        <v>0</v>
      </c>
    </row>
    <row r="415" spans="1:51" ht="16.5" customHeight="1" thickBot="1">
      <c r="A415" s="123" t="s">
        <v>1678</v>
      </c>
      <c r="B415" s="124" t="s">
        <v>1766</v>
      </c>
      <c r="C415" s="149">
        <v>-100</v>
      </c>
      <c r="D415" s="150">
        <v>0</v>
      </c>
      <c r="E415" s="150">
        <v>8</v>
      </c>
      <c r="F415" s="150">
        <v>0</v>
      </c>
      <c r="G415" s="150">
        <v>5</v>
      </c>
      <c r="H415" s="150">
        <v>0</v>
      </c>
      <c r="I415" s="150">
        <v>0</v>
      </c>
      <c r="J415" s="150">
        <v>0</v>
      </c>
      <c r="K415" s="150">
        <v>10</v>
      </c>
      <c r="L415" s="151">
        <v>24</v>
      </c>
      <c r="M415" s="150">
        <v>0</v>
      </c>
      <c r="N415" s="150">
        <v>0</v>
      </c>
      <c r="O415" s="150">
        <v>0</v>
      </c>
      <c r="P415" s="150">
        <v>0</v>
      </c>
      <c r="Q415" s="150">
        <v>0</v>
      </c>
      <c r="R415" s="152">
        <v>0</v>
      </c>
      <c r="S415" s="153">
        <v>0</v>
      </c>
      <c r="T415" s="153">
        <v>0</v>
      </c>
      <c r="U415" s="153">
        <v>0</v>
      </c>
      <c r="V415" s="153">
        <v>0</v>
      </c>
      <c r="W415" s="154">
        <v>0</v>
      </c>
      <c r="X415" s="125">
        <v>144</v>
      </c>
      <c r="Y415" s="155">
        <v>0</v>
      </c>
      <c r="Z415" s="125">
        <v>0</v>
      </c>
      <c r="AA415" s="125">
        <v>0</v>
      </c>
      <c r="AB415" s="125">
        <v>0</v>
      </c>
      <c r="AC415" s="125">
        <v>0</v>
      </c>
      <c r="AD415" s="125">
        <v>0</v>
      </c>
      <c r="AE415" s="125">
        <v>0</v>
      </c>
      <c r="AF415" s="125">
        <v>0</v>
      </c>
      <c r="AG415" s="125">
        <v>0</v>
      </c>
      <c r="AH415" s="125">
        <v>0</v>
      </c>
      <c r="AI415" s="125">
        <v>0</v>
      </c>
      <c r="AJ415" s="125">
        <v>0</v>
      </c>
      <c r="AK415" s="126">
        <v>0</v>
      </c>
      <c r="AL415" s="127"/>
      <c r="AM415" s="128"/>
      <c r="AN415" s="129"/>
      <c r="AO415" s="156">
        <v>0</v>
      </c>
      <c r="AP415" s="156">
        <v>0</v>
      </c>
      <c r="AQ415" s="156">
        <v>0</v>
      </c>
      <c r="AR415" s="156">
        <v>0</v>
      </c>
      <c r="AS415" s="156">
        <v>0</v>
      </c>
      <c r="AT415" s="156">
        <v>0</v>
      </c>
      <c r="AU415" s="156">
        <v>0</v>
      </c>
      <c r="AV415" s="156">
        <v>4</v>
      </c>
      <c r="AW415" s="156">
        <v>1</v>
      </c>
      <c r="AX415" s="156">
        <v>0</v>
      </c>
      <c r="AY415" s="156">
        <v>0</v>
      </c>
    </row>
    <row r="416" spans="1:51" ht="16.5" customHeight="1" thickTop="1">
      <c r="A416" s="72" t="s">
        <v>1679</v>
      </c>
      <c r="B416" s="272" t="s">
        <v>1772</v>
      </c>
      <c r="C416" s="178">
        <v>-100</v>
      </c>
      <c r="D416" s="170">
        <v>0</v>
      </c>
      <c r="E416" s="170">
        <v>0</v>
      </c>
      <c r="F416" s="170">
        <v>0</v>
      </c>
      <c r="G416" s="170">
        <v>0</v>
      </c>
      <c r="H416" s="170">
        <v>0</v>
      </c>
      <c r="I416" s="170">
        <v>0</v>
      </c>
      <c r="J416" s="170">
        <v>0</v>
      </c>
      <c r="K416" s="170">
        <v>10</v>
      </c>
      <c r="L416" s="170">
        <v>0</v>
      </c>
      <c r="M416" s="170">
        <v>0</v>
      </c>
      <c r="N416" s="170">
        <v>16</v>
      </c>
      <c r="O416" s="170">
        <v>0</v>
      </c>
      <c r="P416" s="170">
        <v>0</v>
      </c>
      <c r="Q416" s="170">
        <v>0</v>
      </c>
      <c r="R416" s="170">
        <v>0</v>
      </c>
      <c r="S416" s="179">
        <v>0</v>
      </c>
      <c r="T416" s="179">
        <v>0</v>
      </c>
      <c r="U416" s="179">
        <v>0</v>
      </c>
      <c r="V416" s="179">
        <v>0</v>
      </c>
      <c r="W416" s="170">
        <v>0</v>
      </c>
      <c r="X416" s="170">
        <v>145</v>
      </c>
      <c r="Y416" s="170">
        <v>0</v>
      </c>
      <c r="Z416" s="170">
        <v>0</v>
      </c>
      <c r="AA416" s="170">
        <v>0</v>
      </c>
      <c r="AB416" s="170">
        <v>0</v>
      </c>
      <c r="AC416" s="170">
        <v>0</v>
      </c>
      <c r="AD416" s="170">
        <v>0</v>
      </c>
      <c r="AE416" s="170">
        <v>0</v>
      </c>
      <c r="AF416" s="170">
        <v>0</v>
      </c>
      <c r="AG416" s="170">
        <v>0</v>
      </c>
      <c r="AH416" s="170">
        <v>0</v>
      </c>
      <c r="AI416" s="170">
        <v>0</v>
      </c>
      <c r="AJ416" s="170">
        <v>0</v>
      </c>
      <c r="AK416" s="170">
        <v>0</v>
      </c>
      <c r="AL416" s="180"/>
      <c r="AM416" s="181" t="s">
        <v>1680</v>
      </c>
      <c r="AN416" s="181"/>
      <c r="AO416" s="172">
        <v>0</v>
      </c>
      <c r="AP416" s="172">
        <v>0</v>
      </c>
      <c r="AQ416" s="172">
        <v>0</v>
      </c>
      <c r="AR416" s="172">
        <v>0</v>
      </c>
      <c r="AS416" s="172">
        <v>0</v>
      </c>
      <c r="AT416" s="172">
        <v>0</v>
      </c>
      <c r="AU416" s="164">
        <v>0</v>
      </c>
      <c r="AV416" s="164">
        <v>0</v>
      </c>
      <c r="AW416" s="164">
        <v>1</v>
      </c>
      <c r="AX416" s="164">
        <v>0</v>
      </c>
      <c r="AY416" s="164">
        <v>0</v>
      </c>
    </row>
    <row r="417" spans="1:51" ht="16.5" customHeight="1">
      <c r="A417" s="72" t="s">
        <v>1681</v>
      </c>
      <c r="B417" s="271" t="s">
        <v>1767</v>
      </c>
      <c r="C417" s="178">
        <v>-100</v>
      </c>
      <c r="D417" s="170">
        <v>0</v>
      </c>
      <c r="E417" s="170">
        <v>0</v>
      </c>
      <c r="F417" s="170">
        <v>0</v>
      </c>
      <c r="G417" s="170">
        <v>0</v>
      </c>
      <c r="H417" s="170">
        <v>0</v>
      </c>
      <c r="I417" s="170">
        <v>0</v>
      </c>
      <c r="J417" s="170">
        <v>22</v>
      </c>
      <c r="K417" s="170">
        <v>0</v>
      </c>
      <c r="L417" s="170">
        <v>28</v>
      </c>
      <c r="M417" s="170">
        <v>0</v>
      </c>
      <c r="N417" s="170">
        <v>0</v>
      </c>
      <c r="O417" s="170">
        <v>0</v>
      </c>
      <c r="P417" s="170">
        <v>0</v>
      </c>
      <c r="Q417" s="170">
        <v>0</v>
      </c>
      <c r="R417" s="170">
        <v>0</v>
      </c>
      <c r="S417" s="179">
        <v>0</v>
      </c>
      <c r="T417" s="179">
        <v>0</v>
      </c>
      <c r="U417" s="179">
        <v>0</v>
      </c>
      <c r="V417" s="179">
        <v>0</v>
      </c>
      <c r="W417" s="170">
        <v>0</v>
      </c>
      <c r="X417" s="170">
        <v>145</v>
      </c>
      <c r="Y417" s="170">
        <v>0</v>
      </c>
      <c r="Z417" s="170">
        <v>0</v>
      </c>
      <c r="AA417" s="170">
        <v>0</v>
      </c>
      <c r="AB417" s="170">
        <v>0</v>
      </c>
      <c r="AC417" s="170">
        <v>0</v>
      </c>
      <c r="AD417" s="170">
        <v>0</v>
      </c>
      <c r="AE417" s="170">
        <v>0</v>
      </c>
      <c r="AF417" s="170">
        <v>0</v>
      </c>
      <c r="AG417" s="170">
        <v>0</v>
      </c>
      <c r="AH417" s="170">
        <v>0</v>
      </c>
      <c r="AI417" s="170">
        <v>0</v>
      </c>
      <c r="AJ417" s="170">
        <v>0</v>
      </c>
      <c r="AK417" s="170">
        <v>0</v>
      </c>
      <c r="AL417" s="180"/>
      <c r="AM417" s="181"/>
      <c r="AN417" s="181"/>
      <c r="AO417" s="172">
        <v>0</v>
      </c>
      <c r="AP417" s="172">
        <v>0</v>
      </c>
      <c r="AQ417" s="172">
        <v>0</v>
      </c>
      <c r="AR417" s="172">
        <v>0</v>
      </c>
      <c r="AS417" s="172">
        <v>0</v>
      </c>
      <c r="AT417" s="172">
        <v>0</v>
      </c>
      <c r="AU417" s="164">
        <v>0</v>
      </c>
      <c r="AV417" s="164">
        <v>0</v>
      </c>
      <c r="AW417" s="164">
        <v>1</v>
      </c>
      <c r="AX417" s="164">
        <v>0</v>
      </c>
      <c r="AY417" s="164">
        <v>0</v>
      </c>
    </row>
    <row r="418" spans="1:51" ht="16.5" customHeight="1" thickBot="1">
      <c r="A418" s="123" t="s">
        <v>1682</v>
      </c>
      <c r="B418" s="124" t="s">
        <v>1768</v>
      </c>
      <c r="C418" s="149">
        <v>-100</v>
      </c>
      <c r="D418" s="150">
        <v>0</v>
      </c>
      <c r="E418" s="150">
        <v>0</v>
      </c>
      <c r="F418" s="150">
        <v>0</v>
      </c>
      <c r="G418" s="150">
        <v>5</v>
      </c>
      <c r="H418" s="150">
        <v>0</v>
      </c>
      <c r="I418" s="150">
        <v>0</v>
      </c>
      <c r="J418" s="150">
        <v>0</v>
      </c>
      <c r="K418" s="150">
        <v>0</v>
      </c>
      <c r="L418" s="151">
        <v>28</v>
      </c>
      <c r="M418" s="150">
        <v>0</v>
      </c>
      <c r="N418" s="150">
        <v>16</v>
      </c>
      <c r="O418" s="150">
        <v>0</v>
      </c>
      <c r="P418" s="150">
        <v>0</v>
      </c>
      <c r="Q418" s="150">
        <v>0</v>
      </c>
      <c r="R418" s="152">
        <v>0</v>
      </c>
      <c r="S418" s="153">
        <v>0</v>
      </c>
      <c r="T418" s="153">
        <v>0</v>
      </c>
      <c r="U418" s="153">
        <v>0</v>
      </c>
      <c r="V418" s="153">
        <v>0</v>
      </c>
      <c r="W418" s="154">
        <v>0</v>
      </c>
      <c r="X418" s="125">
        <v>145</v>
      </c>
      <c r="Y418" s="155">
        <v>0</v>
      </c>
      <c r="Z418" s="125">
        <v>0</v>
      </c>
      <c r="AA418" s="125">
        <v>0</v>
      </c>
      <c r="AB418" s="125">
        <v>0</v>
      </c>
      <c r="AC418" s="125">
        <v>0</v>
      </c>
      <c r="AD418" s="125">
        <v>0</v>
      </c>
      <c r="AE418" s="125">
        <v>0</v>
      </c>
      <c r="AF418" s="125">
        <v>0</v>
      </c>
      <c r="AG418" s="125">
        <v>0</v>
      </c>
      <c r="AH418" s="125">
        <v>0</v>
      </c>
      <c r="AI418" s="125">
        <v>0</v>
      </c>
      <c r="AJ418" s="125">
        <v>0</v>
      </c>
      <c r="AK418" s="126">
        <v>0</v>
      </c>
      <c r="AL418" s="127"/>
      <c r="AM418" s="128"/>
      <c r="AN418" s="129"/>
      <c r="AO418" s="156">
        <v>0</v>
      </c>
      <c r="AP418" s="156">
        <v>0</v>
      </c>
      <c r="AQ418" s="156">
        <v>0</v>
      </c>
      <c r="AR418" s="156">
        <v>0</v>
      </c>
      <c r="AS418" s="156">
        <v>0</v>
      </c>
      <c r="AT418" s="156">
        <v>0</v>
      </c>
      <c r="AU418" s="156">
        <v>0</v>
      </c>
      <c r="AV418" s="156">
        <v>0</v>
      </c>
      <c r="AW418" s="156">
        <v>1</v>
      </c>
      <c r="AX418" s="156">
        <v>0</v>
      </c>
      <c r="AY418" s="156">
        <v>0</v>
      </c>
    </row>
    <row r="419" spans="1:51" ht="16.5" customHeight="1" thickTop="1">
      <c r="A419" s="72" t="s">
        <v>1683</v>
      </c>
      <c r="B419" s="269" t="s">
        <v>1769</v>
      </c>
      <c r="C419" s="178">
        <v>-100</v>
      </c>
      <c r="D419" s="170">
        <v>0</v>
      </c>
      <c r="E419" s="170">
        <v>15</v>
      </c>
      <c r="F419" s="170">
        <v>0</v>
      </c>
      <c r="G419" s="170">
        <v>0</v>
      </c>
      <c r="H419" s="170">
        <v>0</v>
      </c>
      <c r="I419" s="170">
        <v>0</v>
      </c>
      <c r="J419" s="170">
        <v>0</v>
      </c>
      <c r="K419" s="170">
        <v>0</v>
      </c>
      <c r="L419" s="170">
        <v>0</v>
      </c>
      <c r="M419" s="170">
        <v>0</v>
      </c>
      <c r="N419" s="170">
        <v>13</v>
      </c>
      <c r="O419" s="170">
        <v>0</v>
      </c>
      <c r="P419" s="170">
        <v>0</v>
      </c>
      <c r="Q419" s="170">
        <v>0</v>
      </c>
      <c r="R419" s="170">
        <v>0</v>
      </c>
      <c r="S419" s="179">
        <v>0</v>
      </c>
      <c r="T419" s="179">
        <v>0</v>
      </c>
      <c r="U419" s="179">
        <v>0</v>
      </c>
      <c r="V419" s="179">
        <v>0</v>
      </c>
      <c r="W419" s="170">
        <v>0</v>
      </c>
      <c r="X419" s="170">
        <v>146</v>
      </c>
      <c r="Y419" s="170">
        <v>0</v>
      </c>
      <c r="Z419" s="170">
        <v>0</v>
      </c>
      <c r="AA419" s="170">
        <v>0</v>
      </c>
      <c r="AB419" s="170">
        <v>0</v>
      </c>
      <c r="AC419" s="170">
        <v>0</v>
      </c>
      <c r="AD419" s="170">
        <v>0</v>
      </c>
      <c r="AE419" s="170">
        <v>0</v>
      </c>
      <c r="AF419" s="170">
        <v>0</v>
      </c>
      <c r="AG419" s="170">
        <v>0</v>
      </c>
      <c r="AH419" s="170">
        <v>0</v>
      </c>
      <c r="AI419" s="170">
        <v>0</v>
      </c>
      <c r="AJ419" s="170">
        <v>0</v>
      </c>
      <c r="AK419" s="170">
        <v>0</v>
      </c>
      <c r="AL419" s="180"/>
      <c r="AM419" s="181"/>
      <c r="AN419" s="181"/>
      <c r="AO419" s="172">
        <v>0</v>
      </c>
      <c r="AP419" s="172">
        <v>0</v>
      </c>
      <c r="AQ419" s="172">
        <v>0</v>
      </c>
      <c r="AR419" s="172">
        <v>0</v>
      </c>
      <c r="AS419" s="172">
        <v>0</v>
      </c>
      <c r="AT419" s="172">
        <v>0</v>
      </c>
      <c r="AU419" s="164">
        <v>0</v>
      </c>
      <c r="AV419" s="164">
        <v>0</v>
      </c>
      <c r="AW419" s="164">
        <v>1</v>
      </c>
      <c r="AX419" s="164">
        <v>0</v>
      </c>
      <c r="AY419" s="164">
        <v>0</v>
      </c>
    </row>
    <row r="420" spans="1:51" ht="16.5" customHeight="1">
      <c r="A420" s="72" t="s">
        <v>1684</v>
      </c>
      <c r="B420" s="120" t="s">
        <v>1770</v>
      </c>
      <c r="C420" s="178">
        <v>-100</v>
      </c>
      <c r="D420" s="170">
        <v>0</v>
      </c>
      <c r="E420" s="170">
        <v>0</v>
      </c>
      <c r="F420" s="170">
        <v>13</v>
      </c>
      <c r="G420" s="170">
        <v>0</v>
      </c>
      <c r="H420" s="170">
        <v>0</v>
      </c>
      <c r="I420" s="170">
        <v>0</v>
      </c>
      <c r="J420" s="170">
        <v>0</v>
      </c>
      <c r="K420" s="170">
        <v>0</v>
      </c>
      <c r="L420" s="170">
        <v>0</v>
      </c>
      <c r="M420" s="170">
        <v>0</v>
      </c>
      <c r="N420" s="170">
        <v>15</v>
      </c>
      <c r="O420" s="170">
        <v>0</v>
      </c>
      <c r="P420" s="170">
        <v>0</v>
      </c>
      <c r="Q420" s="170">
        <v>0</v>
      </c>
      <c r="R420" s="170">
        <v>0</v>
      </c>
      <c r="S420" s="179">
        <v>0</v>
      </c>
      <c r="T420" s="179">
        <v>0</v>
      </c>
      <c r="U420" s="179">
        <v>0</v>
      </c>
      <c r="V420" s="179">
        <v>0</v>
      </c>
      <c r="W420" s="170">
        <v>0</v>
      </c>
      <c r="X420" s="170">
        <v>146</v>
      </c>
      <c r="Y420" s="170">
        <v>0</v>
      </c>
      <c r="Z420" s="170">
        <v>0</v>
      </c>
      <c r="AA420" s="170">
        <v>0</v>
      </c>
      <c r="AB420" s="170">
        <v>0</v>
      </c>
      <c r="AC420" s="170">
        <v>0</v>
      </c>
      <c r="AD420" s="170">
        <v>0</v>
      </c>
      <c r="AE420" s="170">
        <v>0</v>
      </c>
      <c r="AF420" s="170">
        <v>0</v>
      </c>
      <c r="AG420" s="170">
        <v>0</v>
      </c>
      <c r="AH420" s="170">
        <v>0</v>
      </c>
      <c r="AI420" s="170">
        <v>0</v>
      </c>
      <c r="AJ420" s="170">
        <v>0</v>
      </c>
      <c r="AK420" s="170">
        <v>0</v>
      </c>
      <c r="AL420" s="180"/>
      <c r="AM420" s="181"/>
      <c r="AN420" s="181"/>
      <c r="AO420" s="172">
        <v>0</v>
      </c>
      <c r="AP420" s="172">
        <v>0</v>
      </c>
      <c r="AQ420" s="172">
        <v>0</v>
      </c>
      <c r="AR420" s="172">
        <v>0</v>
      </c>
      <c r="AS420" s="172">
        <v>0</v>
      </c>
      <c r="AT420" s="172">
        <v>0</v>
      </c>
      <c r="AU420" s="164">
        <v>0</v>
      </c>
      <c r="AV420" s="164">
        <v>0</v>
      </c>
      <c r="AW420" s="164">
        <v>1</v>
      </c>
      <c r="AX420" s="164">
        <v>0</v>
      </c>
      <c r="AY420" s="164">
        <v>0</v>
      </c>
    </row>
    <row r="421" spans="1:51" ht="16.5" customHeight="1" thickBot="1">
      <c r="A421" s="123" t="s">
        <v>1685</v>
      </c>
      <c r="B421" s="124" t="s">
        <v>1773</v>
      </c>
      <c r="C421" s="149">
        <v>-100</v>
      </c>
      <c r="D421" s="150">
        <v>0</v>
      </c>
      <c r="E421" s="150">
        <v>17</v>
      </c>
      <c r="F421" s="150">
        <v>0</v>
      </c>
      <c r="G421" s="150">
        <v>17</v>
      </c>
      <c r="H421" s="150">
        <v>0</v>
      </c>
      <c r="I421" s="150">
        <v>0</v>
      </c>
      <c r="J421" s="150">
        <v>0</v>
      </c>
      <c r="K421" s="150">
        <v>0</v>
      </c>
      <c r="L421" s="151">
        <v>0</v>
      </c>
      <c r="M421" s="150">
        <v>0</v>
      </c>
      <c r="N421" s="150">
        <v>0</v>
      </c>
      <c r="O421" s="150">
        <v>0</v>
      </c>
      <c r="P421" s="150">
        <v>0</v>
      </c>
      <c r="Q421" s="150">
        <v>0</v>
      </c>
      <c r="R421" s="152">
        <v>0</v>
      </c>
      <c r="S421" s="153">
        <v>0</v>
      </c>
      <c r="T421" s="153">
        <v>0</v>
      </c>
      <c r="U421" s="153">
        <v>0</v>
      </c>
      <c r="V421" s="153">
        <v>0</v>
      </c>
      <c r="W421" s="154">
        <v>0</v>
      </c>
      <c r="X421" s="125">
        <v>146</v>
      </c>
      <c r="Y421" s="155">
        <v>0</v>
      </c>
      <c r="Z421" s="125">
        <v>0</v>
      </c>
      <c r="AA421" s="125">
        <v>0</v>
      </c>
      <c r="AB421" s="125">
        <v>0</v>
      </c>
      <c r="AC421" s="125">
        <v>0</v>
      </c>
      <c r="AD421" s="125">
        <v>0</v>
      </c>
      <c r="AE421" s="125">
        <v>0</v>
      </c>
      <c r="AF421" s="125">
        <v>0</v>
      </c>
      <c r="AG421" s="125">
        <v>0</v>
      </c>
      <c r="AH421" s="125">
        <v>0</v>
      </c>
      <c r="AI421" s="125">
        <v>0</v>
      </c>
      <c r="AJ421" s="125">
        <v>0</v>
      </c>
      <c r="AK421" s="126">
        <v>0</v>
      </c>
      <c r="AL421" s="127"/>
      <c r="AM421" s="128" t="s">
        <v>1686</v>
      </c>
      <c r="AN421" s="129"/>
      <c r="AO421" s="156">
        <v>0</v>
      </c>
      <c r="AP421" s="156">
        <v>0</v>
      </c>
      <c r="AQ421" s="156">
        <v>0</v>
      </c>
      <c r="AR421" s="156">
        <v>0</v>
      </c>
      <c r="AS421" s="156">
        <v>0</v>
      </c>
      <c r="AT421" s="156">
        <v>0</v>
      </c>
      <c r="AU421" s="156">
        <v>0</v>
      </c>
      <c r="AV421" s="156">
        <v>0</v>
      </c>
      <c r="AW421" s="156">
        <v>1</v>
      </c>
      <c r="AX421" s="156">
        <v>0</v>
      </c>
      <c r="AY421" s="156">
        <v>0</v>
      </c>
    </row>
    <row r="422" spans="1:51" ht="16.5" customHeight="1" thickTop="1">
      <c r="A422" s="72" t="s">
        <v>1687</v>
      </c>
      <c r="B422" s="120" t="s">
        <v>1774</v>
      </c>
      <c r="C422" s="178">
        <v>0</v>
      </c>
      <c r="D422" s="170">
        <v>0</v>
      </c>
      <c r="E422" s="170">
        <v>0</v>
      </c>
      <c r="F422" s="170">
        <v>0</v>
      </c>
      <c r="G422" s="170">
        <v>13</v>
      </c>
      <c r="H422" s="170">
        <v>0</v>
      </c>
      <c r="I422" s="170">
        <v>5</v>
      </c>
      <c r="J422" s="170">
        <v>0</v>
      </c>
      <c r="K422" s="170">
        <v>0</v>
      </c>
      <c r="L422" s="170">
        <v>0</v>
      </c>
      <c r="M422" s="170">
        <v>0</v>
      </c>
      <c r="N422" s="170">
        <v>0</v>
      </c>
      <c r="O422" s="170">
        <v>0</v>
      </c>
      <c r="P422" s="170">
        <v>0</v>
      </c>
      <c r="Q422" s="170">
        <v>4</v>
      </c>
      <c r="R422" s="170">
        <v>0</v>
      </c>
      <c r="S422" s="179">
        <v>0</v>
      </c>
      <c r="T422" s="179">
        <v>0</v>
      </c>
      <c r="U422" s="179">
        <v>0</v>
      </c>
      <c r="V422" s="179">
        <v>0</v>
      </c>
      <c r="W422" s="170">
        <v>0</v>
      </c>
      <c r="X422" s="170">
        <v>0</v>
      </c>
      <c r="Y422" s="170">
        <v>0</v>
      </c>
      <c r="Z422" s="170">
        <v>0</v>
      </c>
      <c r="AA422" s="170">
        <v>0</v>
      </c>
      <c r="AB422" s="170">
        <v>0</v>
      </c>
      <c r="AC422" s="170">
        <v>0</v>
      </c>
      <c r="AD422" s="170">
        <v>0</v>
      </c>
      <c r="AE422" s="170">
        <v>0</v>
      </c>
      <c r="AF422" s="170">
        <v>0</v>
      </c>
      <c r="AG422" s="170">
        <v>0</v>
      </c>
      <c r="AH422" s="170">
        <v>0</v>
      </c>
      <c r="AI422" s="170">
        <v>0</v>
      </c>
      <c r="AJ422" s="170">
        <v>0</v>
      </c>
      <c r="AK422" s="170">
        <v>0</v>
      </c>
      <c r="AL422" s="180"/>
      <c r="AM422" s="181"/>
      <c r="AN422" s="181"/>
      <c r="AO422" s="172">
        <v>0</v>
      </c>
      <c r="AP422" s="172">
        <v>0</v>
      </c>
      <c r="AQ422" s="172">
        <v>0</v>
      </c>
      <c r="AR422" s="172">
        <v>0</v>
      </c>
      <c r="AS422" s="172">
        <v>0</v>
      </c>
      <c r="AT422" s="172">
        <v>0</v>
      </c>
      <c r="AU422" s="164">
        <v>0</v>
      </c>
      <c r="AV422" s="164">
        <v>0</v>
      </c>
      <c r="AW422" s="164">
        <v>0</v>
      </c>
      <c r="AX422" s="164">
        <v>0</v>
      </c>
      <c r="AY422" s="164">
        <v>0</v>
      </c>
    </row>
    <row r="423" spans="1:51" ht="16.5" customHeight="1">
      <c r="A423" s="72" t="s">
        <v>1688</v>
      </c>
      <c r="B423" s="120" t="s">
        <v>1775</v>
      </c>
      <c r="C423" s="178">
        <v>0</v>
      </c>
      <c r="D423" s="170">
        <v>0</v>
      </c>
      <c r="E423" s="170">
        <v>10</v>
      </c>
      <c r="F423" s="170">
        <v>10</v>
      </c>
      <c r="G423" s="170">
        <v>13</v>
      </c>
      <c r="H423" s="170">
        <v>0</v>
      </c>
      <c r="I423" s="170">
        <v>5</v>
      </c>
      <c r="J423" s="170">
        <v>8</v>
      </c>
      <c r="K423" s="170">
        <v>0</v>
      </c>
      <c r="L423" s="170">
        <v>0</v>
      </c>
      <c r="M423" s="170">
        <v>0</v>
      </c>
      <c r="N423" s="170">
        <v>0</v>
      </c>
      <c r="O423" s="170">
        <v>0</v>
      </c>
      <c r="P423" s="170">
        <v>0</v>
      </c>
      <c r="Q423" s="170">
        <v>4</v>
      </c>
      <c r="R423" s="170">
        <v>0</v>
      </c>
      <c r="S423" s="179">
        <v>0</v>
      </c>
      <c r="T423" s="179">
        <v>0</v>
      </c>
      <c r="U423" s="179">
        <v>0</v>
      </c>
      <c r="V423" s="179">
        <v>0</v>
      </c>
      <c r="W423" s="170">
        <v>0</v>
      </c>
      <c r="X423" s="170">
        <v>0</v>
      </c>
      <c r="Y423" s="170">
        <v>0</v>
      </c>
      <c r="Z423" s="170">
        <v>0</v>
      </c>
      <c r="AA423" s="170"/>
      <c r="AB423" s="170"/>
      <c r="AC423" s="170"/>
      <c r="AD423" s="170"/>
      <c r="AE423" s="170"/>
      <c r="AF423" s="170"/>
      <c r="AG423" s="170"/>
      <c r="AH423" s="170"/>
      <c r="AI423" s="170"/>
      <c r="AJ423" s="170"/>
      <c r="AK423" s="170">
        <v>0</v>
      </c>
      <c r="AL423" s="180"/>
      <c r="AM423" s="181"/>
      <c r="AN423" s="181"/>
      <c r="AO423" s="172">
        <v>0</v>
      </c>
      <c r="AP423" s="172">
        <v>0</v>
      </c>
      <c r="AQ423" s="172">
        <v>0</v>
      </c>
      <c r="AR423" s="172">
        <v>0</v>
      </c>
      <c r="AS423" s="172">
        <v>0</v>
      </c>
      <c r="AT423" s="172">
        <v>0</v>
      </c>
      <c r="AU423" s="164">
        <v>0</v>
      </c>
      <c r="AV423" s="164">
        <v>0</v>
      </c>
      <c r="AW423" s="164">
        <v>0</v>
      </c>
      <c r="AX423" s="164">
        <v>0</v>
      </c>
      <c r="AY423" s="164">
        <v>0</v>
      </c>
    </row>
    <row r="424" spans="1:51" ht="16.5" customHeight="1" thickBot="1">
      <c r="A424" s="123" t="s">
        <v>1689</v>
      </c>
      <c r="B424" s="124" t="s">
        <v>1776</v>
      </c>
      <c r="C424" s="149">
        <v>0</v>
      </c>
      <c r="D424" s="150">
        <v>0</v>
      </c>
      <c r="E424" s="150">
        <v>10</v>
      </c>
      <c r="F424" s="150">
        <v>10</v>
      </c>
      <c r="G424" s="150">
        <v>20</v>
      </c>
      <c r="H424" s="150">
        <v>0</v>
      </c>
      <c r="I424" s="150">
        <v>25</v>
      </c>
      <c r="J424" s="150">
        <v>8</v>
      </c>
      <c r="K424" s="150">
        <v>0</v>
      </c>
      <c r="L424" s="151">
        <v>0</v>
      </c>
      <c r="M424" s="150">
        <v>0</v>
      </c>
      <c r="N424" s="150">
        <v>10</v>
      </c>
      <c r="O424" s="150">
        <v>0</v>
      </c>
      <c r="P424" s="150">
        <v>0</v>
      </c>
      <c r="Q424" s="150">
        <v>8</v>
      </c>
      <c r="R424" s="152">
        <v>0</v>
      </c>
      <c r="S424" s="153">
        <v>0</v>
      </c>
      <c r="T424" s="153">
        <v>0</v>
      </c>
      <c r="U424" s="153">
        <v>0</v>
      </c>
      <c r="V424" s="153">
        <v>0</v>
      </c>
      <c r="W424" s="154">
        <v>0</v>
      </c>
      <c r="X424" s="125">
        <v>0</v>
      </c>
      <c r="Y424" s="155">
        <v>0</v>
      </c>
      <c r="Z424" s="125">
        <v>0</v>
      </c>
      <c r="AA424" s="125"/>
      <c r="AB424" s="125"/>
      <c r="AC424" s="125"/>
      <c r="AD424" s="125"/>
      <c r="AE424" s="125"/>
      <c r="AF424" s="125"/>
      <c r="AG424" s="125"/>
      <c r="AH424" s="125"/>
      <c r="AI424" s="125"/>
      <c r="AJ424" s="125"/>
      <c r="AK424" s="126">
        <v>0</v>
      </c>
      <c r="AL424" s="127"/>
      <c r="AM424" s="128"/>
      <c r="AN424" s="129"/>
      <c r="AO424" s="156">
        <v>0</v>
      </c>
      <c r="AP424" s="156">
        <v>0</v>
      </c>
      <c r="AQ424" s="156">
        <v>0</v>
      </c>
      <c r="AR424" s="156">
        <v>0</v>
      </c>
      <c r="AS424" s="156">
        <v>0</v>
      </c>
      <c r="AT424" s="156">
        <v>0</v>
      </c>
      <c r="AU424" s="156">
        <v>0</v>
      </c>
      <c r="AV424" s="156">
        <v>0</v>
      </c>
      <c r="AW424" s="156">
        <v>0</v>
      </c>
      <c r="AX424" s="156">
        <v>0</v>
      </c>
      <c r="AY424" s="156">
        <v>0</v>
      </c>
    </row>
    <row r="425" spans="1:51" ht="16.5" customHeight="1" thickTop="1">
      <c r="A425" s="72" t="s">
        <v>1690</v>
      </c>
      <c r="B425" s="120" t="s">
        <v>1777</v>
      </c>
      <c r="C425" s="178">
        <v>0</v>
      </c>
      <c r="D425" s="170">
        <v>0</v>
      </c>
      <c r="E425" s="170">
        <v>0</v>
      </c>
      <c r="F425" s="170">
        <v>0</v>
      </c>
      <c r="G425" s="170">
        <v>5</v>
      </c>
      <c r="H425" s="170">
        <v>0</v>
      </c>
      <c r="I425" s="170">
        <v>0</v>
      </c>
      <c r="J425" s="170">
        <v>0</v>
      </c>
      <c r="K425" s="170">
        <v>10</v>
      </c>
      <c r="L425" s="170">
        <v>0</v>
      </c>
      <c r="M425" s="170">
        <v>0</v>
      </c>
      <c r="N425" s="170">
        <v>0</v>
      </c>
      <c r="O425" s="170">
        <v>0</v>
      </c>
      <c r="P425" s="170">
        <v>0</v>
      </c>
      <c r="Q425" s="170">
        <v>3</v>
      </c>
      <c r="R425" s="170">
        <v>0</v>
      </c>
      <c r="S425" s="179">
        <v>0</v>
      </c>
      <c r="T425" s="179">
        <v>0</v>
      </c>
      <c r="U425" s="179">
        <v>0</v>
      </c>
      <c r="V425" s="179">
        <v>0</v>
      </c>
      <c r="W425" s="170">
        <v>0</v>
      </c>
      <c r="X425" s="170">
        <v>0</v>
      </c>
      <c r="Y425" s="170">
        <v>0</v>
      </c>
      <c r="Z425" s="170">
        <v>0</v>
      </c>
      <c r="AA425" s="170"/>
      <c r="AB425" s="170"/>
      <c r="AC425" s="170"/>
      <c r="AD425" s="170"/>
      <c r="AE425" s="170"/>
      <c r="AF425" s="170"/>
      <c r="AG425" s="170"/>
      <c r="AH425" s="170"/>
      <c r="AI425" s="170"/>
      <c r="AJ425" s="170"/>
      <c r="AK425" s="170">
        <v>0</v>
      </c>
      <c r="AL425" s="180"/>
      <c r="AM425" s="181"/>
      <c r="AN425" s="181"/>
      <c r="AO425" s="172">
        <v>0</v>
      </c>
      <c r="AP425" s="172">
        <v>0</v>
      </c>
      <c r="AQ425" s="172">
        <v>0</v>
      </c>
      <c r="AR425" s="172">
        <v>0</v>
      </c>
      <c r="AS425" s="172">
        <v>0</v>
      </c>
      <c r="AT425" s="172">
        <v>0</v>
      </c>
      <c r="AU425" s="164">
        <v>0</v>
      </c>
      <c r="AV425" s="164">
        <v>0</v>
      </c>
      <c r="AW425" s="164">
        <v>0</v>
      </c>
      <c r="AX425" s="164">
        <v>0</v>
      </c>
      <c r="AY425" s="164">
        <v>0</v>
      </c>
    </row>
    <row r="426" spans="1:51" ht="16.5" customHeight="1" thickBot="1">
      <c r="A426" s="123" t="s">
        <v>1691</v>
      </c>
      <c r="B426" s="124" t="s">
        <v>1778</v>
      </c>
      <c r="C426" s="149">
        <v>0</v>
      </c>
      <c r="D426" s="150">
        <v>0</v>
      </c>
      <c r="E426" s="150">
        <v>0</v>
      </c>
      <c r="F426" s="150">
        <v>15</v>
      </c>
      <c r="G426" s="150">
        <v>10</v>
      </c>
      <c r="H426" s="150">
        <v>0</v>
      </c>
      <c r="I426" s="150">
        <v>0</v>
      </c>
      <c r="J426" s="150">
        <v>0</v>
      </c>
      <c r="K426" s="150">
        <v>10</v>
      </c>
      <c r="L426" s="151">
        <v>0</v>
      </c>
      <c r="M426" s="150">
        <v>0</v>
      </c>
      <c r="N426" s="150">
        <v>8</v>
      </c>
      <c r="O426" s="150">
        <v>0</v>
      </c>
      <c r="P426" s="150">
        <v>0</v>
      </c>
      <c r="Q426" s="150">
        <v>3</v>
      </c>
      <c r="R426" s="152">
        <v>0</v>
      </c>
      <c r="S426" s="153">
        <v>0</v>
      </c>
      <c r="T426" s="153">
        <v>0</v>
      </c>
      <c r="U426" s="153">
        <v>0</v>
      </c>
      <c r="V426" s="153">
        <v>0</v>
      </c>
      <c r="W426" s="154">
        <v>0</v>
      </c>
      <c r="X426" s="125">
        <v>0</v>
      </c>
      <c r="Y426" s="155">
        <v>0</v>
      </c>
      <c r="Z426" s="125">
        <v>0</v>
      </c>
      <c r="AA426" s="125"/>
      <c r="AB426" s="125"/>
      <c r="AC426" s="125"/>
      <c r="AD426" s="125"/>
      <c r="AE426" s="125"/>
      <c r="AF426" s="125"/>
      <c r="AG426" s="125"/>
      <c r="AH426" s="125"/>
      <c r="AI426" s="125"/>
      <c r="AJ426" s="125"/>
      <c r="AK426" s="126">
        <v>0</v>
      </c>
      <c r="AL426" s="127"/>
      <c r="AM426" s="128"/>
      <c r="AN426" s="129"/>
      <c r="AO426" s="156">
        <v>0</v>
      </c>
      <c r="AP426" s="156">
        <v>0</v>
      </c>
      <c r="AQ426" s="156">
        <v>0</v>
      </c>
      <c r="AR426" s="156">
        <v>0</v>
      </c>
      <c r="AS426" s="156">
        <v>0</v>
      </c>
      <c r="AT426" s="156">
        <v>0</v>
      </c>
      <c r="AU426" s="156">
        <v>0</v>
      </c>
      <c r="AV426" s="156">
        <v>0</v>
      </c>
      <c r="AW426" s="156">
        <v>0</v>
      </c>
      <c r="AX426" s="156">
        <v>0</v>
      </c>
      <c r="AY426" s="156">
        <v>0</v>
      </c>
    </row>
    <row r="427" spans="1:51" ht="16.5" customHeight="1" thickTop="1">
      <c r="A427" s="72" t="s">
        <v>1692</v>
      </c>
      <c r="B427" s="120" t="s">
        <v>1779</v>
      </c>
      <c r="C427" s="178">
        <v>0</v>
      </c>
      <c r="D427" s="170">
        <v>0</v>
      </c>
      <c r="E427" s="170">
        <v>0</v>
      </c>
      <c r="F427" s="170">
        <v>5</v>
      </c>
      <c r="G427" s="170">
        <v>0</v>
      </c>
      <c r="H427" s="170">
        <v>0</v>
      </c>
      <c r="I427" s="170">
        <v>0</v>
      </c>
      <c r="J427" s="170">
        <v>0</v>
      </c>
      <c r="K427" s="170">
        <v>10</v>
      </c>
      <c r="L427" s="170">
        <v>0</v>
      </c>
      <c r="M427" s="170">
        <v>0</v>
      </c>
      <c r="N427" s="170">
        <v>0</v>
      </c>
      <c r="O427" s="170">
        <v>0</v>
      </c>
      <c r="P427" s="170">
        <v>0</v>
      </c>
      <c r="Q427" s="170">
        <v>4</v>
      </c>
      <c r="R427" s="170">
        <v>0</v>
      </c>
      <c r="S427" s="179">
        <v>0</v>
      </c>
      <c r="T427" s="179">
        <v>0</v>
      </c>
      <c r="U427" s="179">
        <v>0</v>
      </c>
      <c r="V427" s="179">
        <v>0</v>
      </c>
      <c r="W427" s="170">
        <v>0</v>
      </c>
      <c r="X427" s="170">
        <v>0</v>
      </c>
      <c r="Y427" s="170">
        <v>0</v>
      </c>
      <c r="Z427" s="170">
        <v>0</v>
      </c>
      <c r="AA427" s="170"/>
      <c r="AB427" s="170"/>
      <c r="AC427" s="170"/>
      <c r="AD427" s="170"/>
      <c r="AE427" s="170"/>
      <c r="AF427" s="170"/>
      <c r="AG427" s="170"/>
      <c r="AH427" s="170"/>
      <c r="AI427" s="170"/>
      <c r="AJ427" s="170"/>
      <c r="AK427" s="170">
        <v>0</v>
      </c>
      <c r="AL427" s="180"/>
      <c r="AM427" s="181"/>
      <c r="AN427" s="181"/>
      <c r="AO427" s="172">
        <v>0</v>
      </c>
      <c r="AP427" s="172">
        <v>0</v>
      </c>
      <c r="AQ427" s="172">
        <v>0</v>
      </c>
      <c r="AR427" s="172">
        <v>0</v>
      </c>
      <c r="AS427" s="172">
        <v>0</v>
      </c>
      <c r="AT427" s="172">
        <v>0</v>
      </c>
      <c r="AU427" s="164">
        <v>0</v>
      </c>
      <c r="AV427" s="164">
        <v>0</v>
      </c>
      <c r="AW427" s="164">
        <v>0</v>
      </c>
      <c r="AX427" s="164">
        <v>0</v>
      </c>
      <c r="AY427" s="164">
        <v>0</v>
      </c>
    </row>
    <row r="428" spans="1:51" ht="16.5" customHeight="1" thickBot="1">
      <c r="A428" s="123" t="s">
        <v>1693</v>
      </c>
      <c r="B428" s="124" t="s">
        <v>1780</v>
      </c>
      <c r="C428" s="149">
        <v>0</v>
      </c>
      <c r="D428" s="150">
        <v>0</v>
      </c>
      <c r="E428" s="150">
        <v>0</v>
      </c>
      <c r="F428" s="150">
        <v>10</v>
      </c>
      <c r="G428" s="150">
        <v>13</v>
      </c>
      <c r="H428" s="150">
        <v>0</v>
      </c>
      <c r="I428" s="150">
        <v>0</v>
      </c>
      <c r="J428" s="150">
        <v>0</v>
      </c>
      <c r="K428" s="150">
        <v>10</v>
      </c>
      <c r="L428" s="151">
        <v>0</v>
      </c>
      <c r="M428" s="150">
        <v>0</v>
      </c>
      <c r="N428" s="150">
        <v>5</v>
      </c>
      <c r="O428" s="150">
        <v>0</v>
      </c>
      <c r="P428" s="150">
        <v>0</v>
      </c>
      <c r="Q428" s="150">
        <v>4</v>
      </c>
      <c r="R428" s="152">
        <v>0</v>
      </c>
      <c r="S428" s="153">
        <v>0</v>
      </c>
      <c r="T428" s="153">
        <v>0</v>
      </c>
      <c r="U428" s="153">
        <v>0</v>
      </c>
      <c r="V428" s="153">
        <v>0</v>
      </c>
      <c r="W428" s="154">
        <v>0</v>
      </c>
      <c r="X428" s="125">
        <v>0</v>
      </c>
      <c r="Y428" s="155">
        <v>0</v>
      </c>
      <c r="Z428" s="125">
        <v>0</v>
      </c>
      <c r="AA428" s="125"/>
      <c r="AB428" s="125"/>
      <c r="AC428" s="125"/>
      <c r="AD428" s="125"/>
      <c r="AE428" s="125"/>
      <c r="AF428" s="125"/>
      <c r="AG428" s="125"/>
      <c r="AH428" s="125"/>
      <c r="AI428" s="125"/>
      <c r="AJ428" s="125"/>
      <c r="AK428" s="126">
        <v>0</v>
      </c>
      <c r="AL428" s="127"/>
      <c r="AM428" s="128"/>
      <c r="AN428" s="129"/>
      <c r="AO428" s="156">
        <v>0</v>
      </c>
      <c r="AP428" s="156">
        <v>0</v>
      </c>
      <c r="AQ428" s="156">
        <v>0</v>
      </c>
      <c r="AR428" s="156">
        <v>0</v>
      </c>
      <c r="AS428" s="156">
        <v>0</v>
      </c>
      <c r="AT428" s="156">
        <v>0</v>
      </c>
      <c r="AU428" s="156">
        <v>0</v>
      </c>
      <c r="AV428" s="156">
        <v>0</v>
      </c>
      <c r="AW428" s="156">
        <v>0</v>
      </c>
      <c r="AX428" s="156">
        <v>0</v>
      </c>
      <c r="AY428" s="156">
        <v>0</v>
      </c>
    </row>
    <row r="429" spans="1:51" ht="16.5" customHeight="1" thickTop="1">
      <c r="A429" s="72" t="s">
        <v>1694</v>
      </c>
      <c r="B429" s="270" t="s">
        <v>1781</v>
      </c>
      <c r="C429" s="178">
        <v>-100</v>
      </c>
      <c r="D429" s="170">
        <v>0</v>
      </c>
      <c r="E429" s="170">
        <v>0</v>
      </c>
      <c r="F429" s="170">
        <v>18</v>
      </c>
      <c r="G429" s="170">
        <v>0</v>
      </c>
      <c r="H429" s="170">
        <v>0</v>
      </c>
      <c r="I429" s="170">
        <v>0</v>
      </c>
      <c r="J429" s="170">
        <v>0</v>
      </c>
      <c r="K429" s="170">
        <v>0</v>
      </c>
      <c r="L429" s="170">
        <v>0</v>
      </c>
      <c r="M429" s="170">
        <v>0</v>
      </c>
      <c r="N429" s="170">
        <v>0</v>
      </c>
      <c r="O429" s="170">
        <v>0</v>
      </c>
      <c r="P429" s="170">
        <v>0</v>
      </c>
      <c r="Q429" s="170">
        <v>0</v>
      </c>
      <c r="R429" s="170">
        <v>0</v>
      </c>
      <c r="S429" s="179">
        <v>0</v>
      </c>
      <c r="T429" s="179">
        <v>0</v>
      </c>
      <c r="U429" s="179">
        <v>0</v>
      </c>
      <c r="V429" s="179">
        <v>0</v>
      </c>
      <c r="W429" s="170">
        <v>0</v>
      </c>
      <c r="X429" s="170">
        <v>147</v>
      </c>
      <c r="Y429" s="170">
        <v>0</v>
      </c>
      <c r="Z429" s="170">
        <v>0</v>
      </c>
      <c r="AA429" s="170"/>
      <c r="AB429" s="170"/>
      <c r="AC429" s="170"/>
      <c r="AD429" s="170"/>
      <c r="AE429" s="170"/>
      <c r="AF429" s="170"/>
      <c r="AG429" s="170"/>
      <c r="AH429" s="170"/>
      <c r="AI429" s="170"/>
      <c r="AJ429" s="170"/>
      <c r="AK429" s="170">
        <v>0</v>
      </c>
      <c r="AL429" s="180"/>
      <c r="AM429" s="181"/>
      <c r="AN429" s="181"/>
      <c r="AO429" s="172">
        <v>0</v>
      </c>
      <c r="AP429" s="172">
        <v>0</v>
      </c>
      <c r="AQ429" s="172">
        <v>0</v>
      </c>
      <c r="AR429" s="172">
        <v>0</v>
      </c>
      <c r="AS429" s="172">
        <v>0</v>
      </c>
      <c r="AT429" s="172">
        <v>0</v>
      </c>
      <c r="AU429" s="164">
        <v>0</v>
      </c>
      <c r="AV429" s="164">
        <v>0</v>
      </c>
      <c r="AW429" s="164">
        <v>1</v>
      </c>
      <c r="AX429" s="164">
        <v>0</v>
      </c>
      <c r="AY429" s="164">
        <v>0</v>
      </c>
    </row>
    <row r="430" spans="1:51" ht="16.5" customHeight="1">
      <c r="A430" s="72" t="s">
        <v>1695</v>
      </c>
      <c r="B430" s="270" t="s">
        <v>1782</v>
      </c>
      <c r="C430" s="178">
        <v>-100</v>
      </c>
      <c r="D430" s="170">
        <v>0</v>
      </c>
      <c r="E430" s="170">
        <v>0</v>
      </c>
      <c r="F430" s="170">
        <v>0</v>
      </c>
      <c r="G430" s="170">
        <v>0</v>
      </c>
      <c r="H430" s="170">
        <v>0</v>
      </c>
      <c r="I430" s="170">
        <v>0</v>
      </c>
      <c r="J430" s="170">
        <v>17</v>
      </c>
      <c r="K430" s="170">
        <v>0</v>
      </c>
      <c r="L430" s="170">
        <v>0</v>
      </c>
      <c r="M430" s="170">
        <v>0</v>
      </c>
      <c r="N430" s="170">
        <v>0</v>
      </c>
      <c r="O430" s="170">
        <v>0</v>
      </c>
      <c r="P430" s="170">
        <v>0</v>
      </c>
      <c r="Q430" s="170">
        <v>0</v>
      </c>
      <c r="R430" s="170">
        <v>0</v>
      </c>
      <c r="S430" s="179">
        <v>0</v>
      </c>
      <c r="T430" s="179">
        <v>0</v>
      </c>
      <c r="U430" s="179">
        <v>0</v>
      </c>
      <c r="V430" s="179">
        <v>0</v>
      </c>
      <c r="W430" s="170">
        <v>0</v>
      </c>
      <c r="X430" s="170">
        <v>147</v>
      </c>
      <c r="Y430" s="170">
        <v>0</v>
      </c>
      <c r="Z430" s="170">
        <v>0</v>
      </c>
      <c r="AA430" s="170"/>
      <c r="AB430" s="170"/>
      <c r="AC430" s="170"/>
      <c r="AD430" s="170"/>
      <c r="AE430" s="170"/>
      <c r="AF430" s="170"/>
      <c r="AG430" s="170"/>
      <c r="AH430" s="170"/>
      <c r="AI430" s="170"/>
      <c r="AJ430" s="170"/>
      <c r="AK430" s="170">
        <v>0</v>
      </c>
      <c r="AL430" s="180"/>
      <c r="AM430" s="181"/>
      <c r="AN430" s="181"/>
      <c r="AO430" s="172">
        <v>0</v>
      </c>
      <c r="AP430" s="172">
        <v>0</v>
      </c>
      <c r="AQ430" s="172">
        <v>0</v>
      </c>
      <c r="AR430" s="172">
        <v>0</v>
      </c>
      <c r="AS430" s="172">
        <v>0</v>
      </c>
      <c r="AT430" s="172">
        <v>0</v>
      </c>
      <c r="AU430" s="164">
        <v>0</v>
      </c>
      <c r="AV430" s="164">
        <v>0</v>
      </c>
      <c r="AW430" s="164">
        <v>1</v>
      </c>
      <c r="AX430" s="164">
        <v>0</v>
      </c>
      <c r="AY430" s="164">
        <v>0</v>
      </c>
    </row>
    <row r="431" spans="1:51" ht="16.5" customHeight="1">
      <c r="A431" s="72" t="s">
        <v>1696</v>
      </c>
      <c r="B431" s="271" t="s">
        <v>1783</v>
      </c>
      <c r="C431" s="178">
        <v>-100</v>
      </c>
      <c r="D431" s="170">
        <v>0</v>
      </c>
      <c r="E431" s="170">
        <v>0</v>
      </c>
      <c r="F431" s="170">
        <v>0</v>
      </c>
      <c r="G431" s="170">
        <v>0</v>
      </c>
      <c r="H431" s="170">
        <v>0</v>
      </c>
      <c r="I431" s="170">
        <v>0</v>
      </c>
      <c r="J431" s="170">
        <v>0</v>
      </c>
      <c r="K431" s="170">
        <v>0</v>
      </c>
      <c r="L431" s="170">
        <v>20</v>
      </c>
      <c r="M431" s="170">
        <v>0</v>
      </c>
      <c r="N431" s="170">
        <v>17</v>
      </c>
      <c r="O431" s="170">
        <v>0</v>
      </c>
      <c r="P431" s="170">
        <v>0</v>
      </c>
      <c r="Q431" s="170">
        <v>0</v>
      </c>
      <c r="R431" s="170">
        <v>0</v>
      </c>
      <c r="S431" s="179">
        <v>0</v>
      </c>
      <c r="T431" s="179">
        <v>0</v>
      </c>
      <c r="U431" s="179">
        <v>0</v>
      </c>
      <c r="V431" s="179">
        <v>0</v>
      </c>
      <c r="W431" s="170">
        <v>0</v>
      </c>
      <c r="X431" s="170">
        <v>147</v>
      </c>
      <c r="Y431" s="170">
        <v>0</v>
      </c>
      <c r="Z431" s="170">
        <v>0</v>
      </c>
      <c r="AA431" s="170"/>
      <c r="AB431" s="170"/>
      <c r="AC431" s="170"/>
      <c r="AD431" s="170"/>
      <c r="AE431" s="170"/>
      <c r="AF431" s="170"/>
      <c r="AG431" s="170"/>
      <c r="AH431" s="170"/>
      <c r="AI431" s="170"/>
      <c r="AJ431" s="170"/>
      <c r="AK431" s="170">
        <v>0</v>
      </c>
      <c r="AL431" s="180"/>
      <c r="AM431" s="181"/>
      <c r="AN431" s="181"/>
      <c r="AO431" s="172">
        <v>0</v>
      </c>
      <c r="AP431" s="172">
        <v>0</v>
      </c>
      <c r="AQ431" s="172">
        <v>0</v>
      </c>
      <c r="AR431" s="172">
        <v>0</v>
      </c>
      <c r="AS431" s="172">
        <v>0</v>
      </c>
      <c r="AT431" s="172">
        <v>0</v>
      </c>
      <c r="AU431" s="164">
        <v>0</v>
      </c>
      <c r="AV431" s="164">
        <v>0</v>
      </c>
      <c r="AW431" s="164">
        <v>1</v>
      </c>
      <c r="AX431" s="164">
        <v>0</v>
      </c>
      <c r="AY431" s="164">
        <v>0</v>
      </c>
    </row>
    <row r="432" spans="1:51" ht="16.5" customHeight="1">
      <c r="A432" s="72" t="s">
        <v>1697</v>
      </c>
      <c r="B432" s="120" t="s">
        <v>1784</v>
      </c>
      <c r="C432" s="178">
        <v>-100</v>
      </c>
      <c r="D432" s="170">
        <v>0</v>
      </c>
      <c r="E432" s="170">
        <v>0</v>
      </c>
      <c r="F432" s="170">
        <v>0</v>
      </c>
      <c r="G432" s="170">
        <v>0</v>
      </c>
      <c r="H432" s="170">
        <v>0</v>
      </c>
      <c r="I432" s="170">
        <v>0</v>
      </c>
      <c r="J432" s="170">
        <v>0</v>
      </c>
      <c r="K432" s="170">
        <v>18</v>
      </c>
      <c r="L432" s="170">
        <v>20</v>
      </c>
      <c r="M432" s="170">
        <v>0</v>
      </c>
      <c r="N432" s="170">
        <v>0</v>
      </c>
      <c r="O432" s="170">
        <v>0</v>
      </c>
      <c r="P432" s="170">
        <v>0</v>
      </c>
      <c r="Q432" s="170">
        <v>0</v>
      </c>
      <c r="R432" s="170">
        <v>0</v>
      </c>
      <c r="S432" s="179">
        <v>0</v>
      </c>
      <c r="T432" s="179">
        <v>0</v>
      </c>
      <c r="U432" s="179">
        <v>0</v>
      </c>
      <c r="V432" s="179">
        <v>0</v>
      </c>
      <c r="W432" s="170">
        <v>0</v>
      </c>
      <c r="X432" s="170">
        <v>147</v>
      </c>
      <c r="Y432" s="170">
        <v>0</v>
      </c>
      <c r="Z432" s="170">
        <v>0</v>
      </c>
      <c r="AA432" s="170"/>
      <c r="AB432" s="170"/>
      <c r="AC432" s="170"/>
      <c r="AD432" s="170"/>
      <c r="AE432" s="170"/>
      <c r="AF432" s="170"/>
      <c r="AG432" s="170"/>
      <c r="AH432" s="170"/>
      <c r="AI432" s="170"/>
      <c r="AJ432" s="170"/>
      <c r="AK432" s="170">
        <v>0</v>
      </c>
      <c r="AL432" s="180"/>
      <c r="AM432" s="181"/>
      <c r="AN432" s="181"/>
      <c r="AO432" s="172">
        <v>0</v>
      </c>
      <c r="AP432" s="172">
        <v>0</v>
      </c>
      <c r="AQ432" s="172">
        <v>0</v>
      </c>
      <c r="AR432" s="172">
        <v>0</v>
      </c>
      <c r="AS432" s="172">
        <v>0</v>
      </c>
      <c r="AT432" s="172">
        <v>0</v>
      </c>
      <c r="AU432" s="164">
        <v>0</v>
      </c>
      <c r="AV432" s="164">
        <v>0</v>
      </c>
      <c r="AW432" s="164">
        <v>1</v>
      </c>
      <c r="AX432" s="164">
        <v>0</v>
      </c>
      <c r="AY432" s="164">
        <v>0</v>
      </c>
    </row>
    <row r="433" spans="1:51" ht="16.5" customHeight="1" thickBot="1">
      <c r="A433" s="123" t="s">
        <v>1698</v>
      </c>
      <c r="B433" s="124" t="s">
        <v>1785</v>
      </c>
      <c r="C433" s="149">
        <v>-100</v>
      </c>
      <c r="D433" s="150">
        <v>0</v>
      </c>
      <c r="E433" s="150">
        <v>0</v>
      </c>
      <c r="F433" s="150">
        <v>0</v>
      </c>
      <c r="G433" s="150">
        <v>18</v>
      </c>
      <c r="H433" s="150">
        <v>0</v>
      </c>
      <c r="I433" s="150">
        <v>0</v>
      </c>
      <c r="J433" s="150">
        <v>0</v>
      </c>
      <c r="K433" s="150">
        <v>0</v>
      </c>
      <c r="L433" s="151">
        <v>0</v>
      </c>
      <c r="M433" s="150">
        <v>0</v>
      </c>
      <c r="N433" s="150">
        <v>0</v>
      </c>
      <c r="O433" s="150">
        <v>0</v>
      </c>
      <c r="P433" s="150">
        <v>0</v>
      </c>
      <c r="Q433" s="150">
        <v>0</v>
      </c>
      <c r="R433" s="152">
        <v>0</v>
      </c>
      <c r="S433" s="153">
        <v>0</v>
      </c>
      <c r="T433" s="153">
        <v>0</v>
      </c>
      <c r="U433" s="153">
        <v>0</v>
      </c>
      <c r="V433" s="153">
        <v>0</v>
      </c>
      <c r="W433" s="154">
        <v>0</v>
      </c>
      <c r="X433" s="125">
        <v>147</v>
      </c>
      <c r="Y433" s="155">
        <v>0</v>
      </c>
      <c r="Z433" s="125">
        <v>0</v>
      </c>
      <c r="AA433" s="125"/>
      <c r="AB433" s="125"/>
      <c r="AC433" s="125"/>
      <c r="AD433" s="125"/>
      <c r="AE433" s="125"/>
      <c r="AF433" s="125"/>
      <c r="AG433" s="125"/>
      <c r="AH433" s="125"/>
      <c r="AI433" s="125"/>
      <c r="AJ433" s="125"/>
      <c r="AK433" s="126">
        <v>0</v>
      </c>
      <c r="AL433" s="127"/>
      <c r="AM433" s="128"/>
      <c r="AN433" s="129"/>
      <c r="AO433" s="156">
        <v>0</v>
      </c>
      <c r="AP433" s="156">
        <v>0</v>
      </c>
      <c r="AQ433" s="156">
        <v>0</v>
      </c>
      <c r="AR433" s="156">
        <v>0</v>
      </c>
      <c r="AS433" s="156">
        <v>0</v>
      </c>
      <c r="AT433" s="156">
        <v>0</v>
      </c>
      <c r="AU433" s="156">
        <v>0</v>
      </c>
      <c r="AV433" s="156">
        <v>4</v>
      </c>
      <c r="AW433" s="156">
        <v>1</v>
      </c>
      <c r="AX433" s="156">
        <v>0</v>
      </c>
      <c r="AY433" s="156">
        <v>0</v>
      </c>
    </row>
    <row r="434" spans="1:51" ht="16.5" customHeight="1" thickTop="1">
      <c r="A434" s="72" t="s">
        <v>1699</v>
      </c>
      <c r="B434" s="120" t="s">
        <v>1786</v>
      </c>
      <c r="C434" s="178">
        <v>-100</v>
      </c>
      <c r="D434" s="170">
        <v>0</v>
      </c>
      <c r="E434" s="170">
        <v>0</v>
      </c>
      <c r="F434" s="170">
        <v>0</v>
      </c>
      <c r="G434" s="170">
        <v>0</v>
      </c>
      <c r="H434" s="170">
        <v>0</v>
      </c>
      <c r="I434" s="170">
        <v>0</v>
      </c>
      <c r="J434" s="170">
        <v>0</v>
      </c>
      <c r="K434" s="170">
        <v>0</v>
      </c>
      <c r="L434" s="170">
        <v>28</v>
      </c>
      <c r="M434" s="170">
        <v>0</v>
      </c>
      <c r="N434" s="170">
        <v>18</v>
      </c>
      <c r="O434" s="170">
        <v>0</v>
      </c>
      <c r="P434" s="170">
        <v>0</v>
      </c>
      <c r="Q434" s="170">
        <v>0</v>
      </c>
      <c r="R434" s="170">
        <v>0</v>
      </c>
      <c r="S434" s="179">
        <v>0</v>
      </c>
      <c r="T434" s="179">
        <v>0</v>
      </c>
      <c r="U434" s="179">
        <v>0</v>
      </c>
      <c r="V434" s="179">
        <v>0</v>
      </c>
      <c r="W434" s="170">
        <v>0</v>
      </c>
      <c r="X434" s="170">
        <v>148</v>
      </c>
      <c r="Y434" s="170">
        <v>0</v>
      </c>
      <c r="Z434" s="170">
        <v>0</v>
      </c>
      <c r="AA434" s="170"/>
      <c r="AB434" s="170"/>
      <c r="AC434" s="170"/>
      <c r="AD434" s="170"/>
      <c r="AE434" s="170"/>
      <c r="AF434" s="170"/>
      <c r="AG434" s="170"/>
      <c r="AH434" s="170"/>
      <c r="AI434" s="170"/>
      <c r="AJ434" s="170"/>
      <c r="AK434" s="170">
        <v>0</v>
      </c>
      <c r="AL434" s="180"/>
      <c r="AM434" s="181"/>
      <c r="AN434" s="181"/>
      <c r="AO434" s="172">
        <v>0</v>
      </c>
      <c r="AP434" s="172">
        <v>0</v>
      </c>
      <c r="AQ434" s="172">
        <v>0</v>
      </c>
      <c r="AR434" s="172">
        <v>0</v>
      </c>
      <c r="AS434" s="172">
        <v>0</v>
      </c>
      <c r="AT434" s="172">
        <v>0</v>
      </c>
      <c r="AU434" s="164">
        <v>0</v>
      </c>
      <c r="AV434" s="164">
        <v>0</v>
      </c>
      <c r="AW434" s="164">
        <v>1</v>
      </c>
      <c r="AX434" s="164">
        <v>0</v>
      </c>
      <c r="AY434" s="164">
        <v>0</v>
      </c>
    </row>
    <row r="435" spans="1:51" ht="16.5" customHeight="1">
      <c r="A435" s="72" t="s">
        <v>1700</v>
      </c>
      <c r="B435" s="120" t="s">
        <v>1787</v>
      </c>
      <c r="C435" s="178">
        <v>-100</v>
      </c>
      <c r="D435" s="170">
        <v>0</v>
      </c>
      <c r="E435" s="170">
        <v>0</v>
      </c>
      <c r="F435" s="170">
        <v>0</v>
      </c>
      <c r="G435" s="170">
        <v>0</v>
      </c>
      <c r="H435" s="170">
        <v>0</v>
      </c>
      <c r="I435" s="170">
        <v>0</v>
      </c>
      <c r="J435" s="170">
        <v>22</v>
      </c>
      <c r="K435" s="170">
        <v>0</v>
      </c>
      <c r="L435" s="170">
        <v>24</v>
      </c>
      <c r="M435" s="170">
        <v>0</v>
      </c>
      <c r="N435" s="170">
        <v>0</v>
      </c>
      <c r="O435" s="170">
        <v>0</v>
      </c>
      <c r="P435" s="170">
        <v>0</v>
      </c>
      <c r="Q435" s="170">
        <v>0</v>
      </c>
      <c r="R435" s="170">
        <v>0</v>
      </c>
      <c r="S435" s="179">
        <v>0</v>
      </c>
      <c r="T435" s="179">
        <v>0</v>
      </c>
      <c r="U435" s="179">
        <v>0</v>
      </c>
      <c r="V435" s="179">
        <v>0</v>
      </c>
      <c r="W435" s="170">
        <v>0</v>
      </c>
      <c r="X435" s="170">
        <v>148</v>
      </c>
      <c r="Y435" s="170">
        <v>0</v>
      </c>
      <c r="Z435" s="170">
        <v>0</v>
      </c>
      <c r="AA435" s="170"/>
      <c r="AB435" s="170"/>
      <c r="AC435" s="170"/>
      <c r="AD435" s="170"/>
      <c r="AE435" s="170"/>
      <c r="AF435" s="170"/>
      <c r="AG435" s="170"/>
      <c r="AH435" s="170"/>
      <c r="AI435" s="170"/>
      <c r="AJ435" s="170"/>
      <c r="AK435" s="170">
        <v>0</v>
      </c>
      <c r="AL435" s="180"/>
      <c r="AM435" s="181"/>
      <c r="AN435" s="181"/>
      <c r="AO435" s="172">
        <v>0</v>
      </c>
      <c r="AP435" s="172">
        <v>0</v>
      </c>
      <c r="AQ435" s="172">
        <v>0</v>
      </c>
      <c r="AR435" s="172">
        <v>0</v>
      </c>
      <c r="AS435" s="172">
        <v>0</v>
      </c>
      <c r="AT435" s="172">
        <v>0</v>
      </c>
      <c r="AU435" s="164">
        <v>0</v>
      </c>
      <c r="AV435" s="164">
        <v>0</v>
      </c>
      <c r="AW435" s="164">
        <v>1</v>
      </c>
      <c r="AX435" s="164">
        <v>0</v>
      </c>
      <c r="AY435" s="164">
        <v>0</v>
      </c>
    </row>
    <row r="436" spans="1:51" ht="16.5" customHeight="1" thickBot="1">
      <c r="A436" s="123" t="s">
        <v>1701</v>
      </c>
      <c r="B436" s="124" t="s">
        <v>1788</v>
      </c>
      <c r="C436" s="149">
        <v>-100</v>
      </c>
      <c r="D436" s="150">
        <v>0</v>
      </c>
      <c r="E436" s="150">
        <v>0</v>
      </c>
      <c r="F436" s="150">
        <v>0</v>
      </c>
      <c r="G436" s="150">
        <v>0</v>
      </c>
      <c r="H436" s="150">
        <v>0</v>
      </c>
      <c r="I436" s="150">
        <v>0</v>
      </c>
      <c r="J436" s="150">
        <v>0</v>
      </c>
      <c r="K436" s="150">
        <v>0</v>
      </c>
      <c r="L436" s="151">
        <v>34</v>
      </c>
      <c r="M436" s="150">
        <v>0</v>
      </c>
      <c r="N436" s="150">
        <v>16</v>
      </c>
      <c r="O436" s="150">
        <v>0</v>
      </c>
      <c r="P436" s="150">
        <v>0</v>
      </c>
      <c r="Q436" s="150">
        <v>0</v>
      </c>
      <c r="R436" s="152">
        <v>0</v>
      </c>
      <c r="S436" s="153">
        <v>0</v>
      </c>
      <c r="T436" s="153">
        <v>0</v>
      </c>
      <c r="U436" s="153">
        <v>0</v>
      </c>
      <c r="V436" s="153">
        <v>0</v>
      </c>
      <c r="W436" s="154">
        <v>0</v>
      </c>
      <c r="X436" s="125">
        <v>148</v>
      </c>
      <c r="Y436" s="155">
        <v>0</v>
      </c>
      <c r="Z436" s="125">
        <v>0</v>
      </c>
      <c r="AA436" s="125"/>
      <c r="AB436" s="125"/>
      <c r="AC436" s="125"/>
      <c r="AD436" s="125"/>
      <c r="AE436" s="125"/>
      <c r="AF436" s="125"/>
      <c r="AG436" s="125"/>
      <c r="AH436" s="125"/>
      <c r="AI436" s="125"/>
      <c r="AJ436" s="125"/>
      <c r="AK436" s="126">
        <v>0</v>
      </c>
      <c r="AL436" s="127"/>
      <c r="AM436" s="128"/>
      <c r="AN436" s="129"/>
      <c r="AO436" s="156">
        <v>0</v>
      </c>
      <c r="AP436" s="156">
        <v>0</v>
      </c>
      <c r="AQ436" s="156">
        <v>0</v>
      </c>
      <c r="AR436" s="156">
        <v>0</v>
      </c>
      <c r="AS436" s="156">
        <v>0</v>
      </c>
      <c r="AT436" s="156">
        <v>0</v>
      </c>
      <c r="AU436" s="156">
        <v>0</v>
      </c>
      <c r="AV436" s="156">
        <v>0</v>
      </c>
      <c r="AW436" s="156">
        <v>1</v>
      </c>
      <c r="AX436" s="156">
        <v>0</v>
      </c>
      <c r="AY436" s="156">
        <v>0</v>
      </c>
    </row>
    <row r="437" spans="1:51" ht="16.5" customHeight="1" thickTop="1">
      <c r="A437" s="72" t="s">
        <v>1702</v>
      </c>
      <c r="B437" s="120" t="s">
        <v>1789</v>
      </c>
      <c r="C437" s="178">
        <v>-100</v>
      </c>
      <c r="D437" s="170">
        <v>0</v>
      </c>
      <c r="E437" s="170">
        <v>15</v>
      </c>
      <c r="F437" s="170">
        <v>0</v>
      </c>
      <c r="G437" s="170">
        <v>0</v>
      </c>
      <c r="H437" s="170">
        <v>0</v>
      </c>
      <c r="I437" s="170">
        <v>0</v>
      </c>
      <c r="J437" s="170">
        <v>0</v>
      </c>
      <c r="K437" s="170">
        <v>0</v>
      </c>
      <c r="L437" s="170">
        <v>0</v>
      </c>
      <c r="M437" s="170">
        <v>0</v>
      </c>
      <c r="N437" s="170">
        <v>8</v>
      </c>
      <c r="O437" s="170">
        <v>0</v>
      </c>
      <c r="P437" s="170">
        <v>0</v>
      </c>
      <c r="Q437" s="170">
        <v>0</v>
      </c>
      <c r="R437" s="170">
        <v>0</v>
      </c>
      <c r="S437" s="179">
        <v>0</v>
      </c>
      <c r="T437" s="179">
        <v>0</v>
      </c>
      <c r="U437" s="179">
        <v>0</v>
      </c>
      <c r="V437" s="179">
        <v>0</v>
      </c>
      <c r="W437" s="170">
        <v>0</v>
      </c>
      <c r="X437" s="170">
        <v>149</v>
      </c>
      <c r="Y437" s="170">
        <v>0</v>
      </c>
      <c r="Z437" s="170">
        <v>0</v>
      </c>
      <c r="AA437" s="170"/>
      <c r="AB437" s="170"/>
      <c r="AC437" s="170"/>
      <c r="AD437" s="170"/>
      <c r="AE437" s="170"/>
      <c r="AF437" s="170"/>
      <c r="AG437" s="170"/>
      <c r="AH437" s="170"/>
      <c r="AI437" s="170"/>
      <c r="AJ437" s="170"/>
      <c r="AK437" s="170">
        <v>0</v>
      </c>
      <c r="AL437" s="180"/>
      <c r="AM437" s="181"/>
      <c r="AN437" s="181"/>
      <c r="AO437" s="172">
        <v>0</v>
      </c>
      <c r="AP437" s="172">
        <v>0</v>
      </c>
      <c r="AQ437" s="172">
        <v>0</v>
      </c>
      <c r="AR437" s="172">
        <v>0</v>
      </c>
      <c r="AS437" s="172">
        <v>0</v>
      </c>
      <c r="AT437" s="172">
        <v>0</v>
      </c>
      <c r="AU437" s="164">
        <v>0</v>
      </c>
      <c r="AV437" s="164">
        <v>0</v>
      </c>
      <c r="AW437" s="164">
        <v>1</v>
      </c>
      <c r="AX437" s="164">
        <v>0</v>
      </c>
      <c r="AY437" s="164">
        <v>0</v>
      </c>
    </row>
    <row r="438" spans="1:51" ht="16.5" customHeight="1">
      <c r="A438" s="72" t="s">
        <v>1703</v>
      </c>
      <c r="B438" s="120" t="s">
        <v>1790</v>
      </c>
      <c r="C438" s="178">
        <v>-100</v>
      </c>
      <c r="D438" s="170">
        <v>0</v>
      </c>
      <c r="E438" s="170">
        <v>0</v>
      </c>
      <c r="F438" s="170">
        <v>15</v>
      </c>
      <c r="G438" s="170">
        <v>0</v>
      </c>
      <c r="H438" s="170">
        <v>0</v>
      </c>
      <c r="I438" s="170">
        <v>0</v>
      </c>
      <c r="J438" s="170">
        <v>0</v>
      </c>
      <c r="K438" s="170">
        <v>0</v>
      </c>
      <c r="L438" s="170">
        <v>0</v>
      </c>
      <c r="M438" s="170">
        <v>0</v>
      </c>
      <c r="N438" s="170">
        <v>15</v>
      </c>
      <c r="O438" s="170">
        <v>0</v>
      </c>
      <c r="P438" s="170">
        <v>0</v>
      </c>
      <c r="Q438" s="170">
        <v>0</v>
      </c>
      <c r="R438" s="170">
        <v>0</v>
      </c>
      <c r="S438" s="179">
        <v>0</v>
      </c>
      <c r="T438" s="179">
        <v>0</v>
      </c>
      <c r="U438" s="179">
        <v>0</v>
      </c>
      <c r="V438" s="179">
        <v>0</v>
      </c>
      <c r="W438" s="170">
        <v>0</v>
      </c>
      <c r="X438" s="170">
        <v>149</v>
      </c>
      <c r="Y438" s="170">
        <v>0</v>
      </c>
      <c r="Z438" s="170">
        <v>0</v>
      </c>
      <c r="AA438" s="170"/>
      <c r="AB438" s="170"/>
      <c r="AC438" s="170"/>
      <c r="AD438" s="170"/>
      <c r="AE438" s="170"/>
      <c r="AF438" s="170"/>
      <c r="AG438" s="170"/>
      <c r="AH438" s="170"/>
      <c r="AI438" s="170"/>
      <c r="AJ438" s="170"/>
      <c r="AK438" s="170">
        <v>0</v>
      </c>
      <c r="AL438" s="180"/>
      <c r="AM438" s="181"/>
      <c r="AN438" s="181"/>
      <c r="AO438" s="172">
        <v>0</v>
      </c>
      <c r="AP438" s="172">
        <v>0</v>
      </c>
      <c r="AQ438" s="172">
        <v>0</v>
      </c>
      <c r="AR438" s="172">
        <v>0</v>
      </c>
      <c r="AS438" s="172">
        <v>0</v>
      </c>
      <c r="AT438" s="172">
        <v>0</v>
      </c>
      <c r="AU438" s="164">
        <v>0</v>
      </c>
      <c r="AV438" s="164">
        <v>0</v>
      </c>
      <c r="AW438" s="164">
        <v>1</v>
      </c>
      <c r="AX438" s="164">
        <v>0</v>
      </c>
      <c r="AY438" s="164">
        <v>0</v>
      </c>
    </row>
    <row r="439" spans="1:51" ht="16.5" customHeight="1" thickBot="1">
      <c r="A439" s="123" t="s">
        <v>1704</v>
      </c>
      <c r="B439" s="124" t="s">
        <v>1791</v>
      </c>
      <c r="C439" s="178">
        <v>-100</v>
      </c>
      <c r="D439" s="150">
        <v>0</v>
      </c>
      <c r="E439" s="150">
        <v>16</v>
      </c>
      <c r="F439" s="150">
        <v>0</v>
      </c>
      <c r="G439" s="150">
        <v>16</v>
      </c>
      <c r="H439" s="150">
        <v>0</v>
      </c>
      <c r="I439" s="150">
        <v>0</v>
      </c>
      <c r="J439" s="150">
        <v>0</v>
      </c>
      <c r="K439" s="150">
        <v>0</v>
      </c>
      <c r="L439" s="151">
        <v>0</v>
      </c>
      <c r="M439" s="150">
        <v>0</v>
      </c>
      <c r="N439" s="150">
        <v>0</v>
      </c>
      <c r="O439" s="150">
        <v>0</v>
      </c>
      <c r="P439" s="150">
        <v>0</v>
      </c>
      <c r="Q439" s="150">
        <v>0</v>
      </c>
      <c r="R439" s="152">
        <v>0</v>
      </c>
      <c r="S439" s="153">
        <v>0</v>
      </c>
      <c r="T439" s="153">
        <v>0</v>
      </c>
      <c r="U439" s="153">
        <v>0</v>
      </c>
      <c r="V439" s="153">
        <v>0</v>
      </c>
      <c r="W439" s="154">
        <v>0</v>
      </c>
      <c r="X439" s="125">
        <v>149</v>
      </c>
      <c r="Y439" s="155">
        <v>0</v>
      </c>
      <c r="Z439" s="125">
        <v>0</v>
      </c>
      <c r="AA439" s="125"/>
      <c r="AB439" s="125"/>
      <c r="AC439" s="125"/>
      <c r="AD439" s="125"/>
      <c r="AE439" s="125"/>
      <c r="AF439" s="125"/>
      <c r="AG439" s="125"/>
      <c r="AH439" s="125"/>
      <c r="AI439" s="125"/>
      <c r="AJ439" s="125"/>
      <c r="AK439" s="126">
        <v>0</v>
      </c>
      <c r="AL439" s="127"/>
      <c r="AM439" s="128"/>
      <c r="AN439" s="129"/>
      <c r="AO439" s="156">
        <v>0</v>
      </c>
      <c r="AP439" s="156">
        <v>0</v>
      </c>
      <c r="AQ439" s="156">
        <v>0</v>
      </c>
      <c r="AR439" s="156">
        <v>0</v>
      </c>
      <c r="AS439" s="156">
        <v>0</v>
      </c>
      <c r="AT439" s="156">
        <v>0</v>
      </c>
      <c r="AU439" s="156">
        <v>0</v>
      </c>
      <c r="AV439" s="156">
        <v>0</v>
      </c>
      <c r="AW439" s="156">
        <v>1</v>
      </c>
      <c r="AX439" s="156">
        <v>0</v>
      </c>
      <c r="AY439" s="156">
        <v>0</v>
      </c>
    </row>
    <row r="440" spans="1:51" ht="16.5" customHeight="1" thickTop="1">
      <c r="A440" s="72" t="s">
        <v>1705</v>
      </c>
      <c r="B440" s="120">
        <v>0</v>
      </c>
      <c r="C440" s="178">
        <v>0</v>
      </c>
      <c r="D440" s="170">
        <v>0</v>
      </c>
      <c r="E440" s="170">
        <v>0</v>
      </c>
      <c r="F440" s="170">
        <v>0</v>
      </c>
      <c r="G440" s="170">
        <v>0</v>
      </c>
      <c r="H440" s="170">
        <v>0</v>
      </c>
      <c r="I440" s="170">
        <v>0</v>
      </c>
      <c r="J440" s="170">
        <v>0</v>
      </c>
      <c r="K440" s="170">
        <v>0</v>
      </c>
      <c r="L440" s="170">
        <v>0</v>
      </c>
      <c r="M440" s="170">
        <v>0</v>
      </c>
      <c r="N440" s="170">
        <v>0</v>
      </c>
      <c r="O440" s="170">
        <v>0</v>
      </c>
      <c r="P440" s="170">
        <v>0</v>
      </c>
      <c r="Q440" s="170">
        <v>0</v>
      </c>
      <c r="R440" s="170">
        <v>0</v>
      </c>
      <c r="S440" s="179">
        <v>0</v>
      </c>
      <c r="T440" s="179">
        <v>0</v>
      </c>
      <c r="U440" s="179">
        <v>0</v>
      </c>
      <c r="V440" s="179">
        <v>0</v>
      </c>
      <c r="W440" s="170">
        <v>0</v>
      </c>
      <c r="X440" s="170">
        <v>0</v>
      </c>
      <c r="Y440" s="170">
        <v>0</v>
      </c>
      <c r="Z440" s="170">
        <v>0</v>
      </c>
      <c r="AA440" s="170">
        <v>0</v>
      </c>
      <c r="AB440" s="170">
        <v>0</v>
      </c>
      <c r="AC440" s="170">
        <v>0</v>
      </c>
      <c r="AD440" s="170">
        <v>0</v>
      </c>
      <c r="AE440" s="170">
        <v>0</v>
      </c>
      <c r="AF440" s="170">
        <v>0</v>
      </c>
      <c r="AG440" s="170">
        <v>0</v>
      </c>
      <c r="AH440" s="170">
        <v>0</v>
      </c>
      <c r="AI440" s="170">
        <v>0</v>
      </c>
      <c r="AJ440" s="170">
        <v>0</v>
      </c>
      <c r="AK440" s="170">
        <v>0</v>
      </c>
      <c r="AL440" s="180"/>
      <c r="AM440" s="181"/>
      <c r="AN440" s="181"/>
      <c r="AO440" s="172">
        <v>0</v>
      </c>
      <c r="AP440" s="172">
        <v>0</v>
      </c>
      <c r="AQ440" s="172">
        <v>0</v>
      </c>
      <c r="AR440" s="172">
        <v>0</v>
      </c>
      <c r="AS440" s="172">
        <v>0</v>
      </c>
      <c r="AT440" s="172">
        <v>0</v>
      </c>
      <c r="AU440" s="164">
        <v>0</v>
      </c>
      <c r="AV440" s="164">
        <v>0</v>
      </c>
      <c r="AW440" s="164">
        <v>0</v>
      </c>
      <c r="AX440" s="164">
        <v>0</v>
      </c>
      <c r="AY440" s="164">
        <v>0</v>
      </c>
    </row>
    <row r="441" spans="1:51" ht="16.5" customHeight="1">
      <c r="A441" s="72" t="s">
        <v>1706</v>
      </c>
      <c r="B441" s="269" t="s">
        <v>1792</v>
      </c>
      <c r="C441" s="178">
        <v>0</v>
      </c>
      <c r="D441" s="170">
        <v>0</v>
      </c>
      <c r="E441" s="170">
        <v>0</v>
      </c>
      <c r="F441" s="170">
        <v>0</v>
      </c>
      <c r="G441" s="170">
        <v>0</v>
      </c>
      <c r="H441" s="170">
        <v>0</v>
      </c>
      <c r="I441" s="170">
        <v>25</v>
      </c>
      <c r="J441" s="170">
        <v>0</v>
      </c>
      <c r="K441" s="170">
        <v>0</v>
      </c>
      <c r="L441" s="170">
        <v>25</v>
      </c>
      <c r="M441" s="170">
        <v>0</v>
      </c>
      <c r="N441" s="170">
        <v>0</v>
      </c>
      <c r="O441" s="170">
        <v>0</v>
      </c>
      <c r="P441" s="170">
        <v>0</v>
      </c>
      <c r="Q441" s="170">
        <v>10</v>
      </c>
      <c r="R441" s="170">
        <v>0</v>
      </c>
      <c r="S441" s="179">
        <v>0</v>
      </c>
      <c r="T441" s="179">
        <v>0</v>
      </c>
      <c r="U441" s="179">
        <v>0</v>
      </c>
      <c r="V441" s="179">
        <v>0</v>
      </c>
      <c r="W441" s="170">
        <v>0</v>
      </c>
      <c r="X441" s="170">
        <v>0</v>
      </c>
      <c r="Y441" s="170">
        <v>0</v>
      </c>
      <c r="Z441" s="170">
        <v>0</v>
      </c>
      <c r="AA441" s="170">
        <v>0</v>
      </c>
      <c r="AB441" s="170">
        <v>0</v>
      </c>
      <c r="AC441" s="170">
        <v>0</v>
      </c>
      <c r="AD441" s="170">
        <v>0</v>
      </c>
      <c r="AE441" s="170">
        <v>0</v>
      </c>
      <c r="AF441" s="170">
        <v>0</v>
      </c>
      <c r="AG441" s="170">
        <v>0</v>
      </c>
      <c r="AH441" s="170">
        <v>0</v>
      </c>
      <c r="AI441" s="170">
        <v>0</v>
      </c>
      <c r="AJ441" s="170">
        <v>0</v>
      </c>
      <c r="AK441" s="170">
        <v>0</v>
      </c>
      <c r="AL441" s="180"/>
      <c r="AM441" s="181"/>
      <c r="AN441" s="181"/>
      <c r="AO441" s="172">
        <v>0</v>
      </c>
      <c r="AP441" s="172">
        <v>0</v>
      </c>
      <c r="AQ441" s="172">
        <v>0</v>
      </c>
      <c r="AR441" s="172">
        <v>0</v>
      </c>
      <c r="AS441" s="172">
        <v>0</v>
      </c>
      <c r="AT441" s="172">
        <v>0</v>
      </c>
      <c r="AU441" s="164">
        <v>0</v>
      </c>
      <c r="AV441" s="164">
        <v>0</v>
      </c>
      <c r="AW441" s="164">
        <v>0</v>
      </c>
      <c r="AX441" s="164">
        <v>0</v>
      </c>
      <c r="AY441" s="164">
        <v>0</v>
      </c>
    </row>
    <row r="442" spans="1:51" ht="16.5" customHeight="1" thickBot="1">
      <c r="A442" s="123" t="s">
        <v>1707</v>
      </c>
      <c r="B442" s="124" t="s">
        <v>1793</v>
      </c>
      <c r="C442" s="149">
        <v>0</v>
      </c>
      <c r="D442" s="150">
        <v>0</v>
      </c>
      <c r="E442" s="150">
        <v>0</v>
      </c>
      <c r="F442" s="150">
        <v>0</v>
      </c>
      <c r="G442" s="150">
        <v>0</v>
      </c>
      <c r="H442" s="150">
        <v>35</v>
      </c>
      <c r="I442" s="150">
        <v>25</v>
      </c>
      <c r="J442" s="150">
        <v>0</v>
      </c>
      <c r="K442" s="150">
        <v>0</v>
      </c>
      <c r="L442" s="151">
        <v>25</v>
      </c>
      <c r="M442" s="150">
        <v>0</v>
      </c>
      <c r="N442" s="150">
        <v>0</v>
      </c>
      <c r="O442" s="150">
        <v>0</v>
      </c>
      <c r="P442" s="150">
        <v>10</v>
      </c>
      <c r="Q442" s="150">
        <v>10</v>
      </c>
      <c r="R442" s="152">
        <v>0</v>
      </c>
      <c r="S442" s="153">
        <v>0</v>
      </c>
      <c r="T442" s="153">
        <v>0</v>
      </c>
      <c r="U442" s="153">
        <v>0</v>
      </c>
      <c r="V442" s="153">
        <v>0</v>
      </c>
      <c r="W442" s="154">
        <v>0</v>
      </c>
      <c r="X442" s="125">
        <v>0</v>
      </c>
      <c r="Y442" s="155">
        <v>0</v>
      </c>
      <c r="Z442" s="125">
        <v>0</v>
      </c>
      <c r="AA442" s="125">
        <v>0</v>
      </c>
      <c r="AB442" s="125">
        <v>0</v>
      </c>
      <c r="AC442" s="125">
        <v>0</v>
      </c>
      <c r="AD442" s="125">
        <v>0</v>
      </c>
      <c r="AE442" s="125">
        <v>0</v>
      </c>
      <c r="AF442" s="125">
        <v>0</v>
      </c>
      <c r="AG442" s="125">
        <v>0</v>
      </c>
      <c r="AH442" s="125">
        <v>0</v>
      </c>
      <c r="AI442" s="125">
        <v>0</v>
      </c>
      <c r="AJ442" s="125">
        <v>0</v>
      </c>
      <c r="AK442" s="126">
        <v>0</v>
      </c>
      <c r="AL442" s="127"/>
      <c r="AM442" s="128"/>
      <c r="AN442" s="129"/>
      <c r="AO442" s="156">
        <v>0</v>
      </c>
      <c r="AP442" s="156">
        <v>0</v>
      </c>
      <c r="AQ442" s="156">
        <v>0</v>
      </c>
      <c r="AR442" s="156">
        <v>0</v>
      </c>
      <c r="AS442" s="156">
        <v>0</v>
      </c>
      <c r="AT442" s="156">
        <v>0</v>
      </c>
      <c r="AU442" s="156">
        <v>0</v>
      </c>
      <c r="AV442" s="156">
        <v>10</v>
      </c>
      <c r="AW442" s="156">
        <v>0</v>
      </c>
      <c r="AX442" s="156">
        <v>0</v>
      </c>
      <c r="AY442" s="156">
        <v>0</v>
      </c>
    </row>
    <row r="443" spans="1:51" ht="16.5" customHeight="1" thickTop="1">
      <c r="A443" s="72" t="s">
        <v>1708</v>
      </c>
      <c r="B443" s="120">
        <v>0</v>
      </c>
      <c r="C443" s="178">
        <v>0</v>
      </c>
      <c r="D443" s="170">
        <v>0</v>
      </c>
      <c r="E443" s="170">
        <v>0</v>
      </c>
      <c r="F443" s="170">
        <v>0</v>
      </c>
      <c r="G443" s="170">
        <v>0</v>
      </c>
      <c r="H443" s="170">
        <v>0</v>
      </c>
      <c r="I443" s="170">
        <v>0</v>
      </c>
      <c r="J443" s="170">
        <v>0</v>
      </c>
      <c r="K443" s="170">
        <v>0</v>
      </c>
      <c r="L443" s="170">
        <v>0</v>
      </c>
      <c r="M443" s="170">
        <v>0</v>
      </c>
      <c r="N443" s="170">
        <v>0</v>
      </c>
      <c r="O443" s="170">
        <v>0</v>
      </c>
      <c r="P443" s="170">
        <v>0</v>
      </c>
      <c r="Q443" s="170">
        <v>0</v>
      </c>
      <c r="R443" s="170">
        <v>0</v>
      </c>
      <c r="S443" s="179">
        <v>0</v>
      </c>
      <c r="T443" s="179">
        <v>0</v>
      </c>
      <c r="U443" s="179">
        <v>0</v>
      </c>
      <c r="V443" s="179">
        <v>0</v>
      </c>
      <c r="W443" s="170">
        <v>0</v>
      </c>
      <c r="X443" s="170">
        <v>0</v>
      </c>
      <c r="Y443" s="170">
        <v>0</v>
      </c>
      <c r="Z443" s="170">
        <v>0</v>
      </c>
      <c r="AA443" s="170">
        <v>0</v>
      </c>
      <c r="AB443" s="170">
        <v>0</v>
      </c>
      <c r="AC443" s="170">
        <v>0</v>
      </c>
      <c r="AD443" s="170">
        <v>0</v>
      </c>
      <c r="AE443" s="170">
        <v>0</v>
      </c>
      <c r="AF443" s="170">
        <v>0</v>
      </c>
      <c r="AG443" s="170">
        <v>0</v>
      </c>
      <c r="AH443" s="170">
        <v>0</v>
      </c>
      <c r="AI443" s="170">
        <v>0</v>
      </c>
      <c r="AJ443" s="170">
        <v>0</v>
      </c>
      <c r="AK443" s="170">
        <v>0</v>
      </c>
      <c r="AL443" s="180"/>
      <c r="AM443" s="181"/>
      <c r="AN443" s="181"/>
      <c r="AO443" s="172">
        <v>0</v>
      </c>
      <c r="AP443" s="172">
        <v>0</v>
      </c>
      <c r="AQ443" s="172">
        <v>0</v>
      </c>
      <c r="AR443" s="172">
        <v>0</v>
      </c>
      <c r="AS443" s="172">
        <v>0</v>
      </c>
      <c r="AT443" s="172">
        <v>0</v>
      </c>
      <c r="AU443" s="164">
        <v>0</v>
      </c>
      <c r="AV443" s="164">
        <v>0</v>
      </c>
      <c r="AW443" s="164">
        <v>0</v>
      </c>
      <c r="AX443" s="164">
        <v>0</v>
      </c>
      <c r="AY443" s="164">
        <v>0</v>
      </c>
    </row>
    <row r="444" spans="1:51" ht="16.5" customHeight="1" thickBot="1">
      <c r="A444" s="123" t="s">
        <v>1709</v>
      </c>
      <c r="B444" s="124" t="s">
        <v>1794</v>
      </c>
      <c r="C444" s="149">
        <v>0</v>
      </c>
      <c r="D444" s="150">
        <v>0</v>
      </c>
      <c r="E444" s="150">
        <v>0</v>
      </c>
      <c r="F444" s="150">
        <v>0</v>
      </c>
      <c r="G444" s="150">
        <v>12</v>
      </c>
      <c r="H444" s="150">
        <v>0</v>
      </c>
      <c r="I444" s="150">
        <v>0</v>
      </c>
      <c r="J444" s="150">
        <v>0</v>
      </c>
      <c r="K444" s="150">
        <v>12</v>
      </c>
      <c r="L444" s="151">
        <v>0</v>
      </c>
      <c r="M444" s="150">
        <v>0</v>
      </c>
      <c r="N444" s="150">
        <v>8</v>
      </c>
      <c r="O444" s="150">
        <v>0</v>
      </c>
      <c r="P444" s="150">
        <v>5</v>
      </c>
      <c r="Q444" s="150">
        <v>0</v>
      </c>
      <c r="R444" s="152">
        <v>0</v>
      </c>
      <c r="S444" s="153">
        <v>0</v>
      </c>
      <c r="T444" s="153">
        <v>0</v>
      </c>
      <c r="U444" s="153">
        <v>0</v>
      </c>
      <c r="V444" s="153">
        <v>0</v>
      </c>
      <c r="W444" s="154">
        <v>0</v>
      </c>
      <c r="X444" s="125">
        <v>0</v>
      </c>
      <c r="Y444" s="155">
        <v>0</v>
      </c>
      <c r="Z444" s="125">
        <v>0</v>
      </c>
      <c r="AA444" s="125">
        <v>0</v>
      </c>
      <c r="AB444" s="125">
        <v>0</v>
      </c>
      <c r="AC444" s="125">
        <v>0</v>
      </c>
      <c r="AD444" s="125">
        <v>0</v>
      </c>
      <c r="AE444" s="125">
        <v>0</v>
      </c>
      <c r="AF444" s="125">
        <v>0</v>
      </c>
      <c r="AG444" s="125">
        <v>0</v>
      </c>
      <c r="AH444" s="125">
        <v>0</v>
      </c>
      <c r="AI444" s="125">
        <v>0</v>
      </c>
      <c r="AJ444" s="125">
        <v>0</v>
      </c>
      <c r="AK444" s="126">
        <v>0</v>
      </c>
      <c r="AL444" s="127"/>
      <c r="AM444" s="128"/>
      <c r="AN444" s="129"/>
      <c r="AO444" s="156">
        <v>0</v>
      </c>
      <c r="AP444" s="156">
        <v>0</v>
      </c>
      <c r="AQ444" s="156">
        <v>0</v>
      </c>
      <c r="AR444" s="156">
        <v>0</v>
      </c>
      <c r="AS444" s="156">
        <v>0</v>
      </c>
      <c r="AT444" s="156">
        <v>0</v>
      </c>
      <c r="AU444" s="156">
        <v>0</v>
      </c>
      <c r="AV444" s="156">
        <v>5</v>
      </c>
      <c r="AW444" s="156">
        <v>0</v>
      </c>
      <c r="AX444" s="156">
        <v>0</v>
      </c>
      <c r="AY444" s="156">
        <v>0</v>
      </c>
    </row>
    <row r="445" spans="1:51" ht="16.5" customHeight="1" thickTop="1">
      <c r="A445" s="72" t="s">
        <v>1710</v>
      </c>
      <c r="B445" s="120">
        <v>0</v>
      </c>
      <c r="C445" s="178">
        <v>0</v>
      </c>
      <c r="D445" s="170">
        <v>0</v>
      </c>
      <c r="E445" s="170">
        <v>0</v>
      </c>
      <c r="F445" s="170">
        <v>0</v>
      </c>
      <c r="G445" s="170">
        <v>0</v>
      </c>
      <c r="H445" s="170">
        <v>0</v>
      </c>
      <c r="I445" s="170">
        <v>0</v>
      </c>
      <c r="J445" s="170">
        <v>0</v>
      </c>
      <c r="K445" s="170">
        <v>0</v>
      </c>
      <c r="L445" s="170">
        <v>0</v>
      </c>
      <c r="M445" s="170">
        <v>0</v>
      </c>
      <c r="N445" s="170">
        <v>0</v>
      </c>
      <c r="O445" s="170">
        <v>0</v>
      </c>
      <c r="P445" s="170">
        <v>0</v>
      </c>
      <c r="Q445" s="170">
        <v>0</v>
      </c>
      <c r="R445" s="170">
        <v>0</v>
      </c>
      <c r="S445" s="179">
        <v>0</v>
      </c>
      <c r="T445" s="179">
        <v>0</v>
      </c>
      <c r="U445" s="179">
        <v>0</v>
      </c>
      <c r="V445" s="179">
        <v>0</v>
      </c>
      <c r="W445" s="170">
        <v>0</v>
      </c>
      <c r="X445" s="170">
        <v>0</v>
      </c>
      <c r="Y445" s="170">
        <v>0</v>
      </c>
      <c r="Z445" s="170">
        <v>0</v>
      </c>
      <c r="AA445" s="170">
        <v>0</v>
      </c>
      <c r="AB445" s="170">
        <v>0</v>
      </c>
      <c r="AC445" s="170">
        <v>0</v>
      </c>
      <c r="AD445" s="170">
        <v>0</v>
      </c>
      <c r="AE445" s="170">
        <v>0</v>
      </c>
      <c r="AF445" s="170">
        <v>0</v>
      </c>
      <c r="AG445" s="170">
        <v>0</v>
      </c>
      <c r="AH445" s="170">
        <v>0</v>
      </c>
      <c r="AI445" s="170">
        <v>0</v>
      </c>
      <c r="AJ445" s="170">
        <v>0</v>
      </c>
      <c r="AK445" s="170">
        <v>0</v>
      </c>
      <c r="AL445" s="180"/>
      <c r="AM445" s="181"/>
      <c r="AN445" s="181"/>
      <c r="AO445" s="172">
        <v>0</v>
      </c>
      <c r="AP445" s="172">
        <v>0</v>
      </c>
      <c r="AQ445" s="172">
        <v>0</v>
      </c>
      <c r="AR445" s="172">
        <v>0</v>
      </c>
      <c r="AS445" s="172">
        <v>0</v>
      </c>
      <c r="AT445" s="172">
        <v>0</v>
      </c>
      <c r="AU445" s="164">
        <v>0</v>
      </c>
      <c r="AV445" s="164">
        <v>0</v>
      </c>
      <c r="AW445" s="164">
        <v>0</v>
      </c>
      <c r="AX445" s="164">
        <v>0</v>
      </c>
      <c r="AY445" s="164">
        <v>0</v>
      </c>
    </row>
    <row r="446" spans="1:51" ht="16.5" customHeight="1" thickBot="1">
      <c r="A446" s="123" t="s">
        <v>1711</v>
      </c>
      <c r="B446" s="124" t="s">
        <v>1795</v>
      </c>
      <c r="C446" s="149">
        <v>0</v>
      </c>
      <c r="D446" s="150">
        <v>0</v>
      </c>
      <c r="E446" s="150">
        <v>0</v>
      </c>
      <c r="F446" s="150">
        <v>10</v>
      </c>
      <c r="G446" s="150">
        <v>0</v>
      </c>
      <c r="H446" s="150">
        <v>0</v>
      </c>
      <c r="I446" s="150">
        <v>0</v>
      </c>
      <c r="J446" s="150">
        <v>0</v>
      </c>
      <c r="K446" s="150">
        <v>8</v>
      </c>
      <c r="L446" s="151">
        <v>0</v>
      </c>
      <c r="M446" s="150">
        <v>0</v>
      </c>
      <c r="N446" s="150">
        <v>15</v>
      </c>
      <c r="O446" s="150">
        <v>0</v>
      </c>
      <c r="P446" s="150">
        <v>5</v>
      </c>
      <c r="Q446" s="150">
        <v>5</v>
      </c>
      <c r="R446" s="152">
        <v>0</v>
      </c>
      <c r="S446" s="153">
        <v>0</v>
      </c>
      <c r="T446" s="153">
        <v>0</v>
      </c>
      <c r="U446" s="153">
        <v>0</v>
      </c>
      <c r="V446" s="153">
        <v>0</v>
      </c>
      <c r="W446" s="154">
        <v>0</v>
      </c>
      <c r="X446" s="125">
        <v>0</v>
      </c>
      <c r="Y446" s="155">
        <v>0</v>
      </c>
      <c r="Z446" s="125">
        <v>0</v>
      </c>
      <c r="AA446" s="125">
        <v>0</v>
      </c>
      <c r="AB446" s="125">
        <v>0</v>
      </c>
      <c r="AC446" s="125">
        <v>0</v>
      </c>
      <c r="AD446" s="125">
        <v>0</v>
      </c>
      <c r="AE446" s="125">
        <v>0</v>
      </c>
      <c r="AF446" s="125">
        <v>0</v>
      </c>
      <c r="AG446" s="125">
        <v>0</v>
      </c>
      <c r="AH446" s="125">
        <v>0</v>
      </c>
      <c r="AI446" s="125">
        <v>0</v>
      </c>
      <c r="AJ446" s="125">
        <v>0</v>
      </c>
      <c r="AK446" s="126">
        <v>0</v>
      </c>
      <c r="AL446" s="127"/>
      <c r="AM446" s="128"/>
      <c r="AN446" s="129"/>
      <c r="AO446" s="156">
        <v>0</v>
      </c>
      <c r="AP446" s="156">
        <v>0</v>
      </c>
      <c r="AQ446" s="156">
        <v>0</v>
      </c>
      <c r="AR446" s="156">
        <v>0</v>
      </c>
      <c r="AS446" s="156">
        <v>0</v>
      </c>
      <c r="AT446" s="156">
        <v>0</v>
      </c>
      <c r="AU446" s="156">
        <v>0</v>
      </c>
      <c r="AV446" s="156">
        <v>5</v>
      </c>
      <c r="AW446" s="156">
        <v>0</v>
      </c>
      <c r="AX446" s="156">
        <v>0</v>
      </c>
      <c r="AY446" s="156">
        <v>0</v>
      </c>
    </row>
    <row r="447" spans="1:51" ht="16.5" customHeight="1" thickTop="1">
      <c r="A447" s="72" t="s">
        <v>1916</v>
      </c>
      <c r="B447" s="120" t="s">
        <v>1799</v>
      </c>
      <c r="C447" s="178">
        <v>0</v>
      </c>
      <c r="D447" s="170">
        <v>0</v>
      </c>
      <c r="E447" s="170">
        <v>30</v>
      </c>
      <c r="F447" s="170">
        <v>0</v>
      </c>
      <c r="G447" s="170">
        <v>0</v>
      </c>
      <c r="H447" s="170">
        <v>4</v>
      </c>
      <c r="I447" s="170">
        <v>0</v>
      </c>
      <c r="J447" s="170">
        <v>0</v>
      </c>
      <c r="K447" s="170">
        <v>0</v>
      </c>
      <c r="L447" s="170">
        <v>0</v>
      </c>
      <c r="M447" s="170">
        <v>0</v>
      </c>
      <c r="N447" s="170">
        <v>0</v>
      </c>
      <c r="O447" s="170">
        <v>0</v>
      </c>
      <c r="P447" s="170">
        <v>12</v>
      </c>
      <c r="Q447" s="170">
        <v>0</v>
      </c>
      <c r="R447" s="170">
        <v>0</v>
      </c>
      <c r="S447" s="179">
        <v>0</v>
      </c>
      <c r="T447" s="179">
        <v>0</v>
      </c>
      <c r="U447" s="179">
        <v>0</v>
      </c>
      <c r="V447" s="179">
        <v>0</v>
      </c>
      <c r="W447" s="170">
        <v>0</v>
      </c>
      <c r="X447" s="170">
        <v>0</v>
      </c>
      <c r="Y447" s="170">
        <v>0</v>
      </c>
      <c r="Z447" s="170">
        <v>0</v>
      </c>
      <c r="AA447" s="170">
        <v>0</v>
      </c>
      <c r="AB447" s="170">
        <v>0</v>
      </c>
      <c r="AC447" s="170">
        <v>0</v>
      </c>
      <c r="AD447" s="170">
        <v>0</v>
      </c>
      <c r="AE447" s="170">
        <v>0</v>
      </c>
      <c r="AF447" s="170">
        <v>0</v>
      </c>
      <c r="AG447" s="170">
        <v>0</v>
      </c>
      <c r="AH447" s="170">
        <v>0</v>
      </c>
      <c r="AI447" s="170">
        <v>0</v>
      </c>
      <c r="AJ447" s="170">
        <v>0</v>
      </c>
      <c r="AK447" s="170">
        <v>0</v>
      </c>
      <c r="AL447" s="180"/>
      <c r="AM447" s="181" t="s">
        <v>1713</v>
      </c>
      <c r="AN447" s="181"/>
      <c r="AO447" s="172">
        <v>0</v>
      </c>
      <c r="AP447" s="172">
        <v>2</v>
      </c>
      <c r="AQ447" s="172">
        <v>0</v>
      </c>
      <c r="AR447" s="172">
        <v>2</v>
      </c>
      <c r="AS447" s="172">
        <v>0</v>
      </c>
      <c r="AT447" s="172">
        <v>2</v>
      </c>
      <c r="AU447" s="164">
        <v>0</v>
      </c>
      <c r="AV447" s="164">
        <v>12</v>
      </c>
      <c r="AW447" s="164">
        <v>1</v>
      </c>
      <c r="AX447" s="164">
        <v>0</v>
      </c>
      <c r="AY447" s="164">
        <v>0</v>
      </c>
    </row>
    <row r="448" spans="1:51" ht="16.5" customHeight="1">
      <c r="A448" s="72" t="s">
        <v>1714</v>
      </c>
      <c r="B448" s="120" t="s">
        <v>1800</v>
      </c>
      <c r="C448" s="178">
        <v>0</v>
      </c>
      <c r="D448" s="170">
        <v>0</v>
      </c>
      <c r="E448" s="170">
        <v>0</v>
      </c>
      <c r="F448" s="170">
        <v>35</v>
      </c>
      <c r="G448" s="170">
        <v>0</v>
      </c>
      <c r="H448" s="170">
        <v>0</v>
      </c>
      <c r="I448" s="170">
        <v>0</v>
      </c>
      <c r="J448" s="170">
        <v>0</v>
      </c>
      <c r="K448" s="170">
        <v>0</v>
      </c>
      <c r="L448" s="170">
        <v>30</v>
      </c>
      <c r="M448" s="170">
        <v>0</v>
      </c>
      <c r="N448" s="170">
        <v>0</v>
      </c>
      <c r="O448" s="170">
        <v>0</v>
      </c>
      <c r="P448" s="170">
        <v>0</v>
      </c>
      <c r="Q448" s="170">
        <v>0</v>
      </c>
      <c r="R448" s="170">
        <v>0</v>
      </c>
      <c r="S448" s="179">
        <v>0</v>
      </c>
      <c r="T448" s="179">
        <v>0</v>
      </c>
      <c r="U448" s="179">
        <v>1</v>
      </c>
      <c r="V448" s="179">
        <v>0</v>
      </c>
      <c r="W448" s="170">
        <v>0</v>
      </c>
      <c r="X448" s="170">
        <v>0</v>
      </c>
      <c r="Y448" s="170">
        <v>0</v>
      </c>
      <c r="Z448" s="170">
        <v>0</v>
      </c>
      <c r="AA448" s="170"/>
      <c r="AB448" s="170"/>
      <c r="AC448" s="170"/>
      <c r="AD448" s="170"/>
      <c r="AE448" s="170"/>
      <c r="AF448" s="170"/>
      <c r="AG448" s="170"/>
      <c r="AH448" s="170"/>
      <c r="AI448" s="170"/>
      <c r="AJ448" s="170"/>
      <c r="AK448" s="170">
        <v>0</v>
      </c>
      <c r="AL448" s="180"/>
      <c r="AM448" s="181" t="s">
        <v>1715</v>
      </c>
      <c r="AN448" s="181"/>
      <c r="AO448" s="172">
        <v>0</v>
      </c>
      <c r="AP448" s="172">
        <v>1</v>
      </c>
      <c r="AQ448" s="172">
        <v>1</v>
      </c>
      <c r="AR448" s="172">
        <v>1</v>
      </c>
      <c r="AS448" s="172">
        <v>0</v>
      </c>
      <c r="AT448" s="172">
        <v>1</v>
      </c>
      <c r="AU448" s="164">
        <v>0</v>
      </c>
      <c r="AV448" s="164">
        <v>0</v>
      </c>
      <c r="AW448" s="164">
        <v>1</v>
      </c>
      <c r="AX448" s="164">
        <v>0</v>
      </c>
      <c r="AY448" s="164">
        <v>0</v>
      </c>
    </row>
    <row r="449" spans="1:51" ht="16.5" customHeight="1">
      <c r="A449" s="72" t="s">
        <v>1716</v>
      </c>
      <c r="B449" s="120" t="s">
        <v>1915</v>
      </c>
      <c r="C449" s="178">
        <v>0</v>
      </c>
      <c r="D449" s="170">
        <v>0</v>
      </c>
      <c r="E449" s="170">
        <v>7</v>
      </c>
      <c r="F449" s="170">
        <v>0</v>
      </c>
      <c r="G449" s="170">
        <v>0</v>
      </c>
      <c r="H449" s="170">
        <v>0</v>
      </c>
      <c r="I449" s="170">
        <v>0</v>
      </c>
      <c r="J449" s="170">
        <v>0</v>
      </c>
      <c r="K449" s="170">
        <v>0</v>
      </c>
      <c r="L449" s="170">
        <v>0</v>
      </c>
      <c r="M449" s="170">
        <v>0</v>
      </c>
      <c r="N449" s="170">
        <v>36.270000000000003</v>
      </c>
      <c r="O449" s="170">
        <v>0</v>
      </c>
      <c r="P449" s="170">
        <v>0</v>
      </c>
      <c r="Q449" s="170">
        <v>0</v>
      </c>
      <c r="R449" s="170">
        <v>0</v>
      </c>
      <c r="S449" s="179">
        <v>0</v>
      </c>
      <c r="T449" s="179">
        <v>0</v>
      </c>
      <c r="U449" s="179">
        <v>0</v>
      </c>
      <c r="V449" s="179">
        <v>0</v>
      </c>
      <c r="W449" s="170">
        <v>0</v>
      </c>
      <c r="X449" s="170">
        <v>0</v>
      </c>
      <c r="Y449" s="170">
        <v>0</v>
      </c>
      <c r="Z449" s="170">
        <v>0</v>
      </c>
      <c r="AA449" s="170"/>
      <c r="AB449" s="170"/>
      <c r="AC449" s="170"/>
      <c r="AD449" s="170"/>
      <c r="AE449" s="170"/>
      <c r="AF449" s="170"/>
      <c r="AG449" s="170"/>
      <c r="AH449" s="170"/>
      <c r="AI449" s="170"/>
      <c r="AJ449" s="170"/>
      <c r="AK449" s="170">
        <v>0</v>
      </c>
      <c r="AL449" s="180"/>
      <c r="AM449" s="181" t="s">
        <v>1717</v>
      </c>
      <c r="AN449" s="181"/>
      <c r="AO449" s="172">
        <v>0</v>
      </c>
      <c r="AP449" s="172">
        <v>0</v>
      </c>
      <c r="AQ449" s="172">
        <v>0</v>
      </c>
      <c r="AR449" s="172">
        <v>0</v>
      </c>
      <c r="AS449" s="172">
        <v>0</v>
      </c>
      <c r="AT449" s="172">
        <v>0</v>
      </c>
      <c r="AU449" s="164">
        <v>0</v>
      </c>
      <c r="AV449" s="164">
        <v>0</v>
      </c>
      <c r="AW449" s="164">
        <v>1</v>
      </c>
      <c r="AX449" s="164">
        <v>0</v>
      </c>
      <c r="AY449" s="164">
        <v>0</v>
      </c>
    </row>
    <row r="450" spans="1:51" ht="16.5" customHeight="1">
      <c r="A450" s="72" t="s">
        <v>1718</v>
      </c>
      <c r="B450" s="120" t="s">
        <v>1801</v>
      </c>
      <c r="C450" s="178">
        <v>0</v>
      </c>
      <c r="D450" s="170">
        <v>0</v>
      </c>
      <c r="E450" s="170">
        <v>0</v>
      </c>
      <c r="F450" s="170">
        <v>0</v>
      </c>
      <c r="G450" s="170">
        <v>10</v>
      </c>
      <c r="H450" s="170">
        <v>0</v>
      </c>
      <c r="I450" s="170">
        <v>10</v>
      </c>
      <c r="J450" s="170">
        <v>31</v>
      </c>
      <c r="K450" s="170">
        <v>0</v>
      </c>
      <c r="L450" s="170">
        <v>0</v>
      </c>
      <c r="M450" s="170">
        <v>0</v>
      </c>
      <c r="N450" s="170">
        <v>0</v>
      </c>
      <c r="O450" s="170">
        <v>0</v>
      </c>
      <c r="P450" s="170">
        <v>0</v>
      </c>
      <c r="Q450" s="170">
        <v>0</v>
      </c>
      <c r="R450" s="170">
        <v>0</v>
      </c>
      <c r="S450" s="179">
        <v>0</v>
      </c>
      <c r="T450" s="179">
        <v>0</v>
      </c>
      <c r="U450" s="179">
        <v>0</v>
      </c>
      <c r="V450" s="179">
        <v>0</v>
      </c>
      <c r="W450" s="170">
        <v>0</v>
      </c>
      <c r="X450" s="170">
        <v>0</v>
      </c>
      <c r="Y450" s="170">
        <v>0</v>
      </c>
      <c r="Z450" s="170">
        <v>0</v>
      </c>
      <c r="AA450" s="170"/>
      <c r="AB450" s="170"/>
      <c r="AC450" s="170"/>
      <c r="AD450" s="170"/>
      <c r="AE450" s="170"/>
      <c r="AF450" s="170"/>
      <c r="AG450" s="170"/>
      <c r="AH450" s="170"/>
      <c r="AI450" s="170"/>
      <c r="AJ450" s="170"/>
      <c r="AK450" s="170">
        <v>0</v>
      </c>
      <c r="AL450" s="180"/>
      <c r="AM450" s="181" t="s">
        <v>1719</v>
      </c>
      <c r="AN450" s="181"/>
      <c r="AO450" s="172">
        <v>0</v>
      </c>
      <c r="AP450" s="172">
        <v>0</v>
      </c>
      <c r="AQ450" s="172">
        <v>0</v>
      </c>
      <c r="AR450" s="172">
        <v>0</v>
      </c>
      <c r="AS450" s="172">
        <v>0</v>
      </c>
      <c r="AT450" s="172">
        <v>0</v>
      </c>
      <c r="AU450" s="164">
        <v>0</v>
      </c>
      <c r="AV450" s="164">
        <v>5</v>
      </c>
      <c r="AW450" s="164">
        <v>1</v>
      </c>
      <c r="AX450" s="164">
        <v>0</v>
      </c>
      <c r="AY450" s="164">
        <v>0</v>
      </c>
    </row>
    <row r="451" spans="1:51" ht="16.5" customHeight="1" thickBot="1">
      <c r="A451" s="123" t="s">
        <v>1720</v>
      </c>
      <c r="B451" s="124" t="s">
        <v>1796</v>
      </c>
      <c r="C451" s="149">
        <v>0</v>
      </c>
      <c r="D451" s="150">
        <v>0</v>
      </c>
      <c r="E451" s="150">
        <v>0</v>
      </c>
      <c r="F451" s="150">
        <v>0</v>
      </c>
      <c r="G451" s="150">
        <v>0</v>
      </c>
      <c r="H451" s="150">
        <v>0</v>
      </c>
      <c r="I451" s="150">
        <v>30</v>
      </c>
      <c r="J451" s="150">
        <v>0</v>
      </c>
      <c r="K451" s="150">
        <v>22</v>
      </c>
      <c r="L451" s="151">
        <v>0</v>
      </c>
      <c r="M451" s="150">
        <v>0</v>
      </c>
      <c r="N451" s="150">
        <v>0</v>
      </c>
      <c r="O451" s="150">
        <v>0</v>
      </c>
      <c r="P451" s="150">
        <v>0</v>
      </c>
      <c r="Q451" s="150">
        <v>0</v>
      </c>
      <c r="R451" s="152">
        <v>0</v>
      </c>
      <c r="S451" s="153">
        <v>0</v>
      </c>
      <c r="T451" s="153">
        <v>0</v>
      </c>
      <c r="U451" s="153">
        <v>0</v>
      </c>
      <c r="V451" s="153">
        <v>0</v>
      </c>
      <c r="W451" s="154">
        <v>0</v>
      </c>
      <c r="X451" s="125">
        <v>0</v>
      </c>
      <c r="Y451" s="155">
        <v>0</v>
      </c>
      <c r="Z451" s="125">
        <v>0</v>
      </c>
      <c r="AA451" s="125"/>
      <c r="AB451" s="125"/>
      <c r="AC451" s="125"/>
      <c r="AD451" s="125"/>
      <c r="AE451" s="125"/>
      <c r="AF451" s="125"/>
      <c r="AG451" s="125"/>
      <c r="AH451" s="125"/>
      <c r="AI451" s="125"/>
      <c r="AJ451" s="125"/>
      <c r="AK451" s="126">
        <v>0</v>
      </c>
      <c r="AL451" s="127"/>
      <c r="AM451" s="128" t="s">
        <v>1721</v>
      </c>
      <c r="AN451" s="129"/>
      <c r="AO451" s="156">
        <v>0</v>
      </c>
      <c r="AP451" s="156">
        <v>0</v>
      </c>
      <c r="AQ451" s="156">
        <v>0</v>
      </c>
      <c r="AR451" s="156">
        <v>0</v>
      </c>
      <c r="AS451" s="156">
        <v>0</v>
      </c>
      <c r="AT451" s="156">
        <v>0</v>
      </c>
      <c r="AU451" s="156">
        <v>0</v>
      </c>
      <c r="AV451" s="156">
        <v>24</v>
      </c>
      <c r="AW451" s="156">
        <v>1</v>
      </c>
      <c r="AX451" s="156">
        <v>0</v>
      </c>
      <c r="AY451" s="156">
        <v>0</v>
      </c>
    </row>
    <row r="452" spans="1:51" ht="16.5" customHeight="1" thickTop="1">
      <c r="A452" s="72" t="s">
        <v>1948</v>
      </c>
      <c r="B452" s="120" t="s">
        <v>2023</v>
      </c>
      <c r="C452" s="178">
        <f>51-158</f>
        <v>-107</v>
      </c>
      <c r="D452" s="170">
        <v>0</v>
      </c>
      <c r="E452" s="170">
        <v>0</v>
      </c>
      <c r="F452" s="170">
        <v>0</v>
      </c>
      <c r="G452" s="178">
        <v>0</v>
      </c>
      <c r="H452" s="170">
        <v>0</v>
      </c>
      <c r="I452" s="170">
        <v>0</v>
      </c>
      <c r="J452" s="170">
        <v>15</v>
      </c>
      <c r="K452" s="178">
        <v>0</v>
      </c>
      <c r="L452" s="170">
        <v>0</v>
      </c>
      <c r="M452" s="170">
        <v>0</v>
      </c>
      <c r="N452" s="170">
        <v>0</v>
      </c>
      <c r="O452" s="178">
        <v>0</v>
      </c>
      <c r="P452" s="170">
        <v>0</v>
      </c>
      <c r="Q452" s="170">
        <v>0</v>
      </c>
      <c r="R452" s="170">
        <v>0</v>
      </c>
      <c r="S452" s="178">
        <v>0</v>
      </c>
      <c r="T452" s="170">
        <v>0</v>
      </c>
      <c r="U452" s="170">
        <v>0</v>
      </c>
      <c r="V452" s="170">
        <v>0</v>
      </c>
      <c r="W452" s="178">
        <v>0</v>
      </c>
      <c r="X452" s="170">
        <v>0</v>
      </c>
      <c r="Y452" s="170">
        <v>0</v>
      </c>
      <c r="Z452" s="170">
        <v>0</v>
      </c>
      <c r="AA452" s="170"/>
      <c r="AB452" s="170"/>
      <c r="AC452" s="170"/>
      <c r="AD452" s="170"/>
      <c r="AE452" s="170"/>
      <c r="AF452" s="170"/>
      <c r="AG452" s="170"/>
      <c r="AH452" s="170"/>
      <c r="AI452" s="170"/>
      <c r="AJ452" s="170"/>
      <c r="AK452" s="170">
        <v>0</v>
      </c>
      <c r="AL452" s="180"/>
      <c r="AM452" s="181"/>
      <c r="AN452" s="181"/>
      <c r="AO452" s="172">
        <v>0</v>
      </c>
      <c r="AP452" s="172">
        <v>0</v>
      </c>
      <c r="AQ452" s="172">
        <v>0</v>
      </c>
      <c r="AR452" s="172">
        <v>0</v>
      </c>
      <c r="AS452" s="172">
        <v>0</v>
      </c>
      <c r="AT452" s="172">
        <v>0</v>
      </c>
      <c r="AU452" s="172">
        <v>0</v>
      </c>
      <c r="AV452" s="172">
        <v>0</v>
      </c>
      <c r="AW452" s="164">
        <v>1</v>
      </c>
      <c r="AX452" s="172">
        <v>0</v>
      </c>
      <c r="AY452" s="172">
        <v>0</v>
      </c>
    </row>
    <row r="453" spans="1:51" ht="16.5" customHeight="1">
      <c r="A453" s="72" t="s">
        <v>1949</v>
      </c>
      <c r="B453" s="120" t="s">
        <v>2024</v>
      </c>
      <c r="C453" s="178">
        <f>51-158</f>
        <v>-107</v>
      </c>
      <c r="D453" s="170">
        <v>0</v>
      </c>
      <c r="E453" s="170">
        <v>0</v>
      </c>
      <c r="F453" s="170">
        <v>0</v>
      </c>
      <c r="G453" s="178">
        <v>0</v>
      </c>
      <c r="H453" s="170">
        <v>0</v>
      </c>
      <c r="I453" s="170">
        <v>0</v>
      </c>
      <c r="J453" s="170">
        <v>0</v>
      </c>
      <c r="K453" s="178">
        <v>0</v>
      </c>
      <c r="L453" s="170">
        <v>0</v>
      </c>
      <c r="M453" s="170">
        <v>0</v>
      </c>
      <c r="N453" s="170">
        <v>0</v>
      </c>
      <c r="O453" s="178">
        <v>0</v>
      </c>
      <c r="P453" s="170">
        <v>0</v>
      </c>
      <c r="Q453" s="170">
        <v>0</v>
      </c>
      <c r="R453" s="170">
        <v>0</v>
      </c>
      <c r="S453" s="178">
        <v>0</v>
      </c>
      <c r="T453" s="170">
        <v>0</v>
      </c>
      <c r="U453" s="170">
        <v>0</v>
      </c>
      <c r="V453" s="170">
        <v>0</v>
      </c>
      <c r="W453" s="178">
        <v>0</v>
      </c>
      <c r="X453" s="170">
        <v>0</v>
      </c>
      <c r="Y453" s="170">
        <v>0</v>
      </c>
      <c r="Z453" s="170">
        <v>0</v>
      </c>
      <c r="AA453" s="170"/>
      <c r="AB453" s="170"/>
      <c r="AC453" s="170"/>
      <c r="AD453" s="170"/>
      <c r="AE453" s="170"/>
      <c r="AF453" s="170"/>
      <c r="AG453" s="170"/>
      <c r="AH453" s="170"/>
      <c r="AI453" s="170"/>
      <c r="AJ453" s="170"/>
      <c r="AK453" s="170">
        <v>0</v>
      </c>
      <c r="AL453" s="180"/>
      <c r="AM453" s="181"/>
      <c r="AN453" s="181"/>
      <c r="AO453" s="172">
        <v>0</v>
      </c>
      <c r="AP453" s="172">
        <v>0</v>
      </c>
      <c r="AQ453" s="172">
        <v>0</v>
      </c>
      <c r="AR453" s="172">
        <v>0</v>
      </c>
      <c r="AS453" s="172">
        <v>0</v>
      </c>
      <c r="AT453" s="172">
        <v>0</v>
      </c>
      <c r="AU453" s="172">
        <v>0</v>
      </c>
      <c r="AV453" s="172">
        <v>0</v>
      </c>
      <c r="AW453" s="164">
        <v>1</v>
      </c>
      <c r="AX453" s="172">
        <v>0</v>
      </c>
      <c r="AY453" s="172">
        <v>15</v>
      </c>
    </row>
    <row r="454" spans="1:51" ht="16.5" customHeight="1">
      <c r="A454" s="72" t="s">
        <v>1950</v>
      </c>
      <c r="B454" s="120" t="s">
        <v>2025</v>
      </c>
      <c r="C454" s="178">
        <f>41-146</f>
        <v>-105</v>
      </c>
      <c r="D454" s="170">
        <v>0</v>
      </c>
      <c r="E454" s="170">
        <v>0</v>
      </c>
      <c r="F454" s="170">
        <v>0</v>
      </c>
      <c r="G454" s="178">
        <v>0</v>
      </c>
      <c r="H454" s="170">
        <v>0</v>
      </c>
      <c r="I454" s="170">
        <v>0</v>
      </c>
      <c r="J454" s="170">
        <v>12</v>
      </c>
      <c r="K454" s="178">
        <v>0</v>
      </c>
      <c r="L454" s="170">
        <v>0</v>
      </c>
      <c r="M454" s="170">
        <v>0</v>
      </c>
      <c r="N454" s="170">
        <v>0</v>
      </c>
      <c r="O454" s="178">
        <v>0</v>
      </c>
      <c r="P454" s="170">
        <v>0</v>
      </c>
      <c r="Q454" s="170">
        <v>0</v>
      </c>
      <c r="R454" s="170">
        <v>0</v>
      </c>
      <c r="S454" s="178">
        <v>0</v>
      </c>
      <c r="T454" s="170">
        <v>0</v>
      </c>
      <c r="U454" s="170">
        <v>0</v>
      </c>
      <c r="V454" s="170">
        <v>0</v>
      </c>
      <c r="W454" s="178">
        <v>0</v>
      </c>
      <c r="X454" s="170">
        <v>0</v>
      </c>
      <c r="Y454" s="170">
        <v>0</v>
      </c>
      <c r="Z454" s="170">
        <v>0</v>
      </c>
      <c r="AA454" s="170"/>
      <c r="AB454" s="170"/>
      <c r="AC454" s="170"/>
      <c r="AD454" s="170"/>
      <c r="AE454" s="170"/>
      <c r="AF454" s="170"/>
      <c r="AG454" s="170"/>
      <c r="AH454" s="170"/>
      <c r="AI454" s="170"/>
      <c r="AJ454" s="170"/>
      <c r="AK454" s="170">
        <v>0</v>
      </c>
      <c r="AL454" s="180"/>
      <c r="AM454" s="181"/>
      <c r="AN454" s="181"/>
      <c r="AO454" s="172">
        <v>0</v>
      </c>
      <c r="AP454" s="172">
        <v>0</v>
      </c>
      <c r="AQ454" s="172">
        <v>0</v>
      </c>
      <c r="AR454" s="172">
        <v>0</v>
      </c>
      <c r="AS454" s="172">
        <v>0</v>
      </c>
      <c r="AT454" s="172">
        <v>0</v>
      </c>
      <c r="AU454" s="172">
        <v>0</v>
      </c>
      <c r="AV454" s="172">
        <v>0</v>
      </c>
      <c r="AW454" s="164">
        <v>1</v>
      </c>
      <c r="AX454" s="172">
        <v>0</v>
      </c>
      <c r="AY454" s="172">
        <v>0</v>
      </c>
    </row>
    <row r="455" spans="1:51" ht="16.5" customHeight="1">
      <c r="A455" s="72" t="s">
        <v>1951</v>
      </c>
      <c r="B455" s="120" t="s">
        <v>2026</v>
      </c>
      <c r="C455" s="178">
        <f>31-135</f>
        <v>-104</v>
      </c>
      <c r="D455" s="170">
        <v>0</v>
      </c>
      <c r="E455" s="170">
        <v>0</v>
      </c>
      <c r="F455" s="170">
        <v>0</v>
      </c>
      <c r="G455" s="178">
        <v>0</v>
      </c>
      <c r="H455" s="170">
        <v>0</v>
      </c>
      <c r="I455" s="170">
        <v>0</v>
      </c>
      <c r="J455" s="170">
        <v>0</v>
      </c>
      <c r="K455" s="178">
        <v>0</v>
      </c>
      <c r="L455" s="170">
        <v>0</v>
      </c>
      <c r="M455" s="170">
        <v>0</v>
      </c>
      <c r="N455" s="170">
        <v>0</v>
      </c>
      <c r="O455" s="178">
        <v>0</v>
      </c>
      <c r="P455" s="170">
        <v>0</v>
      </c>
      <c r="Q455" s="170">
        <v>20</v>
      </c>
      <c r="R455" s="170">
        <v>0</v>
      </c>
      <c r="S455" s="178">
        <v>0</v>
      </c>
      <c r="T455" s="170">
        <v>0</v>
      </c>
      <c r="U455" s="170">
        <v>0</v>
      </c>
      <c r="V455" s="170">
        <v>0</v>
      </c>
      <c r="W455" s="178">
        <v>0</v>
      </c>
      <c r="X455" s="170">
        <v>0</v>
      </c>
      <c r="Y455" s="170">
        <v>0</v>
      </c>
      <c r="Z455" s="170">
        <v>0</v>
      </c>
      <c r="AA455" s="170"/>
      <c r="AB455" s="170"/>
      <c r="AC455" s="170"/>
      <c r="AD455" s="170"/>
      <c r="AE455" s="170"/>
      <c r="AF455" s="170"/>
      <c r="AG455" s="170"/>
      <c r="AH455" s="170"/>
      <c r="AI455" s="170"/>
      <c r="AJ455" s="170"/>
      <c r="AK455" s="170">
        <v>0</v>
      </c>
      <c r="AL455" s="180"/>
      <c r="AM455" s="181"/>
      <c r="AN455" s="181"/>
      <c r="AO455" s="172">
        <v>0</v>
      </c>
      <c r="AP455" s="172">
        <v>0</v>
      </c>
      <c r="AQ455" s="172">
        <v>0</v>
      </c>
      <c r="AR455" s="172">
        <v>0</v>
      </c>
      <c r="AS455" s="172">
        <v>0</v>
      </c>
      <c r="AT455" s="172">
        <v>0</v>
      </c>
      <c r="AU455" s="172">
        <v>0</v>
      </c>
      <c r="AV455" s="172">
        <v>0</v>
      </c>
      <c r="AW455" s="164">
        <v>1</v>
      </c>
      <c r="AX455" s="172">
        <v>0</v>
      </c>
      <c r="AY455" s="172">
        <v>0</v>
      </c>
    </row>
    <row r="456" spans="1:51" ht="16.5" customHeight="1">
      <c r="A456" s="72" t="s">
        <v>1952</v>
      </c>
      <c r="B456" s="120" t="s">
        <v>2027</v>
      </c>
      <c r="C456" s="178">
        <f>31-135</f>
        <v>-104</v>
      </c>
      <c r="D456" s="170">
        <v>0</v>
      </c>
      <c r="E456" s="170">
        <v>0</v>
      </c>
      <c r="F456" s="170">
        <v>0</v>
      </c>
      <c r="G456" s="178">
        <v>0</v>
      </c>
      <c r="H456" s="170">
        <v>0</v>
      </c>
      <c r="I456" s="170">
        <v>0</v>
      </c>
      <c r="J456" s="170">
        <v>0</v>
      </c>
      <c r="K456" s="178">
        <v>0</v>
      </c>
      <c r="L456" s="170">
        <v>20</v>
      </c>
      <c r="M456" s="170">
        <v>0</v>
      </c>
      <c r="N456" s="170">
        <v>0</v>
      </c>
      <c r="O456" s="178">
        <v>0</v>
      </c>
      <c r="P456" s="170">
        <v>0</v>
      </c>
      <c r="Q456" s="170">
        <v>0</v>
      </c>
      <c r="R456" s="170">
        <v>0</v>
      </c>
      <c r="S456" s="178">
        <v>0</v>
      </c>
      <c r="T456" s="170">
        <v>0</v>
      </c>
      <c r="U456" s="170">
        <v>0</v>
      </c>
      <c r="V456" s="170">
        <v>0</v>
      </c>
      <c r="W456" s="178">
        <v>0</v>
      </c>
      <c r="X456" s="170">
        <v>0</v>
      </c>
      <c r="Y456" s="170">
        <v>0</v>
      </c>
      <c r="Z456" s="170">
        <v>0</v>
      </c>
      <c r="AA456" s="170"/>
      <c r="AB456" s="170"/>
      <c r="AC456" s="170"/>
      <c r="AD456" s="170"/>
      <c r="AE456" s="170"/>
      <c r="AF456" s="170"/>
      <c r="AG456" s="170"/>
      <c r="AH456" s="170"/>
      <c r="AI456" s="170"/>
      <c r="AJ456" s="170"/>
      <c r="AK456" s="170">
        <v>0</v>
      </c>
      <c r="AL456" s="180"/>
      <c r="AM456" s="181"/>
      <c r="AN456" s="181"/>
      <c r="AO456" s="172">
        <v>0</v>
      </c>
      <c r="AP456" s="172">
        <v>0</v>
      </c>
      <c r="AQ456" s="172">
        <v>0</v>
      </c>
      <c r="AR456" s="172">
        <v>0</v>
      </c>
      <c r="AS456" s="172">
        <v>0</v>
      </c>
      <c r="AT456" s="172">
        <v>0</v>
      </c>
      <c r="AU456" s="172">
        <v>0</v>
      </c>
      <c r="AV456" s="172">
        <v>16</v>
      </c>
      <c r="AW456" s="164">
        <v>1</v>
      </c>
      <c r="AX456" s="172">
        <v>0</v>
      </c>
      <c r="AY456" s="172">
        <v>0</v>
      </c>
    </row>
    <row r="457" spans="1:51" ht="16.5" customHeight="1" thickBot="1">
      <c r="A457" s="123" t="s">
        <v>1953</v>
      </c>
      <c r="B457" s="124" t="s">
        <v>2028</v>
      </c>
      <c r="C457" s="149">
        <v>0</v>
      </c>
      <c r="D457" s="150">
        <v>550</v>
      </c>
      <c r="E457" s="150">
        <v>0</v>
      </c>
      <c r="F457" s="150">
        <v>0</v>
      </c>
      <c r="G457" s="150">
        <v>0</v>
      </c>
      <c r="H457" s="150">
        <v>0</v>
      </c>
      <c r="I457" s="150">
        <v>0</v>
      </c>
      <c r="J457" s="150">
        <v>0</v>
      </c>
      <c r="K457" s="150">
        <v>18</v>
      </c>
      <c r="L457" s="151">
        <v>0</v>
      </c>
      <c r="M457" s="150">
        <v>0</v>
      </c>
      <c r="N457" s="150">
        <v>0</v>
      </c>
      <c r="O457" s="150">
        <v>0</v>
      </c>
      <c r="P457" s="150">
        <v>0</v>
      </c>
      <c r="Q457" s="150">
        <v>0</v>
      </c>
      <c r="R457" s="152">
        <v>0</v>
      </c>
      <c r="S457" s="153">
        <v>0</v>
      </c>
      <c r="T457" s="153">
        <v>0</v>
      </c>
      <c r="U457" s="153">
        <v>0</v>
      </c>
      <c r="V457" s="153">
        <v>0</v>
      </c>
      <c r="W457" s="154">
        <v>0</v>
      </c>
      <c r="X457" s="125">
        <v>0</v>
      </c>
      <c r="Y457" s="155">
        <v>0</v>
      </c>
      <c r="Z457" s="125">
        <v>0</v>
      </c>
      <c r="AA457" s="125"/>
      <c r="AB457" s="125"/>
      <c r="AC457" s="125"/>
      <c r="AD457" s="125"/>
      <c r="AE457" s="125"/>
      <c r="AF457" s="125"/>
      <c r="AG457" s="125"/>
      <c r="AH457" s="125"/>
      <c r="AI457" s="125"/>
      <c r="AJ457" s="125"/>
      <c r="AK457" s="126">
        <v>0</v>
      </c>
      <c r="AL457" s="127"/>
      <c r="AM457" s="128"/>
      <c r="AN457" s="129"/>
      <c r="AO457" s="156">
        <v>0</v>
      </c>
      <c r="AP457" s="156">
        <v>0</v>
      </c>
      <c r="AQ457" s="156">
        <v>0</v>
      </c>
      <c r="AR457" s="156">
        <v>0</v>
      </c>
      <c r="AS457" s="156">
        <v>0</v>
      </c>
      <c r="AT457" s="156">
        <v>0</v>
      </c>
      <c r="AU457" s="156">
        <v>0</v>
      </c>
      <c r="AV457" s="156">
        <v>0</v>
      </c>
      <c r="AW457" s="156">
        <v>0</v>
      </c>
      <c r="AX457" s="156">
        <v>0</v>
      </c>
      <c r="AY457" s="156">
        <v>0</v>
      </c>
    </row>
    <row r="458" spans="1:51" ht="16.5" customHeight="1" thickTop="1">
      <c r="A458" s="72" t="s">
        <v>1954</v>
      </c>
      <c r="B458" s="120" t="s">
        <v>2029</v>
      </c>
      <c r="C458" s="178">
        <f>92-149</f>
        <v>-57</v>
      </c>
      <c r="D458" s="170">
        <v>0</v>
      </c>
      <c r="E458" s="170">
        <v>0</v>
      </c>
      <c r="F458" s="170">
        <v>0</v>
      </c>
      <c r="G458" s="178">
        <v>0</v>
      </c>
      <c r="H458" s="170">
        <v>0</v>
      </c>
      <c r="I458" s="170">
        <v>0</v>
      </c>
      <c r="J458" s="170">
        <v>0</v>
      </c>
      <c r="K458" s="178">
        <v>0</v>
      </c>
      <c r="L458" s="170">
        <v>0</v>
      </c>
      <c r="M458" s="170">
        <v>0</v>
      </c>
      <c r="N458" s="170">
        <v>0</v>
      </c>
      <c r="O458" s="178">
        <v>0</v>
      </c>
      <c r="P458" s="170">
        <v>0</v>
      </c>
      <c r="Q458" s="170">
        <v>0</v>
      </c>
      <c r="R458" s="170">
        <v>0</v>
      </c>
      <c r="S458" s="178">
        <v>0</v>
      </c>
      <c r="T458" s="170">
        <v>0</v>
      </c>
      <c r="U458" s="170">
        <v>0</v>
      </c>
      <c r="V458" s="170">
        <v>0</v>
      </c>
      <c r="W458" s="178">
        <v>0</v>
      </c>
      <c r="X458" s="170">
        <v>0</v>
      </c>
      <c r="Y458" s="170">
        <v>0</v>
      </c>
      <c r="Z458" s="170">
        <v>0</v>
      </c>
      <c r="AA458" s="170"/>
      <c r="AB458" s="170"/>
      <c r="AC458" s="170"/>
      <c r="AD458" s="170"/>
      <c r="AE458" s="170"/>
      <c r="AF458" s="170"/>
      <c r="AG458" s="170"/>
      <c r="AH458" s="170"/>
      <c r="AI458" s="170"/>
      <c r="AJ458" s="170"/>
      <c r="AK458" s="170">
        <v>0</v>
      </c>
      <c r="AL458" s="180"/>
      <c r="AM458" s="181"/>
      <c r="AN458" s="181"/>
      <c r="AO458" s="172">
        <v>0</v>
      </c>
      <c r="AP458" s="172">
        <v>0</v>
      </c>
      <c r="AQ458" s="172">
        <v>0</v>
      </c>
      <c r="AR458" s="172">
        <v>0</v>
      </c>
      <c r="AS458" s="172">
        <v>0</v>
      </c>
      <c r="AT458" s="172">
        <v>0</v>
      </c>
      <c r="AU458" s="172">
        <v>0</v>
      </c>
      <c r="AV458" s="172">
        <v>0</v>
      </c>
      <c r="AW458" s="164">
        <v>1</v>
      </c>
      <c r="AX458" s="172">
        <v>18</v>
      </c>
      <c r="AY458" s="172">
        <v>0</v>
      </c>
    </row>
    <row r="459" spans="1:51" ht="16.5" customHeight="1">
      <c r="A459" s="72" t="s">
        <v>1955</v>
      </c>
      <c r="B459" s="120" t="s">
        <v>2030</v>
      </c>
      <c r="C459" s="178">
        <f>92-149</f>
        <v>-57</v>
      </c>
      <c r="D459" s="170">
        <v>121</v>
      </c>
      <c r="E459" s="170">
        <v>0</v>
      </c>
      <c r="F459" s="170">
        <v>4</v>
      </c>
      <c r="G459" s="178">
        <v>0</v>
      </c>
      <c r="H459" s="170">
        <v>0</v>
      </c>
      <c r="I459" s="170">
        <v>0</v>
      </c>
      <c r="J459" s="170">
        <v>0</v>
      </c>
      <c r="K459" s="178">
        <v>0</v>
      </c>
      <c r="L459" s="170">
        <v>0</v>
      </c>
      <c r="M459" s="170">
        <v>0</v>
      </c>
      <c r="N459" s="170">
        <v>0</v>
      </c>
      <c r="O459" s="178">
        <v>0</v>
      </c>
      <c r="P459" s="170">
        <v>0</v>
      </c>
      <c r="Q459" s="170">
        <v>0</v>
      </c>
      <c r="R459" s="170">
        <v>0</v>
      </c>
      <c r="S459" s="178">
        <v>0</v>
      </c>
      <c r="T459" s="170">
        <v>0</v>
      </c>
      <c r="U459" s="170">
        <v>0</v>
      </c>
      <c r="V459" s="170">
        <v>0</v>
      </c>
      <c r="W459" s="178">
        <v>0</v>
      </c>
      <c r="X459" s="170">
        <v>0</v>
      </c>
      <c r="Y459" s="170">
        <v>0</v>
      </c>
      <c r="Z459" s="170">
        <v>0</v>
      </c>
      <c r="AA459" s="170"/>
      <c r="AB459" s="170"/>
      <c r="AC459" s="170"/>
      <c r="AD459" s="170"/>
      <c r="AE459" s="170"/>
      <c r="AF459" s="170"/>
      <c r="AG459" s="170"/>
      <c r="AH459" s="170"/>
      <c r="AI459" s="170"/>
      <c r="AJ459" s="170"/>
      <c r="AK459" s="170">
        <v>0</v>
      </c>
      <c r="AL459" s="180"/>
      <c r="AM459" s="181"/>
      <c r="AN459" s="181"/>
      <c r="AO459" s="172">
        <v>0</v>
      </c>
      <c r="AP459" s="172">
        <v>0</v>
      </c>
      <c r="AQ459" s="172">
        <v>0</v>
      </c>
      <c r="AR459" s="172">
        <v>0</v>
      </c>
      <c r="AS459" s="172">
        <v>0</v>
      </c>
      <c r="AT459" s="172">
        <v>0</v>
      </c>
      <c r="AU459" s="172">
        <v>0</v>
      </c>
      <c r="AV459" s="172">
        <v>0</v>
      </c>
      <c r="AW459" s="164">
        <v>1</v>
      </c>
      <c r="AX459" s="172">
        <v>0</v>
      </c>
      <c r="AY459" s="172">
        <v>0</v>
      </c>
    </row>
    <row r="460" spans="1:51" ht="16.5" customHeight="1">
      <c r="A460" s="72" t="s">
        <v>1956</v>
      </c>
      <c r="B460" s="120" t="s">
        <v>2031</v>
      </c>
      <c r="C460" s="178">
        <f>67-139</f>
        <v>-72</v>
      </c>
      <c r="D460" s="170">
        <v>66</v>
      </c>
      <c r="E460" s="170">
        <v>0</v>
      </c>
      <c r="F460" s="170">
        <v>0</v>
      </c>
      <c r="G460" s="178">
        <v>0</v>
      </c>
      <c r="H460" s="170">
        <v>0</v>
      </c>
      <c r="I460" s="170">
        <v>0</v>
      </c>
      <c r="J460" s="170">
        <v>0</v>
      </c>
      <c r="K460" s="178">
        <v>0</v>
      </c>
      <c r="L460" s="170">
        <v>0</v>
      </c>
      <c r="M460" s="170">
        <v>0</v>
      </c>
      <c r="N460" s="170">
        <v>0</v>
      </c>
      <c r="O460" s="178">
        <v>0</v>
      </c>
      <c r="P460" s="170">
        <v>15</v>
      </c>
      <c r="Q460" s="170">
        <v>10</v>
      </c>
      <c r="R460" s="170">
        <v>0</v>
      </c>
      <c r="S460" s="178">
        <v>0</v>
      </c>
      <c r="T460" s="170">
        <v>0</v>
      </c>
      <c r="U460" s="170">
        <v>0</v>
      </c>
      <c r="V460" s="170">
        <v>0</v>
      </c>
      <c r="W460" s="178">
        <v>0</v>
      </c>
      <c r="X460" s="170">
        <v>0</v>
      </c>
      <c r="Y460" s="170">
        <v>0</v>
      </c>
      <c r="Z460" s="170">
        <v>0</v>
      </c>
      <c r="AA460" s="170"/>
      <c r="AB460" s="170"/>
      <c r="AC460" s="170"/>
      <c r="AD460" s="170"/>
      <c r="AE460" s="170"/>
      <c r="AF460" s="170"/>
      <c r="AG460" s="170"/>
      <c r="AH460" s="170"/>
      <c r="AI460" s="170"/>
      <c r="AJ460" s="170"/>
      <c r="AK460" s="170">
        <v>0</v>
      </c>
      <c r="AL460" s="180"/>
      <c r="AM460" s="181"/>
      <c r="AN460" s="181"/>
      <c r="AO460" s="172">
        <v>0</v>
      </c>
      <c r="AP460" s="172">
        <v>0</v>
      </c>
      <c r="AQ460" s="172">
        <v>0</v>
      </c>
      <c r="AR460" s="172">
        <v>0</v>
      </c>
      <c r="AS460" s="172">
        <v>0</v>
      </c>
      <c r="AT460" s="172">
        <v>0</v>
      </c>
      <c r="AU460" s="172">
        <v>0</v>
      </c>
      <c r="AV460" s="172">
        <v>0</v>
      </c>
      <c r="AW460" s="164">
        <v>1</v>
      </c>
      <c r="AX460" s="172">
        <v>0</v>
      </c>
      <c r="AY460" s="172">
        <v>0</v>
      </c>
    </row>
    <row r="461" spans="1:51" ht="16.5" customHeight="1">
      <c r="A461" s="72" t="s">
        <v>1957</v>
      </c>
      <c r="B461" s="120" t="s">
        <v>2032</v>
      </c>
      <c r="C461" s="178">
        <f>58-130</f>
        <v>-72</v>
      </c>
      <c r="D461" s="170">
        <v>116</v>
      </c>
      <c r="E461" s="170">
        <v>0</v>
      </c>
      <c r="F461" s="170">
        <v>0</v>
      </c>
      <c r="G461" s="178">
        <v>0</v>
      </c>
      <c r="H461" s="170">
        <v>0</v>
      </c>
      <c r="I461" s="170">
        <v>0</v>
      </c>
      <c r="J461" s="170">
        <v>0</v>
      </c>
      <c r="K461" s="178">
        <v>0</v>
      </c>
      <c r="L461" s="170">
        <v>0</v>
      </c>
      <c r="M461" s="170">
        <v>0</v>
      </c>
      <c r="N461" s="170">
        <v>0</v>
      </c>
      <c r="O461" s="178">
        <v>0</v>
      </c>
      <c r="P461" s="170">
        <v>0</v>
      </c>
      <c r="Q461" s="170">
        <v>0</v>
      </c>
      <c r="R461" s="170">
        <v>0</v>
      </c>
      <c r="S461" s="178">
        <v>0</v>
      </c>
      <c r="T461" s="170">
        <v>0</v>
      </c>
      <c r="U461" s="170">
        <v>0</v>
      </c>
      <c r="V461" s="170">
        <v>0</v>
      </c>
      <c r="W461" s="178">
        <v>0</v>
      </c>
      <c r="X461" s="170">
        <v>0</v>
      </c>
      <c r="Y461" s="170">
        <v>0</v>
      </c>
      <c r="Z461" s="170">
        <v>0</v>
      </c>
      <c r="AA461" s="170"/>
      <c r="AB461" s="170"/>
      <c r="AC461" s="170"/>
      <c r="AD461" s="170"/>
      <c r="AE461" s="170"/>
      <c r="AF461" s="170"/>
      <c r="AG461" s="170"/>
      <c r="AH461" s="170"/>
      <c r="AI461" s="170"/>
      <c r="AJ461" s="170"/>
      <c r="AK461" s="170">
        <v>0</v>
      </c>
      <c r="AL461" s="180"/>
      <c r="AM461" s="181"/>
      <c r="AN461" s="181"/>
      <c r="AO461" s="172">
        <v>0</v>
      </c>
      <c r="AP461" s="172">
        <v>0</v>
      </c>
      <c r="AQ461" s="172">
        <v>0</v>
      </c>
      <c r="AR461" s="172">
        <v>0</v>
      </c>
      <c r="AS461" s="172">
        <v>0</v>
      </c>
      <c r="AT461" s="172">
        <v>0</v>
      </c>
      <c r="AU461" s="172">
        <v>0</v>
      </c>
      <c r="AV461" s="172">
        <v>0</v>
      </c>
      <c r="AW461" s="164">
        <v>1</v>
      </c>
      <c r="AX461" s="172">
        <v>0</v>
      </c>
      <c r="AY461" s="172">
        <v>0</v>
      </c>
    </row>
    <row r="462" spans="1:51" ht="16.5" customHeight="1">
      <c r="A462" s="72" t="s">
        <v>1958</v>
      </c>
      <c r="B462" s="120" t="s">
        <v>2033</v>
      </c>
      <c r="C462" s="178">
        <f>58-130</f>
        <v>-72</v>
      </c>
      <c r="D462" s="170">
        <v>0</v>
      </c>
      <c r="E462" s="170">
        <v>0</v>
      </c>
      <c r="F462" s="170">
        <v>0</v>
      </c>
      <c r="G462" s="178">
        <v>0</v>
      </c>
      <c r="H462" s="170">
        <v>0</v>
      </c>
      <c r="I462" s="170">
        <v>0</v>
      </c>
      <c r="J462" s="170">
        <v>0</v>
      </c>
      <c r="K462" s="178">
        <v>0</v>
      </c>
      <c r="L462" s="170">
        <v>20</v>
      </c>
      <c r="M462" s="170">
        <v>0</v>
      </c>
      <c r="N462" s="170">
        <v>0</v>
      </c>
      <c r="O462" s="178">
        <v>0</v>
      </c>
      <c r="P462" s="170">
        <v>15</v>
      </c>
      <c r="Q462" s="170">
        <v>0</v>
      </c>
      <c r="R462" s="170">
        <v>0</v>
      </c>
      <c r="S462" s="178">
        <v>0</v>
      </c>
      <c r="T462" s="170">
        <v>0</v>
      </c>
      <c r="U462" s="170">
        <v>0</v>
      </c>
      <c r="V462" s="170">
        <v>0</v>
      </c>
      <c r="W462" s="178">
        <v>0</v>
      </c>
      <c r="X462" s="170">
        <v>0</v>
      </c>
      <c r="Y462" s="170">
        <v>0</v>
      </c>
      <c r="Z462" s="170">
        <v>0</v>
      </c>
      <c r="AA462" s="170"/>
      <c r="AB462" s="170"/>
      <c r="AC462" s="170"/>
      <c r="AD462" s="170"/>
      <c r="AE462" s="170"/>
      <c r="AF462" s="170"/>
      <c r="AG462" s="170"/>
      <c r="AH462" s="170"/>
      <c r="AI462" s="170"/>
      <c r="AJ462" s="170"/>
      <c r="AK462" s="170">
        <v>0</v>
      </c>
      <c r="AL462" s="180"/>
      <c r="AM462" s="181"/>
      <c r="AN462" s="181"/>
      <c r="AO462" s="172">
        <v>0</v>
      </c>
      <c r="AP462" s="172">
        <v>0</v>
      </c>
      <c r="AQ462" s="172">
        <v>0</v>
      </c>
      <c r="AR462" s="172">
        <v>0</v>
      </c>
      <c r="AS462" s="172">
        <v>0</v>
      </c>
      <c r="AT462" s="172">
        <v>0</v>
      </c>
      <c r="AU462" s="172">
        <v>0</v>
      </c>
      <c r="AV462" s="172">
        <v>22</v>
      </c>
      <c r="AW462" s="164">
        <v>1</v>
      </c>
      <c r="AX462" s="172">
        <v>0</v>
      </c>
      <c r="AY462" s="172">
        <v>0</v>
      </c>
    </row>
    <row r="463" spans="1:51" ht="16.5" customHeight="1" thickBot="1">
      <c r="A463" s="123" t="s">
        <v>1959</v>
      </c>
      <c r="B463" s="124" t="s">
        <v>2034</v>
      </c>
      <c r="C463" s="149">
        <v>150</v>
      </c>
      <c r="D463" s="150">
        <v>0</v>
      </c>
      <c r="E463" s="150">
        <v>0</v>
      </c>
      <c r="F463" s="150">
        <v>0</v>
      </c>
      <c r="G463" s="150">
        <v>35</v>
      </c>
      <c r="H463" s="150">
        <v>0</v>
      </c>
      <c r="I463" s="150">
        <v>0</v>
      </c>
      <c r="J463" s="150">
        <v>0</v>
      </c>
      <c r="K463" s="150">
        <v>12</v>
      </c>
      <c r="L463" s="151">
        <v>0</v>
      </c>
      <c r="M463" s="150">
        <v>0</v>
      </c>
      <c r="N463" s="150">
        <v>0</v>
      </c>
      <c r="O463" s="150">
        <v>0</v>
      </c>
      <c r="P463" s="150">
        <v>0</v>
      </c>
      <c r="Q463" s="150">
        <v>0</v>
      </c>
      <c r="R463" s="152">
        <v>0</v>
      </c>
      <c r="S463" s="153">
        <v>0</v>
      </c>
      <c r="T463" s="153">
        <v>0</v>
      </c>
      <c r="U463" s="153">
        <v>0</v>
      </c>
      <c r="V463" s="153">
        <v>0</v>
      </c>
      <c r="W463" s="154">
        <v>0</v>
      </c>
      <c r="X463" s="125">
        <v>0</v>
      </c>
      <c r="Y463" s="155">
        <v>0</v>
      </c>
      <c r="Z463" s="125">
        <v>0</v>
      </c>
      <c r="AA463" s="125"/>
      <c r="AB463" s="125"/>
      <c r="AC463" s="125"/>
      <c r="AD463" s="125"/>
      <c r="AE463" s="125"/>
      <c r="AF463" s="125"/>
      <c r="AG463" s="125"/>
      <c r="AH463" s="125"/>
      <c r="AI463" s="125"/>
      <c r="AJ463" s="125"/>
      <c r="AK463" s="126">
        <v>0</v>
      </c>
      <c r="AL463" s="127"/>
      <c r="AM463" s="128"/>
      <c r="AN463" s="129"/>
      <c r="AO463" s="156">
        <v>0</v>
      </c>
      <c r="AP463" s="156">
        <v>0</v>
      </c>
      <c r="AQ463" s="156">
        <v>0</v>
      </c>
      <c r="AR463" s="156">
        <v>0</v>
      </c>
      <c r="AS463" s="156">
        <v>0</v>
      </c>
      <c r="AT463" s="156">
        <v>0</v>
      </c>
      <c r="AU463" s="156">
        <v>0</v>
      </c>
      <c r="AV463" s="156">
        <v>0</v>
      </c>
      <c r="AW463" s="156">
        <v>0</v>
      </c>
      <c r="AX463" s="156">
        <v>0</v>
      </c>
      <c r="AY463" s="156">
        <v>0</v>
      </c>
    </row>
    <row r="464" spans="1:51" ht="16.5" customHeight="1" thickTop="1">
      <c r="A464" s="72" t="s">
        <v>1960</v>
      </c>
      <c r="B464" s="120" t="s">
        <v>2035</v>
      </c>
      <c r="C464" s="178">
        <f>51-158</f>
        <v>-107</v>
      </c>
      <c r="D464" s="170">
        <v>74</v>
      </c>
      <c r="E464" s="170">
        <v>0</v>
      </c>
      <c r="F464" s="170">
        <v>0</v>
      </c>
      <c r="G464" s="178">
        <v>0</v>
      </c>
      <c r="H464" s="170">
        <v>0</v>
      </c>
      <c r="I464" s="170">
        <v>0</v>
      </c>
      <c r="J464" s="170">
        <v>0</v>
      </c>
      <c r="K464" s="178">
        <v>0</v>
      </c>
      <c r="L464" s="170">
        <v>0</v>
      </c>
      <c r="M464" s="170">
        <v>0</v>
      </c>
      <c r="N464" s="170">
        <v>0</v>
      </c>
      <c r="O464" s="178">
        <v>0</v>
      </c>
      <c r="P464" s="170">
        <v>0</v>
      </c>
      <c r="Q464" s="170">
        <v>3</v>
      </c>
      <c r="R464" s="170">
        <v>0</v>
      </c>
      <c r="S464" s="178">
        <v>0</v>
      </c>
      <c r="T464" s="170">
        <v>0</v>
      </c>
      <c r="U464" s="170">
        <v>0</v>
      </c>
      <c r="V464" s="170">
        <v>0</v>
      </c>
      <c r="W464" s="178">
        <v>0</v>
      </c>
      <c r="X464" s="170">
        <v>0</v>
      </c>
      <c r="Y464" s="170">
        <v>0</v>
      </c>
      <c r="Z464" s="170">
        <v>0</v>
      </c>
      <c r="AA464" s="170"/>
      <c r="AB464" s="170"/>
      <c r="AC464" s="170"/>
      <c r="AD464" s="170"/>
      <c r="AE464" s="170"/>
      <c r="AF464" s="170"/>
      <c r="AG464" s="170"/>
      <c r="AH464" s="170"/>
      <c r="AI464" s="170"/>
      <c r="AJ464" s="170"/>
      <c r="AK464" s="170">
        <v>0</v>
      </c>
      <c r="AL464" s="180"/>
      <c r="AM464" s="181"/>
      <c r="AN464" s="181"/>
      <c r="AO464" s="172">
        <v>0</v>
      </c>
      <c r="AP464" s="172">
        <v>0</v>
      </c>
      <c r="AQ464" s="172">
        <v>0</v>
      </c>
      <c r="AR464" s="172">
        <v>0</v>
      </c>
      <c r="AS464" s="172">
        <v>0</v>
      </c>
      <c r="AT464" s="172">
        <v>0</v>
      </c>
      <c r="AU464" s="172">
        <v>0</v>
      </c>
      <c r="AV464" s="172">
        <v>0</v>
      </c>
      <c r="AW464" s="164">
        <v>1</v>
      </c>
      <c r="AX464" s="172">
        <v>0</v>
      </c>
      <c r="AY464" s="172">
        <v>0</v>
      </c>
    </row>
    <row r="465" spans="1:51" ht="16.5" customHeight="1">
      <c r="A465" s="72" t="s">
        <v>1961</v>
      </c>
      <c r="B465" s="120" t="s">
        <v>2036</v>
      </c>
      <c r="C465" s="178">
        <f>51-158</f>
        <v>-107</v>
      </c>
      <c r="D465" s="170">
        <v>74</v>
      </c>
      <c r="E465" s="170">
        <v>0</v>
      </c>
      <c r="F465" s="170">
        <v>0</v>
      </c>
      <c r="G465" s="178">
        <v>0</v>
      </c>
      <c r="H465" s="170">
        <v>0</v>
      </c>
      <c r="I465" s="170">
        <v>0</v>
      </c>
      <c r="J465" s="170">
        <v>0</v>
      </c>
      <c r="K465" s="178">
        <v>0</v>
      </c>
      <c r="L465" s="170">
        <v>24</v>
      </c>
      <c r="M465" s="170">
        <v>0</v>
      </c>
      <c r="N465" s="170">
        <v>0</v>
      </c>
      <c r="O465" s="178">
        <v>0</v>
      </c>
      <c r="P465" s="170">
        <v>0</v>
      </c>
      <c r="Q465" s="170">
        <v>3</v>
      </c>
      <c r="R465" s="170">
        <v>0</v>
      </c>
      <c r="S465" s="178">
        <v>0</v>
      </c>
      <c r="T465" s="170">
        <v>0</v>
      </c>
      <c r="U465" s="170">
        <v>0</v>
      </c>
      <c r="V465" s="170">
        <v>0</v>
      </c>
      <c r="W465" s="178">
        <v>0</v>
      </c>
      <c r="X465" s="170">
        <v>0</v>
      </c>
      <c r="Y465" s="170">
        <v>0</v>
      </c>
      <c r="Z465" s="170">
        <v>0</v>
      </c>
      <c r="AA465" s="170"/>
      <c r="AB465" s="170"/>
      <c r="AC465" s="170"/>
      <c r="AD465" s="170"/>
      <c r="AE465" s="170"/>
      <c r="AF465" s="170"/>
      <c r="AG465" s="170"/>
      <c r="AH465" s="170"/>
      <c r="AI465" s="170"/>
      <c r="AJ465" s="170"/>
      <c r="AK465" s="170">
        <v>0</v>
      </c>
      <c r="AL465" s="180"/>
      <c r="AM465" s="181"/>
      <c r="AN465" s="181"/>
      <c r="AO465" s="172">
        <v>0</v>
      </c>
      <c r="AP465" s="172">
        <v>0</v>
      </c>
      <c r="AQ465" s="172">
        <v>0</v>
      </c>
      <c r="AR465" s="172">
        <v>0</v>
      </c>
      <c r="AS465" s="172">
        <v>0</v>
      </c>
      <c r="AT465" s="172">
        <v>0</v>
      </c>
      <c r="AU465" s="172">
        <v>0</v>
      </c>
      <c r="AV465" s="172">
        <v>0</v>
      </c>
      <c r="AW465" s="164">
        <v>1</v>
      </c>
      <c r="AX465" s="172">
        <v>0</v>
      </c>
      <c r="AY465" s="172">
        <v>0</v>
      </c>
    </row>
    <row r="466" spans="1:51" ht="16.5" customHeight="1">
      <c r="A466" s="72" t="s">
        <v>1962</v>
      </c>
      <c r="B466" s="120" t="s">
        <v>2037</v>
      </c>
      <c r="C466" s="178">
        <f>41-146</f>
        <v>-105</v>
      </c>
      <c r="D466" s="170">
        <v>74</v>
      </c>
      <c r="E466" s="170">
        <v>0</v>
      </c>
      <c r="F466" s="170">
        <v>0</v>
      </c>
      <c r="G466" s="178">
        <v>0</v>
      </c>
      <c r="H466" s="170">
        <v>0</v>
      </c>
      <c r="I466" s="170">
        <v>0</v>
      </c>
      <c r="J466" s="170">
        <v>0</v>
      </c>
      <c r="K466" s="178">
        <v>0</v>
      </c>
      <c r="L466" s="170">
        <v>0</v>
      </c>
      <c r="M466" s="170">
        <v>0</v>
      </c>
      <c r="N466" s="170">
        <v>0</v>
      </c>
      <c r="O466" s="178">
        <v>0</v>
      </c>
      <c r="P466" s="170">
        <v>0</v>
      </c>
      <c r="Q466" s="170">
        <v>3</v>
      </c>
      <c r="R466" s="170">
        <v>0</v>
      </c>
      <c r="S466" s="178">
        <v>0</v>
      </c>
      <c r="T466" s="170">
        <v>0</v>
      </c>
      <c r="U466" s="170">
        <v>0</v>
      </c>
      <c r="V466" s="170">
        <v>0</v>
      </c>
      <c r="W466" s="178">
        <v>0</v>
      </c>
      <c r="X466" s="170">
        <v>0</v>
      </c>
      <c r="Y466" s="170">
        <v>0</v>
      </c>
      <c r="Z466" s="170">
        <v>0</v>
      </c>
      <c r="AA466" s="170"/>
      <c r="AB466" s="170"/>
      <c r="AC466" s="170"/>
      <c r="AD466" s="170"/>
      <c r="AE466" s="170"/>
      <c r="AF466" s="170"/>
      <c r="AG466" s="170"/>
      <c r="AH466" s="170"/>
      <c r="AI466" s="170"/>
      <c r="AJ466" s="170"/>
      <c r="AK466" s="170">
        <v>0</v>
      </c>
      <c r="AL466" s="180"/>
      <c r="AM466" s="181"/>
      <c r="AN466" s="181"/>
      <c r="AO466" s="172">
        <v>0</v>
      </c>
      <c r="AP466" s="172">
        <v>0</v>
      </c>
      <c r="AQ466" s="172">
        <v>0</v>
      </c>
      <c r="AR466" s="172">
        <v>0</v>
      </c>
      <c r="AS466" s="172">
        <v>0</v>
      </c>
      <c r="AT466" s="172">
        <v>0</v>
      </c>
      <c r="AU466" s="172">
        <v>0</v>
      </c>
      <c r="AV466" s="172">
        <v>0</v>
      </c>
      <c r="AW466" s="164">
        <v>1</v>
      </c>
      <c r="AX466" s="172">
        <v>0</v>
      </c>
      <c r="AY466" s="172">
        <v>0</v>
      </c>
    </row>
    <row r="467" spans="1:51" ht="16.5" customHeight="1">
      <c r="A467" s="72" t="s">
        <v>1963</v>
      </c>
      <c r="B467" s="120" t="s">
        <v>2038</v>
      </c>
      <c r="C467" s="178">
        <f>31-135</f>
        <v>-104</v>
      </c>
      <c r="D467" s="170">
        <v>74</v>
      </c>
      <c r="E467" s="170">
        <v>0</v>
      </c>
      <c r="F467" s="170">
        <v>0</v>
      </c>
      <c r="G467" s="178">
        <v>0</v>
      </c>
      <c r="H467" s="170">
        <v>0</v>
      </c>
      <c r="I467" s="170">
        <v>0</v>
      </c>
      <c r="J467" s="170">
        <v>0</v>
      </c>
      <c r="K467" s="178">
        <v>0</v>
      </c>
      <c r="L467" s="170">
        <v>0</v>
      </c>
      <c r="M467" s="170">
        <v>0</v>
      </c>
      <c r="N467" s="170">
        <v>0</v>
      </c>
      <c r="O467" s="178">
        <v>0</v>
      </c>
      <c r="P467" s="170">
        <v>0</v>
      </c>
      <c r="Q467" s="170">
        <v>3</v>
      </c>
      <c r="R467" s="170">
        <v>0</v>
      </c>
      <c r="S467" s="178">
        <v>0</v>
      </c>
      <c r="T467" s="170">
        <v>0</v>
      </c>
      <c r="U467" s="170">
        <v>0</v>
      </c>
      <c r="V467" s="170">
        <v>0</v>
      </c>
      <c r="W467" s="178">
        <v>0</v>
      </c>
      <c r="X467" s="170">
        <v>0</v>
      </c>
      <c r="Y467" s="170">
        <v>0</v>
      </c>
      <c r="Z467" s="170">
        <v>0</v>
      </c>
      <c r="AA467" s="170"/>
      <c r="AB467" s="170"/>
      <c r="AC467" s="170"/>
      <c r="AD467" s="170"/>
      <c r="AE467" s="170"/>
      <c r="AF467" s="170"/>
      <c r="AG467" s="170"/>
      <c r="AH467" s="170"/>
      <c r="AI467" s="170"/>
      <c r="AJ467" s="170"/>
      <c r="AK467" s="170">
        <v>0</v>
      </c>
      <c r="AL467" s="180"/>
      <c r="AM467" s="181"/>
      <c r="AN467" s="181"/>
      <c r="AO467" s="172">
        <v>0</v>
      </c>
      <c r="AP467" s="172">
        <v>0</v>
      </c>
      <c r="AQ467" s="172">
        <v>0</v>
      </c>
      <c r="AR467" s="172">
        <v>0</v>
      </c>
      <c r="AS467" s="172">
        <v>0</v>
      </c>
      <c r="AT467" s="172">
        <v>0</v>
      </c>
      <c r="AU467" s="172">
        <v>0</v>
      </c>
      <c r="AV467" s="172">
        <v>0</v>
      </c>
      <c r="AW467" s="164">
        <v>1</v>
      </c>
      <c r="AX467" s="172">
        <v>0</v>
      </c>
      <c r="AY467" s="172">
        <v>0</v>
      </c>
    </row>
    <row r="468" spans="1:51" ht="16.5" customHeight="1">
      <c r="A468" s="72" t="s">
        <v>1964</v>
      </c>
      <c r="B468" s="120" t="s">
        <v>2039</v>
      </c>
      <c r="C468" s="178">
        <f>31-135</f>
        <v>-104</v>
      </c>
      <c r="D468" s="170">
        <v>74</v>
      </c>
      <c r="E468" s="170">
        <v>0</v>
      </c>
      <c r="F468" s="170">
        <v>0</v>
      </c>
      <c r="G468" s="178">
        <v>0</v>
      </c>
      <c r="H468" s="170">
        <v>0</v>
      </c>
      <c r="I468" s="170">
        <v>0</v>
      </c>
      <c r="J468" s="170">
        <v>0</v>
      </c>
      <c r="K468" s="178">
        <v>0</v>
      </c>
      <c r="L468" s="170">
        <v>14</v>
      </c>
      <c r="M468" s="170">
        <v>0</v>
      </c>
      <c r="N468" s="170">
        <v>0</v>
      </c>
      <c r="O468" s="178">
        <v>0</v>
      </c>
      <c r="P468" s="170">
        <v>8</v>
      </c>
      <c r="Q468" s="170">
        <v>3</v>
      </c>
      <c r="R468" s="170">
        <v>0</v>
      </c>
      <c r="S468" s="178">
        <v>0</v>
      </c>
      <c r="T468" s="170">
        <v>0</v>
      </c>
      <c r="U468" s="170">
        <v>0</v>
      </c>
      <c r="V468" s="170">
        <v>0</v>
      </c>
      <c r="W468" s="178">
        <v>0</v>
      </c>
      <c r="X468" s="170">
        <v>0</v>
      </c>
      <c r="Y468" s="170">
        <v>0</v>
      </c>
      <c r="Z468" s="170">
        <v>0</v>
      </c>
      <c r="AA468" s="170"/>
      <c r="AB468" s="170"/>
      <c r="AC468" s="170"/>
      <c r="AD468" s="170"/>
      <c r="AE468" s="170"/>
      <c r="AF468" s="170"/>
      <c r="AG468" s="170"/>
      <c r="AH468" s="170"/>
      <c r="AI468" s="170"/>
      <c r="AJ468" s="170"/>
      <c r="AK468" s="170">
        <v>0</v>
      </c>
      <c r="AL468" s="180"/>
      <c r="AM468" s="181"/>
      <c r="AN468" s="181"/>
      <c r="AO468" s="172">
        <v>0</v>
      </c>
      <c r="AP468" s="172">
        <v>0</v>
      </c>
      <c r="AQ468" s="172">
        <v>0</v>
      </c>
      <c r="AR468" s="172">
        <v>0</v>
      </c>
      <c r="AS468" s="172">
        <v>0</v>
      </c>
      <c r="AT468" s="172">
        <v>0</v>
      </c>
      <c r="AU468" s="172">
        <v>0</v>
      </c>
      <c r="AV468" s="172">
        <v>12</v>
      </c>
      <c r="AW468" s="164">
        <v>1</v>
      </c>
      <c r="AX468" s="172">
        <v>0</v>
      </c>
      <c r="AY468" s="172">
        <v>0</v>
      </c>
    </row>
    <row r="469" spans="1:51" ht="16.5" customHeight="1" thickBot="1">
      <c r="A469" s="123" t="s">
        <v>1965</v>
      </c>
      <c r="B469" s="124" t="s">
        <v>2040</v>
      </c>
      <c r="C469" s="149">
        <v>0</v>
      </c>
      <c r="D469" s="150">
        <v>0</v>
      </c>
      <c r="E469" s="150">
        <v>0</v>
      </c>
      <c r="F469" s="150">
        <v>0</v>
      </c>
      <c r="G469" s="150">
        <v>9</v>
      </c>
      <c r="H469" s="150">
        <v>20</v>
      </c>
      <c r="I469" s="150">
        <v>0</v>
      </c>
      <c r="J469" s="150">
        <v>0</v>
      </c>
      <c r="K469" s="150">
        <v>0</v>
      </c>
      <c r="L469" s="151">
        <v>40</v>
      </c>
      <c r="M469" s="150">
        <v>0</v>
      </c>
      <c r="N469" s="150">
        <v>0</v>
      </c>
      <c r="O469" s="150">
        <v>0</v>
      </c>
      <c r="P469" s="150">
        <v>4</v>
      </c>
      <c r="Q469" s="150">
        <v>0</v>
      </c>
      <c r="R469" s="152">
        <v>0</v>
      </c>
      <c r="S469" s="153">
        <v>0</v>
      </c>
      <c r="T469" s="153">
        <v>0</v>
      </c>
      <c r="U469" s="153">
        <v>0</v>
      </c>
      <c r="V469" s="153">
        <v>0</v>
      </c>
      <c r="W469" s="154">
        <v>0</v>
      </c>
      <c r="X469" s="125">
        <v>0</v>
      </c>
      <c r="Y469" s="155">
        <v>0</v>
      </c>
      <c r="Z469" s="125">
        <v>0</v>
      </c>
      <c r="AA469" s="125"/>
      <c r="AB469" s="125"/>
      <c r="AC469" s="125"/>
      <c r="AD469" s="125"/>
      <c r="AE469" s="125"/>
      <c r="AF469" s="125"/>
      <c r="AG469" s="125"/>
      <c r="AH469" s="125"/>
      <c r="AI469" s="125"/>
      <c r="AJ469" s="125"/>
      <c r="AK469" s="126">
        <v>0</v>
      </c>
      <c r="AL469" s="127"/>
      <c r="AM469" s="128"/>
      <c r="AN469" s="129"/>
      <c r="AO469" s="156">
        <v>0</v>
      </c>
      <c r="AP469" s="156">
        <v>0</v>
      </c>
      <c r="AQ469" s="156">
        <v>0</v>
      </c>
      <c r="AR469" s="156">
        <v>0</v>
      </c>
      <c r="AS469" s="156">
        <v>0</v>
      </c>
      <c r="AT469" s="156">
        <v>0</v>
      </c>
      <c r="AU469" s="156">
        <v>0</v>
      </c>
      <c r="AV469" s="156">
        <v>4</v>
      </c>
      <c r="AW469" s="156">
        <v>0</v>
      </c>
      <c r="AX469" s="156">
        <v>0</v>
      </c>
      <c r="AY469" s="156">
        <v>0</v>
      </c>
    </row>
    <row r="470" spans="1:51" ht="16.5" customHeight="1" thickTop="1">
      <c r="A470" s="72" t="s">
        <v>1966</v>
      </c>
      <c r="B470" s="120" t="s">
        <v>2041</v>
      </c>
      <c r="C470" s="178">
        <f>200-154</f>
        <v>46</v>
      </c>
      <c r="D470" s="170">
        <v>0</v>
      </c>
      <c r="E470" s="170">
        <v>0</v>
      </c>
      <c r="F470" s="170">
        <v>0</v>
      </c>
      <c r="G470" s="178">
        <v>0</v>
      </c>
      <c r="H470" s="170">
        <v>0</v>
      </c>
      <c r="I470" s="170">
        <v>0</v>
      </c>
      <c r="J470" s="170">
        <v>0</v>
      </c>
      <c r="K470" s="178">
        <v>0</v>
      </c>
      <c r="L470" s="170">
        <v>0</v>
      </c>
      <c r="M470" s="170">
        <v>0</v>
      </c>
      <c r="N470" s="170">
        <v>0</v>
      </c>
      <c r="O470" s="178">
        <v>0</v>
      </c>
      <c r="P470" s="170">
        <v>0</v>
      </c>
      <c r="Q470" s="170">
        <v>0</v>
      </c>
      <c r="R470" s="170">
        <v>0</v>
      </c>
      <c r="S470" s="178">
        <v>0</v>
      </c>
      <c r="T470" s="170">
        <v>0</v>
      </c>
      <c r="U470" s="170">
        <v>0</v>
      </c>
      <c r="V470" s="170">
        <v>0</v>
      </c>
      <c r="W470" s="178">
        <v>0</v>
      </c>
      <c r="X470" s="170">
        <v>0</v>
      </c>
      <c r="Y470" s="170">
        <v>0</v>
      </c>
      <c r="Z470" s="170">
        <v>0</v>
      </c>
      <c r="AA470" s="170"/>
      <c r="AB470" s="170"/>
      <c r="AC470" s="170"/>
      <c r="AD470" s="170"/>
      <c r="AE470" s="170"/>
      <c r="AF470" s="170"/>
      <c r="AG470" s="170"/>
      <c r="AH470" s="170"/>
      <c r="AI470" s="170"/>
      <c r="AJ470" s="170"/>
      <c r="AK470" s="170">
        <v>0</v>
      </c>
      <c r="AL470" s="180"/>
      <c r="AM470" s="181"/>
      <c r="AN470" s="181"/>
      <c r="AO470" s="172">
        <v>0</v>
      </c>
      <c r="AP470" s="172">
        <v>0</v>
      </c>
      <c r="AQ470" s="172">
        <v>0</v>
      </c>
      <c r="AR470" s="172">
        <v>0</v>
      </c>
      <c r="AS470" s="172">
        <v>0</v>
      </c>
      <c r="AT470" s="172">
        <v>0</v>
      </c>
      <c r="AU470" s="172">
        <v>0</v>
      </c>
      <c r="AV470" s="172">
        <v>0</v>
      </c>
      <c r="AW470" s="164">
        <v>1</v>
      </c>
      <c r="AX470" s="172">
        <v>0</v>
      </c>
      <c r="AY470" s="172">
        <v>0</v>
      </c>
    </row>
    <row r="471" spans="1:51" ht="16.5" customHeight="1">
      <c r="A471" s="72" t="s">
        <v>1967</v>
      </c>
      <c r="B471" s="120" t="s">
        <v>2042</v>
      </c>
      <c r="C471" s="178">
        <f>200-154</f>
        <v>46</v>
      </c>
      <c r="D471" s="170">
        <v>0</v>
      </c>
      <c r="E471" s="170">
        <v>0</v>
      </c>
      <c r="F471" s="170">
        <v>0</v>
      </c>
      <c r="G471" s="178">
        <v>0</v>
      </c>
      <c r="H471" s="170">
        <v>0</v>
      </c>
      <c r="I471" s="170">
        <v>0</v>
      </c>
      <c r="J471" s="170">
        <v>0</v>
      </c>
      <c r="K471" s="178">
        <v>0</v>
      </c>
      <c r="L471" s="170">
        <v>0</v>
      </c>
      <c r="M471" s="170">
        <v>0</v>
      </c>
      <c r="N471" s="170">
        <v>0</v>
      </c>
      <c r="O471" s="178">
        <v>0</v>
      </c>
      <c r="P471" s="170">
        <v>0</v>
      </c>
      <c r="Q471" s="170">
        <v>0</v>
      </c>
      <c r="R471" s="170">
        <v>0</v>
      </c>
      <c r="S471" s="178">
        <v>0</v>
      </c>
      <c r="T471" s="170">
        <v>0</v>
      </c>
      <c r="U471" s="170">
        <v>0</v>
      </c>
      <c r="V471" s="170">
        <v>0</v>
      </c>
      <c r="W471" s="178">
        <v>0</v>
      </c>
      <c r="X471" s="170">
        <v>0</v>
      </c>
      <c r="Y471" s="170">
        <v>0</v>
      </c>
      <c r="Z471" s="170">
        <v>0</v>
      </c>
      <c r="AA471" s="170"/>
      <c r="AB471" s="170"/>
      <c r="AC471" s="170"/>
      <c r="AD471" s="170"/>
      <c r="AE471" s="170"/>
      <c r="AF471" s="170"/>
      <c r="AG471" s="170"/>
      <c r="AH471" s="170"/>
      <c r="AI471" s="170"/>
      <c r="AJ471" s="170"/>
      <c r="AK471" s="170">
        <v>0</v>
      </c>
      <c r="AL471" s="180"/>
      <c r="AM471" s="181"/>
      <c r="AN471" s="181"/>
      <c r="AO471" s="172">
        <v>0</v>
      </c>
      <c r="AP471" s="172">
        <v>0</v>
      </c>
      <c r="AQ471" s="172">
        <v>0</v>
      </c>
      <c r="AR471" s="172">
        <v>0</v>
      </c>
      <c r="AS471" s="172">
        <v>0</v>
      </c>
      <c r="AT471" s="172">
        <v>0</v>
      </c>
      <c r="AU471" s="172">
        <v>0</v>
      </c>
      <c r="AV471" s="172">
        <v>0</v>
      </c>
      <c r="AW471" s="164">
        <v>1</v>
      </c>
      <c r="AX471" s="172">
        <v>0</v>
      </c>
      <c r="AY471" s="172">
        <v>0</v>
      </c>
    </row>
    <row r="472" spans="1:51" ht="16.5" customHeight="1">
      <c r="A472" s="72" t="s">
        <v>1968</v>
      </c>
      <c r="B472" s="120" t="s">
        <v>2043</v>
      </c>
      <c r="C472" s="178">
        <f>147-143</f>
        <v>4</v>
      </c>
      <c r="D472" s="170">
        <v>0</v>
      </c>
      <c r="E472" s="170">
        <v>0</v>
      </c>
      <c r="F472" s="170">
        <v>0</v>
      </c>
      <c r="G472" s="178">
        <v>0</v>
      </c>
      <c r="H472" s="170">
        <v>0</v>
      </c>
      <c r="I472" s="170">
        <v>0</v>
      </c>
      <c r="J472" s="170">
        <v>0</v>
      </c>
      <c r="K472" s="178">
        <v>0</v>
      </c>
      <c r="L472" s="170">
        <v>0</v>
      </c>
      <c r="M472" s="170">
        <v>0</v>
      </c>
      <c r="N472" s="170">
        <v>0</v>
      </c>
      <c r="O472" s="178">
        <v>0</v>
      </c>
      <c r="P472" s="170">
        <v>0</v>
      </c>
      <c r="Q472" s="170">
        <v>0</v>
      </c>
      <c r="R472" s="170">
        <v>0</v>
      </c>
      <c r="S472" s="178">
        <v>0</v>
      </c>
      <c r="T472" s="170">
        <v>0</v>
      </c>
      <c r="U472" s="170">
        <v>0</v>
      </c>
      <c r="V472" s="170">
        <v>0</v>
      </c>
      <c r="W472" s="178">
        <v>0</v>
      </c>
      <c r="X472" s="170">
        <v>0</v>
      </c>
      <c r="Y472" s="170">
        <v>0</v>
      </c>
      <c r="Z472" s="170">
        <v>0</v>
      </c>
      <c r="AA472" s="170"/>
      <c r="AB472" s="170"/>
      <c r="AC472" s="170"/>
      <c r="AD472" s="170"/>
      <c r="AE472" s="170"/>
      <c r="AF472" s="170"/>
      <c r="AG472" s="170"/>
      <c r="AH472" s="170"/>
      <c r="AI472" s="170"/>
      <c r="AJ472" s="170"/>
      <c r="AK472" s="170">
        <v>0</v>
      </c>
      <c r="AL472" s="180"/>
      <c r="AM472" s="181"/>
      <c r="AN472" s="181"/>
      <c r="AO472" s="172">
        <v>0</v>
      </c>
      <c r="AP472" s="172">
        <v>1</v>
      </c>
      <c r="AQ472" s="172">
        <v>0</v>
      </c>
      <c r="AR472" s="172">
        <v>0</v>
      </c>
      <c r="AS472" s="172">
        <v>0</v>
      </c>
      <c r="AT472" s="172">
        <v>0</v>
      </c>
      <c r="AU472" s="172">
        <v>0</v>
      </c>
      <c r="AV472" s="172">
        <v>0</v>
      </c>
      <c r="AW472" s="164">
        <v>1</v>
      </c>
      <c r="AX472" s="172">
        <v>0</v>
      </c>
      <c r="AY472" s="172">
        <v>0</v>
      </c>
    </row>
    <row r="473" spans="1:51" ht="16.5" customHeight="1">
      <c r="A473" s="72" t="s">
        <v>1969</v>
      </c>
      <c r="B473" s="120" t="s">
        <v>2044</v>
      </c>
      <c r="C473" s="178">
        <f>138-132</f>
        <v>6</v>
      </c>
      <c r="D473" s="170">
        <v>0</v>
      </c>
      <c r="E473" s="170">
        <v>0</v>
      </c>
      <c r="F473" s="170">
        <v>0</v>
      </c>
      <c r="G473" s="178">
        <v>0</v>
      </c>
      <c r="H473" s="170">
        <v>0</v>
      </c>
      <c r="I473" s="170">
        <v>0</v>
      </c>
      <c r="J473" s="170">
        <v>0</v>
      </c>
      <c r="K473" s="178">
        <v>0</v>
      </c>
      <c r="L473" s="170">
        <v>0</v>
      </c>
      <c r="M473" s="170">
        <v>0</v>
      </c>
      <c r="N473" s="170">
        <v>0</v>
      </c>
      <c r="O473" s="178">
        <v>0</v>
      </c>
      <c r="P473" s="170">
        <v>0</v>
      </c>
      <c r="Q473" s="170">
        <v>0</v>
      </c>
      <c r="R473" s="170">
        <v>0</v>
      </c>
      <c r="S473" s="178">
        <v>0</v>
      </c>
      <c r="T473" s="170">
        <v>0</v>
      </c>
      <c r="U473" s="170">
        <v>0</v>
      </c>
      <c r="V473" s="170">
        <v>0</v>
      </c>
      <c r="W473" s="178">
        <v>0</v>
      </c>
      <c r="X473" s="170">
        <v>0</v>
      </c>
      <c r="Y473" s="170">
        <v>0</v>
      </c>
      <c r="Z473" s="170">
        <v>0</v>
      </c>
      <c r="AA473" s="170"/>
      <c r="AB473" s="170"/>
      <c r="AC473" s="170"/>
      <c r="AD473" s="170"/>
      <c r="AE473" s="170"/>
      <c r="AF473" s="170"/>
      <c r="AG473" s="170"/>
      <c r="AH473" s="170"/>
      <c r="AI473" s="170"/>
      <c r="AJ473" s="170"/>
      <c r="AK473" s="170">
        <v>0</v>
      </c>
      <c r="AL473" s="180"/>
      <c r="AM473" s="181"/>
      <c r="AN473" s="181"/>
      <c r="AO473" s="172">
        <v>0</v>
      </c>
      <c r="AP473" s="172">
        <v>1</v>
      </c>
      <c r="AQ473" s="172">
        <v>0</v>
      </c>
      <c r="AR473" s="172">
        <v>0</v>
      </c>
      <c r="AS473" s="172">
        <v>0</v>
      </c>
      <c r="AT473" s="172">
        <v>0</v>
      </c>
      <c r="AU473" s="172">
        <v>0</v>
      </c>
      <c r="AV473" s="172">
        <v>0</v>
      </c>
      <c r="AW473" s="164">
        <v>1</v>
      </c>
      <c r="AX473" s="172">
        <v>0</v>
      </c>
      <c r="AY473" s="172">
        <v>0</v>
      </c>
    </row>
    <row r="474" spans="1:51" ht="16.5" customHeight="1">
      <c r="A474" s="72" t="s">
        <v>1970</v>
      </c>
      <c r="B474" s="120" t="s">
        <v>2045</v>
      </c>
      <c r="C474" s="178">
        <f>138-132</f>
        <v>6</v>
      </c>
      <c r="D474" s="170">
        <v>0</v>
      </c>
      <c r="E474" s="170">
        <v>0</v>
      </c>
      <c r="F474" s="170">
        <v>0</v>
      </c>
      <c r="G474" s="178">
        <v>0</v>
      </c>
      <c r="H474" s="170">
        <v>0</v>
      </c>
      <c r="I474" s="170">
        <v>0</v>
      </c>
      <c r="J474" s="170">
        <v>0</v>
      </c>
      <c r="K474" s="178">
        <v>0</v>
      </c>
      <c r="L474" s="170">
        <v>0</v>
      </c>
      <c r="M474" s="170">
        <v>0</v>
      </c>
      <c r="N474" s="170">
        <v>0</v>
      </c>
      <c r="O474" s="178">
        <v>0</v>
      </c>
      <c r="P474" s="170">
        <v>0</v>
      </c>
      <c r="Q474" s="170">
        <v>0</v>
      </c>
      <c r="R474" s="170">
        <v>0</v>
      </c>
      <c r="S474" s="178">
        <v>0</v>
      </c>
      <c r="T474" s="170">
        <v>0</v>
      </c>
      <c r="U474" s="170">
        <v>0</v>
      </c>
      <c r="V474" s="170">
        <v>0</v>
      </c>
      <c r="W474" s="178">
        <v>0</v>
      </c>
      <c r="X474" s="170">
        <v>0</v>
      </c>
      <c r="Y474" s="170">
        <v>0</v>
      </c>
      <c r="Z474" s="170">
        <v>0</v>
      </c>
      <c r="AA474" s="170"/>
      <c r="AB474" s="170"/>
      <c r="AC474" s="170"/>
      <c r="AD474" s="170"/>
      <c r="AE474" s="170"/>
      <c r="AF474" s="170"/>
      <c r="AG474" s="170"/>
      <c r="AH474" s="170"/>
      <c r="AI474" s="170"/>
      <c r="AJ474" s="170"/>
      <c r="AK474" s="170">
        <v>0</v>
      </c>
      <c r="AL474" s="180"/>
      <c r="AM474" s="181"/>
      <c r="AN474" s="181"/>
      <c r="AO474" s="172">
        <v>0</v>
      </c>
      <c r="AP474" s="172">
        <v>1</v>
      </c>
      <c r="AQ474" s="172">
        <v>0</v>
      </c>
      <c r="AR474" s="172">
        <v>0</v>
      </c>
      <c r="AS474" s="172">
        <v>0</v>
      </c>
      <c r="AT474" s="172">
        <v>0</v>
      </c>
      <c r="AU474" s="172">
        <v>0</v>
      </c>
      <c r="AV474" s="172">
        <v>6</v>
      </c>
      <c r="AW474" s="164">
        <v>1</v>
      </c>
      <c r="AX474" s="172">
        <v>0</v>
      </c>
      <c r="AY474" s="172">
        <v>0</v>
      </c>
    </row>
    <row r="475" spans="1:51" ht="16.5" customHeight="1" thickBot="1">
      <c r="A475" s="123" t="s">
        <v>1971</v>
      </c>
      <c r="B475" s="124" t="s">
        <v>2046</v>
      </c>
      <c r="C475" s="149">
        <v>0</v>
      </c>
      <c r="D475" s="150">
        <v>0</v>
      </c>
      <c r="E475" s="150">
        <v>0</v>
      </c>
      <c r="F475" s="150">
        <v>0</v>
      </c>
      <c r="G475" s="150">
        <v>0</v>
      </c>
      <c r="H475" s="150">
        <v>0</v>
      </c>
      <c r="I475" s="150">
        <v>0</v>
      </c>
      <c r="J475" s="150">
        <v>12</v>
      </c>
      <c r="K475" s="150">
        <v>0</v>
      </c>
      <c r="L475" s="151">
        <v>0</v>
      </c>
      <c r="M475" s="150">
        <v>0</v>
      </c>
      <c r="N475" s="150">
        <v>0</v>
      </c>
      <c r="O475" s="150">
        <v>0</v>
      </c>
      <c r="P475" s="150">
        <v>0</v>
      </c>
      <c r="Q475" s="150">
        <v>10</v>
      </c>
      <c r="R475" s="152">
        <v>0</v>
      </c>
      <c r="S475" s="153">
        <v>0</v>
      </c>
      <c r="T475" s="153">
        <v>0</v>
      </c>
      <c r="U475" s="153">
        <v>0</v>
      </c>
      <c r="V475" s="153">
        <v>0</v>
      </c>
      <c r="W475" s="154">
        <v>0</v>
      </c>
      <c r="X475" s="125">
        <v>0</v>
      </c>
      <c r="Y475" s="155">
        <v>0</v>
      </c>
      <c r="Z475" s="125">
        <v>0</v>
      </c>
      <c r="AA475" s="125"/>
      <c r="AB475" s="125"/>
      <c r="AC475" s="125"/>
      <c r="AD475" s="125"/>
      <c r="AE475" s="125"/>
      <c r="AF475" s="125"/>
      <c r="AG475" s="125"/>
      <c r="AH475" s="125"/>
      <c r="AI475" s="125"/>
      <c r="AJ475" s="125"/>
      <c r="AK475" s="126">
        <v>0</v>
      </c>
      <c r="AL475" s="127"/>
      <c r="AM475" s="128"/>
      <c r="AN475" s="129"/>
      <c r="AO475" s="156">
        <v>0</v>
      </c>
      <c r="AP475" s="156">
        <v>0</v>
      </c>
      <c r="AQ475" s="156">
        <v>0</v>
      </c>
      <c r="AR475" s="156">
        <v>0</v>
      </c>
      <c r="AS475" s="156">
        <v>0</v>
      </c>
      <c r="AT475" s="156">
        <v>0</v>
      </c>
      <c r="AU475" s="156">
        <v>0</v>
      </c>
      <c r="AV475" s="156">
        <v>0</v>
      </c>
      <c r="AW475" s="156">
        <v>0</v>
      </c>
      <c r="AX475" s="156">
        <v>45</v>
      </c>
      <c r="AY475" s="156">
        <v>0</v>
      </c>
    </row>
    <row r="476" spans="1:51" ht="16.5" customHeight="1" thickTop="1">
      <c r="A476" s="72" t="s">
        <v>1972</v>
      </c>
      <c r="B476" s="120" t="s">
        <v>2047</v>
      </c>
      <c r="C476" s="178">
        <f>98-149</f>
        <v>-51</v>
      </c>
      <c r="D476" s="170">
        <v>100</v>
      </c>
      <c r="E476" s="170">
        <v>0</v>
      </c>
      <c r="F476" s="170">
        <v>0</v>
      </c>
      <c r="G476" s="178">
        <v>0</v>
      </c>
      <c r="H476" s="170">
        <v>0</v>
      </c>
      <c r="I476" s="170">
        <v>0</v>
      </c>
      <c r="J476" s="170">
        <v>0</v>
      </c>
      <c r="K476" s="178">
        <v>0</v>
      </c>
      <c r="L476" s="170">
        <v>0</v>
      </c>
      <c r="M476" s="170">
        <v>0</v>
      </c>
      <c r="N476" s="170">
        <v>0</v>
      </c>
      <c r="O476" s="178">
        <v>0</v>
      </c>
      <c r="P476" s="170">
        <v>0</v>
      </c>
      <c r="Q476" s="170">
        <v>0</v>
      </c>
      <c r="R476" s="170">
        <v>0</v>
      </c>
      <c r="S476" s="178">
        <v>0</v>
      </c>
      <c r="T476" s="170">
        <v>0</v>
      </c>
      <c r="U476" s="170">
        <v>0</v>
      </c>
      <c r="V476" s="170">
        <v>0</v>
      </c>
      <c r="W476" s="178">
        <v>0</v>
      </c>
      <c r="X476" s="170">
        <v>0</v>
      </c>
      <c r="Y476" s="170">
        <v>0</v>
      </c>
      <c r="Z476" s="170">
        <v>0</v>
      </c>
      <c r="AA476" s="170"/>
      <c r="AB476" s="170"/>
      <c r="AC476" s="170"/>
      <c r="AD476" s="170"/>
      <c r="AE476" s="170"/>
      <c r="AF476" s="170"/>
      <c r="AG476" s="170"/>
      <c r="AH476" s="170"/>
      <c r="AI476" s="170"/>
      <c r="AJ476" s="170"/>
      <c r="AK476" s="170">
        <v>0</v>
      </c>
      <c r="AL476" s="180"/>
      <c r="AM476" s="181"/>
      <c r="AN476" s="181"/>
      <c r="AO476" s="172">
        <v>0</v>
      </c>
      <c r="AP476" s="172">
        <v>0</v>
      </c>
      <c r="AQ476" s="172">
        <v>0</v>
      </c>
      <c r="AR476" s="172">
        <v>0</v>
      </c>
      <c r="AS476" s="172">
        <v>0</v>
      </c>
      <c r="AT476" s="172">
        <v>0</v>
      </c>
      <c r="AU476" s="172">
        <v>0</v>
      </c>
      <c r="AV476" s="172">
        <v>0</v>
      </c>
      <c r="AW476" s="164">
        <v>1</v>
      </c>
      <c r="AX476" s="172">
        <v>0</v>
      </c>
      <c r="AY476" s="172">
        <v>0</v>
      </c>
    </row>
    <row r="477" spans="1:51" ht="16.5" customHeight="1">
      <c r="A477" s="72" t="s">
        <v>1973</v>
      </c>
      <c r="B477" s="120" t="s">
        <v>2048</v>
      </c>
      <c r="C477" s="178">
        <f>98-149</f>
        <v>-51</v>
      </c>
      <c r="D477" s="170">
        <v>100</v>
      </c>
      <c r="E477" s="170">
        <v>0</v>
      </c>
      <c r="F477" s="170">
        <v>0</v>
      </c>
      <c r="G477" s="178">
        <v>0</v>
      </c>
      <c r="H477" s="170">
        <v>0</v>
      </c>
      <c r="I477" s="170">
        <v>0</v>
      </c>
      <c r="J477" s="170">
        <v>0</v>
      </c>
      <c r="K477" s="178">
        <v>0</v>
      </c>
      <c r="L477" s="170">
        <v>0</v>
      </c>
      <c r="M477" s="170">
        <v>0</v>
      </c>
      <c r="N477" s="170">
        <v>0</v>
      </c>
      <c r="O477" s="178">
        <v>0</v>
      </c>
      <c r="P477" s="170">
        <v>0</v>
      </c>
      <c r="Q477" s="170">
        <v>0</v>
      </c>
      <c r="R477" s="170">
        <v>0</v>
      </c>
      <c r="S477" s="178">
        <v>0</v>
      </c>
      <c r="T477" s="170">
        <v>0</v>
      </c>
      <c r="U477" s="170">
        <v>0</v>
      </c>
      <c r="V477" s="170">
        <v>0</v>
      </c>
      <c r="W477" s="178">
        <v>0</v>
      </c>
      <c r="X477" s="170">
        <v>0</v>
      </c>
      <c r="Y477" s="170">
        <v>0</v>
      </c>
      <c r="Z477" s="170">
        <v>0</v>
      </c>
      <c r="AA477" s="170"/>
      <c r="AB477" s="170"/>
      <c r="AC477" s="170"/>
      <c r="AD477" s="170"/>
      <c r="AE477" s="170"/>
      <c r="AF477" s="170"/>
      <c r="AG477" s="170"/>
      <c r="AH477" s="170"/>
      <c r="AI477" s="170"/>
      <c r="AJ477" s="170"/>
      <c r="AK477" s="170">
        <v>0</v>
      </c>
      <c r="AL477" s="180"/>
      <c r="AM477" s="181"/>
      <c r="AN477" s="181"/>
      <c r="AO477" s="172">
        <v>0</v>
      </c>
      <c r="AP477" s="172">
        <v>0</v>
      </c>
      <c r="AQ477" s="172">
        <v>0</v>
      </c>
      <c r="AR477" s="172">
        <v>0</v>
      </c>
      <c r="AS477" s="172">
        <v>0</v>
      </c>
      <c r="AT477" s="172">
        <v>0</v>
      </c>
      <c r="AU477" s="172">
        <v>0</v>
      </c>
      <c r="AV477" s="172">
        <v>0</v>
      </c>
      <c r="AW477" s="164">
        <v>1</v>
      </c>
      <c r="AX477" s="172">
        <v>0</v>
      </c>
      <c r="AY477" s="172">
        <v>0</v>
      </c>
    </row>
    <row r="478" spans="1:51" ht="16.5" customHeight="1">
      <c r="A478" s="72" t="s">
        <v>1974</v>
      </c>
      <c r="B478" s="120" t="s">
        <v>2049</v>
      </c>
      <c r="C478" s="178">
        <f>34-139</f>
        <v>-105</v>
      </c>
      <c r="D478" s="170">
        <v>0</v>
      </c>
      <c r="E478" s="170">
        <v>0</v>
      </c>
      <c r="F478" s="170">
        <v>0</v>
      </c>
      <c r="G478" s="178">
        <v>0</v>
      </c>
      <c r="H478" s="170">
        <v>0</v>
      </c>
      <c r="I478" s="170">
        <v>0</v>
      </c>
      <c r="J478" s="170">
        <v>0</v>
      </c>
      <c r="K478" s="178">
        <v>0</v>
      </c>
      <c r="L478" s="170">
        <v>0</v>
      </c>
      <c r="M478" s="170">
        <v>0</v>
      </c>
      <c r="N478" s="170">
        <v>0</v>
      </c>
      <c r="O478" s="178">
        <v>0</v>
      </c>
      <c r="P478" s="170">
        <v>0</v>
      </c>
      <c r="Q478" s="170">
        <v>7</v>
      </c>
      <c r="R478" s="170">
        <v>0</v>
      </c>
      <c r="S478" s="178">
        <v>0</v>
      </c>
      <c r="T478" s="170">
        <v>0</v>
      </c>
      <c r="U478" s="170">
        <v>0</v>
      </c>
      <c r="V478" s="170">
        <v>0</v>
      </c>
      <c r="W478" s="178">
        <v>0</v>
      </c>
      <c r="X478" s="170">
        <v>0</v>
      </c>
      <c r="Y478" s="170">
        <v>0</v>
      </c>
      <c r="Z478" s="170">
        <v>0</v>
      </c>
      <c r="AA478" s="170"/>
      <c r="AB478" s="170"/>
      <c r="AC478" s="170"/>
      <c r="AD478" s="170"/>
      <c r="AE478" s="170"/>
      <c r="AF478" s="170"/>
      <c r="AG478" s="170"/>
      <c r="AH478" s="170"/>
      <c r="AI478" s="170"/>
      <c r="AJ478" s="170"/>
      <c r="AK478" s="170">
        <v>0</v>
      </c>
      <c r="AL478" s="180"/>
      <c r="AM478" s="181"/>
      <c r="AN478" s="181"/>
      <c r="AO478" s="172">
        <v>0</v>
      </c>
      <c r="AP478" s="172">
        <v>0</v>
      </c>
      <c r="AQ478" s="172">
        <v>0</v>
      </c>
      <c r="AR478" s="172">
        <v>0</v>
      </c>
      <c r="AS478" s="172">
        <v>0</v>
      </c>
      <c r="AT478" s="172">
        <v>0</v>
      </c>
      <c r="AU478" s="172">
        <v>0</v>
      </c>
      <c r="AV478" s="172">
        <v>0</v>
      </c>
      <c r="AW478" s="164">
        <v>1</v>
      </c>
      <c r="AX478" s="172">
        <v>0</v>
      </c>
      <c r="AY478" s="172">
        <v>15</v>
      </c>
    </row>
    <row r="479" spans="1:51" ht="16.5" customHeight="1">
      <c r="A479" s="72" t="s">
        <v>1975</v>
      </c>
      <c r="B479" s="120" t="s">
        <v>2050</v>
      </c>
      <c r="C479" s="178">
        <f>190-130</f>
        <v>60</v>
      </c>
      <c r="D479" s="170">
        <v>0</v>
      </c>
      <c r="E479" s="170">
        <v>0</v>
      </c>
      <c r="F479" s="170">
        <v>0</v>
      </c>
      <c r="G479" s="178">
        <v>0</v>
      </c>
      <c r="H479" s="170">
        <v>0</v>
      </c>
      <c r="I479" s="170">
        <v>0</v>
      </c>
      <c r="J479" s="170">
        <v>0</v>
      </c>
      <c r="K479" s="178">
        <v>0</v>
      </c>
      <c r="L479" s="170">
        <v>0</v>
      </c>
      <c r="M479" s="170">
        <v>0</v>
      </c>
      <c r="N479" s="170">
        <v>0</v>
      </c>
      <c r="O479" s="178">
        <v>0</v>
      </c>
      <c r="P479" s="170">
        <v>0</v>
      </c>
      <c r="Q479" s="170">
        <v>0</v>
      </c>
      <c r="R479" s="170">
        <v>0</v>
      </c>
      <c r="S479" s="178">
        <v>0</v>
      </c>
      <c r="T479" s="170">
        <v>0</v>
      </c>
      <c r="U479" s="170">
        <v>0</v>
      </c>
      <c r="V479" s="170">
        <v>0</v>
      </c>
      <c r="W479" s="178">
        <v>0</v>
      </c>
      <c r="X479" s="170">
        <v>0</v>
      </c>
      <c r="Y479" s="170">
        <v>0</v>
      </c>
      <c r="Z479" s="170">
        <v>0</v>
      </c>
      <c r="AA479" s="170"/>
      <c r="AB479" s="170"/>
      <c r="AC479" s="170"/>
      <c r="AD479" s="170"/>
      <c r="AE479" s="170"/>
      <c r="AF479" s="170"/>
      <c r="AG479" s="170"/>
      <c r="AH479" s="170"/>
      <c r="AI479" s="170"/>
      <c r="AJ479" s="170"/>
      <c r="AK479" s="170">
        <v>0</v>
      </c>
      <c r="AL479" s="180"/>
      <c r="AM479" s="181"/>
      <c r="AN479" s="181"/>
      <c r="AO479" s="172">
        <v>0</v>
      </c>
      <c r="AP479" s="172">
        <v>0</v>
      </c>
      <c r="AQ479" s="172">
        <v>0</v>
      </c>
      <c r="AR479" s="172">
        <v>0</v>
      </c>
      <c r="AS479" s="172">
        <v>0</v>
      </c>
      <c r="AT479" s="172">
        <v>0</v>
      </c>
      <c r="AU479" s="172">
        <v>0</v>
      </c>
      <c r="AV479" s="172">
        <v>0</v>
      </c>
      <c r="AW479" s="164">
        <v>1</v>
      </c>
      <c r="AX479" s="172">
        <v>0</v>
      </c>
      <c r="AY479" s="172">
        <v>0</v>
      </c>
    </row>
    <row r="480" spans="1:51" ht="16.5" customHeight="1">
      <c r="A480" s="72" t="s">
        <v>1976</v>
      </c>
      <c r="B480" s="120" t="s">
        <v>2051</v>
      </c>
      <c r="C480" s="178">
        <f>25-130</f>
        <v>-105</v>
      </c>
      <c r="D480" s="170">
        <v>0</v>
      </c>
      <c r="E480" s="170">
        <v>0</v>
      </c>
      <c r="F480" s="170">
        <v>0</v>
      </c>
      <c r="G480" s="178">
        <v>0</v>
      </c>
      <c r="H480" s="170">
        <v>0</v>
      </c>
      <c r="I480" s="170">
        <v>0</v>
      </c>
      <c r="J480" s="170">
        <v>0</v>
      </c>
      <c r="K480" s="178">
        <v>0</v>
      </c>
      <c r="L480" s="170">
        <v>0</v>
      </c>
      <c r="M480" s="170">
        <v>0</v>
      </c>
      <c r="N480" s="170">
        <v>0</v>
      </c>
      <c r="O480" s="178">
        <v>0</v>
      </c>
      <c r="P480" s="170">
        <v>32</v>
      </c>
      <c r="Q480" s="170">
        <v>10</v>
      </c>
      <c r="R480" s="170">
        <v>0</v>
      </c>
      <c r="S480" s="178">
        <v>0</v>
      </c>
      <c r="T480" s="170">
        <v>0</v>
      </c>
      <c r="U480" s="170">
        <v>0</v>
      </c>
      <c r="V480" s="170">
        <v>0</v>
      </c>
      <c r="W480" s="178">
        <v>0</v>
      </c>
      <c r="X480" s="170">
        <v>0</v>
      </c>
      <c r="Y480" s="170">
        <v>0</v>
      </c>
      <c r="Z480" s="170">
        <v>0</v>
      </c>
      <c r="AA480" s="170"/>
      <c r="AB480" s="170"/>
      <c r="AC480" s="170"/>
      <c r="AD480" s="170"/>
      <c r="AE480" s="170"/>
      <c r="AF480" s="170"/>
      <c r="AG480" s="170"/>
      <c r="AH480" s="170"/>
      <c r="AI480" s="170"/>
      <c r="AJ480" s="170"/>
      <c r="AK480" s="170">
        <v>0</v>
      </c>
      <c r="AL480" s="180"/>
      <c r="AM480" s="181"/>
      <c r="AN480" s="181"/>
      <c r="AO480" s="172">
        <v>0</v>
      </c>
      <c r="AP480" s="172">
        <v>0</v>
      </c>
      <c r="AQ480" s="172">
        <v>0</v>
      </c>
      <c r="AR480" s="172">
        <v>0</v>
      </c>
      <c r="AS480" s="172">
        <v>0</v>
      </c>
      <c r="AT480" s="172">
        <v>0</v>
      </c>
      <c r="AU480" s="172">
        <v>0</v>
      </c>
      <c r="AV480" s="172">
        <v>36</v>
      </c>
      <c r="AW480" s="164">
        <v>1</v>
      </c>
      <c r="AX480" s="172">
        <v>0</v>
      </c>
      <c r="AY480" s="172">
        <v>0</v>
      </c>
    </row>
    <row r="481" spans="1:51" ht="16.5" customHeight="1" thickBot="1">
      <c r="A481" s="123" t="s">
        <v>2099</v>
      </c>
      <c r="B481" s="124" t="s">
        <v>2052</v>
      </c>
      <c r="C481" s="149">
        <v>220</v>
      </c>
      <c r="D481" s="150">
        <v>300</v>
      </c>
      <c r="E481" s="150">
        <v>0</v>
      </c>
      <c r="F481" s="150">
        <v>0</v>
      </c>
      <c r="G481" s="150">
        <v>40</v>
      </c>
      <c r="H481" s="150">
        <v>0</v>
      </c>
      <c r="I481" s="150">
        <v>0</v>
      </c>
      <c r="J481" s="150">
        <v>0</v>
      </c>
      <c r="K481" s="150">
        <v>0</v>
      </c>
      <c r="L481" s="151">
        <v>0</v>
      </c>
      <c r="M481" s="150">
        <v>0</v>
      </c>
      <c r="N481" s="150">
        <v>0</v>
      </c>
      <c r="O481" s="150">
        <v>0</v>
      </c>
      <c r="P481" s="150">
        <v>5</v>
      </c>
      <c r="Q481" s="150">
        <v>0</v>
      </c>
      <c r="R481" s="152">
        <v>0</v>
      </c>
      <c r="S481" s="153">
        <v>0</v>
      </c>
      <c r="T481" s="153">
        <v>0</v>
      </c>
      <c r="U481" s="153">
        <v>0</v>
      </c>
      <c r="V481" s="153">
        <v>0</v>
      </c>
      <c r="W481" s="154">
        <v>0</v>
      </c>
      <c r="X481" s="125">
        <v>0</v>
      </c>
      <c r="Y481" s="155">
        <v>0</v>
      </c>
      <c r="Z481" s="125">
        <v>0</v>
      </c>
      <c r="AA481" s="125"/>
      <c r="AB481" s="125"/>
      <c r="AC481" s="125"/>
      <c r="AD481" s="125"/>
      <c r="AE481" s="125"/>
      <c r="AF481" s="125"/>
      <c r="AG481" s="125"/>
      <c r="AH481" s="125"/>
      <c r="AI481" s="125"/>
      <c r="AJ481" s="125"/>
      <c r="AK481" s="126">
        <v>0</v>
      </c>
      <c r="AL481" s="127"/>
      <c r="AM481" s="128"/>
      <c r="AN481" s="129"/>
      <c r="AO481" s="156">
        <v>0</v>
      </c>
      <c r="AP481" s="156">
        <v>0</v>
      </c>
      <c r="AQ481" s="156">
        <v>0</v>
      </c>
      <c r="AR481" s="156">
        <v>0</v>
      </c>
      <c r="AS481" s="156">
        <v>0</v>
      </c>
      <c r="AT481" s="156">
        <v>0</v>
      </c>
      <c r="AU481" s="156">
        <v>0</v>
      </c>
      <c r="AV481" s="156">
        <v>5</v>
      </c>
      <c r="AW481" s="156">
        <v>0</v>
      </c>
      <c r="AX481" s="156">
        <v>0</v>
      </c>
      <c r="AY481" s="156">
        <v>0</v>
      </c>
    </row>
    <row r="482" spans="1:51" ht="16.5" customHeight="1" thickTop="1">
      <c r="A482" s="72" t="s">
        <v>1977</v>
      </c>
      <c r="B482" s="120" t="s">
        <v>2053</v>
      </c>
      <c r="C482" s="178">
        <f>44-146</f>
        <v>-102</v>
      </c>
      <c r="D482" s="170">
        <v>0</v>
      </c>
      <c r="E482" s="170">
        <v>0</v>
      </c>
      <c r="F482" s="170">
        <v>0</v>
      </c>
      <c r="G482" s="178">
        <v>0</v>
      </c>
      <c r="H482" s="170">
        <v>0</v>
      </c>
      <c r="I482" s="170">
        <v>10</v>
      </c>
      <c r="J482" s="170">
        <v>0</v>
      </c>
      <c r="K482" s="178">
        <v>0</v>
      </c>
      <c r="L482" s="170">
        <v>0</v>
      </c>
      <c r="M482" s="170">
        <v>0</v>
      </c>
      <c r="N482" s="170">
        <v>0</v>
      </c>
      <c r="O482" s="178">
        <v>0</v>
      </c>
      <c r="P482" s="170">
        <v>0</v>
      </c>
      <c r="Q482" s="170">
        <v>0</v>
      </c>
      <c r="R482" s="170">
        <v>0</v>
      </c>
      <c r="S482" s="178">
        <v>1</v>
      </c>
      <c r="T482" s="170">
        <v>1</v>
      </c>
      <c r="U482" s="170">
        <v>1</v>
      </c>
      <c r="V482" s="170">
        <v>0</v>
      </c>
      <c r="W482" s="178">
        <v>0</v>
      </c>
      <c r="X482" s="170">
        <v>0</v>
      </c>
      <c r="Y482" s="170">
        <v>0</v>
      </c>
      <c r="Z482" s="170">
        <v>0</v>
      </c>
      <c r="AA482" s="170"/>
      <c r="AB482" s="170"/>
      <c r="AC482" s="170"/>
      <c r="AD482" s="170"/>
      <c r="AE482" s="170"/>
      <c r="AF482" s="170"/>
      <c r="AG482" s="170"/>
      <c r="AH482" s="170"/>
      <c r="AI482" s="170"/>
      <c r="AJ482" s="170"/>
      <c r="AK482" s="170">
        <v>0</v>
      </c>
      <c r="AL482" s="180"/>
      <c r="AM482" s="181"/>
      <c r="AN482" s="181"/>
      <c r="AO482" s="172">
        <v>1</v>
      </c>
      <c r="AP482" s="172">
        <v>1</v>
      </c>
      <c r="AQ482" s="172">
        <v>1</v>
      </c>
      <c r="AR482" s="172">
        <v>1</v>
      </c>
      <c r="AS482" s="172">
        <v>0</v>
      </c>
      <c r="AT482" s="172">
        <v>0</v>
      </c>
      <c r="AU482" s="172">
        <v>0</v>
      </c>
      <c r="AV482" s="172">
        <v>0</v>
      </c>
      <c r="AW482" s="164">
        <v>1</v>
      </c>
      <c r="AX482" s="172">
        <v>0</v>
      </c>
      <c r="AY482" s="172">
        <v>0</v>
      </c>
    </row>
    <row r="483" spans="1:51" ht="16.5" customHeight="1">
      <c r="A483" s="72" t="s">
        <v>1978</v>
      </c>
      <c r="B483" s="120" t="s">
        <v>2054</v>
      </c>
      <c r="C483" s="178">
        <f>66-169</f>
        <v>-103</v>
      </c>
      <c r="D483" s="170">
        <v>0</v>
      </c>
      <c r="E483" s="170">
        <v>0</v>
      </c>
      <c r="F483" s="170">
        <v>0</v>
      </c>
      <c r="G483" s="178">
        <v>0</v>
      </c>
      <c r="H483" s="170">
        <v>0</v>
      </c>
      <c r="I483" s="170">
        <v>0</v>
      </c>
      <c r="J483" s="170">
        <v>0</v>
      </c>
      <c r="K483" s="178">
        <v>0</v>
      </c>
      <c r="L483" s="170">
        <v>50</v>
      </c>
      <c r="M483" s="170">
        <v>0</v>
      </c>
      <c r="N483" s="170">
        <v>10</v>
      </c>
      <c r="O483" s="178">
        <v>0</v>
      </c>
      <c r="P483" s="170">
        <v>0</v>
      </c>
      <c r="Q483" s="170">
        <v>0</v>
      </c>
      <c r="R483" s="170">
        <v>0</v>
      </c>
      <c r="S483" s="178">
        <v>0</v>
      </c>
      <c r="T483" s="170">
        <v>0</v>
      </c>
      <c r="U483" s="170">
        <v>0</v>
      </c>
      <c r="V483" s="170">
        <v>0</v>
      </c>
      <c r="W483" s="178">
        <v>0</v>
      </c>
      <c r="X483" s="170">
        <v>0</v>
      </c>
      <c r="Y483" s="170">
        <v>0</v>
      </c>
      <c r="Z483" s="170">
        <v>0</v>
      </c>
      <c r="AA483" s="170"/>
      <c r="AB483" s="170"/>
      <c r="AC483" s="170"/>
      <c r="AD483" s="170"/>
      <c r="AE483" s="170"/>
      <c r="AF483" s="170"/>
      <c r="AG483" s="170"/>
      <c r="AH483" s="170"/>
      <c r="AI483" s="170"/>
      <c r="AJ483" s="170"/>
      <c r="AK483" s="170">
        <v>0</v>
      </c>
      <c r="AL483" s="180"/>
      <c r="AM483" s="181"/>
      <c r="AN483" s="181"/>
      <c r="AO483" s="172">
        <v>0</v>
      </c>
      <c r="AP483" s="172">
        <v>0</v>
      </c>
      <c r="AQ483" s="172">
        <v>0</v>
      </c>
      <c r="AR483" s="172">
        <v>0</v>
      </c>
      <c r="AS483" s="172">
        <v>0</v>
      </c>
      <c r="AT483" s="172">
        <v>0</v>
      </c>
      <c r="AU483" s="172">
        <v>0</v>
      </c>
      <c r="AV483" s="172">
        <v>0</v>
      </c>
      <c r="AW483" s="164">
        <v>1</v>
      </c>
      <c r="AX483" s="172">
        <v>0</v>
      </c>
      <c r="AY483" s="172">
        <v>0</v>
      </c>
    </row>
    <row r="484" spans="1:51" ht="16.5" customHeight="1">
      <c r="A484" s="72" t="s">
        <v>1979</v>
      </c>
      <c r="B484" s="120" t="s">
        <v>2055</v>
      </c>
      <c r="C484" s="178">
        <f>66-169</f>
        <v>-103</v>
      </c>
      <c r="D484" s="170">
        <v>0</v>
      </c>
      <c r="E484" s="170">
        <v>12</v>
      </c>
      <c r="F484" s="170">
        <v>12</v>
      </c>
      <c r="G484" s="178">
        <v>0</v>
      </c>
      <c r="H484" s="170">
        <v>0</v>
      </c>
      <c r="I484" s="170">
        <v>0</v>
      </c>
      <c r="J484" s="170">
        <v>0</v>
      </c>
      <c r="K484" s="178">
        <v>0</v>
      </c>
      <c r="L484" s="170">
        <v>0</v>
      </c>
      <c r="M484" s="170">
        <v>0</v>
      </c>
      <c r="N484" s="170">
        <v>0</v>
      </c>
      <c r="O484" s="178">
        <v>0</v>
      </c>
      <c r="P484" s="170">
        <v>0</v>
      </c>
      <c r="Q484" s="170">
        <v>0</v>
      </c>
      <c r="R484" s="170">
        <v>0</v>
      </c>
      <c r="S484" s="178">
        <v>0</v>
      </c>
      <c r="T484" s="170">
        <v>0</v>
      </c>
      <c r="U484" s="170">
        <v>0</v>
      </c>
      <c r="V484" s="170">
        <v>0</v>
      </c>
      <c r="W484" s="178">
        <v>0</v>
      </c>
      <c r="X484" s="170">
        <v>0</v>
      </c>
      <c r="Y484" s="170">
        <v>0</v>
      </c>
      <c r="Z484" s="170">
        <v>0</v>
      </c>
      <c r="AA484" s="170"/>
      <c r="AB484" s="170"/>
      <c r="AC484" s="170"/>
      <c r="AD484" s="170"/>
      <c r="AE484" s="170"/>
      <c r="AF484" s="170"/>
      <c r="AG484" s="170"/>
      <c r="AH484" s="170"/>
      <c r="AI484" s="170"/>
      <c r="AJ484" s="170"/>
      <c r="AK484" s="170">
        <v>0</v>
      </c>
      <c r="AL484" s="180"/>
      <c r="AM484" s="181"/>
      <c r="AN484" s="181"/>
      <c r="AO484" s="172">
        <v>0</v>
      </c>
      <c r="AP484" s="172">
        <v>0</v>
      </c>
      <c r="AQ484" s="172">
        <v>0</v>
      </c>
      <c r="AR484" s="172">
        <v>0</v>
      </c>
      <c r="AS484" s="172">
        <v>0</v>
      </c>
      <c r="AT484" s="172">
        <v>0</v>
      </c>
      <c r="AU484" s="172">
        <v>0</v>
      </c>
      <c r="AV484" s="172">
        <v>0</v>
      </c>
      <c r="AW484" s="164">
        <v>1</v>
      </c>
      <c r="AX484" s="172">
        <v>0</v>
      </c>
      <c r="AY484" s="172">
        <v>0</v>
      </c>
    </row>
    <row r="485" spans="1:51" ht="16.5" customHeight="1" thickBot="1">
      <c r="A485" s="123" t="s">
        <v>1980</v>
      </c>
      <c r="B485" s="124" t="s">
        <v>2056</v>
      </c>
      <c r="C485" s="149">
        <v>0</v>
      </c>
      <c r="D485" s="150">
        <v>0</v>
      </c>
      <c r="E485" s="150">
        <v>0</v>
      </c>
      <c r="F485" s="150">
        <v>0</v>
      </c>
      <c r="G485" s="150">
        <v>0</v>
      </c>
      <c r="H485" s="150">
        <v>0</v>
      </c>
      <c r="I485" s="150">
        <v>12</v>
      </c>
      <c r="J485" s="150">
        <v>0</v>
      </c>
      <c r="K485" s="150">
        <v>0</v>
      </c>
      <c r="L485" s="151">
        <v>0</v>
      </c>
      <c r="M485" s="150">
        <v>0</v>
      </c>
      <c r="N485" s="150">
        <v>20</v>
      </c>
      <c r="O485" s="150">
        <v>0</v>
      </c>
      <c r="P485" s="150">
        <v>0</v>
      </c>
      <c r="Q485" s="150">
        <v>5</v>
      </c>
      <c r="R485" s="152">
        <v>0</v>
      </c>
      <c r="S485" s="153">
        <v>0</v>
      </c>
      <c r="T485" s="153">
        <v>0</v>
      </c>
      <c r="U485" s="153">
        <v>0</v>
      </c>
      <c r="V485" s="153">
        <v>0</v>
      </c>
      <c r="W485" s="154">
        <v>0</v>
      </c>
      <c r="X485" s="125">
        <v>0</v>
      </c>
      <c r="Y485" s="155">
        <v>0</v>
      </c>
      <c r="Z485" s="125">
        <v>0</v>
      </c>
      <c r="AA485" s="125"/>
      <c r="AB485" s="125"/>
      <c r="AC485" s="125"/>
      <c r="AD485" s="125"/>
      <c r="AE485" s="125"/>
      <c r="AF485" s="125"/>
      <c r="AG485" s="125"/>
      <c r="AH485" s="125"/>
      <c r="AI485" s="125"/>
      <c r="AJ485" s="125"/>
      <c r="AK485" s="126">
        <v>0</v>
      </c>
      <c r="AL485" s="127"/>
      <c r="AM485" s="128"/>
      <c r="AN485" s="129"/>
      <c r="AO485" s="156">
        <v>0</v>
      </c>
      <c r="AP485" s="156">
        <v>0</v>
      </c>
      <c r="AQ485" s="156">
        <v>0</v>
      </c>
      <c r="AR485" s="156">
        <v>0</v>
      </c>
      <c r="AS485" s="156">
        <v>0</v>
      </c>
      <c r="AT485" s="156">
        <v>0</v>
      </c>
      <c r="AU485" s="156">
        <v>0</v>
      </c>
      <c r="AV485" s="156">
        <v>0</v>
      </c>
      <c r="AW485" s="156">
        <v>0</v>
      </c>
      <c r="AX485" s="156">
        <v>0</v>
      </c>
      <c r="AY485" s="156">
        <v>0</v>
      </c>
    </row>
    <row r="486" spans="1:51" ht="16.5" customHeight="1" thickTop="1">
      <c r="A486" s="72" t="s">
        <v>1981</v>
      </c>
      <c r="B486" s="120" t="s">
        <v>2057</v>
      </c>
      <c r="C486" s="178">
        <f>51-158</f>
        <v>-107</v>
      </c>
      <c r="D486" s="170">
        <v>0</v>
      </c>
      <c r="E486" s="170">
        <v>0</v>
      </c>
      <c r="F486" s="170">
        <v>0</v>
      </c>
      <c r="G486" s="178">
        <v>0</v>
      </c>
      <c r="H486" s="170">
        <v>0</v>
      </c>
      <c r="I486" s="170">
        <v>0</v>
      </c>
      <c r="J486" s="170">
        <v>0</v>
      </c>
      <c r="K486" s="178">
        <v>0</v>
      </c>
      <c r="L486" s="170">
        <v>0</v>
      </c>
      <c r="M486" s="170">
        <v>0</v>
      </c>
      <c r="N486" s="170">
        <v>0</v>
      </c>
      <c r="O486" s="178">
        <v>0</v>
      </c>
      <c r="P486" s="170">
        <v>0</v>
      </c>
      <c r="Q486" s="170">
        <v>5</v>
      </c>
      <c r="R486" s="170">
        <v>0</v>
      </c>
      <c r="S486" s="178">
        <v>0</v>
      </c>
      <c r="T486" s="170">
        <v>0</v>
      </c>
      <c r="U486" s="170">
        <v>0</v>
      </c>
      <c r="V486" s="170">
        <v>0</v>
      </c>
      <c r="W486" s="178">
        <v>0</v>
      </c>
      <c r="X486" s="170">
        <v>0</v>
      </c>
      <c r="Y486" s="170">
        <v>0</v>
      </c>
      <c r="Z486" s="170">
        <v>0</v>
      </c>
      <c r="AA486" s="170"/>
      <c r="AB486" s="170"/>
      <c r="AC486" s="170"/>
      <c r="AD486" s="170"/>
      <c r="AE486" s="170"/>
      <c r="AF486" s="170"/>
      <c r="AG486" s="170"/>
      <c r="AH486" s="170"/>
      <c r="AI486" s="170"/>
      <c r="AJ486" s="170"/>
      <c r="AK486" s="170">
        <v>0</v>
      </c>
      <c r="AL486" s="180"/>
      <c r="AM486" s="181"/>
      <c r="AN486" s="181"/>
      <c r="AO486" s="172">
        <v>0</v>
      </c>
      <c r="AP486" s="172">
        <v>0</v>
      </c>
      <c r="AQ486" s="172">
        <v>0</v>
      </c>
      <c r="AR486" s="172">
        <v>0</v>
      </c>
      <c r="AS486" s="172">
        <v>0</v>
      </c>
      <c r="AT486" s="172">
        <v>0</v>
      </c>
      <c r="AU486" s="172">
        <v>0</v>
      </c>
      <c r="AV486" s="172">
        <v>0</v>
      </c>
      <c r="AW486" s="164">
        <v>1</v>
      </c>
      <c r="AX486" s="172">
        <v>0</v>
      </c>
      <c r="AY486" s="172">
        <v>0</v>
      </c>
    </row>
    <row r="487" spans="1:51" ht="16.5" customHeight="1">
      <c r="A487" s="72" t="s">
        <v>1982</v>
      </c>
      <c r="B487" s="120" t="s">
        <v>2058</v>
      </c>
      <c r="C487" s="178">
        <f>51-158</f>
        <v>-107</v>
      </c>
      <c r="D487" s="170">
        <v>0</v>
      </c>
      <c r="E487" s="170">
        <v>0</v>
      </c>
      <c r="F487" s="170">
        <v>0</v>
      </c>
      <c r="G487" s="178">
        <v>0</v>
      </c>
      <c r="H487" s="170">
        <v>0</v>
      </c>
      <c r="I487" s="170">
        <v>0</v>
      </c>
      <c r="J487" s="170">
        <v>0</v>
      </c>
      <c r="K487" s="178">
        <v>0</v>
      </c>
      <c r="L487" s="170">
        <v>12</v>
      </c>
      <c r="M487" s="170">
        <v>0</v>
      </c>
      <c r="N487" s="170">
        <v>0</v>
      </c>
      <c r="O487" s="178">
        <v>0</v>
      </c>
      <c r="P487" s="170">
        <v>0</v>
      </c>
      <c r="Q487" s="170">
        <v>5</v>
      </c>
      <c r="R487" s="170">
        <v>0</v>
      </c>
      <c r="S487" s="178">
        <v>0</v>
      </c>
      <c r="T487" s="170">
        <v>0</v>
      </c>
      <c r="U487" s="170">
        <v>0</v>
      </c>
      <c r="V487" s="170">
        <v>0</v>
      </c>
      <c r="W487" s="178">
        <v>0</v>
      </c>
      <c r="X487" s="170">
        <v>0</v>
      </c>
      <c r="Y487" s="170">
        <v>0</v>
      </c>
      <c r="Z487" s="170">
        <v>0</v>
      </c>
      <c r="AA487" s="170"/>
      <c r="AB487" s="170"/>
      <c r="AC487" s="170"/>
      <c r="AD487" s="170"/>
      <c r="AE487" s="170"/>
      <c r="AF487" s="170"/>
      <c r="AG487" s="170"/>
      <c r="AH487" s="170"/>
      <c r="AI487" s="170"/>
      <c r="AJ487" s="170"/>
      <c r="AK487" s="170">
        <v>0</v>
      </c>
      <c r="AL487" s="180"/>
      <c r="AM487" s="181"/>
      <c r="AN487" s="181"/>
      <c r="AO487" s="172">
        <v>0</v>
      </c>
      <c r="AP487" s="172">
        <v>0</v>
      </c>
      <c r="AQ487" s="172">
        <v>0</v>
      </c>
      <c r="AR487" s="172">
        <v>0</v>
      </c>
      <c r="AS487" s="172">
        <v>0</v>
      </c>
      <c r="AT487" s="172">
        <v>0</v>
      </c>
      <c r="AU487" s="172">
        <v>0</v>
      </c>
      <c r="AV487" s="172">
        <v>0</v>
      </c>
      <c r="AW487" s="164">
        <v>1</v>
      </c>
      <c r="AX487" s="172">
        <v>0</v>
      </c>
      <c r="AY487" s="172">
        <v>0</v>
      </c>
    </row>
    <row r="488" spans="1:51" ht="16.5" customHeight="1">
      <c r="A488" s="72" t="s">
        <v>1983</v>
      </c>
      <c r="B488" s="120" t="s">
        <v>2059</v>
      </c>
      <c r="C488" s="178">
        <f>85-146</f>
        <v>-61</v>
      </c>
      <c r="D488" s="170">
        <v>0</v>
      </c>
      <c r="E488" s="170">
        <v>0</v>
      </c>
      <c r="F488" s="170">
        <v>0</v>
      </c>
      <c r="G488" s="178">
        <v>0</v>
      </c>
      <c r="H488" s="170">
        <v>0</v>
      </c>
      <c r="I488" s="170">
        <v>0</v>
      </c>
      <c r="J488" s="170">
        <v>0</v>
      </c>
      <c r="K488" s="178">
        <v>0</v>
      </c>
      <c r="L488" s="170">
        <v>0</v>
      </c>
      <c r="M488" s="170">
        <v>0</v>
      </c>
      <c r="N488" s="170">
        <v>0</v>
      </c>
      <c r="O488" s="178">
        <v>0</v>
      </c>
      <c r="P488" s="170">
        <v>0</v>
      </c>
      <c r="Q488" s="170">
        <v>0</v>
      </c>
      <c r="R488" s="170">
        <v>0</v>
      </c>
      <c r="S488" s="178">
        <v>0</v>
      </c>
      <c r="T488" s="170">
        <v>0</v>
      </c>
      <c r="U488" s="170">
        <v>0</v>
      </c>
      <c r="V488" s="170">
        <v>0</v>
      </c>
      <c r="W488" s="178">
        <v>0</v>
      </c>
      <c r="X488" s="170">
        <v>0</v>
      </c>
      <c r="Y488" s="170">
        <v>0</v>
      </c>
      <c r="Z488" s="170">
        <v>0</v>
      </c>
      <c r="AA488" s="170"/>
      <c r="AB488" s="170"/>
      <c r="AC488" s="170"/>
      <c r="AD488" s="170"/>
      <c r="AE488" s="170"/>
      <c r="AF488" s="170"/>
      <c r="AG488" s="170"/>
      <c r="AH488" s="170"/>
      <c r="AI488" s="170"/>
      <c r="AJ488" s="170"/>
      <c r="AK488" s="170">
        <v>0</v>
      </c>
      <c r="AL488" s="180"/>
      <c r="AM488" s="181"/>
      <c r="AN488" s="181"/>
      <c r="AO488" s="172">
        <v>0</v>
      </c>
      <c r="AP488" s="172">
        <v>0</v>
      </c>
      <c r="AQ488" s="172">
        <v>0</v>
      </c>
      <c r="AR488" s="172">
        <v>0</v>
      </c>
      <c r="AS488" s="172">
        <v>0</v>
      </c>
      <c r="AT488" s="172">
        <v>0</v>
      </c>
      <c r="AU488" s="172">
        <v>0</v>
      </c>
      <c r="AV488" s="172">
        <v>0</v>
      </c>
      <c r="AW488" s="164">
        <v>1</v>
      </c>
      <c r="AX488" s="172">
        <v>0</v>
      </c>
      <c r="AY488" s="172">
        <v>0</v>
      </c>
    </row>
    <row r="489" spans="1:51" ht="16.5" customHeight="1">
      <c r="A489" s="72" t="s">
        <v>1984</v>
      </c>
      <c r="B489" s="120" t="s">
        <v>2060</v>
      </c>
      <c r="C489" s="178">
        <f>75-135</f>
        <v>-60</v>
      </c>
      <c r="D489" s="170">
        <v>0</v>
      </c>
      <c r="E489" s="170">
        <v>0</v>
      </c>
      <c r="F489" s="170">
        <v>0</v>
      </c>
      <c r="G489" s="178">
        <v>0</v>
      </c>
      <c r="H489" s="170">
        <v>0</v>
      </c>
      <c r="I489" s="170">
        <v>0</v>
      </c>
      <c r="J489" s="170">
        <v>0</v>
      </c>
      <c r="K489" s="178">
        <v>0</v>
      </c>
      <c r="L489" s="170">
        <v>0</v>
      </c>
      <c r="M489" s="170">
        <v>0</v>
      </c>
      <c r="N489" s="170">
        <v>0</v>
      </c>
      <c r="O489" s="178">
        <v>0</v>
      </c>
      <c r="P489" s="170">
        <v>0</v>
      </c>
      <c r="Q489" s="170">
        <v>0</v>
      </c>
      <c r="R489" s="170">
        <v>0</v>
      </c>
      <c r="S489" s="178">
        <v>0</v>
      </c>
      <c r="T489" s="170">
        <v>0</v>
      </c>
      <c r="U489" s="170">
        <v>0</v>
      </c>
      <c r="V489" s="170">
        <v>0</v>
      </c>
      <c r="W489" s="178">
        <v>0</v>
      </c>
      <c r="X489" s="170">
        <v>0</v>
      </c>
      <c r="Y489" s="170">
        <v>0</v>
      </c>
      <c r="Z489" s="170">
        <v>0</v>
      </c>
      <c r="AA489" s="170"/>
      <c r="AB489" s="170"/>
      <c r="AC489" s="170"/>
      <c r="AD489" s="170"/>
      <c r="AE489" s="170"/>
      <c r="AF489" s="170"/>
      <c r="AG489" s="170"/>
      <c r="AH489" s="170"/>
      <c r="AI489" s="170"/>
      <c r="AJ489" s="170"/>
      <c r="AK489" s="170">
        <v>0</v>
      </c>
      <c r="AL489" s="180"/>
      <c r="AM489" s="181"/>
      <c r="AN489" s="181"/>
      <c r="AO489" s="172">
        <v>0</v>
      </c>
      <c r="AP489" s="172">
        <v>0</v>
      </c>
      <c r="AQ489" s="172">
        <v>0</v>
      </c>
      <c r="AR489" s="172">
        <v>0</v>
      </c>
      <c r="AS489" s="172">
        <v>0</v>
      </c>
      <c r="AT489" s="172">
        <v>0</v>
      </c>
      <c r="AU489" s="172">
        <v>0</v>
      </c>
      <c r="AV489" s="172">
        <v>0</v>
      </c>
      <c r="AW489" s="164">
        <v>1</v>
      </c>
      <c r="AX489" s="172">
        <v>0</v>
      </c>
      <c r="AY489" s="172">
        <v>0</v>
      </c>
    </row>
    <row r="490" spans="1:51" ht="16.5" customHeight="1">
      <c r="A490" s="72" t="s">
        <v>1985</v>
      </c>
      <c r="B490" s="120" t="s">
        <v>2061</v>
      </c>
      <c r="C490" s="178">
        <f>75-135</f>
        <v>-60</v>
      </c>
      <c r="D490" s="170">
        <v>0</v>
      </c>
      <c r="E490" s="170">
        <v>0</v>
      </c>
      <c r="F490" s="170">
        <v>0</v>
      </c>
      <c r="G490" s="178">
        <v>0</v>
      </c>
      <c r="H490" s="170">
        <v>0</v>
      </c>
      <c r="I490" s="170">
        <v>0</v>
      </c>
      <c r="J490" s="170">
        <v>0</v>
      </c>
      <c r="K490" s="178">
        <v>0</v>
      </c>
      <c r="L490" s="170">
        <v>30</v>
      </c>
      <c r="M490" s="170">
        <v>0</v>
      </c>
      <c r="N490" s="170">
        <v>0</v>
      </c>
      <c r="O490" s="178">
        <v>0</v>
      </c>
      <c r="P490" s="170">
        <v>0</v>
      </c>
      <c r="Q490" s="170">
        <v>0</v>
      </c>
      <c r="R490" s="170">
        <v>0</v>
      </c>
      <c r="S490" s="178">
        <v>0</v>
      </c>
      <c r="T490" s="170">
        <v>0</v>
      </c>
      <c r="U490" s="170">
        <v>0</v>
      </c>
      <c r="V490" s="170">
        <v>0</v>
      </c>
      <c r="W490" s="178">
        <v>0</v>
      </c>
      <c r="X490" s="170">
        <v>0</v>
      </c>
      <c r="Y490" s="170">
        <v>0</v>
      </c>
      <c r="Z490" s="170">
        <v>0</v>
      </c>
      <c r="AA490" s="170"/>
      <c r="AB490" s="170"/>
      <c r="AC490" s="170"/>
      <c r="AD490" s="170"/>
      <c r="AE490" s="170"/>
      <c r="AF490" s="170"/>
      <c r="AG490" s="170"/>
      <c r="AH490" s="170"/>
      <c r="AI490" s="170"/>
      <c r="AJ490" s="170"/>
      <c r="AK490" s="170">
        <v>0</v>
      </c>
      <c r="AL490" s="180"/>
      <c r="AM490" s="181"/>
      <c r="AN490" s="181"/>
      <c r="AO490" s="172">
        <v>0</v>
      </c>
      <c r="AP490" s="172">
        <v>0</v>
      </c>
      <c r="AQ490" s="172">
        <v>0</v>
      </c>
      <c r="AR490" s="172">
        <v>0</v>
      </c>
      <c r="AS490" s="172">
        <v>0</v>
      </c>
      <c r="AT490" s="172">
        <v>0</v>
      </c>
      <c r="AU490" s="172">
        <v>0</v>
      </c>
      <c r="AV490" s="172">
        <v>6</v>
      </c>
      <c r="AW490" s="164">
        <v>1</v>
      </c>
      <c r="AX490" s="172">
        <v>0</v>
      </c>
      <c r="AY490" s="172">
        <v>0</v>
      </c>
    </row>
    <row r="491" spans="1:51" ht="16.5" customHeight="1" thickBot="1">
      <c r="A491" s="123" t="s">
        <v>1986</v>
      </c>
      <c r="B491" s="124" t="s">
        <v>2062</v>
      </c>
      <c r="C491" s="149">
        <v>400</v>
      </c>
      <c r="D491" s="150">
        <v>0</v>
      </c>
      <c r="E491" s="150">
        <v>0</v>
      </c>
      <c r="F491" s="150">
        <v>0</v>
      </c>
      <c r="G491" s="150">
        <v>0</v>
      </c>
      <c r="H491" s="150">
        <v>0</v>
      </c>
      <c r="I491" s="150">
        <v>0</v>
      </c>
      <c r="J491" s="150">
        <v>0</v>
      </c>
      <c r="K491" s="150">
        <v>0</v>
      </c>
      <c r="L491" s="151">
        <v>50</v>
      </c>
      <c r="M491" s="150">
        <v>0</v>
      </c>
      <c r="N491" s="150">
        <v>18</v>
      </c>
      <c r="O491" s="150">
        <v>0</v>
      </c>
      <c r="P491" s="150">
        <v>0</v>
      </c>
      <c r="Q491" s="150">
        <v>0</v>
      </c>
      <c r="R491" s="152">
        <v>0</v>
      </c>
      <c r="S491" s="153">
        <v>0</v>
      </c>
      <c r="T491" s="153">
        <v>0</v>
      </c>
      <c r="U491" s="153">
        <v>0</v>
      </c>
      <c r="V491" s="153">
        <v>0</v>
      </c>
      <c r="W491" s="154">
        <v>0</v>
      </c>
      <c r="X491" s="125">
        <v>0</v>
      </c>
      <c r="Y491" s="155">
        <v>0</v>
      </c>
      <c r="Z491" s="125">
        <v>0</v>
      </c>
      <c r="AA491" s="125"/>
      <c r="AB491" s="125"/>
      <c r="AC491" s="125"/>
      <c r="AD491" s="125"/>
      <c r="AE491" s="125"/>
      <c r="AF491" s="125"/>
      <c r="AG491" s="125"/>
      <c r="AH491" s="125"/>
      <c r="AI491" s="125"/>
      <c r="AJ491" s="125"/>
      <c r="AK491" s="126">
        <v>0</v>
      </c>
      <c r="AL491" s="127"/>
      <c r="AM491" s="128"/>
      <c r="AN491" s="129"/>
      <c r="AO491" s="156">
        <v>0</v>
      </c>
      <c r="AP491" s="156">
        <v>0</v>
      </c>
      <c r="AQ491" s="156">
        <v>0</v>
      </c>
      <c r="AR491" s="156">
        <v>0</v>
      </c>
      <c r="AS491" s="156">
        <v>0</v>
      </c>
      <c r="AT491" s="156">
        <v>0</v>
      </c>
      <c r="AU491" s="156">
        <v>0</v>
      </c>
      <c r="AV491" s="156">
        <v>0</v>
      </c>
      <c r="AW491" s="156">
        <v>0</v>
      </c>
      <c r="AX491" s="156">
        <v>0</v>
      </c>
      <c r="AY491" s="156">
        <v>0</v>
      </c>
    </row>
    <row r="492" spans="1:51" ht="16.5" customHeight="1" thickTop="1">
      <c r="A492" s="72" t="s">
        <v>1987</v>
      </c>
      <c r="B492" s="120" t="s">
        <v>2063</v>
      </c>
      <c r="C492" s="178">
        <f>76-149</f>
        <v>-73</v>
      </c>
      <c r="D492" s="170">
        <v>80</v>
      </c>
      <c r="E492" s="170">
        <v>0</v>
      </c>
      <c r="F492" s="170">
        <v>0</v>
      </c>
      <c r="G492" s="178">
        <v>0</v>
      </c>
      <c r="H492" s="170">
        <v>0</v>
      </c>
      <c r="I492" s="170">
        <v>0</v>
      </c>
      <c r="J492" s="170">
        <v>0</v>
      </c>
      <c r="K492" s="178">
        <v>0</v>
      </c>
      <c r="L492" s="170">
        <v>0</v>
      </c>
      <c r="M492" s="170">
        <v>0</v>
      </c>
      <c r="N492" s="170">
        <v>0</v>
      </c>
      <c r="O492" s="178">
        <v>0</v>
      </c>
      <c r="P492" s="170">
        <v>0</v>
      </c>
      <c r="Q492" s="170">
        <v>0</v>
      </c>
      <c r="R492" s="170">
        <v>0</v>
      </c>
      <c r="S492" s="178">
        <v>0</v>
      </c>
      <c r="T492" s="170">
        <v>0</v>
      </c>
      <c r="U492" s="170">
        <v>0</v>
      </c>
      <c r="V492" s="170">
        <v>0</v>
      </c>
      <c r="W492" s="178">
        <v>0</v>
      </c>
      <c r="X492" s="170">
        <v>0</v>
      </c>
      <c r="Y492" s="170">
        <v>0</v>
      </c>
      <c r="Z492" s="170">
        <v>0</v>
      </c>
      <c r="AA492" s="170"/>
      <c r="AB492" s="170"/>
      <c r="AC492" s="170"/>
      <c r="AD492" s="170"/>
      <c r="AE492" s="170"/>
      <c r="AF492" s="170"/>
      <c r="AG492" s="170"/>
      <c r="AH492" s="170"/>
      <c r="AI492" s="170"/>
      <c r="AJ492" s="170"/>
      <c r="AK492" s="170">
        <v>0</v>
      </c>
      <c r="AL492" s="180"/>
      <c r="AM492" s="181"/>
      <c r="AN492" s="181"/>
      <c r="AO492" s="172">
        <v>0</v>
      </c>
      <c r="AP492" s="172">
        <v>0</v>
      </c>
      <c r="AQ492" s="172">
        <v>0</v>
      </c>
      <c r="AR492" s="172">
        <v>0</v>
      </c>
      <c r="AS492" s="172">
        <v>0</v>
      </c>
      <c r="AT492" s="172">
        <v>0</v>
      </c>
      <c r="AU492" s="172">
        <v>0</v>
      </c>
      <c r="AV492" s="172">
        <v>0</v>
      </c>
      <c r="AW492" s="164">
        <v>1</v>
      </c>
      <c r="AX492" s="172">
        <v>0</v>
      </c>
      <c r="AY492" s="172">
        <v>0</v>
      </c>
    </row>
    <row r="493" spans="1:51" ht="16.5" customHeight="1">
      <c r="A493" s="72" t="s">
        <v>1988</v>
      </c>
      <c r="B493" s="120" t="s">
        <v>2064</v>
      </c>
      <c r="C493" s="178">
        <f>76-149</f>
        <v>-73</v>
      </c>
      <c r="D493" s="170">
        <v>0</v>
      </c>
      <c r="E493" s="170">
        <v>0</v>
      </c>
      <c r="F493" s="170">
        <v>0</v>
      </c>
      <c r="G493" s="178">
        <v>0</v>
      </c>
      <c r="H493" s="170">
        <v>0</v>
      </c>
      <c r="I493" s="170">
        <v>0</v>
      </c>
      <c r="J493" s="170">
        <v>0</v>
      </c>
      <c r="K493" s="178">
        <v>0</v>
      </c>
      <c r="L493" s="170">
        <v>0</v>
      </c>
      <c r="M493" s="170">
        <v>0</v>
      </c>
      <c r="N493" s="170">
        <v>0</v>
      </c>
      <c r="O493" s="178">
        <v>0</v>
      </c>
      <c r="P493" s="170">
        <v>0</v>
      </c>
      <c r="Q493" s="170">
        <v>12</v>
      </c>
      <c r="R493" s="170">
        <v>0</v>
      </c>
      <c r="S493" s="178">
        <v>0</v>
      </c>
      <c r="T493" s="170">
        <v>0</v>
      </c>
      <c r="U493" s="170">
        <v>0</v>
      </c>
      <c r="V493" s="170">
        <v>0</v>
      </c>
      <c r="W493" s="178">
        <v>0</v>
      </c>
      <c r="X493" s="170">
        <v>0</v>
      </c>
      <c r="Y493" s="170">
        <v>0</v>
      </c>
      <c r="Z493" s="170">
        <v>0</v>
      </c>
      <c r="AA493" s="170"/>
      <c r="AB493" s="170"/>
      <c r="AC493" s="170"/>
      <c r="AD493" s="170"/>
      <c r="AE493" s="170"/>
      <c r="AF493" s="170"/>
      <c r="AG493" s="170"/>
      <c r="AH493" s="170"/>
      <c r="AI493" s="170"/>
      <c r="AJ493" s="170"/>
      <c r="AK493" s="170">
        <v>0</v>
      </c>
      <c r="AL493" s="180"/>
      <c r="AM493" s="181"/>
      <c r="AN493" s="181"/>
      <c r="AO493" s="172">
        <v>0</v>
      </c>
      <c r="AP493" s="172">
        <v>0</v>
      </c>
      <c r="AQ493" s="172">
        <v>0</v>
      </c>
      <c r="AR493" s="172">
        <v>0</v>
      </c>
      <c r="AS493" s="172">
        <v>0</v>
      </c>
      <c r="AT493" s="172">
        <v>0</v>
      </c>
      <c r="AU493" s="172">
        <v>0</v>
      </c>
      <c r="AV493" s="172">
        <v>0</v>
      </c>
      <c r="AW493" s="164">
        <v>1</v>
      </c>
      <c r="AX493" s="172">
        <v>0</v>
      </c>
      <c r="AY493" s="172">
        <v>0</v>
      </c>
    </row>
    <row r="494" spans="1:51" ht="16.5" customHeight="1">
      <c r="A494" s="72" t="s">
        <v>1989</v>
      </c>
      <c r="B494" s="120" t="s">
        <v>2065</v>
      </c>
      <c r="C494" s="178">
        <f>67-139</f>
        <v>-72</v>
      </c>
      <c r="D494" s="170">
        <v>0</v>
      </c>
      <c r="E494" s="170">
        <v>0</v>
      </c>
      <c r="F494" s="170">
        <v>0</v>
      </c>
      <c r="G494" s="178">
        <v>0</v>
      </c>
      <c r="H494" s="170">
        <v>0</v>
      </c>
      <c r="I494" s="170">
        <v>0</v>
      </c>
      <c r="J494" s="170">
        <v>0</v>
      </c>
      <c r="K494" s="178">
        <v>0</v>
      </c>
      <c r="L494" s="170">
        <v>0</v>
      </c>
      <c r="M494" s="170">
        <v>0</v>
      </c>
      <c r="N494" s="170">
        <v>0</v>
      </c>
      <c r="O494" s="178">
        <v>0</v>
      </c>
      <c r="P494" s="170">
        <v>10</v>
      </c>
      <c r="Q494" s="170">
        <v>0</v>
      </c>
      <c r="R494" s="170">
        <v>0</v>
      </c>
      <c r="S494" s="178">
        <v>0</v>
      </c>
      <c r="T494" s="170">
        <v>0</v>
      </c>
      <c r="U494" s="170">
        <v>0</v>
      </c>
      <c r="V494" s="170">
        <v>0</v>
      </c>
      <c r="W494" s="178">
        <v>0</v>
      </c>
      <c r="X494" s="170">
        <v>0</v>
      </c>
      <c r="Y494" s="170">
        <v>0</v>
      </c>
      <c r="Z494" s="170">
        <v>0</v>
      </c>
      <c r="AA494" s="170"/>
      <c r="AB494" s="170"/>
      <c r="AC494" s="170"/>
      <c r="AD494" s="170"/>
      <c r="AE494" s="170"/>
      <c r="AF494" s="170"/>
      <c r="AG494" s="170"/>
      <c r="AH494" s="170"/>
      <c r="AI494" s="170"/>
      <c r="AJ494" s="170"/>
      <c r="AK494" s="170">
        <v>0</v>
      </c>
      <c r="AL494" s="180"/>
      <c r="AM494" s="181"/>
      <c r="AN494" s="181"/>
      <c r="AO494" s="172">
        <v>0</v>
      </c>
      <c r="AP494" s="172">
        <v>0</v>
      </c>
      <c r="AQ494" s="172">
        <v>0</v>
      </c>
      <c r="AR494" s="172">
        <v>0</v>
      </c>
      <c r="AS494" s="172">
        <v>0</v>
      </c>
      <c r="AT494" s="172">
        <v>0</v>
      </c>
      <c r="AU494" s="172">
        <v>0</v>
      </c>
      <c r="AV494" s="172">
        <v>10</v>
      </c>
      <c r="AW494" s="164">
        <v>1</v>
      </c>
      <c r="AX494" s="172">
        <v>0</v>
      </c>
      <c r="AY494" s="172">
        <v>0</v>
      </c>
    </row>
    <row r="495" spans="1:51" ht="16.5" customHeight="1">
      <c r="A495" s="72" t="s">
        <v>1990</v>
      </c>
      <c r="B495" s="120" t="s">
        <v>2066</v>
      </c>
      <c r="C495" s="178">
        <f>58-130</f>
        <v>-72</v>
      </c>
      <c r="D495" s="170">
        <v>0</v>
      </c>
      <c r="E495" s="170">
        <v>0</v>
      </c>
      <c r="F495" s="170">
        <v>0</v>
      </c>
      <c r="G495" s="178">
        <v>0</v>
      </c>
      <c r="H495" s="170">
        <v>0</v>
      </c>
      <c r="I495" s="170">
        <v>0</v>
      </c>
      <c r="J495" s="170">
        <v>0</v>
      </c>
      <c r="K495" s="178">
        <v>0</v>
      </c>
      <c r="L495" s="170">
        <v>20</v>
      </c>
      <c r="M495" s="170">
        <v>0</v>
      </c>
      <c r="N495" s="170">
        <v>0</v>
      </c>
      <c r="O495" s="178">
        <v>0</v>
      </c>
      <c r="P495" s="170">
        <v>0</v>
      </c>
      <c r="Q495" s="170">
        <v>0</v>
      </c>
      <c r="R495" s="170">
        <v>0</v>
      </c>
      <c r="S495" s="178">
        <v>0</v>
      </c>
      <c r="T495" s="170">
        <v>0</v>
      </c>
      <c r="U495" s="170">
        <v>0</v>
      </c>
      <c r="V495" s="170">
        <v>0</v>
      </c>
      <c r="W495" s="178">
        <v>0</v>
      </c>
      <c r="X495" s="170">
        <v>0</v>
      </c>
      <c r="Y495" s="170">
        <v>0</v>
      </c>
      <c r="Z495" s="170">
        <v>0</v>
      </c>
      <c r="AA495" s="170"/>
      <c r="AB495" s="170"/>
      <c r="AC495" s="170"/>
      <c r="AD495" s="170"/>
      <c r="AE495" s="170"/>
      <c r="AF495" s="170"/>
      <c r="AG495" s="170"/>
      <c r="AH495" s="170"/>
      <c r="AI495" s="170"/>
      <c r="AJ495" s="170"/>
      <c r="AK495" s="170">
        <v>0</v>
      </c>
      <c r="AL495" s="180"/>
      <c r="AM495" s="181"/>
      <c r="AN495" s="181"/>
      <c r="AO495" s="172">
        <v>0</v>
      </c>
      <c r="AP495" s="172">
        <v>0</v>
      </c>
      <c r="AQ495" s="172">
        <v>0</v>
      </c>
      <c r="AR495" s="172">
        <v>0</v>
      </c>
      <c r="AS495" s="172">
        <v>0</v>
      </c>
      <c r="AT495" s="172">
        <v>0</v>
      </c>
      <c r="AU495" s="172">
        <v>0</v>
      </c>
      <c r="AV495" s="172">
        <v>0</v>
      </c>
      <c r="AW495" s="164">
        <v>1</v>
      </c>
      <c r="AX495" s="172">
        <v>0</v>
      </c>
      <c r="AY495" s="172">
        <v>0</v>
      </c>
    </row>
    <row r="496" spans="1:51" ht="16.5" customHeight="1">
      <c r="A496" s="72" t="s">
        <v>1991</v>
      </c>
      <c r="B496" s="120" t="s">
        <v>2067</v>
      </c>
      <c r="C496" s="178">
        <f>178-130</f>
        <v>48</v>
      </c>
      <c r="D496" s="170">
        <v>0</v>
      </c>
      <c r="E496" s="170">
        <v>0</v>
      </c>
      <c r="F496" s="170">
        <v>0</v>
      </c>
      <c r="G496" s="178">
        <v>0</v>
      </c>
      <c r="H496" s="170">
        <v>0</v>
      </c>
      <c r="I496" s="170">
        <v>0</v>
      </c>
      <c r="J496" s="170">
        <v>0</v>
      </c>
      <c r="K496" s="178">
        <v>0</v>
      </c>
      <c r="L496" s="170">
        <v>0</v>
      </c>
      <c r="M496" s="170">
        <v>0</v>
      </c>
      <c r="N496" s="170">
        <v>0</v>
      </c>
      <c r="O496" s="178">
        <v>0</v>
      </c>
      <c r="P496" s="170">
        <v>0</v>
      </c>
      <c r="Q496" s="170">
        <v>0</v>
      </c>
      <c r="R496" s="170">
        <v>0</v>
      </c>
      <c r="S496" s="178">
        <v>0</v>
      </c>
      <c r="T496" s="170">
        <v>0</v>
      </c>
      <c r="U496" s="170">
        <v>0</v>
      </c>
      <c r="V496" s="170">
        <v>0</v>
      </c>
      <c r="W496" s="178">
        <v>0</v>
      </c>
      <c r="X496" s="170">
        <v>0</v>
      </c>
      <c r="Y496" s="170">
        <v>0</v>
      </c>
      <c r="Z496" s="170">
        <v>0</v>
      </c>
      <c r="AA496" s="170"/>
      <c r="AB496" s="170"/>
      <c r="AC496" s="170"/>
      <c r="AD496" s="170"/>
      <c r="AE496" s="170"/>
      <c r="AF496" s="170"/>
      <c r="AG496" s="170"/>
      <c r="AH496" s="170"/>
      <c r="AI496" s="170"/>
      <c r="AJ496" s="170"/>
      <c r="AK496" s="170">
        <v>0</v>
      </c>
      <c r="AL496" s="180"/>
      <c r="AM496" s="181"/>
      <c r="AN496" s="181"/>
      <c r="AO496" s="172">
        <v>0</v>
      </c>
      <c r="AP496" s="172">
        <v>0</v>
      </c>
      <c r="AQ496" s="172">
        <v>0</v>
      </c>
      <c r="AR496" s="172">
        <v>0</v>
      </c>
      <c r="AS496" s="172">
        <v>0</v>
      </c>
      <c r="AT496" s="172">
        <v>0</v>
      </c>
      <c r="AU496" s="172">
        <v>0</v>
      </c>
      <c r="AV496" s="172">
        <v>4</v>
      </c>
      <c r="AW496" s="164">
        <v>1</v>
      </c>
      <c r="AX496" s="172">
        <v>0</v>
      </c>
      <c r="AY496" s="172">
        <v>0</v>
      </c>
    </row>
    <row r="497" spans="1:51" ht="16.5" customHeight="1" thickBot="1">
      <c r="A497" s="123" t="s">
        <v>1992</v>
      </c>
      <c r="B497" s="124" t="s">
        <v>2068</v>
      </c>
      <c r="C497" s="149">
        <v>620</v>
      </c>
      <c r="D497" s="150">
        <v>0</v>
      </c>
      <c r="E497" s="150">
        <v>0</v>
      </c>
      <c r="F497" s="150">
        <v>0</v>
      </c>
      <c r="G497" s="150">
        <v>55</v>
      </c>
      <c r="H497" s="150">
        <v>0</v>
      </c>
      <c r="I497" s="150">
        <v>0</v>
      </c>
      <c r="J497" s="150">
        <v>0</v>
      </c>
      <c r="K497" s="150">
        <v>0</v>
      </c>
      <c r="L497" s="151">
        <v>0</v>
      </c>
      <c r="M497" s="150">
        <v>0</v>
      </c>
      <c r="N497" s="150">
        <v>0</v>
      </c>
      <c r="O497" s="150">
        <v>0</v>
      </c>
      <c r="P497" s="150">
        <v>20</v>
      </c>
      <c r="Q497" s="150">
        <v>0</v>
      </c>
      <c r="R497" s="152">
        <v>0</v>
      </c>
      <c r="S497" s="153">
        <v>0</v>
      </c>
      <c r="T497" s="153">
        <v>0</v>
      </c>
      <c r="U497" s="153">
        <v>0</v>
      </c>
      <c r="V497" s="153">
        <v>0</v>
      </c>
      <c r="W497" s="154">
        <v>0</v>
      </c>
      <c r="X497" s="125">
        <v>0</v>
      </c>
      <c r="Y497" s="155">
        <v>0</v>
      </c>
      <c r="Z497" s="125">
        <v>0</v>
      </c>
      <c r="AA497" s="125"/>
      <c r="AB497" s="125"/>
      <c r="AC497" s="125"/>
      <c r="AD497" s="125"/>
      <c r="AE497" s="125"/>
      <c r="AF497" s="125"/>
      <c r="AG497" s="125"/>
      <c r="AH497" s="125"/>
      <c r="AI497" s="125"/>
      <c r="AJ497" s="125"/>
      <c r="AK497" s="126">
        <v>0</v>
      </c>
      <c r="AL497" s="127"/>
      <c r="AM497" s="128"/>
      <c r="AN497" s="129"/>
      <c r="AO497" s="156">
        <v>0</v>
      </c>
      <c r="AP497" s="156">
        <v>0</v>
      </c>
      <c r="AQ497" s="156">
        <v>0</v>
      </c>
      <c r="AR497" s="156">
        <v>0</v>
      </c>
      <c r="AS497" s="156">
        <v>0</v>
      </c>
      <c r="AT497" s="156">
        <v>0</v>
      </c>
      <c r="AU497" s="156">
        <v>0</v>
      </c>
      <c r="AV497" s="156">
        <v>20</v>
      </c>
      <c r="AW497" s="156">
        <v>0</v>
      </c>
      <c r="AX497" s="156">
        <v>0</v>
      </c>
      <c r="AY497" s="156">
        <v>0</v>
      </c>
    </row>
    <row r="498" spans="1:51" ht="16.5" customHeight="1" thickTop="1">
      <c r="A498" s="72" t="s">
        <v>1993</v>
      </c>
      <c r="B498" s="120" t="s">
        <v>2069</v>
      </c>
      <c r="C498" s="178">
        <f>144-158</f>
        <v>-14</v>
      </c>
      <c r="D498" s="170">
        <v>149</v>
      </c>
      <c r="E498" s="170">
        <v>4</v>
      </c>
      <c r="F498" s="170">
        <v>0</v>
      </c>
      <c r="G498" s="178">
        <v>0</v>
      </c>
      <c r="H498" s="170">
        <v>0</v>
      </c>
      <c r="I498" s="170">
        <v>0</v>
      </c>
      <c r="J498" s="170">
        <v>0</v>
      </c>
      <c r="K498" s="178">
        <v>0</v>
      </c>
      <c r="L498" s="170">
        <v>0</v>
      </c>
      <c r="M498" s="170">
        <v>0</v>
      </c>
      <c r="N498" s="170">
        <v>0</v>
      </c>
      <c r="O498" s="178">
        <v>0</v>
      </c>
      <c r="P498" s="170">
        <v>0</v>
      </c>
      <c r="Q498" s="170">
        <v>0</v>
      </c>
      <c r="R498" s="170">
        <v>0</v>
      </c>
      <c r="S498" s="178">
        <v>0</v>
      </c>
      <c r="T498" s="170">
        <v>0</v>
      </c>
      <c r="U498" s="170">
        <v>0</v>
      </c>
      <c r="V498" s="170">
        <v>0</v>
      </c>
      <c r="W498" s="178">
        <v>0</v>
      </c>
      <c r="X498" s="170">
        <v>0</v>
      </c>
      <c r="Y498" s="170">
        <v>0</v>
      </c>
      <c r="Z498" s="170">
        <v>0</v>
      </c>
      <c r="AA498" s="170"/>
      <c r="AB498" s="170"/>
      <c r="AC498" s="170"/>
      <c r="AD498" s="170"/>
      <c r="AE498" s="170"/>
      <c r="AF498" s="170"/>
      <c r="AG498" s="170"/>
      <c r="AH498" s="170"/>
      <c r="AI498" s="170"/>
      <c r="AJ498" s="170"/>
      <c r="AK498" s="170">
        <v>0</v>
      </c>
      <c r="AL498" s="180"/>
      <c r="AM498" s="181"/>
      <c r="AN498" s="181"/>
      <c r="AO498" s="172">
        <v>0</v>
      </c>
      <c r="AP498" s="172">
        <v>0</v>
      </c>
      <c r="AQ498" s="172">
        <v>0</v>
      </c>
      <c r="AR498" s="172">
        <v>0</v>
      </c>
      <c r="AS498" s="172">
        <v>0</v>
      </c>
      <c r="AT498" s="172">
        <v>0</v>
      </c>
      <c r="AU498" s="172">
        <v>0</v>
      </c>
      <c r="AV498" s="172">
        <v>0</v>
      </c>
      <c r="AW498" s="164">
        <v>1</v>
      </c>
      <c r="AX498" s="172">
        <v>0</v>
      </c>
      <c r="AY498" s="172">
        <v>0</v>
      </c>
    </row>
    <row r="499" spans="1:51" ht="16.5" customHeight="1">
      <c r="A499" s="72" t="s">
        <v>1994</v>
      </c>
      <c r="B499" s="120" t="s">
        <v>2070</v>
      </c>
      <c r="C499" s="178">
        <f>51-158</f>
        <v>-107</v>
      </c>
      <c r="D499" s="170">
        <v>0</v>
      </c>
      <c r="E499" s="170">
        <v>0</v>
      </c>
      <c r="F499" s="170">
        <v>0</v>
      </c>
      <c r="G499" s="178">
        <v>0</v>
      </c>
      <c r="H499" s="170">
        <v>0</v>
      </c>
      <c r="I499" s="170">
        <v>0</v>
      </c>
      <c r="J499" s="170">
        <v>0</v>
      </c>
      <c r="K499" s="178">
        <v>0</v>
      </c>
      <c r="L499" s="170">
        <v>0</v>
      </c>
      <c r="M499" s="170">
        <v>0</v>
      </c>
      <c r="N499" s="170">
        <v>0</v>
      </c>
      <c r="O499" s="178">
        <v>0</v>
      </c>
      <c r="P499" s="170">
        <v>0</v>
      </c>
      <c r="Q499" s="170">
        <v>0</v>
      </c>
      <c r="R499" s="170">
        <v>0</v>
      </c>
      <c r="S499" s="178">
        <v>0</v>
      </c>
      <c r="T499" s="170">
        <v>0</v>
      </c>
      <c r="U499" s="170">
        <v>0</v>
      </c>
      <c r="V499" s="170">
        <v>0</v>
      </c>
      <c r="W499" s="178">
        <v>0</v>
      </c>
      <c r="X499" s="170">
        <v>0</v>
      </c>
      <c r="Y499" s="170">
        <v>0</v>
      </c>
      <c r="Z499" s="170">
        <v>0</v>
      </c>
      <c r="AA499" s="170"/>
      <c r="AB499" s="170"/>
      <c r="AC499" s="170"/>
      <c r="AD499" s="170"/>
      <c r="AE499" s="170"/>
      <c r="AF499" s="170"/>
      <c r="AG499" s="170"/>
      <c r="AH499" s="170"/>
      <c r="AI499" s="170"/>
      <c r="AJ499" s="170"/>
      <c r="AK499" s="170">
        <v>0</v>
      </c>
      <c r="AL499" s="180"/>
      <c r="AM499" s="181"/>
      <c r="AN499" s="181"/>
      <c r="AO499" s="172">
        <v>0</v>
      </c>
      <c r="AP499" s="172">
        <v>0</v>
      </c>
      <c r="AQ499" s="172">
        <v>0</v>
      </c>
      <c r="AR499" s="172">
        <v>0</v>
      </c>
      <c r="AS499" s="172">
        <v>0</v>
      </c>
      <c r="AT499" s="172">
        <v>0</v>
      </c>
      <c r="AU499" s="172">
        <v>0</v>
      </c>
      <c r="AV499" s="172">
        <v>0</v>
      </c>
      <c r="AW499" s="164">
        <v>1</v>
      </c>
      <c r="AX499" s="172">
        <v>0</v>
      </c>
      <c r="AY499" s="172">
        <v>18</v>
      </c>
    </row>
    <row r="500" spans="1:51" ht="16.5" customHeight="1">
      <c r="A500" s="72" t="s">
        <v>1995</v>
      </c>
      <c r="B500" s="120" t="s">
        <v>2071</v>
      </c>
      <c r="C500" s="178">
        <f>371-146</f>
        <v>225</v>
      </c>
      <c r="D500" s="170">
        <v>0</v>
      </c>
      <c r="E500" s="170">
        <v>0</v>
      </c>
      <c r="F500" s="170">
        <v>0</v>
      </c>
      <c r="G500" s="178">
        <v>0</v>
      </c>
      <c r="H500" s="170">
        <v>0</v>
      </c>
      <c r="I500" s="170">
        <v>0</v>
      </c>
      <c r="J500" s="170">
        <v>0</v>
      </c>
      <c r="K500" s="178">
        <v>0</v>
      </c>
      <c r="L500" s="170">
        <v>0</v>
      </c>
      <c r="M500" s="170">
        <v>0</v>
      </c>
      <c r="N500" s="170">
        <v>0</v>
      </c>
      <c r="O500" s="178">
        <v>0</v>
      </c>
      <c r="P500" s="170">
        <v>0</v>
      </c>
      <c r="Q500" s="170">
        <v>0</v>
      </c>
      <c r="R500" s="170">
        <v>0</v>
      </c>
      <c r="S500" s="178">
        <v>0</v>
      </c>
      <c r="T500" s="170">
        <v>0</v>
      </c>
      <c r="U500" s="170">
        <v>0</v>
      </c>
      <c r="V500" s="170">
        <v>0</v>
      </c>
      <c r="W500" s="178">
        <v>0</v>
      </c>
      <c r="X500" s="170">
        <v>0</v>
      </c>
      <c r="Y500" s="170">
        <v>0</v>
      </c>
      <c r="Z500" s="170">
        <v>0</v>
      </c>
      <c r="AA500" s="170"/>
      <c r="AB500" s="170"/>
      <c r="AC500" s="170"/>
      <c r="AD500" s="170"/>
      <c r="AE500" s="170"/>
      <c r="AF500" s="170"/>
      <c r="AG500" s="170"/>
      <c r="AH500" s="170"/>
      <c r="AI500" s="170"/>
      <c r="AJ500" s="170"/>
      <c r="AK500" s="170">
        <v>0</v>
      </c>
      <c r="AL500" s="180"/>
      <c r="AM500" s="181"/>
      <c r="AN500" s="181"/>
      <c r="AO500" s="172">
        <v>0</v>
      </c>
      <c r="AP500" s="172">
        <v>0</v>
      </c>
      <c r="AQ500" s="172">
        <v>0</v>
      </c>
      <c r="AR500" s="172">
        <v>0</v>
      </c>
      <c r="AS500" s="172">
        <v>0</v>
      </c>
      <c r="AT500" s="172">
        <v>0</v>
      </c>
      <c r="AU500" s="172">
        <v>0</v>
      </c>
      <c r="AV500" s="172">
        <v>0</v>
      </c>
      <c r="AW500" s="164">
        <v>1</v>
      </c>
      <c r="AX500" s="172">
        <v>0</v>
      </c>
      <c r="AY500" s="172">
        <v>0</v>
      </c>
    </row>
    <row r="501" spans="1:51" ht="16.5" customHeight="1">
      <c r="A501" s="72" t="s">
        <v>1996</v>
      </c>
      <c r="B501" s="120" t="s">
        <v>2072</v>
      </c>
      <c r="C501" s="178">
        <f>31-135</f>
        <v>-104</v>
      </c>
      <c r="D501" s="170">
        <v>138</v>
      </c>
      <c r="E501" s="170">
        <v>0</v>
      </c>
      <c r="F501" s="170">
        <v>0</v>
      </c>
      <c r="G501" s="178">
        <v>0</v>
      </c>
      <c r="H501" s="170">
        <v>0</v>
      </c>
      <c r="I501" s="170">
        <v>0</v>
      </c>
      <c r="J501" s="170">
        <v>0</v>
      </c>
      <c r="K501" s="178">
        <v>0</v>
      </c>
      <c r="L501" s="170">
        <v>0</v>
      </c>
      <c r="M501" s="170">
        <v>0</v>
      </c>
      <c r="N501" s="170">
        <v>0</v>
      </c>
      <c r="O501" s="178">
        <v>0</v>
      </c>
      <c r="P501" s="170">
        <v>0</v>
      </c>
      <c r="Q501" s="170">
        <v>15</v>
      </c>
      <c r="R501" s="170">
        <v>0</v>
      </c>
      <c r="S501" s="178">
        <v>0</v>
      </c>
      <c r="T501" s="170">
        <v>0</v>
      </c>
      <c r="U501" s="170">
        <v>0</v>
      </c>
      <c r="V501" s="170">
        <v>0</v>
      </c>
      <c r="W501" s="178">
        <v>0</v>
      </c>
      <c r="X501" s="170">
        <v>0</v>
      </c>
      <c r="Y501" s="170">
        <v>0</v>
      </c>
      <c r="Z501" s="170">
        <v>0</v>
      </c>
      <c r="AA501" s="170"/>
      <c r="AB501" s="170"/>
      <c r="AC501" s="170"/>
      <c r="AD501" s="170"/>
      <c r="AE501" s="170"/>
      <c r="AF501" s="170"/>
      <c r="AG501" s="170"/>
      <c r="AH501" s="170"/>
      <c r="AI501" s="170"/>
      <c r="AJ501" s="170"/>
      <c r="AK501" s="170">
        <v>0</v>
      </c>
      <c r="AL501" s="180"/>
      <c r="AM501" s="181"/>
      <c r="AN501" s="181"/>
      <c r="AO501" s="172">
        <v>0</v>
      </c>
      <c r="AP501" s="172">
        <v>0</v>
      </c>
      <c r="AQ501" s="172">
        <v>0</v>
      </c>
      <c r="AR501" s="172">
        <v>0</v>
      </c>
      <c r="AS501" s="172">
        <v>0</v>
      </c>
      <c r="AT501" s="172">
        <v>0</v>
      </c>
      <c r="AU501" s="172">
        <v>0</v>
      </c>
      <c r="AV501" s="172">
        <v>0</v>
      </c>
      <c r="AW501" s="164">
        <v>1</v>
      </c>
      <c r="AX501" s="172">
        <v>0</v>
      </c>
      <c r="AY501" s="172">
        <v>0</v>
      </c>
    </row>
    <row r="502" spans="1:51" ht="16.5" customHeight="1">
      <c r="A502" s="72" t="s">
        <v>1997</v>
      </c>
      <c r="B502" s="120" t="s">
        <v>2073</v>
      </c>
      <c r="C502" s="178">
        <f>31-135</f>
        <v>-104</v>
      </c>
      <c r="D502" s="170">
        <v>0</v>
      </c>
      <c r="E502" s="170">
        <v>0</v>
      </c>
      <c r="F502" s="170">
        <v>0</v>
      </c>
      <c r="G502" s="178">
        <v>0</v>
      </c>
      <c r="H502" s="170">
        <v>0</v>
      </c>
      <c r="I502" s="170">
        <v>0</v>
      </c>
      <c r="J502" s="170">
        <v>0</v>
      </c>
      <c r="K502" s="178">
        <v>0</v>
      </c>
      <c r="L502" s="170">
        <v>0</v>
      </c>
      <c r="M502" s="170">
        <v>0</v>
      </c>
      <c r="N502" s="170">
        <v>0</v>
      </c>
      <c r="O502" s="178">
        <v>0</v>
      </c>
      <c r="P502" s="170">
        <v>0</v>
      </c>
      <c r="Q502" s="170">
        <v>0</v>
      </c>
      <c r="R502" s="170">
        <v>0</v>
      </c>
      <c r="S502" s="178">
        <v>0</v>
      </c>
      <c r="T502" s="170">
        <v>0</v>
      </c>
      <c r="U502" s="170">
        <v>0</v>
      </c>
      <c r="V502" s="170">
        <v>0</v>
      </c>
      <c r="W502" s="178">
        <v>0</v>
      </c>
      <c r="X502" s="170">
        <v>0</v>
      </c>
      <c r="Y502" s="170">
        <v>0</v>
      </c>
      <c r="Z502" s="170">
        <v>0</v>
      </c>
      <c r="AA502" s="170"/>
      <c r="AB502" s="170"/>
      <c r="AC502" s="170"/>
      <c r="AD502" s="170"/>
      <c r="AE502" s="170"/>
      <c r="AF502" s="170"/>
      <c r="AG502" s="170"/>
      <c r="AH502" s="170"/>
      <c r="AI502" s="170"/>
      <c r="AJ502" s="170"/>
      <c r="AK502" s="170">
        <v>0</v>
      </c>
      <c r="AL502" s="180"/>
      <c r="AM502" s="181"/>
      <c r="AN502" s="181"/>
      <c r="AO502" s="172">
        <v>0</v>
      </c>
      <c r="AP502" s="172">
        <v>0</v>
      </c>
      <c r="AQ502" s="172">
        <v>0</v>
      </c>
      <c r="AR502" s="172">
        <v>0</v>
      </c>
      <c r="AS502" s="172">
        <v>0</v>
      </c>
      <c r="AT502" s="172">
        <v>0</v>
      </c>
      <c r="AU502" s="172">
        <v>0</v>
      </c>
      <c r="AV502" s="172">
        <v>106</v>
      </c>
      <c r="AW502" s="164">
        <v>1</v>
      </c>
      <c r="AX502" s="172">
        <v>0</v>
      </c>
      <c r="AY502" s="172">
        <v>0</v>
      </c>
    </row>
    <row r="503" spans="1:51" ht="16.5" customHeight="1" thickBot="1">
      <c r="A503" s="123" t="s">
        <v>1998</v>
      </c>
      <c r="B503" s="124" t="s">
        <v>2074</v>
      </c>
      <c r="C503" s="149">
        <v>0</v>
      </c>
      <c r="D503" s="150">
        <v>0</v>
      </c>
      <c r="E503" s="150">
        <v>0</v>
      </c>
      <c r="F503" s="150">
        <v>0</v>
      </c>
      <c r="G503" s="150">
        <v>0</v>
      </c>
      <c r="H503" s="150">
        <v>0</v>
      </c>
      <c r="I503" s="150">
        <v>0</v>
      </c>
      <c r="J503" s="150">
        <v>40</v>
      </c>
      <c r="K503" s="150">
        <v>5</v>
      </c>
      <c r="L503" s="151">
        <v>0</v>
      </c>
      <c r="M503" s="150">
        <v>0</v>
      </c>
      <c r="N503" s="150">
        <v>0</v>
      </c>
      <c r="O503" s="150">
        <v>0</v>
      </c>
      <c r="P503" s="150">
        <v>30</v>
      </c>
      <c r="Q503" s="150">
        <v>0</v>
      </c>
      <c r="R503" s="152">
        <v>0</v>
      </c>
      <c r="S503" s="153">
        <v>0</v>
      </c>
      <c r="T503" s="153">
        <v>0</v>
      </c>
      <c r="U503" s="153">
        <v>0</v>
      </c>
      <c r="V503" s="153">
        <v>0</v>
      </c>
      <c r="W503" s="154">
        <v>0</v>
      </c>
      <c r="X503" s="125">
        <v>0</v>
      </c>
      <c r="Y503" s="155">
        <v>0</v>
      </c>
      <c r="Z503" s="125">
        <v>0</v>
      </c>
      <c r="AA503" s="125"/>
      <c r="AB503" s="125"/>
      <c r="AC503" s="125"/>
      <c r="AD503" s="125"/>
      <c r="AE503" s="125"/>
      <c r="AF503" s="125"/>
      <c r="AG503" s="125"/>
      <c r="AH503" s="125"/>
      <c r="AI503" s="125"/>
      <c r="AJ503" s="125"/>
      <c r="AK503" s="126">
        <v>0</v>
      </c>
      <c r="AL503" s="127"/>
      <c r="AM503" s="128"/>
      <c r="AN503" s="129"/>
      <c r="AO503" s="156">
        <v>0</v>
      </c>
      <c r="AP503" s="156">
        <v>0</v>
      </c>
      <c r="AQ503" s="156">
        <v>0</v>
      </c>
      <c r="AR503" s="156">
        <v>0</v>
      </c>
      <c r="AS503" s="156">
        <v>0</v>
      </c>
      <c r="AT503" s="156">
        <v>0</v>
      </c>
      <c r="AU503" s="156">
        <v>0</v>
      </c>
      <c r="AV503" s="156">
        <v>30</v>
      </c>
      <c r="AW503" s="156">
        <v>0</v>
      </c>
      <c r="AX503" s="156">
        <v>0</v>
      </c>
      <c r="AY503" s="156">
        <v>0</v>
      </c>
    </row>
    <row r="504" spans="1:51" ht="16.5" customHeight="1" thickTop="1">
      <c r="A504" s="72" t="s">
        <v>1999</v>
      </c>
      <c r="B504" s="120" t="s">
        <v>2075</v>
      </c>
      <c r="C504" s="178">
        <f>466-154</f>
        <v>312</v>
      </c>
      <c r="D504" s="170">
        <v>0</v>
      </c>
      <c r="E504" s="170">
        <v>0</v>
      </c>
      <c r="F504" s="170">
        <v>0</v>
      </c>
      <c r="G504" s="178">
        <v>0</v>
      </c>
      <c r="H504" s="170">
        <v>0</v>
      </c>
      <c r="I504" s="170">
        <v>0</v>
      </c>
      <c r="J504" s="170">
        <v>0</v>
      </c>
      <c r="K504" s="178">
        <v>0</v>
      </c>
      <c r="L504" s="170">
        <v>0</v>
      </c>
      <c r="M504" s="170">
        <v>0</v>
      </c>
      <c r="N504" s="170">
        <v>0</v>
      </c>
      <c r="O504" s="178">
        <v>0</v>
      </c>
      <c r="P504" s="170">
        <v>14</v>
      </c>
      <c r="Q504" s="170">
        <v>0</v>
      </c>
      <c r="R504" s="170">
        <v>0</v>
      </c>
      <c r="S504" s="178">
        <v>0</v>
      </c>
      <c r="T504" s="170">
        <v>0</v>
      </c>
      <c r="U504" s="170">
        <v>0</v>
      </c>
      <c r="V504" s="170">
        <v>0</v>
      </c>
      <c r="W504" s="178">
        <v>0</v>
      </c>
      <c r="X504" s="170">
        <v>0</v>
      </c>
      <c r="Y504" s="170">
        <v>0</v>
      </c>
      <c r="Z504" s="170">
        <v>0</v>
      </c>
      <c r="AA504" s="170"/>
      <c r="AB504" s="170"/>
      <c r="AC504" s="170"/>
      <c r="AD504" s="170"/>
      <c r="AE504" s="170"/>
      <c r="AF504" s="170"/>
      <c r="AG504" s="170"/>
      <c r="AH504" s="170"/>
      <c r="AI504" s="170"/>
      <c r="AJ504" s="170"/>
      <c r="AK504" s="170">
        <v>0</v>
      </c>
      <c r="AL504" s="180"/>
      <c r="AM504" s="181"/>
      <c r="AN504" s="181"/>
      <c r="AO504" s="172">
        <v>0</v>
      </c>
      <c r="AP504" s="172">
        <v>0</v>
      </c>
      <c r="AQ504" s="172">
        <v>0</v>
      </c>
      <c r="AR504" s="172">
        <v>0</v>
      </c>
      <c r="AS504" s="172">
        <v>0</v>
      </c>
      <c r="AT504" s="172">
        <v>0</v>
      </c>
      <c r="AU504" s="172">
        <v>0</v>
      </c>
      <c r="AV504" s="172">
        <v>0</v>
      </c>
      <c r="AW504" s="164">
        <v>1</v>
      </c>
      <c r="AX504" s="172">
        <v>0</v>
      </c>
      <c r="AY504" s="172">
        <v>0</v>
      </c>
    </row>
    <row r="505" spans="1:51" ht="16.5" customHeight="1">
      <c r="A505" s="72" t="s">
        <v>2000</v>
      </c>
      <c r="B505" s="120" t="s">
        <v>2076</v>
      </c>
      <c r="C505" s="178">
        <f>46-154</f>
        <v>-108</v>
      </c>
      <c r="D505" s="170">
        <v>138</v>
      </c>
      <c r="E505" s="170">
        <v>4</v>
      </c>
      <c r="F505" s="170">
        <v>0</v>
      </c>
      <c r="G505" s="178">
        <v>0</v>
      </c>
      <c r="H505" s="170">
        <v>0</v>
      </c>
      <c r="I505" s="170">
        <v>0</v>
      </c>
      <c r="J505" s="170">
        <v>0</v>
      </c>
      <c r="K505" s="178">
        <v>0</v>
      </c>
      <c r="L505" s="170">
        <v>0</v>
      </c>
      <c r="M505" s="170">
        <v>0</v>
      </c>
      <c r="N505" s="170">
        <v>0</v>
      </c>
      <c r="O505" s="178">
        <v>0</v>
      </c>
      <c r="P505" s="170">
        <v>0</v>
      </c>
      <c r="Q505" s="170">
        <v>15</v>
      </c>
      <c r="R505" s="170">
        <v>0</v>
      </c>
      <c r="S505" s="178">
        <v>0</v>
      </c>
      <c r="T505" s="170">
        <v>0</v>
      </c>
      <c r="U505" s="170">
        <v>0</v>
      </c>
      <c r="V505" s="170">
        <v>0</v>
      </c>
      <c r="W505" s="178">
        <v>0</v>
      </c>
      <c r="X505" s="170">
        <v>0</v>
      </c>
      <c r="Y505" s="170">
        <v>0</v>
      </c>
      <c r="Z505" s="170">
        <v>0</v>
      </c>
      <c r="AA505" s="170"/>
      <c r="AB505" s="170"/>
      <c r="AC505" s="170"/>
      <c r="AD505" s="170"/>
      <c r="AE505" s="170"/>
      <c r="AF505" s="170"/>
      <c r="AG505" s="170"/>
      <c r="AH505" s="170"/>
      <c r="AI505" s="170"/>
      <c r="AJ505" s="170"/>
      <c r="AK505" s="170">
        <v>0</v>
      </c>
      <c r="AL505" s="180"/>
      <c r="AM505" s="181"/>
      <c r="AN505" s="181"/>
      <c r="AO505" s="172">
        <v>0</v>
      </c>
      <c r="AP505" s="172">
        <v>0</v>
      </c>
      <c r="AQ505" s="172">
        <v>0</v>
      </c>
      <c r="AR505" s="172">
        <v>0</v>
      </c>
      <c r="AS505" s="172">
        <v>0</v>
      </c>
      <c r="AT505" s="172">
        <v>0</v>
      </c>
      <c r="AU505" s="172">
        <v>0</v>
      </c>
      <c r="AV505" s="172">
        <v>0</v>
      </c>
      <c r="AW505" s="164">
        <v>1</v>
      </c>
      <c r="AX505" s="172">
        <v>0</v>
      </c>
      <c r="AY505" s="172">
        <v>0</v>
      </c>
    </row>
    <row r="506" spans="1:51" ht="16.5" customHeight="1">
      <c r="A506" s="72" t="s">
        <v>2001</v>
      </c>
      <c r="B506" s="120" t="s">
        <v>2077</v>
      </c>
      <c r="C506" s="178">
        <f>120-143</f>
        <v>-23</v>
      </c>
      <c r="D506" s="170">
        <v>116</v>
      </c>
      <c r="E506" s="170">
        <v>0</v>
      </c>
      <c r="F506" s="170">
        <v>0</v>
      </c>
      <c r="G506" s="178">
        <v>0</v>
      </c>
      <c r="H506" s="170">
        <v>0</v>
      </c>
      <c r="I506" s="170">
        <v>0</v>
      </c>
      <c r="J506" s="170">
        <v>0</v>
      </c>
      <c r="K506" s="178">
        <v>0</v>
      </c>
      <c r="L506" s="170">
        <v>0</v>
      </c>
      <c r="M506" s="170">
        <v>0</v>
      </c>
      <c r="N506" s="170">
        <v>0</v>
      </c>
      <c r="O506" s="178">
        <v>0</v>
      </c>
      <c r="P506" s="170">
        <v>0</v>
      </c>
      <c r="Q506" s="170">
        <v>0</v>
      </c>
      <c r="R506" s="170">
        <v>0</v>
      </c>
      <c r="S506" s="178">
        <v>0</v>
      </c>
      <c r="T506" s="170">
        <v>0</v>
      </c>
      <c r="U506" s="170">
        <v>0</v>
      </c>
      <c r="V506" s="170">
        <v>0</v>
      </c>
      <c r="W506" s="178">
        <v>0</v>
      </c>
      <c r="X506" s="170">
        <v>0</v>
      </c>
      <c r="Y506" s="170">
        <v>0</v>
      </c>
      <c r="Z506" s="170">
        <v>0</v>
      </c>
      <c r="AA506" s="170"/>
      <c r="AB506" s="170"/>
      <c r="AC506" s="170"/>
      <c r="AD506" s="170"/>
      <c r="AE506" s="170"/>
      <c r="AF506" s="170"/>
      <c r="AG506" s="170"/>
      <c r="AH506" s="170"/>
      <c r="AI506" s="170"/>
      <c r="AJ506" s="170"/>
      <c r="AK506" s="170">
        <v>0</v>
      </c>
      <c r="AL506" s="180"/>
      <c r="AM506" s="181"/>
      <c r="AN506" s="181"/>
      <c r="AO506" s="172">
        <v>0</v>
      </c>
      <c r="AP506" s="172">
        <v>0</v>
      </c>
      <c r="AQ506" s="172">
        <v>0</v>
      </c>
      <c r="AR506" s="172">
        <v>0</v>
      </c>
      <c r="AS506" s="172">
        <v>0</v>
      </c>
      <c r="AT506" s="172">
        <v>0</v>
      </c>
      <c r="AU506" s="172">
        <v>0</v>
      </c>
      <c r="AV506" s="172">
        <v>0</v>
      </c>
      <c r="AW506" s="164">
        <v>1</v>
      </c>
      <c r="AX506" s="172">
        <v>0</v>
      </c>
      <c r="AY506" s="172">
        <v>0</v>
      </c>
    </row>
    <row r="507" spans="1:51" ht="16.5" customHeight="1">
      <c r="A507" s="72" t="s">
        <v>2002</v>
      </c>
      <c r="B507" s="120" t="s">
        <v>2078</v>
      </c>
      <c r="C507" s="178">
        <f>28-132</f>
        <v>-104</v>
      </c>
      <c r="D507" s="170">
        <v>100</v>
      </c>
      <c r="E507" s="170">
        <v>0</v>
      </c>
      <c r="F507" s="170">
        <v>0</v>
      </c>
      <c r="G507" s="178">
        <v>0</v>
      </c>
      <c r="H507" s="170">
        <v>0</v>
      </c>
      <c r="I507" s="170">
        <v>0</v>
      </c>
      <c r="J507" s="170">
        <v>5</v>
      </c>
      <c r="K507" s="178">
        <v>0</v>
      </c>
      <c r="L507" s="170">
        <v>0</v>
      </c>
      <c r="M507" s="170">
        <v>0</v>
      </c>
      <c r="N507" s="170">
        <v>0</v>
      </c>
      <c r="O507" s="178">
        <v>0</v>
      </c>
      <c r="P507" s="170">
        <v>0</v>
      </c>
      <c r="Q507" s="170">
        <v>0</v>
      </c>
      <c r="R507" s="170">
        <v>0</v>
      </c>
      <c r="S507" s="178">
        <v>0</v>
      </c>
      <c r="T507" s="170">
        <v>0</v>
      </c>
      <c r="U507" s="170">
        <v>0</v>
      </c>
      <c r="V507" s="170">
        <v>0</v>
      </c>
      <c r="W507" s="178">
        <v>0</v>
      </c>
      <c r="X507" s="170">
        <v>0</v>
      </c>
      <c r="Y507" s="170">
        <v>0</v>
      </c>
      <c r="Z507" s="170">
        <v>0</v>
      </c>
      <c r="AA507" s="170"/>
      <c r="AB507" s="170"/>
      <c r="AC507" s="170"/>
      <c r="AD507" s="170"/>
      <c r="AE507" s="170"/>
      <c r="AF507" s="170"/>
      <c r="AG507" s="170"/>
      <c r="AH507" s="170"/>
      <c r="AI507" s="170"/>
      <c r="AJ507" s="170"/>
      <c r="AK507" s="170">
        <v>0</v>
      </c>
      <c r="AL507" s="180"/>
      <c r="AM507" s="181"/>
      <c r="AN507" s="181"/>
      <c r="AO507" s="172">
        <v>0</v>
      </c>
      <c r="AP507" s="172">
        <v>0</v>
      </c>
      <c r="AQ507" s="172">
        <v>0</v>
      </c>
      <c r="AR507" s="172">
        <v>0</v>
      </c>
      <c r="AS507" s="172">
        <v>0</v>
      </c>
      <c r="AT507" s="172">
        <v>0</v>
      </c>
      <c r="AU507" s="172">
        <v>0</v>
      </c>
      <c r="AV507" s="172">
        <v>0</v>
      </c>
      <c r="AW507" s="164">
        <v>1</v>
      </c>
      <c r="AX507" s="172">
        <v>0</v>
      </c>
      <c r="AY507" s="172">
        <v>0</v>
      </c>
    </row>
    <row r="508" spans="1:51" ht="16.5" customHeight="1">
      <c r="A508" s="72" t="s">
        <v>2003</v>
      </c>
      <c r="B508" s="120" t="s">
        <v>2079</v>
      </c>
      <c r="C508" s="178">
        <f>28-132</f>
        <v>-104</v>
      </c>
      <c r="D508" s="170">
        <v>100</v>
      </c>
      <c r="E508" s="170">
        <v>0</v>
      </c>
      <c r="F508" s="170">
        <v>0</v>
      </c>
      <c r="G508" s="178">
        <v>0</v>
      </c>
      <c r="H508" s="170">
        <v>0</v>
      </c>
      <c r="I508" s="170">
        <v>0</v>
      </c>
      <c r="J508" s="170">
        <v>0</v>
      </c>
      <c r="K508" s="178">
        <v>0</v>
      </c>
      <c r="L508" s="170">
        <v>14</v>
      </c>
      <c r="M508" s="170">
        <v>0</v>
      </c>
      <c r="N508" s="170">
        <v>0</v>
      </c>
      <c r="O508" s="178">
        <v>0</v>
      </c>
      <c r="P508" s="170">
        <v>5</v>
      </c>
      <c r="Q508" s="170">
        <v>0</v>
      </c>
      <c r="R508" s="170">
        <v>0</v>
      </c>
      <c r="S508" s="178">
        <v>0</v>
      </c>
      <c r="T508" s="170">
        <v>0</v>
      </c>
      <c r="U508" s="170">
        <v>0</v>
      </c>
      <c r="V508" s="170">
        <v>0</v>
      </c>
      <c r="W508" s="178">
        <v>0</v>
      </c>
      <c r="X508" s="170">
        <v>0</v>
      </c>
      <c r="Y508" s="170">
        <v>0</v>
      </c>
      <c r="Z508" s="170">
        <v>0</v>
      </c>
      <c r="AA508" s="170"/>
      <c r="AB508" s="170"/>
      <c r="AC508" s="170"/>
      <c r="AD508" s="170"/>
      <c r="AE508" s="170"/>
      <c r="AF508" s="170"/>
      <c r="AG508" s="170"/>
      <c r="AH508" s="170"/>
      <c r="AI508" s="170"/>
      <c r="AJ508" s="170"/>
      <c r="AK508" s="170">
        <v>0</v>
      </c>
      <c r="AL508" s="180"/>
      <c r="AM508" s="181"/>
      <c r="AN508" s="181"/>
      <c r="AO508" s="172">
        <v>0</v>
      </c>
      <c r="AP508" s="172">
        <v>0</v>
      </c>
      <c r="AQ508" s="172">
        <v>0</v>
      </c>
      <c r="AR508" s="172">
        <v>0</v>
      </c>
      <c r="AS508" s="172">
        <v>0</v>
      </c>
      <c r="AT508" s="172">
        <v>0</v>
      </c>
      <c r="AU508" s="172">
        <v>0</v>
      </c>
      <c r="AV508" s="172">
        <v>9</v>
      </c>
      <c r="AW508" s="164">
        <v>1</v>
      </c>
      <c r="AX508" s="172">
        <v>0</v>
      </c>
      <c r="AY508" s="172">
        <v>0</v>
      </c>
    </row>
    <row r="509" spans="1:51" ht="16.5" customHeight="1" thickBot="1">
      <c r="A509" s="123" t="s">
        <v>2004</v>
      </c>
      <c r="B509" s="124" t="s">
        <v>2080</v>
      </c>
      <c r="C509" s="149">
        <v>0</v>
      </c>
      <c r="D509" s="150">
        <v>0</v>
      </c>
      <c r="E509" s="150">
        <v>0</v>
      </c>
      <c r="F509" s="150">
        <v>0</v>
      </c>
      <c r="G509" s="150">
        <v>0</v>
      </c>
      <c r="H509" s="150">
        <v>0</v>
      </c>
      <c r="I509" s="150">
        <v>0</v>
      </c>
      <c r="J509" s="150">
        <v>30</v>
      </c>
      <c r="K509" s="150">
        <v>0</v>
      </c>
      <c r="L509" s="151">
        <v>0</v>
      </c>
      <c r="M509" s="150">
        <v>0</v>
      </c>
      <c r="N509" s="150">
        <v>0</v>
      </c>
      <c r="O509" s="150">
        <v>0</v>
      </c>
      <c r="P509" s="150">
        <v>0</v>
      </c>
      <c r="Q509" s="150">
        <v>0</v>
      </c>
      <c r="R509" s="152">
        <v>0</v>
      </c>
      <c r="S509" s="153">
        <v>0</v>
      </c>
      <c r="T509" s="153">
        <v>0</v>
      </c>
      <c r="U509" s="153">
        <v>0</v>
      </c>
      <c r="V509" s="153">
        <v>0</v>
      </c>
      <c r="W509" s="154">
        <v>0</v>
      </c>
      <c r="X509" s="125">
        <v>0</v>
      </c>
      <c r="Y509" s="155">
        <v>0</v>
      </c>
      <c r="Z509" s="125">
        <v>0</v>
      </c>
      <c r="AA509" s="125"/>
      <c r="AB509" s="125"/>
      <c r="AC509" s="125"/>
      <c r="AD509" s="125"/>
      <c r="AE509" s="125"/>
      <c r="AF509" s="125"/>
      <c r="AG509" s="125"/>
      <c r="AH509" s="125"/>
      <c r="AI509" s="125"/>
      <c r="AJ509" s="125"/>
      <c r="AK509" s="126">
        <v>0</v>
      </c>
      <c r="AL509" s="127"/>
      <c r="AM509" s="128"/>
      <c r="AN509" s="129"/>
      <c r="AO509" s="156">
        <v>0</v>
      </c>
      <c r="AP509" s="156">
        <v>0</v>
      </c>
      <c r="AQ509" s="156">
        <v>0</v>
      </c>
      <c r="AR509" s="156">
        <v>0</v>
      </c>
      <c r="AS509" s="156">
        <v>0</v>
      </c>
      <c r="AT509" s="156">
        <v>0</v>
      </c>
      <c r="AU509" s="156">
        <v>0</v>
      </c>
      <c r="AV509" s="156">
        <v>0</v>
      </c>
      <c r="AW509" s="156">
        <v>0</v>
      </c>
      <c r="AX509" s="156">
        <v>0</v>
      </c>
      <c r="AY509" s="156">
        <v>20</v>
      </c>
    </row>
    <row r="510" spans="1:51" ht="16.5" customHeight="1" thickTop="1">
      <c r="A510" s="72" t="s">
        <v>2005</v>
      </c>
      <c r="B510" s="120" t="s">
        <v>2081</v>
      </c>
      <c r="C510" s="178">
        <f>43-149</f>
        <v>-106</v>
      </c>
      <c r="D510" s="170">
        <v>0</v>
      </c>
      <c r="E510" s="170">
        <v>0</v>
      </c>
      <c r="F510" s="170">
        <v>0</v>
      </c>
      <c r="G510" s="178">
        <v>0</v>
      </c>
      <c r="H510" s="170">
        <v>0</v>
      </c>
      <c r="I510" s="170">
        <v>0</v>
      </c>
      <c r="J510" s="170">
        <v>0</v>
      </c>
      <c r="K510" s="178">
        <v>0</v>
      </c>
      <c r="L510" s="170">
        <v>0</v>
      </c>
      <c r="M510" s="170">
        <v>0</v>
      </c>
      <c r="N510" s="170">
        <v>0</v>
      </c>
      <c r="O510" s="178">
        <v>0</v>
      </c>
      <c r="P510" s="170">
        <v>0</v>
      </c>
      <c r="Q510" s="170">
        <v>0</v>
      </c>
      <c r="R510" s="170">
        <v>0</v>
      </c>
      <c r="S510" s="178">
        <v>0</v>
      </c>
      <c r="T510" s="170">
        <v>0</v>
      </c>
      <c r="U510" s="170">
        <v>0</v>
      </c>
      <c r="V510" s="170">
        <v>0</v>
      </c>
      <c r="W510" s="178">
        <v>0</v>
      </c>
      <c r="X510" s="170">
        <v>0</v>
      </c>
      <c r="Y510" s="170">
        <f>12*0.35</f>
        <v>4.1999999999999993</v>
      </c>
      <c r="Z510" s="170">
        <v>12</v>
      </c>
      <c r="AA510" s="170"/>
      <c r="AB510" s="170"/>
      <c r="AC510" s="170"/>
      <c r="AD510" s="170"/>
      <c r="AE510" s="170"/>
      <c r="AF510" s="170"/>
      <c r="AG510" s="170"/>
      <c r="AH510" s="170"/>
      <c r="AI510" s="170"/>
      <c r="AJ510" s="170"/>
      <c r="AK510" s="170">
        <v>0</v>
      </c>
      <c r="AL510" s="180"/>
      <c r="AM510" s="181"/>
      <c r="AN510" s="181"/>
      <c r="AO510" s="172">
        <v>0</v>
      </c>
      <c r="AP510" s="172">
        <v>0</v>
      </c>
      <c r="AQ510" s="172">
        <v>0</v>
      </c>
      <c r="AR510" s="172">
        <v>0</v>
      </c>
      <c r="AS510" s="172">
        <v>0</v>
      </c>
      <c r="AT510" s="172">
        <v>0</v>
      </c>
      <c r="AU510" s="172">
        <v>0</v>
      </c>
      <c r="AV510" s="172">
        <v>0</v>
      </c>
      <c r="AW510" s="164">
        <v>1</v>
      </c>
      <c r="AX510" s="172">
        <v>10</v>
      </c>
      <c r="AY510" s="172">
        <v>0</v>
      </c>
    </row>
    <row r="511" spans="1:51" ht="16.5" customHeight="1">
      <c r="A511" s="72" t="s">
        <v>2006</v>
      </c>
      <c r="B511" s="120" t="s">
        <v>2082</v>
      </c>
      <c r="C511" s="178">
        <f>43-149</f>
        <v>-106</v>
      </c>
      <c r="D511" s="170">
        <v>0</v>
      </c>
      <c r="E511" s="170">
        <v>0</v>
      </c>
      <c r="F511" s="170">
        <v>0</v>
      </c>
      <c r="G511" s="178">
        <v>0</v>
      </c>
      <c r="H511" s="170">
        <v>0</v>
      </c>
      <c r="I511" s="170">
        <v>0</v>
      </c>
      <c r="J511" s="170">
        <v>0</v>
      </c>
      <c r="K511" s="178">
        <v>0</v>
      </c>
      <c r="L511" s="170">
        <v>0</v>
      </c>
      <c r="M511" s="170">
        <v>0</v>
      </c>
      <c r="N511" s="170">
        <v>0</v>
      </c>
      <c r="O511" s="178">
        <v>0</v>
      </c>
      <c r="P511" s="170">
        <v>5</v>
      </c>
      <c r="Q511" s="170">
        <v>0</v>
      </c>
      <c r="R511" s="170">
        <v>0</v>
      </c>
      <c r="S511" s="178">
        <v>0</v>
      </c>
      <c r="T511" s="170">
        <v>0</v>
      </c>
      <c r="U511" s="170">
        <v>0</v>
      </c>
      <c r="V511" s="170">
        <v>0</v>
      </c>
      <c r="W511" s="178">
        <v>0</v>
      </c>
      <c r="X511" s="170">
        <v>0</v>
      </c>
      <c r="Y511" s="170">
        <f>10*0.35</f>
        <v>3.5</v>
      </c>
      <c r="Z511" s="170">
        <v>10</v>
      </c>
      <c r="AA511" s="170"/>
      <c r="AB511" s="170"/>
      <c r="AC511" s="170"/>
      <c r="AD511" s="170"/>
      <c r="AE511" s="170"/>
      <c r="AF511" s="170"/>
      <c r="AG511" s="170"/>
      <c r="AH511" s="170"/>
      <c r="AI511" s="170"/>
      <c r="AJ511" s="170"/>
      <c r="AK511" s="170">
        <v>0</v>
      </c>
      <c r="AL511" s="180"/>
      <c r="AM511" s="181"/>
      <c r="AN511" s="181"/>
      <c r="AO511" s="172">
        <v>0</v>
      </c>
      <c r="AP511" s="172">
        <v>0</v>
      </c>
      <c r="AQ511" s="172">
        <v>0</v>
      </c>
      <c r="AR511" s="172">
        <v>1</v>
      </c>
      <c r="AS511" s="172">
        <v>0</v>
      </c>
      <c r="AT511" s="172">
        <v>0</v>
      </c>
      <c r="AU511" s="172">
        <v>0</v>
      </c>
      <c r="AV511" s="172">
        <v>5</v>
      </c>
      <c r="AW511" s="164">
        <v>1</v>
      </c>
      <c r="AX511" s="172">
        <v>0</v>
      </c>
      <c r="AY511" s="172">
        <v>0</v>
      </c>
    </row>
    <row r="512" spans="1:51" ht="16.5" customHeight="1">
      <c r="A512" s="72" t="s">
        <v>2007</v>
      </c>
      <c r="B512" s="120" t="s">
        <v>2083</v>
      </c>
      <c r="C512" s="178">
        <f>34-139</f>
        <v>-105</v>
      </c>
      <c r="D512" s="170">
        <v>0</v>
      </c>
      <c r="E512" s="170">
        <v>0</v>
      </c>
      <c r="F512" s="170">
        <v>0</v>
      </c>
      <c r="G512" s="178">
        <v>0</v>
      </c>
      <c r="H512" s="170">
        <v>0</v>
      </c>
      <c r="I512" s="170">
        <v>0</v>
      </c>
      <c r="J512" s="170">
        <v>0</v>
      </c>
      <c r="K512" s="178">
        <v>0</v>
      </c>
      <c r="L512" s="170">
        <v>0</v>
      </c>
      <c r="M512" s="170">
        <v>0</v>
      </c>
      <c r="N512" s="170">
        <v>0</v>
      </c>
      <c r="O512" s="178">
        <v>0</v>
      </c>
      <c r="P512" s="170">
        <v>12</v>
      </c>
      <c r="Q512" s="170">
        <v>0</v>
      </c>
      <c r="R512" s="170">
        <v>0</v>
      </c>
      <c r="S512" s="178">
        <v>0</v>
      </c>
      <c r="T512" s="170">
        <v>1</v>
      </c>
      <c r="U512" s="170">
        <v>0</v>
      </c>
      <c r="V512" s="170">
        <v>0</v>
      </c>
      <c r="W512" s="178">
        <v>0</v>
      </c>
      <c r="X512" s="170">
        <v>0</v>
      </c>
      <c r="Y512" s="170">
        <v>0</v>
      </c>
      <c r="Z512" s="170">
        <v>0</v>
      </c>
      <c r="AA512" s="170"/>
      <c r="AB512" s="170"/>
      <c r="AC512" s="170"/>
      <c r="AD512" s="170"/>
      <c r="AE512" s="170"/>
      <c r="AF512" s="170"/>
      <c r="AG512" s="170"/>
      <c r="AH512" s="170"/>
      <c r="AI512" s="170"/>
      <c r="AJ512" s="170"/>
      <c r="AK512" s="170">
        <v>0</v>
      </c>
      <c r="AL512" s="180"/>
      <c r="AM512" s="181"/>
      <c r="AN512" s="181"/>
      <c r="AO512" s="172">
        <v>2</v>
      </c>
      <c r="AP512" s="172">
        <v>0</v>
      </c>
      <c r="AQ512" s="172">
        <v>0</v>
      </c>
      <c r="AR512" s="172">
        <v>0</v>
      </c>
      <c r="AS512" s="172">
        <v>0</v>
      </c>
      <c r="AT512" s="172">
        <v>0</v>
      </c>
      <c r="AU512" s="172">
        <v>0</v>
      </c>
      <c r="AV512" s="172">
        <v>12</v>
      </c>
      <c r="AW512" s="164">
        <v>1</v>
      </c>
      <c r="AX512" s="172">
        <v>0</v>
      </c>
      <c r="AY512" s="172">
        <v>0</v>
      </c>
    </row>
    <row r="513" spans="1:51" ht="16.5" customHeight="1">
      <c r="A513" s="72" t="s">
        <v>2008</v>
      </c>
      <c r="B513" s="120" t="s">
        <v>2084</v>
      </c>
      <c r="C513" s="178">
        <f>25-130</f>
        <v>-105</v>
      </c>
      <c r="D513" s="170">
        <v>0</v>
      </c>
      <c r="E513" s="170">
        <v>0</v>
      </c>
      <c r="F513" s="170">
        <v>0</v>
      </c>
      <c r="G513" s="178">
        <v>0</v>
      </c>
      <c r="H513" s="170">
        <v>0</v>
      </c>
      <c r="I513" s="170">
        <v>0</v>
      </c>
      <c r="J513" s="170">
        <v>0</v>
      </c>
      <c r="K513" s="178">
        <v>0</v>
      </c>
      <c r="L513" s="170">
        <v>0</v>
      </c>
      <c r="M513" s="170">
        <v>0</v>
      </c>
      <c r="N513" s="170">
        <v>0</v>
      </c>
      <c r="O513" s="178">
        <v>0</v>
      </c>
      <c r="P513" s="170">
        <v>0</v>
      </c>
      <c r="Q513" s="170">
        <v>0</v>
      </c>
      <c r="R513" s="170">
        <v>0</v>
      </c>
      <c r="S513" s="178">
        <v>0</v>
      </c>
      <c r="T513" s="170">
        <v>0</v>
      </c>
      <c r="U513" s="170">
        <v>2</v>
      </c>
      <c r="V513" s="170">
        <v>0</v>
      </c>
      <c r="W513" s="178">
        <v>0</v>
      </c>
      <c r="X513" s="170">
        <v>0</v>
      </c>
      <c r="Y513" s="170">
        <f>10*0.35</f>
        <v>3.5</v>
      </c>
      <c r="Z513" s="170">
        <v>10</v>
      </c>
      <c r="AA513" s="170"/>
      <c r="AB513" s="170"/>
      <c r="AC513" s="170"/>
      <c r="AD513" s="170"/>
      <c r="AE513" s="170"/>
      <c r="AF513" s="170"/>
      <c r="AG513" s="170"/>
      <c r="AH513" s="170"/>
      <c r="AI513" s="170"/>
      <c r="AJ513" s="170"/>
      <c r="AK513" s="170">
        <v>0</v>
      </c>
      <c r="AL513" s="180"/>
      <c r="AM513" s="181"/>
      <c r="AN513" s="181"/>
      <c r="AO513" s="172">
        <v>0</v>
      </c>
      <c r="AP513" s="172">
        <v>0</v>
      </c>
      <c r="AQ513" s="172">
        <v>2</v>
      </c>
      <c r="AR513" s="172">
        <v>0</v>
      </c>
      <c r="AS513" s="172">
        <v>0</v>
      </c>
      <c r="AT513" s="172">
        <v>0</v>
      </c>
      <c r="AU513" s="172">
        <v>0</v>
      </c>
      <c r="AV513" s="172">
        <v>0</v>
      </c>
      <c r="AW513" s="164">
        <v>1</v>
      </c>
      <c r="AX513" s="172">
        <v>0</v>
      </c>
      <c r="AY513" s="172">
        <v>0</v>
      </c>
    </row>
    <row r="514" spans="1:51" ht="16.5" customHeight="1">
      <c r="A514" s="72" t="s">
        <v>2009</v>
      </c>
      <c r="B514" s="120" t="s">
        <v>2085</v>
      </c>
      <c r="C514" s="178">
        <f>113-130</f>
        <v>-17</v>
      </c>
      <c r="D514" s="170">
        <v>0</v>
      </c>
      <c r="E514" s="170">
        <v>0</v>
      </c>
      <c r="F514" s="170">
        <v>0</v>
      </c>
      <c r="G514" s="178">
        <v>0</v>
      </c>
      <c r="H514" s="170">
        <v>0</v>
      </c>
      <c r="I514" s="170">
        <v>0</v>
      </c>
      <c r="J514" s="170">
        <v>8</v>
      </c>
      <c r="K514" s="178">
        <v>0</v>
      </c>
      <c r="L514" s="170">
        <v>0</v>
      </c>
      <c r="M514" s="170">
        <v>0</v>
      </c>
      <c r="N514" s="170">
        <v>0</v>
      </c>
      <c r="O514" s="178">
        <v>0</v>
      </c>
      <c r="P514" s="170">
        <v>0</v>
      </c>
      <c r="Q514" s="170">
        <v>0</v>
      </c>
      <c r="R514" s="170">
        <v>0</v>
      </c>
      <c r="S514" s="178">
        <v>0</v>
      </c>
      <c r="T514" s="170">
        <v>0</v>
      </c>
      <c r="U514" s="170">
        <v>0</v>
      </c>
      <c r="V514" s="170">
        <v>0</v>
      </c>
      <c r="W514" s="178">
        <v>0</v>
      </c>
      <c r="X514" s="170">
        <v>0</v>
      </c>
      <c r="Y514" s="170">
        <v>0</v>
      </c>
      <c r="Z514" s="170">
        <v>0</v>
      </c>
      <c r="AA514" s="170"/>
      <c r="AB514" s="170"/>
      <c r="AC514" s="170"/>
      <c r="AD514" s="170"/>
      <c r="AE514" s="170"/>
      <c r="AF514" s="170"/>
      <c r="AG514" s="170"/>
      <c r="AH514" s="170"/>
      <c r="AI514" s="170"/>
      <c r="AJ514" s="170"/>
      <c r="AK514" s="170">
        <v>0</v>
      </c>
      <c r="AL514" s="180"/>
      <c r="AM514" s="181"/>
      <c r="AN514" s="181"/>
      <c r="AO514" s="172">
        <v>0</v>
      </c>
      <c r="AP514" s="172">
        <v>0</v>
      </c>
      <c r="AQ514" s="172">
        <v>0</v>
      </c>
      <c r="AR514" s="172">
        <v>0</v>
      </c>
      <c r="AS514" s="172">
        <v>0</v>
      </c>
      <c r="AT514" s="172">
        <v>0</v>
      </c>
      <c r="AU514" s="172">
        <v>0</v>
      </c>
      <c r="AV514" s="172">
        <v>6</v>
      </c>
      <c r="AW514" s="164">
        <v>1</v>
      </c>
      <c r="AX514" s="172">
        <v>0</v>
      </c>
      <c r="AY514" s="172">
        <v>0</v>
      </c>
    </row>
    <row r="515" spans="1:51" ht="16.5" customHeight="1" thickBot="1">
      <c r="A515" s="123" t="s">
        <v>2010</v>
      </c>
      <c r="B515" s="124" t="s">
        <v>2086</v>
      </c>
      <c r="C515" s="149">
        <v>0</v>
      </c>
      <c r="D515" s="150">
        <v>0</v>
      </c>
      <c r="E515" s="150">
        <v>0</v>
      </c>
      <c r="F515" s="150">
        <v>0</v>
      </c>
      <c r="G515" s="150">
        <v>35</v>
      </c>
      <c r="H515" s="150">
        <v>0</v>
      </c>
      <c r="I515" s="150">
        <v>0</v>
      </c>
      <c r="J515" s="150">
        <v>0</v>
      </c>
      <c r="K515" s="150">
        <v>0</v>
      </c>
      <c r="L515" s="151">
        <v>0</v>
      </c>
      <c r="M515" s="150">
        <v>0</v>
      </c>
      <c r="N515" s="150">
        <v>20</v>
      </c>
      <c r="O515" s="150">
        <v>0</v>
      </c>
      <c r="P515" s="150">
        <v>30</v>
      </c>
      <c r="Q515" s="150">
        <v>0</v>
      </c>
      <c r="R515" s="152">
        <v>0</v>
      </c>
      <c r="S515" s="153">
        <v>0</v>
      </c>
      <c r="T515" s="153">
        <v>0</v>
      </c>
      <c r="U515" s="153">
        <v>2</v>
      </c>
      <c r="V515" s="153">
        <v>0</v>
      </c>
      <c r="W515" s="154">
        <v>0</v>
      </c>
      <c r="X515" s="125">
        <v>0</v>
      </c>
      <c r="Y515" s="155">
        <v>0</v>
      </c>
      <c r="Z515" s="125">
        <v>0</v>
      </c>
      <c r="AA515" s="125"/>
      <c r="AB515" s="125"/>
      <c r="AC515" s="125"/>
      <c r="AD515" s="125"/>
      <c r="AE515" s="125"/>
      <c r="AF515" s="125"/>
      <c r="AG515" s="125"/>
      <c r="AH515" s="125"/>
      <c r="AI515" s="125"/>
      <c r="AJ515" s="125"/>
      <c r="AK515" s="126">
        <v>0</v>
      </c>
      <c r="AL515" s="127"/>
      <c r="AM515" s="128"/>
      <c r="AN515" s="129"/>
      <c r="AO515" s="156">
        <v>0</v>
      </c>
      <c r="AP515" s="156">
        <v>0</v>
      </c>
      <c r="AQ515" s="156">
        <v>0</v>
      </c>
      <c r="AR515" s="156">
        <v>1</v>
      </c>
      <c r="AS515" s="156">
        <v>0</v>
      </c>
      <c r="AT515" s="156">
        <v>0</v>
      </c>
      <c r="AU515" s="156">
        <v>0</v>
      </c>
      <c r="AV515" s="156">
        <v>30</v>
      </c>
      <c r="AW515" s="156">
        <v>0</v>
      </c>
      <c r="AX515" s="156">
        <v>0</v>
      </c>
      <c r="AY515" s="156">
        <v>0</v>
      </c>
    </row>
    <row r="516" spans="1:51" ht="16.5" customHeight="1" thickTop="1">
      <c r="A516" s="72" t="s">
        <v>2011</v>
      </c>
      <c r="B516" s="120" t="s">
        <v>2087</v>
      </c>
      <c r="C516" s="178">
        <f>41-147</f>
        <v>-106</v>
      </c>
      <c r="D516" s="170">
        <v>0</v>
      </c>
      <c r="E516" s="170">
        <v>0</v>
      </c>
      <c r="F516" s="170">
        <v>0</v>
      </c>
      <c r="G516" s="178">
        <v>0</v>
      </c>
      <c r="H516" s="170">
        <v>0</v>
      </c>
      <c r="I516" s="170">
        <v>0</v>
      </c>
      <c r="J516" s="170">
        <v>0</v>
      </c>
      <c r="K516" s="178">
        <v>0</v>
      </c>
      <c r="L516" s="170">
        <v>30</v>
      </c>
      <c r="M516" s="170">
        <v>0</v>
      </c>
      <c r="N516" s="170">
        <v>0</v>
      </c>
      <c r="O516" s="178">
        <v>0</v>
      </c>
      <c r="P516" s="170">
        <v>0</v>
      </c>
      <c r="Q516" s="170">
        <v>0</v>
      </c>
      <c r="R516" s="170">
        <v>0</v>
      </c>
      <c r="S516" s="178">
        <v>0</v>
      </c>
      <c r="T516" s="170">
        <v>0</v>
      </c>
      <c r="U516" s="170">
        <v>0</v>
      </c>
      <c r="V516" s="170">
        <v>0</v>
      </c>
      <c r="W516" s="178">
        <v>0</v>
      </c>
      <c r="X516" s="170">
        <v>0</v>
      </c>
      <c r="Y516" s="170">
        <v>0</v>
      </c>
      <c r="Z516" s="170">
        <v>0</v>
      </c>
      <c r="AA516" s="170"/>
      <c r="AB516" s="170"/>
      <c r="AC516" s="170"/>
      <c r="AD516" s="170"/>
      <c r="AE516" s="170"/>
      <c r="AF516" s="170"/>
      <c r="AG516" s="170"/>
      <c r="AH516" s="170"/>
      <c r="AI516" s="170"/>
      <c r="AJ516" s="170"/>
      <c r="AK516" s="170">
        <v>0</v>
      </c>
      <c r="AL516" s="180"/>
      <c r="AM516" s="181"/>
      <c r="AN516" s="181"/>
      <c r="AO516" s="172">
        <v>0</v>
      </c>
      <c r="AP516" s="172">
        <v>0</v>
      </c>
      <c r="AQ516" s="172">
        <v>0</v>
      </c>
      <c r="AR516" s="172">
        <v>0</v>
      </c>
      <c r="AS516" s="172">
        <v>0</v>
      </c>
      <c r="AT516" s="172">
        <v>0</v>
      </c>
      <c r="AU516" s="172">
        <v>0</v>
      </c>
      <c r="AV516" s="172">
        <v>0</v>
      </c>
      <c r="AW516" s="164">
        <v>1</v>
      </c>
      <c r="AX516" s="172">
        <v>0</v>
      </c>
      <c r="AY516" s="172">
        <v>0</v>
      </c>
    </row>
    <row r="517" spans="1:51" ht="16.5" customHeight="1">
      <c r="A517" s="72" t="s">
        <v>2012</v>
      </c>
      <c r="B517" s="120" t="s">
        <v>2088</v>
      </c>
      <c r="C517" s="178">
        <f>41-147</f>
        <v>-106</v>
      </c>
      <c r="D517" s="170">
        <v>0</v>
      </c>
      <c r="E517" s="170">
        <v>0</v>
      </c>
      <c r="F517" s="170">
        <v>0</v>
      </c>
      <c r="G517" s="178">
        <v>0</v>
      </c>
      <c r="H517" s="170">
        <v>0</v>
      </c>
      <c r="I517" s="170">
        <v>0</v>
      </c>
      <c r="J517" s="170">
        <v>0</v>
      </c>
      <c r="K517" s="178">
        <v>0</v>
      </c>
      <c r="L517" s="170">
        <v>22</v>
      </c>
      <c r="M517" s="170">
        <v>0</v>
      </c>
      <c r="N517" s="170">
        <v>0</v>
      </c>
      <c r="O517" s="178">
        <v>0</v>
      </c>
      <c r="P517" s="170">
        <v>0</v>
      </c>
      <c r="Q517" s="170">
        <v>0</v>
      </c>
      <c r="R517" s="170">
        <v>0</v>
      </c>
      <c r="S517" s="178">
        <v>0</v>
      </c>
      <c r="T517" s="170">
        <v>0</v>
      </c>
      <c r="U517" s="170">
        <v>0</v>
      </c>
      <c r="V517" s="170">
        <v>0</v>
      </c>
      <c r="W517" s="178">
        <v>0</v>
      </c>
      <c r="X517" s="170">
        <v>0</v>
      </c>
      <c r="Y517" s="170">
        <v>0</v>
      </c>
      <c r="Z517" s="170">
        <v>0</v>
      </c>
      <c r="AA517" s="170"/>
      <c r="AB517" s="170"/>
      <c r="AC517" s="170"/>
      <c r="AD517" s="170"/>
      <c r="AE517" s="170"/>
      <c r="AF517" s="170"/>
      <c r="AG517" s="170"/>
      <c r="AH517" s="170"/>
      <c r="AI517" s="170"/>
      <c r="AJ517" s="170"/>
      <c r="AK517" s="170">
        <v>0</v>
      </c>
      <c r="AL517" s="180"/>
      <c r="AM517" s="181"/>
      <c r="AN517" s="181"/>
      <c r="AO517" s="172">
        <v>0</v>
      </c>
      <c r="AP517" s="172">
        <v>0</v>
      </c>
      <c r="AQ517" s="172">
        <v>0</v>
      </c>
      <c r="AR517" s="172">
        <v>0</v>
      </c>
      <c r="AS517" s="172">
        <v>0</v>
      </c>
      <c r="AT517" s="172">
        <v>0</v>
      </c>
      <c r="AU517" s="172">
        <v>0</v>
      </c>
      <c r="AV517" s="172">
        <v>0</v>
      </c>
      <c r="AW517" s="164">
        <v>1</v>
      </c>
      <c r="AX517" s="172">
        <v>0</v>
      </c>
      <c r="AY517" s="172">
        <v>0</v>
      </c>
    </row>
    <row r="518" spans="1:51" ht="16.5" customHeight="1">
      <c r="A518" s="72" t="s">
        <v>2013</v>
      </c>
      <c r="B518" s="120" t="s">
        <v>2089</v>
      </c>
      <c r="C518" s="178">
        <f>62-171</f>
        <v>-109</v>
      </c>
      <c r="D518" s="170">
        <v>0</v>
      </c>
      <c r="E518" s="170">
        <v>0</v>
      </c>
      <c r="F518" s="170">
        <v>0</v>
      </c>
      <c r="G518" s="178">
        <v>0</v>
      </c>
      <c r="H518" s="170">
        <v>0</v>
      </c>
      <c r="I518" s="170">
        <v>0</v>
      </c>
      <c r="J518" s="170">
        <v>0</v>
      </c>
      <c r="K518" s="178">
        <v>0</v>
      </c>
      <c r="L518" s="170">
        <v>30</v>
      </c>
      <c r="M518" s="170">
        <v>0</v>
      </c>
      <c r="N518" s="170">
        <v>0</v>
      </c>
      <c r="O518" s="178">
        <v>0</v>
      </c>
      <c r="P518" s="170">
        <v>0</v>
      </c>
      <c r="Q518" s="170">
        <v>0</v>
      </c>
      <c r="R518" s="170">
        <v>0</v>
      </c>
      <c r="S518" s="178">
        <v>0</v>
      </c>
      <c r="T518" s="170">
        <v>0</v>
      </c>
      <c r="U518" s="170">
        <v>0</v>
      </c>
      <c r="V518" s="170">
        <v>0</v>
      </c>
      <c r="W518" s="178">
        <v>0</v>
      </c>
      <c r="X518" s="170">
        <v>0</v>
      </c>
      <c r="Y518" s="170">
        <v>0</v>
      </c>
      <c r="Z518" s="170">
        <v>0</v>
      </c>
      <c r="AA518" s="170"/>
      <c r="AB518" s="170"/>
      <c r="AC518" s="170"/>
      <c r="AD518" s="170"/>
      <c r="AE518" s="170"/>
      <c r="AF518" s="170"/>
      <c r="AG518" s="170"/>
      <c r="AH518" s="170"/>
      <c r="AI518" s="170"/>
      <c r="AJ518" s="170"/>
      <c r="AK518" s="170">
        <v>0</v>
      </c>
      <c r="AL518" s="180"/>
      <c r="AM518" s="181"/>
      <c r="AN518" s="181"/>
      <c r="AO518" s="172">
        <v>0</v>
      </c>
      <c r="AP518" s="172">
        <v>0</v>
      </c>
      <c r="AQ518" s="172">
        <v>0</v>
      </c>
      <c r="AR518" s="172">
        <v>0</v>
      </c>
      <c r="AS518" s="172">
        <v>0</v>
      </c>
      <c r="AT518" s="172">
        <v>0</v>
      </c>
      <c r="AU518" s="172">
        <v>0</v>
      </c>
      <c r="AV518" s="172">
        <v>0</v>
      </c>
      <c r="AW518" s="164">
        <v>1</v>
      </c>
      <c r="AX518" s="172">
        <v>0</v>
      </c>
      <c r="AY518" s="172">
        <v>0</v>
      </c>
    </row>
    <row r="519" spans="1:51" ht="16.5" customHeight="1" thickBot="1">
      <c r="A519" s="123" t="s">
        <v>2014</v>
      </c>
      <c r="B519" s="124" t="s">
        <v>2090</v>
      </c>
      <c r="C519" s="149">
        <v>0</v>
      </c>
      <c r="D519" s="150">
        <v>0</v>
      </c>
      <c r="E519" s="150">
        <v>0</v>
      </c>
      <c r="F519" s="150">
        <v>0</v>
      </c>
      <c r="G519" s="150">
        <v>18</v>
      </c>
      <c r="H519" s="150">
        <v>0</v>
      </c>
      <c r="I519" s="150">
        <v>0</v>
      </c>
      <c r="J519" s="150">
        <v>0</v>
      </c>
      <c r="K519" s="150">
        <v>0</v>
      </c>
      <c r="L519" s="151">
        <v>50</v>
      </c>
      <c r="M519" s="150">
        <v>0</v>
      </c>
      <c r="N519" s="150">
        <v>0</v>
      </c>
      <c r="O519" s="150">
        <v>0</v>
      </c>
      <c r="P519" s="150">
        <v>0</v>
      </c>
      <c r="Q519" s="150">
        <v>0</v>
      </c>
      <c r="R519" s="152">
        <v>0</v>
      </c>
      <c r="S519" s="153">
        <v>0</v>
      </c>
      <c r="T519" s="153">
        <v>0</v>
      </c>
      <c r="U519" s="153">
        <v>0</v>
      </c>
      <c r="V519" s="153">
        <v>0</v>
      </c>
      <c r="W519" s="154">
        <v>0</v>
      </c>
      <c r="X519" s="125">
        <v>0</v>
      </c>
      <c r="Y519" s="155">
        <v>0</v>
      </c>
      <c r="Z519" s="125">
        <v>0</v>
      </c>
      <c r="AA519" s="125"/>
      <c r="AB519" s="125"/>
      <c r="AC519" s="125"/>
      <c r="AD519" s="125"/>
      <c r="AE519" s="125"/>
      <c r="AF519" s="125"/>
      <c r="AG519" s="125"/>
      <c r="AH519" s="125"/>
      <c r="AI519" s="125"/>
      <c r="AJ519" s="125"/>
      <c r="AK519" s="126">
        <v>0</v>
      </c>
      <c r="AL519" s="127"/>
      <c r="AM519" s="128"/>
      <c r="AN519" s="129"/>
      <c r="AO519" s="156">
        <v>0</v>
      </c>
      <c r="AP519" s="156">
        <v>0</v>
      </c>
      <c r="AQ519" s="156">
        <v>0</v>
      </c>
      <c r="AR519" s="156">
        <v>0</v>
      </c>
      <c r="AS519" s="156">
        <v>0</v>
      </c>
      <c r="AT519" s="156">
        <v>0</v>
      </c>
      <c r="AU519" s="156">
        <v>0</v>
      </c>
      <c r="AV519" s="156">
        <v>0</v>
      </c>
      <c r="AW519" s="156">
        <v>0</v>
      </c>
      <c r="AX519" s="156">
        <v>0</v>
      </c>
      <c r="AY519" s="156">
        <v>0</v>
      </c>
    </row>
    <row r="520" spans="1:51" ht="16.5" customHeight="1" thickTop="1">
      <c r="A520" s="72" t="s">
        <v>2015</v>
      </c>
      <c r="B520" s="120" t="s">
        <v>2091</v>
      </c>
      <c r="C520" s="178">
        <f>96-147</f>
        <v>-51</v>
      </c>
      <c r="D520" s="170">
        <v>0</v>
      </c>
      <c r="E520" s="170">
        <v>0</v>
      </c>
      <c r="F520" s="170">
        <v>0</v>
      </c>
      <c r="G520" s="178">
        <v>0</v>
      </c>
      <c r="H520" s="170">
        <v>0</v>
      </c>
      <c r="I520" s="170">
        <v>0</v>
      </c>
      <c r="J520" s="170">
        <v>0</v>
      </c>
      <c r="K520" s="178">
        <v>0</v>
      </c>
      <c r="L520" s="170">
        <v>0</v>
      </c>
      <c r="M520" s="170">
        <v>0</v>
      </c>
      <c r="N520" s="170">
        <v>7</v>
      </c>
      <c r="O520" s="178">
        <v>0</v>
      </c>
      <c r="P520" s="170">
        <v>0</v>
      </c>
      <c r="Q520" s="170">
        <v>0</v>
      </c>
      <c r="R520" s="170">
        <v>0</v>
      </c>
      <c r="S520" s="178">
        <v>0</v>
      </c>
      <c r="T520" s="170">
        <v>0</v>
      </c>
      <c r="U520" s="170">
        <v>0</v>
      </c>
      <c r="V520" s="170">
        <v>0</v>
      </c>
      <c r="W520" s="178">
        <v>0</v>
      </c>
      <c r="X520" s="170">
        <v>0</v>
      </c>
      <c r="Y520" s="170">
        <v>0</v>
      </c>
      <c r="Z520" s="170">
        <v>0</v>
      </c>
      <c r="AA520" s="170"/>
      <c r="AB520" s="170"/>
      <c r="AC520" s="170"/>
      <c r="AD520" s="170"/>
      <c r="AE520" s="170"/>
      <c r="AF520" s="170"/>
      <c r="AG520" s="170"/>
      <c r="AH520" s="170"/>
      <c r="AI520" s="170"/>
      <c r="AJ520" s="170"/>
      <c r="AK520" s="170">
        <v>0</v>
      </c>
      <c r="AL520" s="180"/>
      <c r="AM520" s="181"/>
      <c r="AN520" s="181"/>
      <c r="AO520" s="172">
        <v>0</v>
      </c>
      <c r="AP520" s="172">
        <v>0</v>
      </c>
      <c r="AQ520" s="172">
        <v>0</v>
      </c>
      <c r="AR520" s="172">
        <v>0</v>
      </c>
      <c r="AS520" s="172">
        <v>0</v>
      </c>
      <c r="AT520" s="172">
        <v>0</v>
      </c>
      <c r="AU520" s="172">
        <v>0</v>
      </c>
      <c r="AV520" s="172">
        <v>0</v>
      </c>
      <c r="AW520" s="164">
        <v>1</v>
      </c>
      <c r="AX520" s="172">
        <v>0</v>
      </c>
      <c r="AY520" s="172">
        <v>0</v>
      </c>
    </row>
    <row r="521" spans="1:51" ht="16.5" customHeight="1">
      <c r="A521" s="72" t="s">
        <v>2016</v>
      </c>
      <c r="B521" s="120" t="s">
        <v>2092</v>
      </c>
      <c r="C521" s="178">
        <f>41-147</f>
        <v>-106</v>
      </c>
      <c r="D521" s="170">
        <v>0</v>
      </c>
      <c r="E521" s="170">
        <v>0</v>
      </c>
      <c r="F521" s="170">
        <v>0</v>
      </c>
      <c r="G521" s="178">
        <v>0</v>
      </c>
      <c r="H521" s="170">
        <v>0</v>
      </c>
      <c r="I521" s="170">
        <v>0</v>
      </c>
      <c r="J521" s="170">
        <v>0</v>
      </c>
      <c r="K521" s="178">
        <v>0</v>
      </c>
      <c r="L521" s="170">
        <v>0</v>
      </c>
      <c r="M521" s="170">
        <v>0</v>
      </c>
      <c r="N521" s="170">
        <v>0</v>
      </c>
      <c r="O521" s="178">
        <v>0</v>
      </c>
      <c r="P521" s="170">
        <v>0</v>
      </c>
      <c r="Q521" s="170">
        <v>0</v>
      </c>
      <c r="R521" s="170">
        <v>0</v>
      </c>
      <c r="S521" s="178">
        <v>0</v>
      </c>
      <c r="T521" s="170">
        <v>0</v>
      </c>
      <c r="U521" s="170">
        <v>0</v>
      </c>
      <c r="V521" s="170">
        <v>0</v>
      </c>
      <c r="W521" s="178">
        <v>0</v>
      </c>
      <c r="X521" s="170">
        <v>0</v>
      </c>
      <c r="Y521" s="170">
        <v>0</v>
      </c>
      <c r="Z521" s="170">
        <v>0</v>
      </c>
      <c r="AA521" s="170"/>
      <c r="AB521" s="170"/>
      <c r="AC521" s="170"/>
      <c r="AD521" s="170"/>
      <c r="AE521" s="170"/>
      <c r="AF521" s="170"/>
      <c r="AG521" s="170"/>
      <c r="AH521" s="170"/>
      <c r="AI521" s="170"/>
      <c r="AJ521" s="170"/>
      <c r="AK521" s="170">
        <v>0</v>
      </c>
      <c r="AL521" s="180"/>
      <c r="AM521" s="181"/>
      <c r="AN521" s="181"/>
      <c r="AO521" s="172">
        <v>0</v>
      </c>
      <c r="AP521" s="172">
        <v>0</v>
      </c>
      <c r="AQ521" s="172">
        <v>0</v>
      </c>
      <c r="AR521" s="172">
        <v>0</v>
      </c>
      <c r="AS521" s="172">
        <v>0</v>
      </c>
      <c r="AT521" s="172">
        <v>0</v>
      </c>
      <c r="AU521" s="172">
        <v>0</v>
      </c>
      <c r="AV521" s="172">
        <v>0</v>
      </c>
      <c r="AW521" s="164">
        <v>1</v>
      </c>
      <c r="AX521" s="172">
        <v>20</v>
      </c>
      <c r="AY521" s="172">
        <v>0</v>
      </c>
    </row>
    <row r="522" spans="1:51" ht="16.5" customHeight="1">
      <c r="A522" s="72" t="s">
        <v>2017</v>
      </c>
      <c r="B522" s="120" t="s">
        <v>2093</v>
      </c>
      <c r="C522" s="178">
        <f>62-171</f>
        <v>-109</v>
      </c>
      <c r="D522" s="170">
        <v>0</v>
      </c>
      <c r="E522" s="170">
        <v>0</v>
      </c>
      <c r="F522" s="170">
        <v>0</v>
      </c>
      <c r="G522" s="178">
        <v>0</v>
      </c>
      <c r="H522" s="170">
        <v>0</v>
      </c>
      <c r="I522" s="170">
        <v>0</v>
      </c>
      <c r="J522" s="170">
        <v>0</v>
      </c>
      <c r="K522" s="178">
        <v>0</v>
      </c>
      <c r="L522" s="170">
        <v>0</v>
      </c>
      <c r="M522" s="170">
        <v>0</v>
      </c>
      <c r="N522" s="170">
        <v>0</v>
      </c>
      <c r="O522" s="178">
        <v>0</v>
      </c>
      <c r="P522" s="170">
        <v>0</v>
      </c>
      <c r="Q522" s="170">
        <v>0</v>
      </c>
      <c r="R522" s="170">
        <v>0</v>
      </c>
      <c r="S522" s="178">
        <v>0</v>
      </c>
      <c r="T522" s="170">
        <v>0</v>
      </c>
      <c r="U522" s="170">
        <v>0</v>
      </c>
      <c r="V522" s="170">
        <v>0</v>
      </c>
      <c r="W522" s="178">
        <v>0</v>
      </c>
      <c r="X522" s="170">
        <v>0</v>
      </c>
      <c r="Y522" s="170">
        <v>0</v>
      </c>
      <c r="Z522" s="170">
        <v>0</v>
      </c>
      <c r="AA522" s="170"/>
      <c r="AB522" s="170"/>
      <c r="AC522" s="170"/>
      <c r="AD522" s="170"/>
      <c r="AE522" s="170"/>
      <c r="AF522" s="170"/>
      <c r="AG522" s="170"/>
      <c r="AH522" s="170"/>
      <c r="AI522" s="170"/>
      <c r="AJ522" s="170"/>
      <c r="AK522" s="170">
        <v>0</v>
      </c>
      <c r="AL522" s="180"/>
      <c r="AM522" s="181"/>
      <c r="AN522" s="181"/>
      <c r="AO522" s="172">
        <v>0</v>
      </c>
      <c r="AP522" s="172">
        <v>0</v>
      </c>
      <c r="AQ522" s="172">
        <v>0</v>
      </c>
      <c r="AR522" s="172">
        <v>0</v>
      </c>
      <c r="AS522" s="172">
        <v>0</v>
      </c>
      <c r="AT522" s="172">
        <v>0</v>
      </c>
      <c r="AU522" s="172">
        <v>0</v>
      </c>
      <c r="AV522" s="172">
        <v>0</v>
      </c>
      <c r="AW522" s="164">
        <v>1</v>
      </c>
      <c r="AX522" s="172">
        <v>0</v>
      </c>
      <c r="AY522" s="172">
        <v>0</v>
      </c>
    </row>
    <row r="523" spans="1:51" ht="16.5" customHeight="1" thickBot="1">
      <c r="A523" s="123" t="s">
        <v>2018</v>
      </c>
      <c r="B523" s="124" t="s">
        <v>2094</v>
      </c>
      <c r="C523" s="149">
        <v>0</v>
      </c>
      <c r="D523" s="150">
        <v>0</v>
      </c>
      <c r="E523" s="150">
        <v>0</v>
      </c>
      <c r="F523" s="150">
        <v>0</v>
      </c>
      <c r="G523" s="150">
        <v>20</v>
      </c>
      <c r="H523" s="150">
        <v>0</v>
      </c>
      <c r="I523" s="150">
        <v>0</v>
      </c>
      <c r="J523" s="150">
        <v>0</v>
      </c>
      <c r="K523" s="150">
        <v>0</v>
      </c>
      <c r="L523" s="151">
        <v>18</v>
      </c>
      <c r="M523" s="150">
        <v>0</v>
      </c>
      <c r="N523" s="150">
        <v>0</v>
      </c>
      <c r="O523" s="150">
        <v>0</v>
      </c>
      <c r="P523" s="150">
        <v>0</v>
      </c>
      <c r="Q523" s="150">
        <v>12</v>
      </c>
      <c r="R523" s="152">
        <v>0</v>
      </c>
      <c r="S523" s="153">
        <v>0</v>
      </c>
      <c r="T523" s="153">
        <v>0</v>
      </c>
      <c r="U523" s="153">
        <v>0</v>
      </c>
      <c r="V523" s="153">
        <v>0</v>
      </c>
      <c r="W523" s="154">
        <v>0</v>
      </c>
      <c r="X523" s="125">
        <v>0</v>
      </c>
      <c r="Y523" s="155">
        <v>0</v>
      </c>
      <c r="Z523" s="125">
        <v>0</v>
      </c>
      <c r="AA523" s="125"/>
      <c r="AB523" s="125"/>
      <c r="AC523" s="125"/>
      <c r="AD523" s="125"/>
      <c r="AE523" s="125"/>
      <c r="AF523" s="125"/>
      <c r="AG523" s="125"/>
      <c r="AH523" s="125"/>
      <c r="AI523" s="125"/>
      <c r="AJ523" s="125"/>
      <c r="AK523" s="126">
        <v>0</v>
      </c>
      <c r="AL523" s="127"/>
      <c r="AM523" s="128"/>
      <c r="AN523" s="129"/>
      <c r="AO523" s="156">
        <v>0</v>
      </c>
      <c r="AP523" s="156">
        <v>0</v>
      </c>
      <c r="AQ523" s="156">
        <v>0</v>
      </c>
      <c r="AR523" s="156">
        <v>0</v>
      </c>
      <c r="AS523" s="156">
        <v>0</v>
      </c>
      <c r="AT523" s="156">
        <v>0</v>
      </c>
      <c r="AU523" s="156">
        <v>-23</v>
      </c>
      <c r="AV523" s="156">
        <v>0</v>
      </c>
      <c r="AW523" s="156">
        <v>0</v>
      </c>
      <c r="AX523" s="156">
        <v>0</v>
      </c>
      <c r="AY523" s="156">
        <v>0</v>
      </c>
    </row>
    <row r="524" spans="1:51" ht="16.5" customHeight="1" thickTop="1">
      <c r="A524" s="72" t="s">
        <v>2019</v>
      </c>
      <c r="B524" s="120" t="s">
        <v>2095</v>
      </c>
      <c r="C524" s="178">
        <f>45-147</f>
        <v>-102</v>
      </c>
      <c r="D524" s="170">
        <v>0</v>
      </c>
      <c r="E524" s="170">
        <v>0</v>
      </c>
      <c r="F524" s="170">
        <v>0</v>
      </c>
      <c r="G524" s="178">
        <v>0</v>
      </c>
      <c r="H524" s="170">
        <v>0</v>
      </c>
      <c r="I524" s="170">
        <v>0</v>
      </c>
      <c r="J524" s="170">
        <v>0</v>
      </c>
      <c r="K524" s="178">
        <v>18</v>
      </c>
      <c r="L524" s="170">
        <v>16</v>
      </c>
      <c r="M524" s="170">
        <v>0</v>
      </c>
      <c r="N524" s="170">
        <v>0</v>
      </c>
      <c r="O524" s="178">
        <v>0</v>
      </c>
      <c r="P524" s="170">
        <v>5</v>
      </c>
      <c r="Q524" s="170">
        <v>0</v>
      </c>
      <c r="R524" s="170">
        <v>0</v>
      </c>
      <c r="S524" s="178">
        <v>0</v>
      </c>
      <c r="T524" s="170">
        <v>0</v>
      </c>
      <c r="U524" s="170">
        <v>0</v>
      </c>
      <c r="V524" s="170">
        <v>0</v>
      </c>
      <c r="W524" s="178">
        <v>0</v>
      </c>
      <c r="X524" s="170">
        <v>0</v>
      </c>
      <c r="Y524" s="170">
        <v>0</v>
      </c>
      <c r="Z524" s="170">
        <v>0</v>
      </c>
      <c r="AA524" s="170"/>
      <c r="AB524" s="170"/>
      <c r="AC524" s="170"/>
      <c r="AD524" s="170"/>
      <c r="AE524" s="170"/>
      <c r="AF524" s="170"/>
      <c r="AG524" s="170"/>
      <c r="AH524" s="170"/>
      <c r="AI524" s="170"/>
      <c r="AJ524" s="170"/>
      <c r="AK524" s="170">
        <v>0</v>
      </c>
      <c r="AL524" s="180"/>
      <c r="AM524" s="181"/>
      <c r="AN524" s="181"/>
      <c r="AO524" s="172">
        <v>0</v>
      </c>
      <c r="AP524" s="172">
        <v>0</v>
      </c>
      <c r="AQ524" s="172">
        <v>0</v>
      </c>
      <c r="AR524" s="172">
        <v>0</v>
      </c>
      <c r="AS524" s="172">
        <v>0</v>
      </c>
      <c r="AT524" s="172">
        <v>0</v>
      </c>
      <c r="AU524" s="172">
        <v>0</v>
      </c>
      <c r="AV524" s="172">
        <v>5</v>
      </c>
      <c r="AW524" s="164">
        <v>1</v>
      </c>
      <c r="AX524" s="172">
        <v>0</v>
      </c>
      <c r="AY524" s="172">
        <v>0</v>
      </c>
    </row>
    <row r="525" spans="1:51" ht="16.5" customHeight="1">
      <c r="A525" s="72" t="s">
        <v>2020</v>
      </c>
      <c r="B525" s="120" t="s">
        <v>2096</v>
      </c>
      <c r="C525" s="178">
        <f>45-147</f>
        <v>-102</v>
      </c>
      <c r="D525" s="170">
        <v>0</v>
      </c>
      <c r="E525" s="170">
        <v>0</v>
      </c>
      <c r="F525" s="170">
        <v>0</v>
      </c>
      <c r="G525" s="178">
        <v>0</v>
      </c>
      <c r="H525" s="170">
        <v>0</v>
      </c>
      <c r="I525" s="170">
        <v>0</v>
      </c>
      <c r="J525" s="170">
        <v>0</v>
      </c>
      <c r="K525" s="178">
        <v>0</v>
      </c>
      <c r="L525" s="170">
        <v>16</v>
      </c>
      <c r="M525" s="170">
        <v>0</v>
      </c>
      <c r="N525" s="170">
        <v>18</v>
      </c>
      <c r="O525" s="178">
        <v>0</v>
      </c>
      <c r="P525" s="170">
        <v>5</v>
      </c>
      <c r="Q525" s="170">
        <v>0</v>
      </c>
      <c r="R525" s="170">
        <v>0</v>
      </c>
      <c r="S525" s="178">
        <v>0</v>
      </c>
      <c r="T525" s="170">
        <v>0</v>
      </c>
      <c r="U525" s="170">
        <v>0</v>
      </c>
      <c r="V525" s="170">
        <v>0</v>
      </c>
      <c r="W525" s="178">
        <v>0</v>
      </c>
      <c r="X525" s="170">
        <v>0</v>
      </c>
      <c r="Y525" s="170">
        <v>0</v>
      </c>
      <c r="Z525" s="170">
        <v>0</v>
      </c>
      <c r="AA525" s="170"/>
      <c r="AB525" s="170"/>
      <c r="AC525" s="170"/>
      <c r="AD525" s="170"/>
      <c r="AE525" s="170"/>
      <c r="AF525" s="170"/>
      <c r="AG525" s="170"/>
      <c r="AH525" s="170"/>
      <c r="AI525" s="170"/>
      <c r="AJ525" s="170"/>
      <c r="AK525" s="170">
        <v>0</v>
      </c>
      <c r="AL525" s="180"/>
      <c r="AM525" s="181"/>
      <c r="AN525" s="181"/>
      <c r="AO525" s="172">
        <v>0</v>
      </c>
      <c r="AP525" s="172">
        <v>0</v>
      </c>
      <c r="AQ525" s="172">
        <v>0</v>
      </c>
      <c r="AR525" s="172">
        <v>0</v>
      </c>
      <c r="AS525" s="172">
        <v>0</v>
      </c>
      <c r="AT525" s="172">
        <v>0</v>
      </c>
      <c r="AU525" s="172">
        <v>0</v>
      </c>
      <c r="AV525" s="172">
        <v>5</v>
      </c>
      <c r="AW525" s="164">
        <v>1</v>
      </c>
      <c r="AX525" s="172">
        <v>0</v>
      </c>
      <c r="AY525" s="172">
        <v>0</v>
      </c>
    </row>
    <row r="526" spans="1:51" ht="16.5" customHeight="1">
      <c r="A526" s="72" t="s">
        <v>2021</v>
      </c>
      <c r="B526" s="120" t="s">
        <v>2097</v>
      </c>
      <c r="C526" s="178">
        <f>67-171</f>
        <v>-104</v>
      </c>
      <c r="D526" s="170">
        <v>0</v>
      </c>
      <c r="E526" s="170">
        <v>0</v>
      </c>
      <c r="F526" s="170">
        <v>0</v>
      </c>
      <c r="G526" s="178">
        <v>0</v>
      </c>
      <c r="H526" s="170">
        <v>0</v>
      </c>
      <c r="I526" s="170">
        <v>0</v>
      </c>
      <c r="J526" s="170">
        <v>18</v>
      </c>
      <c r="K526" s="178">
        <v>0</v>
      </c>
      <c r="L526" s="170">
        <v>16</v>
      </c>
      <c r="M526" s="170">
        <v>0</v>
      </c>
      <c r="N526" s="170">
        <v>0</v>
      </c>
      <c r="O526" s="178">
        <v>0</v>
      </c>
      <c r="P526" s="170">
        <v>5</v>
      </c>
      <c r="Q526" s="170">
        <v>0</v>
      </c>
      <c r="R526" s="170">
        <v>0</v>
      </c>
      <c r="S526" s="178">
        <v>0</v>
      </c>
      <c r="T526" s="170">
        <v>0</v>
      </c>
      <c r="U526" s="170">
        <v>0</v>
      </c>
      <c r="V526" s="170">
        <v>0</v>
      </c>
      <c r="W526" s="178">
        <v>0</v>
      </c>
      <c r="X526" s="170">
        <v>0</v>
      </c>
      <c r="Y526" s="170">
        <v>0</v>
      </c>
      <c r="Z526" s="170">
        <v>0</v>
      </c>
      <c r="AA526" s="170"/>
      <c r="AB526" s="170"/>
      <c r="AC526" s="170"/>
      <c r="AD526" s="170"/>
      <c r="AE526" s="170"/>
      <c r="AF526" s="170"/>
      <c r="AG526" s="170"/>
      <c r="AH526" s="170"/>
      <c r="AI526" s="170"/>
      <c r="AJ526" s="170"/>
      <c r="AK526" s="170">
        <v>0</v>
      </c>
      <c r="AL526" s="180"/>
      <c r="AM526" s="181"/>
      <c r="AN526" s="181"/>
      <c r="AO526" s="172">
        <v>0</v>
      </c>
      <c r="AP526" s="172">
        <v>0</v>
      </c>
      <c r="AQ526" s="172">
        <v>0</v>
      </c>
      <c r="AR526" s="172">
        <v>0</v>
      </c>
      <c r="AS526" s="172">
        <v>0</v>
      </c>
      <c r="AT526" s="172">
        <v>0</v>
      </c>
      <c r="AU526" s="172">
        <v>0</v>
      </c>
      <c r="AV526" s="172">
        <v>5</v>
      </c>
      <c r="AW526" s="164">
        <v>1</v>
      </c>
      <c r="AX526" s="172">
        <v>0</v>
      </c>
      <c r="AY526" s="172">
        <v>0</v>
      </c>
    </row>
    <row r="527" spans="1:51" ht="16.5" customHeight="1" thickBot="1">
      <c r="A527" s="123" t="s">
        <v>2022</v>
      </c>
      <c r="B527" s="124" t="s">
        <v>2098</v>
      </c>
      <c r="C527" s="149">
        <v>0</v>
      </c>
      <c r="D527" s="150">
        <v>0</v>
      </c>
      <c r="E527" s="150">
        <v>0</v>
      </c>
      <c r="F527" s="150">
        <v>0</v>
      </c>
      <c r="G527" s="150">
        <v>20</v>
      </c>
      <c r="H527" s="150">
        <v>0</v>
      </c>
      <c r="I527" s="150">
        <v>0</v>
      </c>
      <c r="J527" s="150">
        <v>0</v>
      </c>
      <c r="K527" s="150">
        <v>0</v>
      </c>
      <c r="L527" s="151">
        <v>0</v>
      </c>
      <c r="M527" s="150">
        <v>0</v>
      </c>
      <c r="N527" s="150">
        <v>10</v>
      </c>
      <c r="O527" s="150">
        <v>0</v>
      </c>
      <c r="P527" s="150">
        <v>0</v>
      </c>
      <c r="Q527" s="150">
        <v>0</v>
      </c>
      <c r="R527" s="152">
        <v>0</v>
      </c>
      <c r="S527" s="153">
        <v>0</v>
      </c>
      <c r="T527" s="153">
        <v>0</v>
      </c>
      <c r="U527" s="153">
        <v>0</v>
      </c>
      <c r="V527" s="153">
        <v>0</v>
      </c>
      <c r="W527" s="154">
        <v>0</v>
      </c>
      <c r="X527" s="125">
        <v>0</v>
      </c>
      <c r="Y527" s="155">
        <v>0</v>
      </c>
      <c r="Z527" s="125">
        <v>0</v>
      </c>
      <c r="AA527" s="125"/>
      <c r="AB527" s="125"/>
      <c r="AC527" s="125"/>
      <c r="AD527" s="125"/>
      <c r="AE527" s="125"/>
      <c r="AF527" s="125"/>
      <c r="AG527" s="125"/>
      <c r="AH527" s="125"/>
      <c r="AI527" s="125"/>
      <c r="AJ527" s="125"/>
      <c r="AK527" s="126">
        <v>0</v>
      </c>
      <c r="AL527" s="127"/>
      <c r="AM527" s="128"/>
      <c r="AN527" s="129"/>
      <c r="AO527" s="156">
        <v>0</v>
      </c>
      <c r="AP527" s="156">
        <v>0</v>
      </c>
      <c r="AQ527" s="156">
        <v>0</v>
      </c>
      <c r="AR527" s="156">
        <v>0</v>
      </c>
      <c r="AS527" s="156">
        <v>0</v>
      </c>
      <c r="AT527" s="156">
        <v>0</v>
      </c>
      <c r="AU527" s="156">
        <v>15</v>
      </c>
      <c r="AV527" s="156">
        <v>0</v>
      </c>
      <c r="AW527" s="156">
        <v>0</v>
      </c>
      <c r="AX527" s="156">
        <v>0</v>
      </c>
      <c r="AY527" s="156">
        <v>0</v>
      </c>
    </row>
    <row r="528" spans="1:51" ht="16.5" customHeight="1" thickTop="1" thickBot="1">
      <c r="A528" s="123" t="s">
        <v>1266</v>
      </c>
      <c r="B528" s="124" t="s">
        <v>1267</v>
      </c>
      <c r="C528" s="149"/>
      <c r="D528" s="150"/>
      <c r="E528" s="150"/>
      <c r="F528" s="150"/>
      <c r="G528" s="150"/>
      <c r="H528" s="150"/>
      <c r="I528" s="150"/>
      <c r="J528" s="150"/>
      <c r="K528" s="150"/>
      <c r="L528" s="151"/>
      <c r="M528" s="150"/>
      <c r="N528" s="150"/>
      <c r="O528" s="150"/>
      <c r="P528" s="150"/>
      <c r="Q528" s="150"/>
      <c r="R528" s="152"/>
      <c r="S528" s="153"/>
      <c r="T528" s="153"/>
      <c r="U528" s="153"/>
      <c r="V528" s="153"/>
      <c r="W528" s="154"/>
      <c r="X528" s="125"/>
      <c r="Y528" s="155"/>
      <c r="Z528" s="125"/>
      <c r="AA528" s="125"/>
      <c r="AB528" s="125"/>
      <c r="AC528" s="125"/>
      <c r="AD528" s="125"/>
      <c r="AE528" s="125"/>
      <c r="AF528" s="125"/>
      <c r="AG528" s="125"/>
      <c r="AH528" s="125"/>
      <c r="AI528" s="125"/>
      <c r="AJ528" s="125"/>
      <c r="AK528" s="126"/>
      <c r="AL528" s="127"/>
      <c r="AM528" s="128"/>
      <c r="AN528" s="129"/>
      <c r="AO528" s="156"/>
      <c r="AP528" s="156"/>
      <c r="AQ528" s="156"/>
      <c r="AR528" s="156"/>
      <c r="AS528" s="156"/>
      <c r="AT528" s="156"/>
      <c r="AU528" s="156"/>
      <c r="AV528" s="156"/>
      <c r="AW528" s="156"/>
      <c r="AX528" s="156"/>
      <c r="AY528" s="156"/>
    </row>
    <row r="529" spans="1:51" ht="15.75" customHeight="1" thickTop="1">
      <c r="A529" s="73" t="s">
        <v>1268</v>
      </c>
      <c r="B529" s="120" t="s">
        <v>1269</v>
      </c>
      <c r="C529" s="182"/>
      <c r="D529" s="183"/>
      <c r="E529" s="183"/>
      <c r="F529" s="183"/>
      <c r="G529" s="183"/>
      <c r="H529" s="183"/>
      <c r="I529" s="183"/>
      <c r="J529" s="183"/>
      <c r="K529" s="183"/>
      <c r="L529" s="184"/>
      <c r="M529" s="183"/>
      <c r="N529" s="183"/>
      <c r="O529" s="185"/>
      <c r="P529" s="183"/>
      <c r="Q529" s="183"/>
      <c r="R529" s="186"/>
      <c r="S529" s="187"/>
      <c r="T529" s="187"/>
      <c r="U529" s="187"/>
      <c r="V529" s="187"/>
      <c r="W529" s="183"/>
      <c r="X529" s="67"/>
      <c r="Y529" s="188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  <c r="AJ529" s="67"/>
      <c r="AK529" s="68"/>
      <c r="AL529" s="69"/>
      <c r="AM529" s="70"/>
      <c r="AN529" s="70"/>
      <c r="AO529" s="71"/>
      <c r="AP529" s="71"/>
      <c r="AQ529" s="71"/>
      <c r="AR529" s="71"/>
      <c r="AS529" s="71"/>
      <c r="AT529" s="71"/>
      <c r="AU529" s="71"/>
      <c r="AV529" s="71"/>
      <c r="AW529" s="71"/>
      <c r="AX529" s="71"/>
      <c r="AY529" s="71"/>
    </row>
    <row r="530" spans="1:51">
      <c r="A530" s="73" t="s">
        <v>1270</v>
      </c>
      <c r="B530" s="120" t="s">
        <v>1271</v>
      </c>
      <c r="C530" s="182"/>
      <c r="D530" s="183"/>
      <c r="E530" s="183"/>
      <c r="F530" s="183"/>
      <c r="G530" s="183"/>
      <c r="H530" s="183"/>
      <c r="I530" s="183"/>
      <c r="J530" s="183"/>
      <c r="K530" s="183"/>
      <c r="L530" s="184"/>
      <c r="M530" s="183"/>
      <c r="N530" s="183"/>
      <c r="O530" s="185"/>
      <c r="P530" s="183"/>
      <c r="Q530" s="183"/>
      <c r="R530" s="186"/>
      <c r="S530" s="187"/>
      <c r="T530" s="187"/>
      <c r="U530" s="187"/>
      <c r="V530" s="187"/>
      <c r="W530" s="183"/>
      <c r="X530" s="67"/>
      <c r="Y530" s="188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  <c r="AJ530" s="67"/>
      <c r="AK530" s="68"/>
      <c r="AL530" s="69"/>
      <c r="AM530" s="70"/>
      <c r="AN530" s="70"/>
      <c r="AO530" s="71"/>
      <c r="AP530" s="71"/>
      <c r="AQ530" s="71"/>
      <c r="AR530" s="71"/>
      <c r="AS530" s="71"/>
      <c r="AT530" s="71"/>
      <c r="AU530" s="71"/>
      <c r="AV530" s="71"/>
      <c r="AW530" s="71"/>
      <c r="AX530" s="71"/>
      <c r="AY530" s="71"/>
    </row>
    <row r="531" spans="1:51">
      <c r="A531" s="73" t="s">
        <v>1272</v>
      </c>
      <c r="B531" s="120" t="s">
        <v>1273</v>
      </c>
      <c r="C531" s="182"/>
      <c r="D531" s="183"/>
      <c r="E531" s="183"/>
      <c r="F531" s="183"/>
      <c r="G531" s="183"/>
      <c r="H531" s="183"/>
      <c r="I531" s="183"/>
      <c r="J531" s="183"/>
      <c r="K531" s="183"/>
      <c r="L531" s="184"/>
      <c r="M531" s="183"/>
      <c r="N531" s="183"/>
      <c r="O531" s="185"/>
      <c r="P531" s="183"/>
      <c r="Q531" s="183"/>
      <c r="R531" s="186"/>
      <c r="S531" s="187"/>
      <c r="T531" s="187"/>
      <c r="U531" s="187"/>
      <c r="V531" s="187"/>
      <c r="W531" s="183"/>
      <c r="X531" s="67"/>
      <c r="Y531" s="188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  <c r="AJ531" s="67"/>
      <c r="AK531" s="68"/>
      <c r="AL531" s="69"/>
      <c r="AM531" s="70"/>
      <c r="AN531" s="70"/>
      <c r="AO531" s="71"/>
      <c r="AP531" s="71"/>
      <c r="AQ531" s="71"/>
      <c r="AR531" s="71"/>
      <c r="AS531" s="71"/>
      <c r="AT531" s="71"/>
      <c r="AU531" s="71"/>
      <c r="AV531" s="71"/>
      <c r="AW531" s="71"/>
      <c r="AX531" s="71"/>
      <c r="AY531" s="71"/>
    </row>
    <row r="532" spans="1:51">
      <c r="A532" s="73" t="s">
        <v>1274</v>
      </c>
      <c r="B532" s="120" t="s">
        <v>1275</v>
      </c>
      <c r="C532" s="182"/>
      <c r="D532" s="183"/>
      <c r="E532" s="183"/>
      <c r="F532" s="183"/>
      <c r="G532" s="183"/>
      <c r="H532" s="183"/>
      <c r="I532" s="183"/>
      <c r="J532" s="183"/>
      <c r="K532" s="183"/>
      <c r="L532" s="184"/>
      <c r="M532" s="183"/>
      <c r="N532" s="183"/>
      <c r="O532" s="185"/>
      <c r="P532" s="183"/>
      <c r="Q532" s="183"/>
      <c r="R532" s="186"/>
      <c r="S532" s="187"/>
      <c r="T532" s="187"/>
      <c r="U532" s="187"/>
      <c r="V532" s="187"/>
      <c r="W532" s="183"/>
      <c r="X532" s="67"/>
      <c r="Y532" s="188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  <c r="AJ532" s="67"/>
      <c r="AK532" s="68"/>
      <c r="AL532" s="69"/>
      <c r="AM532" s="70"/>
      <c r="AN532" s="70"/>
      <c r="AO532" s="71"/>
      <c r="AP532" s="71"/>
      <c r="AQ532" s="71"/>
      <c r="AR532" s="71"/>
      <c r="AS532" s="71"/>
      <c r="AT532" s="71"/>
      <c r="AU532" s="71"/>
      <c r="AV532" s="71"/>
      <c r="AW532" s="71"/>
      <c r="AX532" s="71"/>
      <c r="AY532" s="71"/>
    </row>
    <row r="533" spans="1:51">
      <c r="A533" s="73" t="s">
        <v>1276</v>
      </c>
      <c r="B533" s="120" t="s">
        <v>1277</v>
      </c>
      <c r="C533" s="182"/>
      <c r="D533" s="183"/>
      <c r="E533" s="183"/>
      <c r="F533" s="183"/>
      <c r="G533" s="183"/>
      <c r="H533" s="183"/>
      <c r="I533" s="183"/>
      <c r="J533" s="183"/>
      <c r="K533" s="183"/>
      <c r="L533" s="184"/>
      <c r="M533" s="183"/>
      <c r="N533" s="183"/>
      <c r="O533" s="185"/>
      <c r="P533" s="183"/>
      <c r="Q533" s="183"/>
      <c r="R533" s="186"/>
      <c r="S533" s="187"/>
      <c r="T533" s="187"/>
      <c r="U533" s="187"/>
      <c r="V533" s="187"/>
      <c r="W533" s="183"/>
      <c r="X533" s="67"/>
      <c r="Y533" s="188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  <c r="AJ533" s="67"/>
      <c r="AK533" s="68"/>
      <c r="AL533" s="69"/>
      <c r="AM533" s="70"/>
      <c r="AN533" s="70"/>
      <c r="AO533" s="71"/>
      <c r="AP533" s="71"/>
      <c r="AQ533" s="71"/>
      <c r="AR533" s="71"/>
      <c r="AS533" s="71"/>
      <c r="AT533" s="71"/>
      <c r="AU533" s="71"/>
      <c r="AV533" s="71"/>
      <c r="AW533" s="71"/>
      <c r="AX533" s="71"/>
      <c r="AY533" s="71"/>
    </row>
    <row r="534" spans="1:51">
      <c r="A534" s="73" t="s">
        <v>1278</v>
      </c>
      <c r="B534" s="120" t="s">
        <v>1279</v>
      </c>
      <c r="C534" s="182"/>
      <c r="D534" s="183"/>
      <c r="E534" s="183"/>
      <c r="F534" s="183"/>
      <c r="G534" s="183"/>
      <c r="H534" s="183"/>
      <c r="I534" s="183"/>
      <c r="J534" s="183"/>
      <c r="K534" s="183"/>
      <c r="L534" s="184"/>
      <c r="M534" s="183"/>
      <c r="N534" s="183"/>
      <c r="O534" s="185"/>
      <c r="P534" s="183"/>
      <c r="Q534" s="183"/>
      <c r="R534" s="186"/>
      <c r="S534" s="187"/>
      <c r="T534" s="187"/>
      <c r="U534" s="187"/>
      <c r="V534" s="187"/>
      <c r="W534" s="183"/>
      <c r="X534" s="67"/>
      <c r="Y534" s="188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  <c r="AJ534" s="67"/>
      <c r="AK534" s="68"/>
      <c r="AL534" s="69"/>
      <c r="AM534" s="70"/>
      <c r="AN534" s="70"/>
      <c r="AO534" s="71"/>
      <c r="AP534" s="71"/>
      <c r="AQ534" s="71"/>
      <c r="AR534" s="71"/>
      <c r="AS534" s="71"/>
      <c r="AT534" s="71"/>
      <c r="AU534" s="71"/>
      <c r="AV534" s="71"/>
      <c r="AW534" s="71"/>
      <c r="AX534" s="71"/>
      <c r="AY534" s="71"/>
    </row>
    <row r="535" spans="1:51">
      <c r="A535" s="73" t="s">
        <v>1280</v>
      </c>
      <c r="B535" s="120" t="s">
        <v>1281</v>
      </c>
      <c r="C535" s="182"/>
      <c r="D535" s="183"/>
      <c r="E535" s="183"/>
      <c r="F535" s="183"/>
      <c r="G535" s="183"/>
      <c r="H535" s="183"/>
      <c r="I535" s="183"/>
      <c r="J535" s="183"/>
      <c r="K535" s="183"/>
      <c r="L535" s="184"/>
      <c r="M535" s="183"/>
      <c r="N535" s="183"/>
      <c r="O535" s="185"/>
      <c r="P535" s="183"/>
      <c r="Q535" s="183"/>
      <c r="R535" s="186"/>
      <c r="S535" s="187"/>
      <c r="T535" s="187"/>
      <c r="U535" s="187"/>
      <c r="V535" s="187"/>
      <c r="W535" s="183"/>
      <c r="X535" s="67"/>
      <c r="Y535" s="188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  <c r="AJ535" s="67"/>
      <c r="AK535" s="68"/>
      <c r="AL535" s="69"/>
      <c r="AM535" s="70"/>
      <c r="AN535" s="70"/>
      <c r="AO535" s="71"/>
      <c r="AP535" s="71"/>
      <c r="AQ535" s="71"/>
      <c r="AR535" s="71"/>
      <c r="AS535" s="71"/>
      <c r="AT535" s="71"/>
      <c r="AU535" s="71"/>
      <c r="AV535" s="71"/>
      <c r="AW535" s="71"/>
      <c r="AX535" s="71"/>
      <c r="AY535" s="71"/>
    </row>
    <row r="536" spans="1:51">
      <c r="A536" s="73" t="s">
        <v>1282</v>
      </c>
      <c r="B536" s="120" t="s">
        <v>1283</v>
      </c>
      <c r="C536" s="189"/>
      <c r="D536" s="190"/>
      <c r="E536" s="183"/>
      <c r="F536" s="183"/>
      <c r="G536" s="183"/>
      <c r="H536" s="183"/>
      <c r="I536" s="190"/>
      <c r="J536" s="183"/>
      <c r="K536" s="183"/>
      <c r="L536" s="184"/>
      <c r="M536" s="183"/>
      <c r="N536" s="183"/>
      <c r="O536" s="185"/>
      <c r="P536" s="183"/>
      <c r="Q536" s="183"/>
      <c r="R536" s="186"/>
      <c r="S536" s="187"/>
      <c r="T536" s="187"/>
      <c r="U536" s="187"/>
      <c r="V536" s="187"/>
      <c r="W536" s="183"/>
      <c r="X536" s="67"/>
      <c r="Y536" s="188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  <c r="AJ536" s="67"/>
      <c r="AK536" s="68"/>
      <c r="AL536" s="69"/>
      <c r="AM536" s="70"/>
      <c r="AN536" s="70"/>
      <c r="AO536" s="71"/>
      <c r="AP536" s="71"/>
      <c r="AQ536" s="71"/>
      <c r="AR536" s="71"/>
      <c r="AS536" s="71"/>
      <c r="AT536" s="71"/>
      <c r="AU536" s="71"/>
      <c r="AV536" s="71"/>
      <c r="AW536" s="71"/>
      <c r="AX536" s="71"/>
      <c r="AY536" s="71"/>
    </row>
    <row r="537" spans="1:51">
      <c r="A537" s="73" t="s">
        <v>1284</v>
      </c>
      <c r="B537" s="120" t="s">
        <v>1285</v>
      </c>
      <c r="C537" s="183"/>
      <c r="D537" s="183"/>
      <c r="E537" s="183"/>
      <c r="F537" s="183"/>
      <c r="G537" s="183"/>
      <c r="H537" s="183"/>
      <c r="I537" s="183"/>
      <c r="J537" s="183"/>
      <c r="K537" s="183"/>
      <c r="L537" s="184"/>
      <c r="M537" s="183"/>
      <c r="N537" s="183"/>
      <c r="O537" s="185"/>
      <c r="P537" s="183"/>
      <c r="Q537" s="183"/>
      <c r="R537" s="186"/>
      <c r="S537" s="187"/>
      <c r="T537" s="187"/>
      <c r="U537" s="187"/>
      <c r="V537" s="187"/>
      <c r="W537" s="183"/>
      <c r="X537" s="67"/>
      <c r="Y537" s="188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  <c r="AJ537" s="67"/>
      <c r="AK537" s="68"/>
      <c r="AL537" s="69"/>
      <c r="AM537" s="70"/>
      <c r="AN537" s="70"/>
      <c r="AO537" s="71"/>
      <c r="AP537" s="71"/>
      <c r="AQ537" s="71"/>
      <c r="AR537" s="71"/>
      <c r="AS537" s="71"/>
      <c r="AT537" s="71"/>
      <c r="AU537" s="71"/>
      <c r="AV537" s="71"/>
      <c r="AW537" s="71"/>
      <c r="AX537" s="71"/>
      <c r="AY537" s="71"/>
    </row>
    <row r="538" spans="1:51">
      <c r="A538" s="73" t="s">
        <v>1286</v>
      </c>
      <c r="B538" s="120" t="s">
        <v>1287</v>
      </c>
      <c r="C538" s="182"/>
      <c r="D538" s="183"/>
      <c r="E538" s="183"/>
      <c r="F538" s="183"/>
      <c r="G538" s="183"/>
      <c r="H538" s="183"/>
      <c r="I538" s="183"/>
      <c r="J538" s="183"/>
      <c r="K538" s="183"/>
      <c r="L538" s="184"/>
      <c r="M538" s="183"/>
      <c r="N538" s="183"/>
      <c r="O538" s="185"/>
      <c r="P538" s="183"/>
      <c r="Q538" s="183"/>
      <c r="R538" s="186"/>
      <c r="S538" s="187"/>
      <c r="T538" s="187"/>
      <c r="U538" s="187"/>
      <c r="V538" s="187"/>
      <c r="W538" s="183"/>
      <c r="X538" s="67"/>
      <c r="Y538" s="188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  <c r="AJ538" s="67"/>
      <c r="AK538" s="68"/>
      <c r="AL538" s="69"/>
      <c r="AM538" s="70"/>
      <c r="AN538" s="70"/>
      <c r="AO538" s="71"/>
      <c r="AP538" s="71"/>
      <c r="AQ538" s="71"/>
      <c r="AR538" s="71"/>
      <c r="AS538" s="71"/>
      <c r="AT538" s="71"/>
      <c r="AU538" s="71"/>
      <c r="AV538" s="71"/>
      <c r="AW538" s="71"/>
      <c r="AX538" s="71"/>
      <c r="AY538" s="71"/>
    </row>
    <row r="539" spans="1:51">
      <c r="A539" s="73" t="s">
        <v>1288</v>
      </c>
      <c r="B539" s="120" t="s">
        <v>1289</v>
      </c>
      <c r="C539" s="182"/>
      <c r="D539" s="183"/>
      <c r="E539" s="183"/>
      <c r="F539" s="183"/>
      <c r="G539" s="183"/>
      <c r="H539" s="183"/>
      <c r="I539" s="183"/>
      <c r="J539" s="183"/>
      <c r="K539" s="183"/>
      <c r="L539" s="184"/>
      <c r="M539" s="183"/>
      <c r="N539" s="183"/>
      <c r="O539" s="185"/>
      <c r="P539" s="183"/>
      <c r="Q539" s="183"/>
      <c r="R539" s="186"/>
      <c r="S539" s="187"/>
      <c r="T539" s="187"/>
      <c r="U539" s="187"/>
      <c r="V539" s="187"/>
      <c r="W539" s="183"/>
      <c r="X539" s="67"/>
      <c r="Y539" s="188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  <c r="AJ539" s="67"/>
      <c r="AK539" s="68"/>
      <c r="AL539" s="69"/>
      <c r="AM539" s="70"/>
      <c r="AN539" s="70"/>
      <c r="AO539" s="71"/>
      <c r="AP539" s="71"/>
      <c r="AQ539" s="71"/>
      <c r="AR539" s="71"/>
      <c r="AS539" s="71"/>
      <c r="AT539" s="71"/>
      <c r="AU539" s="71"/>
      <c r="AV539" s="71"/>
      <c r="AW539" s="71"/>
      <c r="AX539" s="71"/>
      <c r="AY539" s="71"/>
    </row>
    <row r="540" spans="1:51">
      <c r="A540" s="73" t="s">
        <v>1290</v>
      </c>
      <c r="B540" s="120" t="s">
        <v>1291</v>
      </c>
      <c r="C540" s="182"/>
      <c r="D540" s="183"/>
      <c r="E540" s="183"/>
      <c r="F540" s="183"/>
      <c r="G540" s="183"/>
      <c r="H540" s="183"/>
      <c r="I540" s="183"/>
      <c r="J540" s="183"/>
      <c r="K540" s="183"/>
      <c r="L540" s="184"/>
      <c r="M540" s="183"/>
      <c r="N540" s="183"/>
      <c r="O540" s="185"/>
      <c r="P540" s="183"/>
      <c r="Q540" s="183"/>
      <c r="R540" s="186"/>
      <c r="S540" s="187"/>
      <c r="T540" s="187"/>
      <c r="U540" s="187"/>
      <c r="V540" s="187"/>
      <c r="W540" s="183"/>
      <c r="X540" s="67"/>
      <c r="Y540" s="188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  <c r="AJ540" s="67"/>
      <c r="AK540" s="68"/>
      <c r="AL540" s="69"/>
      <c r="AM540" s="70"/>
      <c r="AN540" s="70"/>
      <c r="AO540" s="71"/>
      <c r="AP540" s="71"/>
      <c r="AQ540" s="71"/>
      <c r="AR540" s="71"/>
      <c r="AS540" s="71"/>
      <c r="AT540" s="71"/>
      <c r="AU540" s="71"/>
      <c r="AV540" s="71"/>
      <c r="AW540" s="71"/>
      <c r="AX540" s="71"/>
      <c r="AY540" s="71"/>
    </row>
    <row r="541" spans="1:51">
      <c r="A541" s="73" t="s">
        <v>1292</v>
      </c>
      <c r="B541" s="120" t="s">
        <v>1293</v>
      </c>
      <c r="C541" s="182"/>
      <c r="D541" s="183"/>
      <c r="E541" s="183"/>
      <c r="F541" s="183"/>
      <c r="G541" s="183"/>
      <c r="H541" s="183"/>
      <c r="I541" s="183"/>
      <c r="J541" s="183"/>
      <c r="K541" s="183"/>
      <c r="L541" s="184"/>
      <c r="M541" s="183"/>
      <c r="N541" s="183"/>
      <c r="O541" s="185"/>
      <c r="P541" s="183"/>
      <c r="Q541" s="183"/>
      <c r="R541" s="186"/>
      <c r="S541" s="187"/>
      <c r="T541" s="187"/>
      <c r="U541" s="187"/>
      <c r="V541" s="187"/>
      <c r="W541" s="183"/>
      <c r="X541" s="67"/>
      <c r="Y541" s="188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  <c r="AJ541" s="67"/>
      <c r="AK541" s="68"/>
      <c r="AL541" s="69"/>
      <c r="AM541" s="70"/>
      <c r="AN541" s="70"/>
      <c r="AO541" s="71"/>
      <c r="AP541" s="71"/>
      <c r="AQ541" s="71"/>
      <c r="AR541" s="71"/>
      <c r="AS541" s="71"/>
      <c r="AT541" s="71"/>
      <c r="AU541" s="71"/>
      <c r="AV541" s="71"/>
      <c r="AW541" s="71"/>
      <c r="AX541" s="71"/>
      <c r="AY541" s="71"/>
    </row>
    <row r="542" spans="1:51">
      <c r="A542" s="73" t="s">
        <v>1294</v>
      </c>
      <c r="B542" s="120" t="s">
        <v>1295</v>
      </c>
      <c r="C542" s="182"/>
      <c r="D542" s="183"/>
      <c r="E542" s="183"/>
      <c r="F542" s="183"/>
      <c r="G542" s="183"/>
      <c r="H542" s="183"/>
      <c r="I542" s="183"/>
      <c r="J542" s="183"/>
      <c r="K542" s="183"/>
      <c r="L542" s="184"/>
      <c r="M542" s="183"/>
      <c r="N542" s="183"/>
      <c r="O542" s="185"/>
      <c r="P542" s="183"/>
      <c r="Q542" s="183"/>
      <c r="R542" s="186"/>
      <c r="S542" s="187"/>
      <c r="T542" s="187"/>
      <c r="U542" s="187"/>
      <c r="V542" s="187"/>
      <c r="W542" s="183"/>
      <c r="X542" s="67"/>
      <c r="Y542" s="188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  <c r="AJ542" s="67"/>
      <c r="AK542" s="68"/>
      <c r="AL542" s="69"/>
      <c r="AM542" s="70"/>
      <c r="AN542" s="70"/>
      <c r="AO542" s="71"/>
      <c r="AP542" s="71"/>
      <c r="AQ542" s="71"/>
      <c r="AR542" s="71"/>
      <c r="AS542" s="71"/>
      <c r="AT542" s="71"/>
      <c r="AU542" s="71"/>
      <c r="AV542" s="71"/>
      <c r="AW542" s="71"/>
      <c r="AX542" s="71"/>
      <c r="AY542" s="71"/>
    </row>
    <row r="543" spans="1:51">
      <c r="A543" s="73" t="s">
        <v>1296</v>
      </c>
      <c r="B543" s="120" t="s">
        <v>1297</v>
      </c>
      <c r="C543" s="182"/>
      <c r="D543" s="183"/>
      <c r="E543" s="183"/>
      <c r="F543" s="183"/>
      <c r="G543" s="183"/>
      <c r="H543" s="183"/>
      <c r="I543" s="183"/>
      <c r="J543" s="183"/>
      <c r="K543" s="183"/>
      <c r="L543" s="184"/>
      <c r="M543" s="183"/>
      <c r="N543" s="183"/>
      <c r="O543" s="185"/>
      <c r="P543" s="183"/>
      <c r="Q543" s="183"/>
      <c r="R543" s="186"/>
      <c r="S543" s="187"/>
      <c r="T543" s="187"/>
      <c r="U543" s="187"/>
      <c r="V543" s="187"/>
      <c r="W543" s="183"/>
      <c r="X543" s="67"/>
      <c r="Y543" s="188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  <c r="AJ543" s="67"/>
      <c r="AK543" s="68"/>
      <c r="AL543" s="69"/>
      <c r="AM543" s="70"/>
      <c r="AN543" s="70"/>
      <c r="AO543" s="71"/>
      <c r="AP543" s="71"/>
      <c r="AQ543" s="71"/>
      <c r="AR543" s="71"/>
      <c r="AS543" s="71"/>
      <c r="AT543" s="71"/>
      <c r="AU543" s="71"/>
      <c r="AV543" s="71"/>
      <c r="AW543" s="71"/>
      <c r="AX543" s="71"/>
      <c r="AY543" s="71"/>
    </row>
    <row r="544" spans="1:51">
      <c r="A544" s="73" t="s">
        <v>1298</v>
      </c>
      <c r="B544" s="120" t="s">
        <v>1299</v>
      </c>
      <c r="C544" s="182"/>
      <c r="D544" s="183"/>
      <c r="E544" s="183"/>
      <c r="F544" s="183"/>
      <c r="G544" s="183"/>
      <c r="H544" s="183"/>
      <c r="I544" s="183"/>
      <c r="J544" s="183"/>
      <c r="K544" s="183"/>
      <c r="L544" s="184"/>
      <c r="M544" s="183"/>
      <c r="N544" s="183"/>
      <c r="O544" s="185"/>
      <c r="P544" s="183"/>
      <c r="Q544" s="183"/>
      <c r="R544" s="186"/>
      <c r="S544" s="187"/>
      <c r="T544" s="187"/>
      <c r="U544" s="187"/>
      <c r="V544" s="187"/>
      <c r="W544" s="183"/>
      <c r="X544" s="67"/>
      <c r="Y544" s="188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  <c r="AJ544" s="67"/>
      <c r="AK544" s="68"/>
      <c r="AL544" s="69"/>
      <c r="AM544" s="70"/>
      <c r="AN544" s="70"/>
      <c r="AO544" s="71"/>
      <c r="AP544" s="71"/>
      <c r="AQ544" s="71"/>
      <c r="AR544" s="71"/>
      <c r="AS544" s="71"/>
      <c r="AT544" s="71"/>
      <c r="AU544" s="71"/>
      <c r="AV544" s="71"/>
      <c r="AW544" s="71"/>
      <c r="AX544" s="71"/>
      <c r="AY544" s="71"/>
    </row>
    <row r="545" spans="1:51">
      <c r="A545" s="73" t="s">
        <v>1300</v>
      </c>
      <c r="B545" s="120" t="s">
        <v>1301</v>
      </c>
      <c r="C545" s="182"/>
      <c r="D545" s="183"/>
      <c r="E545" s="183"/>
      <c r="F545" s="183"/>
      <c r="G545" s="183"/>
      <c r="H545" s="183"/>
      <c r="I545" s="183"/>
      <c r="J545" s="183"/>
      <c r="K545" s="183"/>
      <c r="L545" s="184"/>
      <c r="M545" s="183"/>
      <c r="N545" s="183"/>
      <c r="O545" s="185"/>
      <c r="P545" s="183"/>
      <c r="Q545" s="183"/>
      <c r="R545" s="186"/>
      <c r="S545" s="187"/>
      <c r="T545" s="187"/>
      <c r="U545" s="187"/>
      <c r="V545" s="187"/>
      <c r="W545" s="183"/>
      <c r="X545" s="67"/>
      <c r="Y545" s="188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  <c r="AJ545" s="67"/>
      <c r="AK545" s="68"/>
      <c r="AL545" s="69"/>
      <c r="AM545" s="70"/>
      <c r="AN545" s="70"/>
      <c r="AO545" s="71"/>
      <c r="AP545" s="71"/>
      <c r="AQ545" s="71"/>
      <c r="AR545" s="71"/>
      <c r="AS545" s="71"/>
      <c r="AT545" s="71"/>
      <c r="AU545" s="71"/>
      <c r="AV545" s="71"/>
      <c r="AW545" s="71"/>
      <c r="AX545" s="71"/>
      <c r="AY545" s="71"/>
    </row>
    <row r="546" spans="1:51">
      <c r="A546" s="73" t="s">
        <v>1302</v>
      </c>
      <c r="B546" s="120" t="s">
        <v>1303</v>
      </c>
      <c r="C546" s="182"/>
      <c r="D546" s="183"/>
      <c r="E546" s="183"/>
      <c r="F546" s="183"/>
      <c r="G546" s="183"/>
      <c r="H546" s="183"/>
      <c r="I546" s="183"/>
      <c r="J546" s="183"/>
      <c r="K546" s="183"/>
      <c r="L546" s="184"/>
      <c r="M546" s="183"/>
      <c r="N546" s="183"/>
      <c r="O546" s="185"/>
      <c r="P546" s="183"/>
      <c r="Q546" s="183"/>
      <c r="R546" s="186"/>
      <c r="S546" s="187"/>
      <c r="T546" s="187"/>
      <c r="U546" s="187"/>
      <c r="V546" s="187"/>
      <c r="W546" s="183"/>
      <c r="X546" s="67"/>
      <c r="Y546" s="188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  <c r="AJ546" s="67"/>
      <c r="AK546" s="68"/>
      <c r="AL546" s="69"/>
      <c r="AM546" s="70"/>
      <c r="AN546" s="70"/>
      <c r="AO546" s="71"/>
      <c r="AP546" s="71"/>
      <c r="AQ546" s="71"/>
      <c r="AR546" s="71"/>
      <c r="AS546" s="71"/>
      <c r="AT546" s="71"/>
      <c r="AU546" s="71"/>
      <c r="AV546" s="71"/>
      <c r="AW546" s="71"/>
      <c r="AX546" s="71"/>
      <c r="AY546" s="71"/>
    </row>
    <row r="547" spans="1:51">
      <c r="A547" s="73" t="s">
        <v>1304</v>
      </c>
      <c r="B547" s="120" t="s">
        <v>1305</v>
      </c>
      <c r="C547" s="182"/>
      <c r="D547" s="183"/>
      <c r="E547" s="183"/>
      <c r="F547" s="183"/>
      <c r="G547" s="183"/>
      <c r="H547" s="183"/>
      <c r="I547" s="183"/>
      <c r="J547" s="183"/>
      <c r="K547" s="183"/>
      <c r="L547" s="184"/>
      <c r="M547" s="183"/>
      <c r="N547" s="183"/>
      <c r="O547" s="185"/>
      <c r="P547" s="183"/>
      <c r="Q547" s="183"/>
      <c r="R547" s="186"/>
      <c r="S547" s="187"/>
      <c r="T547" s="187"/>
      <c r="U547" s="187"/>
      <c r="V547" s="187"/>
      <c r="W547" s="183"/>
      <c r="X547" s="67"/>
      <c r="Y547" s="188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  <c r="AJ547" s="67"/>
      <c r="AK547" s="68"/>
      <c r="AL547" s="69"/>
      <c r="AM547" s="70"/>
      <c r="AN547" s="70"/>
      <c r="AO547" s="71"/>
      <c r="AP547" s="71"/>
      <c r="AQ547" s="71"/>
      <c r="AR547" s="71"/>
      <c r="AS547" s="71"/>
      <c r="AT547" s="71"/>
      <c r="AU547" s="71"/>
      <c r="AV547" s="71"/>
      <c r="AW547" s="71"/>
      <c r="AX547" s="71"/>
      <c r="AY547" s="71"/>
    </row>
    <row r="548" spans="1:51">
      <c r="A548" s="73" t="s">
        <v>1306</v>
      </c>
      <c r="B548" s="120" t="s">
        <v>1307</v>
      </c>
      <c r="C548" s="182"/>
      <c r="D548" s="183"/>
      <c r="E548" s="183"/>
      <c r="F548" s="183"/>
      <c r="G548" s="183"/>
      <c r="H548" s="183"/>
      <c r="I548" s="183"/>
      <c r="J548" s="183"/>
      <c r="K548" s="183"/>
      <c r="L548" s="184"/>
      <c r="M548" s="183"/>
      <c r="N548" s="183"/>
      <c r="O548" s="185"/>
      <c r="P548" s="183"/>
      <c r="Q548" s="183"/>
      <c r="R548" s="186"/>
      <c r="S548" s="187"/>
      <c r="T548" s="187"/>
      <c r="U548" s="187"/>
      <c r="V548" s="187"/>
      <c r="W548" s="183"/>
      <c r="X548" s="67"/>
      <c r="Y548" s="188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  <c r="AJ548" s="67"/>
      <c r="AK548" s="68"/>
      <c r="AL548" s="69"/>
      <c r="AM548" s="70"/>
      <c r="AN548" s="70"/>
      <c r="AO548" s="71"/>
      <c r="AP548" s="71"/>
      <c r="AQ548" s="71"/>
      <c r="AR548" s="71"/>
      <c r="AS548" s="71"/>
      <c r="AT548" s="71"/>
      <c r="AU548" s="71"/>
      <c r="AV548" s="71"/>
      <c r="AW548" s="71"/>
      <c r="AX548" s="71"/>
      <c r="AY548" s="71"/>
    </row>
    <row r="549" spans="1:51">
      <c r="A549" s="73" t="s">
        <v>1308</v>
      </c>
      <c r="B549" s="120" t="s">
        <v>1309</v>
      </c>
      <c r="C549" s="182"/>
      <c r="D549" s="183"/>
      <c r="E549" s="183"/>
      <c r="F549" s="183"/>
      <c r="G549" s="183"/>
      <c r="H549" s="183"/>
      <c r="I549" s="183"/>
      <c r="J549" s="183"/>
      <c r="K549" s="183"/>
      <c r="L549" s="184"/>
      <c r="M549" s="183"/>
      <c r="N549" s="183"/>
      <c r="O549" s="185"/>
      <c r="P549" s="183"/>
      <c r="Q549" s="183"/>
      <c r="R549" s="186"/>
      <c r="S549" s="187"/>
      <c r="T549" s="187"/>
      <c r="U549" s="187"/>
      <c r="V549" s="187"/>
      <c r="W549" s="183"/>
      <c r="X549" s="67"/>
      <c r="Y549" s="188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  <c r="AJ549" s="67"/>
      <c r="AK549" s="68"/>
      <c r="AL549" s="69"/>
      <c r="AM549" s="70"/>
      <c r="AN549" s="70"/>
      <c r="AO549" s="71"/>
      <c r="AP549" s="71"/>
      <c r="AQ549" s="71"/>
      <c r="AR549" s="71"/>
      <c r="AS549" s="71"/>
      <c r="AT549" s="71"/>
      <c r="AU549" s="71"/>
      <c r="AV549" s="71"/>
      <c r="AW549" s="71"/>
      <c r="AX549" s="71"/>
      <c r="AY549" s="71"/>
    </row>
    <row r="550" spans="1:51">
      <c r="A550" s="73" t="s">
        <v>1310</v>
      </c>
      <c r="B550" s="120" t="s">
        <v>1311</v>
      </c>
      <c r="C550" s="182"/>
      <c r="D550" s="183"/>
      <c r="E550" s="183"/>
      <c r="F550" s="183"/>
      <c r="G550" s="183"/>
      <c r="H550" s="183"/>
      <c r="I550" s="183"/>
      <c r="J550" s="183"/>
      <c r="K550" s="183"/>
      <c r="L550" s="184"/>
      <c r="M550" s="183"/>
      <c r="N550" s="183"/>
      <c r="O550" s="185"/>
      <c r="P550" s="183"/>
      <c r="Q550" s="183"/>
      <c r="R550" s="186"/>
      <c r="S550" s="187"/>
      <c r="T550" s="187"/>
      <c r="U550" s="187"/>
      <c r="V550" s="187"/>
      <c r="W550" s="183"/>
      <c r="X550" s="67"/>
      <c r="Y550" s="188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  <c r="AJ550" s="67"/>
      <c r="AK550" s="68"/>
      <c r="AL550" s="69"/>
      <c r="AM550" s="70"/>
      <c r="AN550" s="70"/>
      <c r="AO550" s="71"/>
      <c r="AP550" s="71"/>
      <c r="AQ550" s="71"/>
      <c r="AR550" s="71"/>
      <c r="AS550" s="71"/>
      <c r="AT550" s="71"/>
      <c r="AU550" s="71"/>
      <c r="AV550" s="71"/>
      <c r="AW550" s="71"/>
      <c r="AX550" s="71"/>
      <c r="AY550" s="71"/>
    </row>
    <row r="551" spans="1:51">
      <c r="A551" s="73" t="s">
        <v>1312</v>
      </c>
      <c r="B551" s="120" t="s">
        <v>1313</v>
      </c>
      <c r="C551" s="182"/>
      <c r="D551" s="183"/>
      <c r="E551" s="183"/>
      <c r="F551" s="183"/>
      <c r="G551" s="183"/>
      <c r="H551" s="183"/>
      <c r="I551" s="183"/>
      <c r="J551" s="183"/>
      <c r="K551" s="183"/>
      <c r="L551" s="184"/>
      <c r="M551" s="183"/>
      <c r="N551" s="183"/>
      <c r="O551" s="185"/>
      <c r="P551" s="183"/>
      <c r="Q551" s="183"/>
      <c r="R551" s="186"/>
      <c r="S551" s="187"/>
      <c r="T551" s="187"/>
      <c r="U551" s="187"/>
      <c r="V551" s="187"/>
      <c r="W551" s="183"/>
      <c r="X551" s="67"/>
      <c r="Y551" s="188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  <c r="AJ551" s="67"/>
      <c r="AK551" s="68"/>
      <c r="AL551" s="69"/>
      <c r="AM551" s="70"/>
      <c r="AN551" s="70"/>
      <c r="AO551" s="71"/>
      <c r="AP551" s="71"/>
      <c r="AQ551" s="71"/>
      <c r="AR551" s="71"/>
      <c r="AS551" s="71"/>
      <c r="AT551" s="71"/>
      <c r="AU551" s="71"/>
      <c r="AV551" s="71"/>
      <c r="AW551" s="71"/>
      <c r="AX551" s="71"/>
      <c r="AY551" s="71"/>
    </row>
    <row r="552" spans="1:51">
      <c r="A552" s="73" t="s">
        <v>1314</v>
      </c>
      <c r="B552" s="120" t="s">
        <v>1315</v>
      </c>
      <c r="C552" s="182"/>
      <c r="D552" s="183"/>
      <c r="E552" s="183"/>
      <c r="F552" s="183"/>
      <c r="G552" s="183"/>
      <c r="H552" s="183"/>
      <c r="I552" s="183"/>
      <c r="J552" s="183"/>
      <c r="K552" s="183"/>
      <c r="L552" s="184"/>
      <c r="M552" s="183"/>
      <c r="N552" s="183"/>
      <c r="O552" s="185"/>
      <c r="P552" s="183"/>
      <c r="Q552" s="183"/>
      <c r="R552" s="186"/>
      <c r="S552" s="187"/>
      <c r="T552" s="187"/>
      <c r="U552" s="187"/>
      <c r="V552" s="187"/>
      <c r="W552" s="183"/>
      <c r="X552" s="67"/>
      <c r="Y552" s="188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  <c r="AJ552" s="67"/>
      <c r="AK552" s="68"/>
      <c r="AL552" s="69"/>
      <c r="AM552" s="70"/>
      <c r="AN552" s="70"/>
      <c r="AO552" s="71"/>
      <c r="AP552" s="71"/>
      <c r="AQ552" s="71"/>
      <c r="AR552" s="71"/>
      <c r="AS552" s="71"/>
      <c r="AT552" s="71"/>
      <c r="AU552" s="71"/>
      <c r="AV552" s="71"/>
      <c r="AW552" s="71"/>
      <c r="AX552" s="71"/>
      <c r="AY552" s="71"/>
    </row>
    <row r="553" spans="1:51">
      <c r="A553" s="73" t="s">
        <v>1316</v>
      </c>
      <c r="B553" s="120" t="s">
        <v>1317</v>
      </c>
      <c r="C553" s="182"/>
      <c r="D553" s="183"/>
      <c r="E553" s="183"/>
      <c r="F553" s="183"/>
      <c r="G553" s="183"/>
      <c r="H553" s="183"/>
      <c r="I553" s="183"/>
      <c r="J553" s="183"/>
      <c r="K553" s="183"/>
      <c r="L553" s="184"/>
      <c r="M553" s="183"/>
      <c r="N553" s="183"/>
      <c r="O553" s="185"/>
      <c r="P553" s="183"/>
      <c r="Q553" s="183"/>
      <c r="R553" s="186"/>
      <c r="S553" s="187"/>
      <c r="T553" s="187"/>
      <c r="U553" s="187"/>
      <c r="V553" s="187"/>
      <c r="W553" s="183"/>
      <c r="X553" s="67"/>
      <c r="Y553" s="188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  <c r="AJ553" s="67"/>
      <c r="AK553" s="68"/>
      <c r="AL553" s="69"/>
      <c r="AM553" s="70"/>
      <c r="AN553" s="70"/>
      <c r="AO553" s="71"/>
      <c r="AP553" s="71"/>
      <c r="AQ553" s="71"/>
      <c r="AR553" s="71"/>
      <c r="AS553" s="71"/>
      <c r="AT553" s="71"/>
      <c r="AU553" s="71"/>
      <c r="AV553" s="71"/>
      <c r="AW553" s="71"/>
      <c r="AX553" s="71"/>
      <c r="AY553" s="71"/>
    </row>
    <row r="554" spans="1:51">
      <c r="A554" s="73" t="s">
        <v>1318</v>
      </c>
      <c r="B554" s="120" t="s">
        <v>1319</v>
      </c>
      <c r="C554" s="182"/>
      <c r="D554" s="183"/>
      <c r="E554" s="183"/>
      <c r="F554" s="183"/>
      <c r="G554" s="183"/>
      <c r="H554" s="183"/>
      <c r="I554" s="183"/>
      <c r="J554" s="183"/>
      <c r="K554" s="183"/>
      <c r="L554" s="184"/>
      <c r="M554" s="183"/>
      <c r="N554" s="183"/>
      <c r="O554" s="185"/>
      <c r="P554" s="183"/>
      <c r="Q554" s="183"/>
      <c r="R554" s="186"/>
      <c r="S554" s="187"/>
      <c r="T554" s="187"/>
      <c r="U554" s="187"/>
      <c r="V554" s="187"/>
      <c r="W554" s="183"/>
      <c r="X554" s="67"/>
      <c r="Y554" s="188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  <c r="AJ554" s="67"/>
      <c r="AK554" s="68"/>
      <c r="AL554" s="69"/>
      <c r="AM554" s="70"/>
      <c r="AN554" s="70"/>
      <c r="AO554" s="71"/>
      <c r="AP554" s="71"/>
      <c r="AQ554" s="71"/>
      <c r="AR554" s="71"/>
      <c r="AS554" s="71"/>
      <c r="AT554" s="71"/>
      <c r="AU554" s="71"/>
      <c r="AV554" s="71"/>
      <c r="AW554" s="71"/>
      <c r="AX554" s="71"/>
      <c r="AY554" s="71"/>
    </row>
    <row r="555" spans="1:51">
      <c r="A555" s="73" t="s">
        <v>1903</v>
      </c>
      <c r="B555" s="120" t="s">
        <v>1320</v>
      </c>
      <c r="C555" s="273"/>
      <c r="D555" s="273"/>
      <c r="E555" s="273"/>
      <c r="F555" s="273"/>
      <c r="G555" s="273"/>
      <c r="H555" s="273"/>
      <c r="I555" s="273"/>
      <c r="J555" s="273"/>
      <c r="K555" s="273"/>
      <c r="L555" s="184"/>
      <c r="M555" s="273"/>
      <c r="N555" s="273"/>
      <c r="O555" s="185"/>
      <c r="P555" s="273"/>
      <c r="Q555" s="273"/>
      <c r="R555" s="186"/>
      <c r="S555" s="274"/>
      <c r="T555" s="274"/>
      <c r="U555" s="274"/>
      <c r="V555" s="274"/>
      <c r="W555" s="273"/>
      <c r="X555" s="275"/>
      <c r="Y555" s="276"/>
      <c r="Z555" s="275"/>
      <c r="AA555" s="275"/>
      <c r="AB555" s="275"/>
      <c r="AC555" s="275"/>
      <c r="AD555" s="275"/>
      <c r="AE555" s="275"/>
      <c r="AF555" s="275"/>
      <c r="AG555" s="275"/>
      <c r="AH555" s="275"/>
      <c r="AI555" s="275"/>
      <c r="AJ555" s="275"/>
      <c r="AK555" s="68"/>
      <c r="AL555" s="69"/>
      <c r="AM555" s="277"/>
      <c r="AN555" s="277"/>
      <c r="AO555" s="278"/>
      <c r="AP555" s="278"/>
      <c r="AQ555" s="278"/>
      <c r="AR555" s="278"/>
      <c r="AS555" s="278"/>
      <c r="AT555" s="278"/>
      <c r="AU555" s="71"/>
      <c r="AV555" s="71"/>
      <c r="AW555" s="71"/>
      <c r="AX555" s="71"/>
      <c r="AY555" s="71"/>
    </row>
    <row r="556" spans="1:51">
      <c r="A556" s="73" t="s">
        <v>1321</v>
      </c>
      <c r="B556" s="120" t="s">
        <v>1322</v>
      </c>
      <c r="C556" s="273"/>
      <c r="D556" s="273"/>
      <c r="E556" s="273"/>
      <c r="F556" s="273"/>
      <c r="G556" s="273"/>
      <c r="H556" s="273"/>
      <c r="I556" s="273"/>
      <c r="J556" s="273"/>
      <c r="K556" s="273"/>
      <c r="L556" s="184"/>
      <c r="M556" s="273"/>
      <c r="N556" s="273"/>
      <c r="O556" s="185"/>
      <c r="P556" s="273"/>
      <c r="Q556" s="273"/>
      <c r="R556" s="186"/>
      <c r="S556" s="274"/>
      <c r="T556" s="274"/>
      <c r="U556" s="274"/>
      <c r="V556" s="274"/>
      <c r="W556" s="273"/>
      <c r="X556" s="275"/>
      <c r="Y556" s="276"/>
      <c r="Z556" s="275"/>
      <c r="AA556" s="275"/>
      <c r="AB556" s="275"/>
      <c r="AC556" s="275"/>
      <c r="AD556" s="275"/>
      <c r="AE556" s="275"/>
      <c r="AF556" s="275"/>
      <c r="AG556" s="275"/>
      <c r="AH556" s="275"/>
      <c r="AI556" s="275"/>
      <c r="AJ556" s="275"/>
      <c r="AK556" s="68"/>
      <c r="AL556" s="69"/>
      <c r="AM556" s="277"/>
      <c r="AN556" s="277"/>
      <c r="AO556" s="278"/>
      <c r="AP556" s="278"/>
      <c r="AQ556" s="278"/>
      <c r="AR556" s="278"/>
      <c r="AS556" s="278"/>
      <c r="AT556" s="278"/>
      <c r="AU556" s="71"/>
      <c r="AV556" s="71"/>
      <c r="AW556" s="71"/>
      <c r="AX556" s="71"/>
      <c r="AY556" s="71"/>
    </row>
    <row r="557" spans="1:51">
      <c r="A557" s="73" t="s">
        <v>1323</v>
      </c>
      <c r="B557" s="120" t="s">
        <v>1324</v>
      </c>
      <c r="C557" s="273"/>
      <c r="D557" s="273"/>
      <c r="E557" s="273"/>
      <c r="F557" s="273"/>
      <c r="G557" s="273"/>
      <c r="H557" s="273"/>
      <c r="I557" s="273"/>
      <c r="J557" s="273"/>
      <c r="K557" s="273"/>
      <c r="L557" s="184"/>
      <c r="M557" s="273"/>
      <c r="N557" s="273"/>
      <c r="O557" s="185"/>
      <c r="P557" s="273"/>
      <c r="Q557" s="273"/>
      <c r="R557" s="186"/>
      <c r="S557" s="274"/>
      <c r="T557" s="274"/>
      <c r="U557" s="274"/>
      <c r="V557" s="274"/>
      <c r="W557" s="273"/>
      <c r="X557" s="275"/>
      <c r="Y557" s="276"/>
      <c r="Z557" s="275"/>
      <c r="AA557" s="275"/>
      <c r="AB557" s="275"/>
      <c r="AC557" s="275"/>
      <c r="AD557" s="275"/>
      <c r="AE557" s="275"/>
      <c r="AF557" s="275"/>
      <c r="AG557" s="275"/>
      <c r="AH557" s="275"/>
      <c r="AI557" s="275"/>
      <c r="AJ557" s="275"/>
      <c r="AK557" s="68"/>
      <c r="AL557" s="69"/>
      <c r="AM557" s="277"/>
      <c r="AN557" s="277"/>
      <c r="AO557" s="278"/>
      <c r="AP557" s="278"/>
      <c r="AQ557" s="278"/>
      <c r="AR557" s="278"/>
      <c r="AS557" s="278"/>
      <c r="AT557" s="278"/>
      <c r="AU557" s="71"/>
      <c r="AV557" s="71"/>
      <c r="AW557" s="71"/>
      <c r="AX557" s="71"/>
      <c r="AY557" s="71"/>
    </row>
    <row r="558" spans="1:51">
      <c r="A558" s="73" t="s">
        <v>1902</v>
      </c>
      <c r="B558" s="120" t="s">
        <v>1325</v>
      </c>
      <c r="C558" s="273"/>
      <c r="D558" s="273"/>
      <c r="E558" s="273"/>
      <c r="F558" s="273"/>
      <c r="G558" s="273"/>
      <c r="H558" s="273"/>
      <c r="I558" s="273"/>
      <c r="J558" s="273"/>
      <c r="K558" s="273"/>
      <c r="L558" s="184"/>
      <c r="M558" s="273"/>
      <c r="N558" s="273"/>
      <c r="O558" s="185"/>
      <c r="P558" s="273"/>
      <c r="Q558" s="273"/>
      <c r="R558" s="186"/>
      <c r="S558" s="274"/>
      <c r="T558" s="274"/>
      <c r="U558" s="274"/>
      <c r="V558" s="274"/>
      <c r="W558" s="273"/>
      <c r="X558" s="275"/>
      <c r="Y558" s="276"/>
      <c r="Z558" s="275"/>
      <c r="AA558" s="275"/>
      <c r="AB558" s="275"/>
      <c r="AC558" s="275"/>
      <c r="AD558" s="275"/>
      <c r="AE558" s="275"/>
      <c r="AF558" s="275"/>
      <c r="AG558" s="275"/>
      <c r="AH558" s="275"/>
      <c r="AI558" s="275"/>
      <c r="AJ558" s="275"/>
      <c r="AK558" s="68"/>
      <c r="AL558" s="69"/>
      <c r="AM558" s="277"/>
      <c r="AN558" s="277"/>
      <c r="AO558" s="278"/>
      <c r="AP558" s="278"/>
      <c r="AQ558" s="278"/>
      <c r="AR558" s="278"/>
      <c r="AS558" s="278"/>
      <c r="AT558" s="278"/>
      <c r="AU558" s="71"/>
      <c r="AV558" s="71"/>
      <c r="AW558" s="71"/>
      <c r="AX558" s="71"/>
      <c r="AY558" s="71"/>
    </row>
    <row r="559" spans="1:51">
      <c r="A559" s="73" t="s">
        <v>1326</v>
      </c>
      <c r="B559" s="120" t="s">
        <v>1327</v>
      </c>
      <c r="C559" s="273"/>
      <c r="D559" s="273"/>
      <c r="E559" s="273"/>
      <c r="F559" s="273"/>
      <c r="G559" s="273"/>
      <c r="H559" s="273"/>
      <c r="I559" s="273"/>
      <c r="J559" s="273"/>
      <c r="K559" s="273"/>
      <c r="L559" s="184"/>
      <c r="M559" s="273"/>
      <c r="N559" s="273"/>
      <c r="O559" s="185"/>
      <c r="P559" s="273"/>
      <c r="Q559" s="273"/>
      <c r="R559" s="186"/>
      <c r="S559" s="274"/>
      <c r="T559" s="274"/>
      <c r="U559" s="274"/>
      <c r="V559" s="274"/>
      <c r="W559" s="273"/>
      <c r="X559" s="275"/>
      <c r="Y559" s="276"/>
      <c r="Z559" s="275"/>
      <c r="AA559" s="275"/>
      <c r="AB559" s="275"/>
      <c r="AC559" s="275"/>
      <c r="AD559" s="275"/>
      <c r="AE559" s="275"/>
      <c r="AF559" s="275"/>
      <c r="AG559" s="275"/>
      <c r="AH559" s="275"/>
      <c r="AI559" s="275"/>
      <c r="AJ559" s="275"/>
      <c r="AK559" s="68"/>
      <c r="AL559" s="69"/>
      <c r="AM559" s="277"/>
      <c r="AN559" s="277"/>
      <c r="AO559" s="278"/>
      <c r="AP559" s="278"/>
      <c r="AQ559" s="278"/>
      <c r="AR559" s="278"/>
      <c r="AS559" s="278"/>
      <c r="AT559" s="278"/>
      <c r="AU559" s="71"/>
      <c r="AV559" s="71"/>
      <c r="AW559" s="71"/>
      <c r="AX559" s="71"/>
      <c r="AY559" s="71"/>
    </row>
    <row r="560" spans="1:51">
      <c r="A560" s="73" t="s">
        <v>1901</v>
      </c>
      <c r="B560" s="120" t="s">
        <v>1328</v>
      </c>
      <c r="C560" s="273"/>
      <c r="D560" s="273"/>
      <c r="E560" s="273"/>
      <c r="F560" s="273"/>
      <c r="G560" s="273"/>
      <c r="H560" s="273"/>
      <c r="I560" s="273"/>
      <c r="J560" s="273"/>
      <c r="K560" s="273"/>
      <c r="L560" s="184"/>
      <c r="M560" s="273"/>
      <c r="N560" s="273"/>
      <c r="O560" s="185"/>
      <c r="P560" s="273"/>
      <c r="Q560" s="273"/>
      <c r="R560" s="186"/>
      <c r="S560" s="274"/>
      <c r="T560" s="274"/>
      <c r="U560" s="274"/>
      <c r="V560" s="274"/>
      <c r="W560" s="273"/>
      <c r="X560" s="275"/>
      <c r="Y560" s="276"/>
      <c r="Z560" s="275"/>
      <c r="AA560" s="275"/>
      <c r="AB560" s="275"/>
      <c r="AC560" s="275"/>
      <c r="AD560" s="275"/>
      <c r="AE560" s="275"/>
      <c r="AF560" s="275"/>
      <c r="AG560" s="275"/>
      <c r="AH560" s="275"/>
      <c r="AI560" s="275"/>
      <c r="AJ560" s="275"/>
      <c r="AK560" s="68"/>
      <c r="AL560" s="69"/>
      <c r="AM560" s="277"/>
      <c r="AN560" s="277"/>
      <c r="AO560" s="278"/>
      <c r="AP560" s="278"/>
      <c r="AQ560" s="278"/>
      <c r="AR560" s="278"/>
      <c r="AS560" s="278"/>
      <c r="AT560" s="278"/>
      <c r="AU560" s="71"/>
      <c r="AV560" s="71"/>
      <c r="AW560" s="71"/>
      <c r="AX560" s="71"/>
      <c r="AY560" s="71"/>
    </row>
    <row r="561" spans="1:51">
      <c r="A561" s="73" t="s">
        <v>1329</v>
      </c>
      <c r="B561" s="120" t="s">
        <v>1330</v>
      </c>
      <c r="C561" s="273"/>
      <c r="D561" s="273"/>
      <c r="E561" s="273"/>
      <c r="F561" s="273"/>
      <c r="G561" s="273"/>
      <c r="H561" s="273"/>
      <c r="I561" s="273"/>
      <c r="J561" s="273"/>
      <c r="K561" s="273"/>
      <c r="L561" s="184"/>
      <c r="M561" s="273"/>
      <c r="N561" s="273"/>
      <c r="O561" s="185"/>
      <c r="P561" s="273"/>
      <c r="Q561" s="273"/>
      <c r="R561" s="186"/>
      <c r="S561" s="274"/>
      <c r="T561" s="274"/>
      <c r="U561" s="274"/>
      <c r="V561" s="274"/>
      <c r="W561" s="273"/>
      <c r="X561" s="275"/>
      <c r="Y561" s="276"/>
      <c r="Z561" s="275"/>
      <c r="AA561" s="275"/>
      <c r="AB561" s="275"/>
      <c r="AC561" s="275"/>
      <c r="AD561" s="275"/>
      <c r="AE561" s="275"/>
      <c r="AF561" s="275"/>
      <c r="AG561" s="275"/>
      <c r="AH561" s="275"/>
      <c r="AI561" s="275"/>
      <c r="AJ561" s="275"/>
      <c r="AK561" s="68"/>
      <c r="AL561" s="69"/>
      <c r="AM561" s="277"/>
      <c r="AN561" s="277"/>
      <c r="AO561" s="278"/>
      <c r="AP561" s="278"/>
      <c r="AQ561" s="278"/>
      <c r="AR561" s="278"/>
      <c r="AS561" s="278"/>
      <c r="AT561" s="278"/>
      <c r="AU561" s="71"/>
      <c r="AV561" s="71"/>
      <c r="AW561" s="71"/>
      <c r="AX561" s="71"/>
      <c r="AY561" s="71"/>
    </row>
    <row r="562" spans="1:51">
      <c r="A562" s="73" t="s">
        <v>1331</v>
      </c>
      <c r="B562" s="120" t="s">
        <v>1332</v>
      </c>
      <c r="C562" s="273"/>
      <c r="D562" s="273"/>
      <c r="E562" s="273"/>
      <c r="F562" s="273"/>
      <c r="G562" s="273"/>
      <c r="H562" s="273"/>
      <c r="I562" s="273"/>
      <c r="J562" s="273"/>
      <c r="K562" s="273"/>
      <c r="L562" s="184"/>
      <c r="M562" s="273"/>
      <c r="N562" s="273"/>
      <c r="O562" s="185"/>
      <c r="P562" s="273"/>
      <c r="Q562" s="273"/>
      <c r="R562" s="186"/>
      <c r="S562" s="274"/>
      <c r="T562" s="274"/>
      <c r="U562" s="274"/>
      <c r="V562" s="274"/>
      <c r="W562" s="273"/>
      <c r="X562" s="275"/>
      <c r="Y562" s="276"/>
      <c r="Z562" s="275"/>
      <c r="AA562" s="275"/>
      <c r="AB562" s="275"/>
      <c r="AC562" s="275"/>
      <c r="AD562" s="275"/>
      <c r="AE562" s="275"/>
      <c r="AF562" s="275"/>
      <c r="AG562" s="275"/>
      <c r="AH562" s="275"/>
      <c r="AI562" s="275"/>
      <c r="AJ562" s="275"/>
      <c r="AK562" s="68"/>
      <c r="AL562" s="69"/>
      <c r="AM562" s="277"/>
      <c r="AN562" s="277"/>
      <c r="AO562" s="278"/>
      <c r="AP562" s="278"/>
      <c r="AQ562" s="278"/>
      <c r="AR562" s="278"/>
      <c r="AS562" s="278"/>
      <c r="AT562" s="278"/>
      <c r="AU562" s="71"/>
      <c r="AV562" s="71"/>
      <c r="AW562" s="71"/>
      <c r="AX562" s="71"/>
      <c r="AY562" s="71"/>
    </row>
    <row r="563" spans="1:51">
      <c r="A563" s="73" t="s">
        <v>1900</v>
      </c>
      <c r="B563" s="120" t="s">
        <v>1333</v>
      </c>
      <c r="C563" s="273"/>
      <c r="D563" s="273"/>
      <c r="E563" s="273"/>
      <c r="F563" s="273"/>
      <c r="G563" s="273"/>
      <c r="H563" s="273"/>
      <c r="I563" s="273"/>
      <c r="J563" s="273"/>
      <c r="K563" s="273"/>
      <c r="L563" s="184"/>
      <c r="M563" s="273"/>
      <c r="N563" s="273"/>
      <c r="O563" s="185"/>
      <c r="P563" s="273"/>
      <c r="Q563" s="273"/>
      <c r="R563" s="186"/>
      <c r="S563" s="274"/>
      <c r="T563" s="274"/>
      <c r="U563" s="274"/>
      <c r="V563" s="274"/>
      <c r="W563" s="273"/>
      <c r="X563" s="275"/>
      <c r="Y563" s="276"/>
      <c r="Z563" s="275"/>
      <c r="AA563" s="275"/>
      <c r="AB563" s="275"/>
      <c r="AC563" s="275"/>
      <c r="AD563" s="275"/>
      <c r="AE563" s="275"/>
      <c r="AF563" s="275"/>
      <c r="AG563" s="275"/>
      <c r="AH563" s="275"/>
      <c r="AI563" s="275"/>
      <c r="AJ563" s="275"/>
      <c r="AK563" s="68"/>
      <c r="AL563" s="69"/>
      <c r="AM563" s="277"/>
      <c r="AN563" s="277"/>
      <c r="AO563" s="278"/>
      <c r="AP563" s="278"/>
      <c r="AQ563" s="278"/>
      <c r="AR563" s="278"/>
      <c r="AS563" s="278"/>
      <c r="AT563" s="278"/>
      <c r="AU563" s="71"/>
      <c r="AV563" s="71"/>
      <c r="AW563" s="71"/>
      <c r="AX563" s="71"/>
      <c r="AY563" s="71"/>
    </row>
    <row r="564" spans="1:51">
      <c r="A564" s="73" t="s">
        <v>1334</v>
      </c>
      <c r="B564" s="120" t="s">
        <v>1335</v>
      </c>
      <c r="C564" s="273"/>
      <c r="D564" s="273"/>
      <c r="E564" s="273"/>
      <c r="F564" s="273"/>
      <c r="G564" s="273"/>
      <c r="H564" s="273"/>
      <c r="I564" s="273"/>
      <c r="J564" s="273"/>
      <c r="K564" s="273"/>
      <c r="L564" s="184"/>
      <c r="M564" s="273"/>
      <c r="N564" s="273"/>
      <c r="O564" s="185"/>
      <c r="P564" s="273"/>
      <c r="Q564" s="273"/>
      <c r="R564" s="186"/>
      <c r="S564" s="274"/>
      <c r="T564" s="274"/>
      <c r="U564" s="274"/>
      <c r="V564" s="274"/>
      <c r="W564" s="273"/>
      <c r="X564" s="275"/>
      <c r="Y564" s="276"/>
      <c r="Z564" s="275"/>
      <c r="AA564" s="275"/>
      <c r="AB564" s="275"/>
      <c r="AC564" s="275"/>
      <c r="AD564" s="275"/>
      <c r="AE564" s="275"/>
      <c r="AF564" s="275"/>
      <c r="AG564" s="275"/>
      <c r="AH564" s="275"/>
      <c r="AI564" s="275"/>
      <c r="AJ564" s="275"/>
      <c r="AK564" s="68"/>
      <c r="AL564" s="69"/>
      <c r="AM564" s="277"/>
      <c r="AN564" s="277"/>
      <c r="AO564" s="278"/>
      <c r="AP564" s="278"/>
      <c r="AQ564" s="278"/>
      <c r="AR564" s="278"/>
      <c r="AS564" s="278"/>
      <c r="AT564" s="278"/>
      <c r="AU564" s="71"/>
      <c r="AV564" s="71"/>
      <c r="AW564" s="71"/>
      <c r="AX564" s="71"/>
      <c r="AY564" s="71"/>
    </row>
    <row r="565" spans="1:51">
      <c r="A565" s="73" t="s">
        <v>1336</v>
      </c>
      <c r="B565" s="120" t="s">
        <v>1337</v>
      </c>
      <c r="C565" s="273"/>
      <c r="D565" s="273"/>
      <c r="E565" s="273"/>
      <c r="F565" s="273"/>
      <c r="G565" s="273"/>
      <c r="H565" s="273"/>
      <c r="I565" s="273"/>
      <c r="J565" s="273"/>
      <c r="K565" s="273"/>
      <c r="L565" s="184"/>
      <c r="M565" s="273"/>
      <c r="N565" s="273"/>
      <c r="O565" s="185"/>
      <c r="P565" s="273"/>
      <c r="Q565" s="273"/>
      <c r="R565" s="186"/>
      <c r="S565" s="274"/>
      <c r="T565" s="274"/>
      <c r="U565" s="274"/>
      <c r="V565" s="274"/>
      <c r="W565" s="273"/>
      <c r="X565" s="275"/>
      <c r="Y565" s="276"/>
      <c r="Z565" s="275"/>
      <c r="AA565" s="275"/>
      <c r="AB565" s="275"/>
      <c r="AC565" s="275"/>
      <c r="AD565" s="275"/>
      <c r="AE565" s="275"/>
      <c r="AF565" s="275"/>
      <c r="AG565" s="275"/>
      <c r="AH565" s="275"/>
      <c r="AI565" s="275"/>
      <c r="AJ565" s="275"/>
      <c r="AK565" s="68"/>
      <c r="AL565" s="69"/>
      <c r="AM565" s="277"/>
      <c r="AN565" s="277"/>
      <c r="AO565" s="278"/>
      <c r="AP565" s="278"/>
      <c r="AQ565" s="278"/>
      <c r="AR565" s="278"/>
      <c r="AS565" s="278"/>
      <c r="AT565" s="278"/>
      <c r="AU565" s="71"/>
      <c r="AV565" s="71"/>
      <c r="AW565" s="71"/>
      <c r="AX565" s="71"/>
      <c r="AY565" s="71"/>
    </row>
    <row r="566" spans="1:51">
      <c r="A566" s="73" t="s">
        <v>1338</v>
      </c>
      <c r="B566" s="120" t="s">
        <v>1339</v>
      </c>
      <c r="C566" s="273"/>
      <c r="D566" s="273"/>
      <c r="E566" s="273"/>
      <c r="F566" s="273"/>
      <c r="G566" s="273"/>
      <c r="H566" s="273"/>
      <c r="I566" s="273"/>
      <c r="J566" s="273"/>
      <c r="K566" s="273"/>
      <c r="L566" s="184"/>
      <c r="M566" s="273"/>
      <c r="N566" s="273"/>
      <c r="O566" s="185"/>
      <c r="P566" s="273"/>
      <c r="Q566" s="273"/>
      <c r="R566" s="186"/>
      <c r="S566" s="274"/>
      <c r="T566" s="274"/>
      <c r="U566" s="274"/>
      <c r="V566" s="274"/>
      <c r="W566" s="273"/>
      <c r="X566" s="275"/>
      <c r="Y566" s="276"/>
      <c r="Z566" s="275"/>
      <c r="AA566" s="275"/>
      <c r="AB566" s="275"/>
      <c r="AC566" s="275"/>
      <c r="AD566" s="275"/>
      <c r="AE566" s="275"/>
      <c r="AF566" s="275"/>
      <c r="AG566" s="275"/>
      <c r="AH566" s="275"/>
      <c r="AI566" s="275"/>
      <c r="AJ566" s="275"/>
      <c r="AK566" s="68"/>
      <c r="AL566" s="69"/>
      <c r="AM566" s="277"/>
      <c r="AN566" s="277"/>
      <c r="AO566" s="278"/>
      <c r="AP566" s="278"/>
      <c r="AQ566" s="278"/>
      <c r="AR566" s="278"/>
      <c r="AS566" s="278"/>
      <c r="AT566" s="278"/>
      <c r="AU566" s="71"/>
      <c r="AV566" s="71"/>
      <c r="AW566" s="71"/>
      <c r="AX566" s="71"/>
      <c r="AY566" s="71"/>
    </row>
    <row r="567" spans="1:51">
      <c r="A567" s="73" t="s">
        <v>1889</v>
      </c>
      <c r="B567" s="120" t="s">
        <v>1904</v>
      </c>
      <c r="C567" s="273"/>
      <c r="D567" s="273"/>
      <c r="E567" s="273"/>
      <c r="F567" s="273"/>
      <c r="G567" s="273"/>
      <c r="H567" s="273"/>
      <c r="I567" s="273"/>
      <c r="J567" s="273"/>
      <c r="K567" s="273"/>
      <c r="L567" s="184"/>
      <c r="M567" s="273"/>
      <c r="N567" s="273"/>
      <c r="O567" s="185"/>
      <c r="P567" s="273"/>
      <c r="Q567" s="273"/>
      <c r="R567" s="186"/>
      <c r="S567" s="274"/>
      <c r="T567" s="274"/>
      <c r="U567" s="274"/>
      <c r="V567" s="274"/>
      <c r="W567" s="273"/>
      <c r="X567" s="275"/>
      <c r="Y567" s="276"/>
      <c r="Z567" s="275"/>
      <c r="AA567" s="275"/>
      <c r="AB567" s="275"/>
      <c r="AC567" s="275"/>
      <c r="AD567" s="275"/>
      <c r="AE567" s="275"/>
      <c r="AF567" s="275"/>
      <c r="AG567" s="275"/>
      <c r="AH567" s="275"/>
      <c r="AI567" s="275"/>
      <c r="AJ567" s="275"/>
      <c r="AK567" s="68"/>
      <c r="AL567" s="69"/>
      <c r="AM567" s="277"/>
      <c r="AN567" s="277"/>
      <c r="AO567" s="278"/>
      <c r="AP567" s="278"/>
      <c r="AQ567" s="278"/>
      <c r="AR567" s="278"/>
      <c r="AS567" s="278"/>
      <c r="AT567" s="278"/>
      <c r="AU567" s="71"/>
      <c r="AV567" s="71"/>
      <c r="AW567" s="71"/>
      <c r="AX567" s="71"/>
      <c r="AY567" s="71"/>
    </row>
    <row r="568" spans="1:51">
      <c r="A568" s="73" t="s">
        <v>1898</v>
      </c>
      <c r="B568" s="120" t="s">
        <v>1905</v>
      </c>
      <c r="C568" s="273"/>
      <c r="D568" s="273"/>
      <c r="E568" s="273"/>
      <c r="F568" s="273"/>
      <c r="G568" s="273"/>
      <c r="H568" s="273"/>
      <c r="I568" s="273"/>
      <c r="J568" s="273"/>
      <c r="K568" s="273"/>
      <c r="L568" s="184"/>
      <c r="M568" s="273"/>
      <c r="N568" s="273"/>
      <c r="O568" s="185"/>
      <c r="P568" s="273"/>
      <c r="Q568" s="273"/>
      <c r="R568" s="186"/>
      <c r="S568" s="274"/>
      <c r="T568" s="274"/>
      <c r="U568" s="274"/>
      <c r="V568" s="274"/>
      <c r="W568" s="273"/>
      <c r="X568" s="275"/>
      <c r="Y568" s="276"/>
      <c r="Z568" s="275"/>
      <c r="AA568" s="275"/>
      <c r="AB568" s="275"/>
      <c r="AC568" s="275"/>
      <c r="AD568" s="275"/>
      <c r="AE568" s="275"/>
      <c r="AF568" s="275"/>
      <c r="AG568" s="275"/>
      <c r="AH568" s="275"/>
      <c r="AI568" s="275"/>
      <c r="AJ568" s="275"/>
      <c r="AK568" s="68"/>
      <c r="AL568" s="69"/>
      <c r="AM568" s="277"/>
      <c r="AN568" s="277"/>
      <c r="AO568" s="278"/>
      <c r="AP568" s="278"/>
      <c r="AQ568" s="278"/>
      <c r="AR568" s="278"/>
      <c r="AS568" s="278"/>
      <c r="AT568" s="278"/>
      <c r="AU568" s="71"/>
      <c r="AV568" s="71"/>
      <c r="AW568" s="71"/>
      <c r="AX568" s="71"/>
      <c r="AY568" s="71"/>
    </row>
    <row r="569" spans="1:51">
      <c r="A569" s="73" t="s">
        <v>1890</v>
      </c>
      <c r="B569" s="120" t="s">
        <v>1906</v>
      </c>
      <c r="C569" s="273"/>
      <c r="D569" s="273"/>
      <c r="E569" s="273"/>
      <c r="F569" s="273"/>
      <c r="G569" s="273"/>
      <c r="H569" s="273"/>
      <c r="I569" s="273"/>
      <c r="J569" s="273"/>
      <c r="K569" s="273"/>
      <c r="L569" s="184"/>
      <c r="M569" s="273"/>
      <c r="N569" s="273"/>
      <c r="O569" s="185"/>
      <c r="P569" s="273"/>
      <c r="Q569" s="273"/>
      <c r="R569" s="186"/>
      <c r="S569" s="274"/>
      <c r="T569" s="274"/>
      <c r="U569" s="274"/>
      <c r="V569" s="274"/>
      <c r="W569" s="273"/>
      <c r="X569" s="275"/>
      <c r="Y569" s="276"/>
      <c r="Z569" s="275"/>
      <c r="AA569" s="275"/>
      <c r="AB569" s="275"/>
      <c r="AC569" s="275"/>
      <c r="AD569" s="275"/>
      <c r="AE569" s="275"/>
      <c r="AF569" s="275"/>
      <c r="AG569" s="275"/>
      <c r="AH569" s="275"/>
      <c r="AI569" s="275"/>
      <c r="AJ569" s="275"/>
      <c r="AK569" s="68"/>
      <c r="AL569" s="69"/>
      <c r="AM569" s="277"/>
      <c r="AN569" s="277"/>
      <c r="AO569" s="278"/>
      <c r="AP569" s="278"/>
      <c r="AQ569" s="278"/>
      <c r="AR569" s="278"/>
      <c r="AS569" s="278"/>
      <c r="AT569" s="278"/>
      <c r="AU569" s="71"/>
      <c r="AV569" s="71"/>
      <c r="AW569" s="71"/>
      <c r="AX569" s="71"/>
      <c r="AY569" s="71"/>
    </row>
    <row r="570" spans="1:51">
      <c r="A570" s="73" t="s">
        <v>1899</v>
      </c>
      <c r="B570" s="120" t="s">
        <v>1907</v>
      </c>
      <c r="C570" s="273"/>
      <c r="D570" s="273"/>
      <c r="E570" s="273"/>
      <c r="F570" s="273"/>
      <c r="G570" s="273"/>
      <c r="H570" s="273"/>
      <c r="I570" s="273"/>
      <c r="J570" s="273"/>
      <c r="K570" s="273"/>
      <c r="L570" s="184"/>
      <c r="M570" s="273"/>
      <c r="N570" s="273"/>
      <c r="O570" s="185"/>
      <c r="P570" s="273"/>
      <c r="Q570" s="273"/>
      <c r="R570" s="186"/>
      <c r="S570" s="274"/>
      <c r="T570" s="274"/>
      <c r="U570" s="274"/>
      <c r="V570" s="274"/>
      <c r="W570" s="273"/>
      <c r="X570" s="275"/>
      <c r="Y570" s="276"/>
      <c r="Z570" s="275"/>
      <c r="AA570" s="275"/>
      <c r="AB570" s="275"/>
      <c r="AC570" s="275"/>
      <c r="AD570" s="275"/>
      <c r="AE570" s="275"/>
      <c r="AF570" s="275"/>
      <c r="AG570" s="275"/>
      <c r="AH570" s="275"/>
      <c r="AI570" s="275"/>
      <c r="AJ570" s="275"/>
      <c r="AK570" s="68"/>
      <c r="AL570" s="69"/>
      <c r="AM570" s="277"/>
      <c r="AN570" s="277"/>
      <c r="AO570" s="278"/>
      <c r="AP570" s="278"/>
      <c r="AQ570" s="278"/>
      <c r="AR570" s="278"/>
      <c r="AS570" s="278"/>
      <c r="AT570" s="278"/>
      <c r="AU570" s="71"/>
      <c r="AV570" s="71"/>
      <c r="AW570" s="71"/>
      <c r="AX570" s="71"/>
      <c r="AY570" s="71"/>
    </row>
    <row r="571" spans="1:51">
      <c r="A571" s="73" t="s">
        <v>1891</v>
      </c>
      <c r="B571" s="120" t="s">
        <v>1908</v>
      </c>
      <c r="C571" s="273"/>
      <c r="D571" s="273"/>
      <c r="E571" s="273"/>
      <c r="F571" s="273"/>
      <c r="G571" s="273"/>
      <c r="H571" s="273"/>
      <c r="I571" s="273"/>
      <c r="J571" s="273"/>
      <c r="K571" s="273"/>
      <c r="L571" s="184"/>
      <c r="M571" s="273"/>
      <c r="N571" s="273"/>
      <c r="O571" s="185"/>
      <c r="P571" s="273"/>
      <c r="Q571" s="273"/>
      <c r="R571" s="186"/>
      <c r="S571" s="274"/>
      <c r="T571" s="274"/>
      <c r="U571" s="274"/>
      <c r="V571" s="274"/>
      <c r="W571" s="273"/>
      <c r="X571" s="275"/>
      <c r="Y571" s="276"/>
      <c r="Z571" s="275"/>
      <c r="AA571" s="275"/>
      <c r="AB571" s="275"/>
      <c r="AC571" s="275"/>
      <c r="AD571" s="275"/>
      <c r="AE571" s="275"/>
      <c r="AF571" s="275"/>
      <c r="AG571" s="275"/>
      <c r="AH571" s="275"/>
      <c r="AI571" s="275"/>
      <c r="AJ571" s="275"/>
      <c r="AK571" s="68"/>
      <c r="AL571" s="69"/>
      <c r="AM571" s="277"/>
      <c r="AN571" s="277"/>
      <c r="AO571" s="278"/>
      <c r="AP571" s="278"/>
      <c r="AQ571" s="278"/>
      <c r="AR571" s="278"/>
      <c r="AS571" s="278"/>
      <c r="AT571" s="278"/>
      <c r="AU571" s="71"/>
      <c r="AV571" s="71"/>
      <c r="AW571" s="71"/>
      <c r="AX571" s="71"/>
      <c r="AY571" s="71"/>
    </row>
    <row r="572" spans="1:51">
      <c r="A572" s="73" t="s">
        <v>1892</v>
      </c>
      <c r="B572" s="120" t="s">
        <v>1909</v>
      </c>
      <c r="C572" s="273"/>
      <c r="D572" s="273"/>
      <c r="E572" s="273"/>
      <c r="F572" s="273"/>
      <c r="G572" s="273"/>
      <c r="H572" s="273"/>
      <c r="I572" s="273"/>
      <c r="J572" s="273"/>
      <c r="K572" s="273"/>
      <c r="L572" s="184"/>
      <c r="M572" s="273"/>
      <c r="N572" s="273"/>
      <c r="O572" s="185"/>
      <c r="P572" s="273"/>
      <c r="Q572" s="273"/>
      <c r="R572" s="186"/>
      <c r="S572" s="274"/>
      <c r="T572" s="274"/>
      <c r="U572" s="274"/>
      <c r="V572" s="274"/>
      <c r="W572" s="273"/>
      <c r="X572" s="275"/>
      <c r="Y572" s="276"/>
      <c r="Z572" s="275"/>
      <c r="AA572" s="275"/>
      <c r="AB572" s="275"/>
      <c r="AC572" s="275"/>
      <c r="AD572" s="275"/>
      <c r="AE572" s="275"/>
      <c r="AF572" s="275"/>
      <c r="AG572" s="275"/>
      <c r="AH572" s="275"/>
      <c r="AI572" s="275"/>
      <c r="AJ572" s="275"/>
      <c r="AK572" s="68"/>
      <c r="AL572" s="69"/>
      <c r="AM572" s="277"/>
      <c r="AN572" s="277"/>
      <c r="AO572" s="278"/>
      <c r="AP572" s="278"/>
      <c r="AQ572" s="278"/>
      <c r="AR572" s="278"/>
      <c r="AS572" s="278"/>
      <c r="AT572" s="278"/>
      <c r="AU572" s="71"/>
      <c r="AV572" s="71"/>
      <c r="AW572" s="71"/>
      <c r="AX572" s="71"/>
      <c r="AY572" s="71"/>
    </row>
    <row r="573" spans="1:51">
      <c r="A573" s="73" t="s">
        <v>1893</v>
      </c>
      <c r="B573" s="120" t="s">
        <v>1910</v>
      </c>
      <c r="C573" s="273"/>
      <c r="D573" s="273"/>
      <c r="E573" s="273"/>
      <c r="F573" s="273"/>
      <c r="G573" s="273"/>
      <c r="H573" s="273"/>
      <c r="I573" s="273"/>
      <c r="J573" s="273"/>
      <c r="K573" s="273"/>
      <c r="L573" s="184"/>
      <c r="M573" s="273"/>
      <c r="N573" s="273"/>
      <c r="O573" s="185"/>
      <c r="P573" s="273"/>
      <c r="Q573" s="273"/>
      <c r="R573" s="186"/>
      <c r="S573" s="274"/>
      <c r="T573" s="274"/>
      <c r="U573" s="274"/>
      <c r="V573" s="274"/>
      <c r="W573" s="273"/>
      <c r="X573" s="275"/>
      <c r="Y573" s="276"/>
      <c r="Z573" s="275"/>
      <c r="AA573" s="275"/>
      <c r="AB573" s="275"/>
      <c r="AC573" s="275"/>
      <c r="AD573" s="275"/>
      <c r="AE573" s="275"/>
      <c r="AF573" s="275"/>
      <c r="AG573" s="275"/>
      <c r="AH573" s="275"/>
      <c r="AI573" s="275"/>
      <c r="AJ573" s="275"/>
      <c r="AK573" s="68"/>
      <c r="AL573" s="69"/>
      <c r="AM573" s="277"/>
      <c r="AN573" s="277"/>
      <c r="AO573" s="278"/>
      <c r="AP573" s="278"/>
      <c r="AQ573" s="278"/>
      <c r="AR573" s="278"/>
      <c r="AS573" s="278"/>
      <c r="AT573" s="278"/>
      <c r="AU573" s="71"/>
      <c r="AV573" s="71"/>
      <c r="AW573" s="71"/>
      <c r="AX573" s="71"/>
      <c r="AY573" s="71"/>
    </row>
    <row r="574" spans="1:51">
      <c r="A574" s="73" t="s">
        <v>1894</v>
      </c>
      <c r="B574" s="120" t="s">
        <v>1911</v>
      </c>
      <c r="C574" s="273"/>
      <c r="D574" s="273"/>
      <c r="E574" s="273"/>
      <c r="F574" s="273"/>
      <c r="G574" s="273"/>
      <c r="H574" s="273"/>
      <c r="I574" s="273"/>
      <c r="J574" s="273"/>
      <c r="K574" s="273"/>
      <c r="L574" s="184"/>
      <c r="M574" s="273"/>
      <c r="N574" s="273"/>
      <c r="O574" s="185"/>
      <c r="P574" s="273"/>
      <c r="Q574" s="273"/>
      <c r="R574" s="186"/>
      <c r="S574" s="274"/>
      <c r="T574" s="274"/>
      <c r="U574" s="274"/>
      <c r="V574" s="274"/>
      <c r="W574" s="273"/>
      <c r="X574" s="275"/>
      <c r="Y574" s="276"/>
      <c r="Z574" s="275"/>
      <c r="AA574" s="275"/>
      <c r="AB574" s="275"/>
      <c r="AC574" s="275"/>
      <c r="AD574" s="275"/>
      <c r="AE574" s="275"/>
      <c r="AF574" s="275"/>
      <c r="AG574" s="275"/>
      <c r="AH574" s="275"/>
      <c r="AI574" s="275"/>
      <c r="AJ574" s="275"/>
      <c r="AK574" s="68"/>
      <c r="AL574" s="69"/>
      <c r="AM574" s="277"/>
      <c r="AN574" s="277"/>
      <c r="AO574" s="278"/>
      <c r="AP574" s="278"/>
      <c r="AQ574" s="278"/>
      <c r="AR574" s="278"/>
      <c r="AS574" s="278"/>
      <c r="AT574" s="278"/>
      <c r="AU574" s="71"/>
      <c r="AV574" s="71"/>
      <c r="AW574" s="71"/>
      <c r="AX574" s="71"/>
      <c r="AY574" s="71"/>
    </row>
    <row r="575" spans="1:51">
      <c r="A575" s="73" t="s">
        <v>1895</v>
      </c>
      <c r="B575" s="120" t="s">
        <v>1912</v>
      </c>
      <c r="C575" s="273"/>
      <c r="D575" s="273"/>
      <c r="E575" s="273"/>
      <c r="F575" s="273"/>
      <c r="G575" s="273"/>
      <c r="H575" s="273"/>
      <c r="I575" s="273"/>
      <c r="J575" s="273"/>
      <c r="K575" s="273"/>
      <c r="L575" s="184"/>
      <c r="M575" s="273"/>
      <c r="N575" s="273"/>
      <c r="O575" s="185"/>
      <c r="P575" s="273"/>
      <c r="Q575" s="273"/>
      <c r="R575" s="186"/>
      <c r="S575" s="274"/>
      <c r="T575" s="274"/>
      <c r="U575" s="274"/>
      <c r="V575" s="274"/>
      <c r="W575" s="273"/>
      <c r="X575" s="275"/>
      <c r="Y575" s="276"/>
      <c r="Z575" s="275"/>
      <c r="AA575" s="275"/>
      <c r="AB575" s="275"/>
      <c r="AC575" s="275"/>
      <c r="AD575" s="275"/>
      <c r="AE575" s="275"/>
      <c r="AF575" s="275"/>
      <c r="AG575" s="275"/>
      <c r="AH575" s="275"/>
      <c r="AI575" s="275"/>
      <c r="AJ575" s="275"/>
      <c r="AK575" s="68"/>
      <c r="AL575" s="69"/>
      <c r="AM575" s="277"/>
      <c r="AN575" s="277"/>
      <c r="AO575" s="278"/>
      <c r="AP575" s="278"/>
      <c r="AQ575" s="278"/>
      <c r="AR575" s="278"/>
      <c r="AS575" s="278"/>
      <c r="AT575" s="278"/>
      <c r="AU575" s="71"/>
      <c r="AV575" s="71"/>
      <c r="AW575" s="71"/>
      <c r="AX575" s="71"/>
      <c r="AY575" s="71"/>
    </row>
    <row r="576" spans="1:51">
      <c r="A576" s="73" t="s">
        <v>1896</v>
      </c>
      <c r="B576" s="120" t="s">
        <v>1913</v>
      </c>
      <c r="C576" s="273"/>
      <c r="D576" s="273"/>
      <c r="E576" s="273"/>
      <c r="F576" s="273"/>
      <c r="G576" s="273"/>
      <c r="H576" s="273"/>
      <c r="I576" s="273"/>
      <c r="J576" s="273"/>
      <c r="K576" s="273"/>
      <c r="L576" s="184"/>
      <c r="M576" s="273"/>
      <c r="N576" s="273"/>
      <c r="O576" s="185"/>
      <c r="P576" s="273"/>
      <c r="Q576" s="273"/>
      <c r="R576" s="186"/>
      <c r="S576" s="274"/>
      <c r="T576" s="274"/>
      <c r="U576" s="274"/>
      <c r="V576" s="274"/>
      <c r="W576" s="273"/>
      <c r="X576" s="275"/>
      <c r="Y576" s="276"/>
      <c r="Z576" s="275"/>
      <c r="AA576" s="275"/>
      <c r="AB576" s="275"/>
      <c r="AC576" s="275"/>
      <c r="AD576" s="275"/>
      <c r="AE576" s="275"/>
      <c r="AF576" s="275"/>
      <c r="AG576" s="275"/>
      <c r="AH576" s="275"/>
      <c r="AI576" s="275"/>
      <c r="AJ576" s="275"/>
      <c r="AK576" s="68"/>
      <c r="AL576" s="69"/>
      <c r="AM576" s="277"/>
      <c r="AN576" s="277"/>
      <c r="AO576" s="278"/>
      <c r="AP576" s="278"/>
      <c r="AQ576" s="278"/>
      <c r="AR576" s="278"/>
      <c r="AS576" s="278"/>
      <c r="AT576" s="278"/>
      <c r="AU576" s="71"/>
      <c r="AV576" s="71"/>
      <c r="AW576" s="71"/>
      <c r="AX576" s="71"/>
      <c r="AY576" s="71"/>
    </row>
    <row r="577" spans="1:51">
      <c r="A577" s="73" t="s">
        <v>1897</v>
      </c>
      <c r="B577" s="120" t="s">
        <v>1914</v>
      </c>
      <c r="C577" s="273"/>
      <c r="D577" s="273"/>
      <c r="E577" s="273"/>
      <c r="F577" s="273"/>
      <c r="G577" s="273"/>
      <c r="H577" s="273"/>
      <c r="I577" s="273"/>
      <c r="J577" s="273"/>
      <c r="K577" s="273"/>
      <c r="L577" s="184"/>
      <c r="M577" s="273"/>
      <c r="N577" s="273"/>
      <c r="O577" s="185"/>
      <c r="P577" s="273"/>
      <c r="Q577" s="273"/>
      <c r="R577" s="186"/>
      <c r="S577" s="274"/>
      <c r="T577" s="274"/>
      <c r="U577" s="274"/>
      <c r="V577" s="274"/>
      <c r="W577" s="273"/>
      <c r="X577" s="275"/>
      <c r="Y577" s="276"/>
      <c r="Z577" s="275"/>
      <c r="AA577" s="275"/>
      <c r="AB577" s="275"/>
      <c r="AC577" s="275"/>
      <c r="AD577" s="275"/>
      <c r="AE577" s="275"/>
      <c r="AF577" s="275"/>
      <c r="AG577" s="275"/>
      <c r="AH577" s="275"/>
      <c r="AI577" s="275"/>
      <c r="AJ577" s="275"/>
      <c r="AK577" s="68"/>
      <c r="AL577" s="69"/>
      <c r="AM577" s="277"/>
      <c r="AN577" s="277"/>
      <c r="AO577" s="278"/>
      <c r="AP577" s="278"/>
      <c r="AQ577" s="278"/>
      <c r="AR577" s="278"/>
      <c r="AS577" s="278"/>
      <c r="AT577" s="278"/>
      <c r="AU577" s="71"/>
      <c r="AV577" s="71"/>
      <c r="AW577" s="71"/>
      <c r="AX577" s="71"/>
      <c r="AY577" s="71"/>
    </row>
    <row r="578" spans="1:51">
      <c r="A578" s="73" t="s">
        <v>1917</v>
      </c>
      <c r="B578" s="120" t="s">
        <v>1933</v>
      </c>
      <c r="C578" s="273"/>
      <c r="D578" s="273"/>
      <c r="E578" s="273"/>
      <c r="F578" s="273"/>
      <c r="G578" s="273"/>
      <c r="H578" s="273"/>
      <c r="I578" s="273"/>
      <c r="J578" s="273"/>
      <c r="K578" s="273"/>
      <c r="L578" s="184"/>
      <c r="M578" s="273"/>
      <c r="N578" s="273"/>
      <c r="O578" s="185"/>
      <c r="P578" s="273"/>
      <c r="Q578" s="273"/>
      <c r="R578" s="186"/>
      <c r="S578" s="274"/>
      <c r="T578" s="274"/>
      <c r="U578" s="274"/>
      <c r="V578" s="274"/>
      <c r="W578" s="273"/>
      <c r="X578" s="275"/>
      <c r="Y578" s="276"/>
      <c r="Z578" s="275"/>
      <c r="AA578" s="275"/>
      <c r="AB578" s="275"/>
      <c r="AC578" s="275"/>
      <c r="AD578" s="275"/>
      <c r="AE578" s="275"/>
      <c r="AF578" s="275"/>
      <c r="AG578" s="275"/>
      <c r="AH578" s="275"/>
      <c r="AI578" s="275"/>
      <c r="AJ578" s="275"/>
      <c r="AK578" s="68"/>
      <c r="AL578" s="69"/>
      <c r="AM578" s="277"/>
      <c r="AN578" s="277"/>
      <c r="AO578" s="278"/>
      <c r="AP578" s="278"/>
      <c r="AQ578" s="278"/>
      <c r="AR578" s="278"/>
      <c r="AS578" s="278"/>
      <c r="AT578" s="278"/>
      <c r="AU578" s="71"/>
      <c r="AV578" s="71"/>
      <c r="AW578" s="71"/>
      <c r="AX578" s="71"/>
      <c r="AY578" s="71"/>
    </row>
    <row r="579" spans="1:51">
      <c r="A579" s="73" t="s">
        <v>1918</v>
      </c>
      <c r="B579" s="120" t="s">
        <v>1934</v>
      </c>
      <c r="C579" s="273"/>
      <c r="D579" s="273"/>
      <c r="E579" s="273"/>
      <c r="F579" s="273"/>
      <c r="G579" s="273"/>
      <c r="H579" s="273"/>
      <c r="I579" s="273"/>
      <c r="J579" s="273"/>
      <c r="K579" s="273"/>
      <c r="L579" s="184"/>
      <c r="M579" s="273"/>
      <c r="N579" s="273"/>
      <c r="O579" s="185"/>
      <c r="P579" s="273"/>
      <c r="Q579" s="273"/>
      <c r="R579" s="186"/>
      <c r="S579" s="274"/>
      <c r="T579" s="274"/>
      <c r="U579" s="274"/>
      <c r="V579" s="274"/>
      <c r="W579" s="273"/>
      <c r="X579" s="275"/>
      <c r="Y579" s="276"/>
      <c r="Z579" s="275"/>
      <c r="AA579" s="275"/>
      <c r="AB579" s="275"/>
      <c r="AC579" s="275"/>
      <c r="AD579" s="275"/>
      <c r="AE579" s="275"/>
      <c r="AF579" s="275"/>
      <c r="AG579" s="275"/>
      <c r="AH579" s="275"/>
      <c r="AI579" s="275"/>
      <c r="AJ579" s="275"/>
      <c r="AK579" s="68"/>
      <c r="AL579" s="69"/>
      <c r="AM579" s="277"/>
      <c r="AN579" s="277"/>
      <c r="AO579" s="278"/>
      <c r="AP579" s="278"/>
      <c r="AQ579" s="278"/>
      <c r="AR579" s="278"/>
      <c r="AS579" s="278"/>
      <c r="AT579" s="278"/>
      <c r="AU579" s="71"/>
      <c r="AV579" s="71"/>
      <c r="AW579" s="71"/>
      <c r="AX579" s="71"/>
      <c r="AY579" s="71"/>
    </row>
    <row r="580" spans="1:51">
      <c r="A580" s="73" t="s">
        <v>1919</v>
      </c>
      <c r="B580" s="120" t="s">
        <v>1935</v>
      </c>
      <c r="C580" s="273"/>
      <c r="D580" s="273"/>
      <c r="E580" s="273"/>
      <c r="F580" s="273"/>
      <c r="G580" s="273"/>
      <c r="H580" s="273"/>
      <c r="I580" s="273"/>
      <c r="J580" s="273"/>
      <c r="K580" s="273"/>
      <c r="L580" s="184"/>
      <c r="M580" s="273"/>
      <c r="N580" s="273"/>
      <c r="O580" s="185"/>
      <c r="P580" s="273"/>
      <c r="Q580" s="273"/>
      <c r="R580" s="186"/>
      <c r="S580" s="274"/>
      <c r="T580" s="274"/>
      <c r="U580" s="274"/>
      <c r="V580" s="274"/>
      <c r="W580" s="273"/>
      <c r="X580" s="275"/>
      <c r="Y580" s="276"/>
      <c r="Z580" s="275"/>
      <c r="AA580" s="275"/>
      <c r="AB580" s="275"/>
      <c r="AC580" s="275"/>
      <c r="AD580" s="275"/>
      <c r="AE580" s="275"/>
      <c r="AF580" s="275"/>
      <c r="AG580" s="275"/>
      <c r="AH580" s="275"/>
      <c r="AI580" s="275"/>
      <c r="AJ580" s="275"/>
      <c r="AK580" s="68"/>
      <c r="AL580" s="69"/>
      <c r="AM580" s="277"/>
      <c r="AN580" s="277"/>
      <c r="AO580" s="278"/>
      <c r="AP580" s="278"/>
      <c r="AQ580" s="278"/>
      <c r="AR580" s="278"/>
      <c r="AS580" s="278"/>
      <c r="AT580" s="278"/>
      <c r="AU580" s="71"/>
      <c r="AV580" s="71"/>
      <c r="AW580" s="71"/>
      <c r="AX580" s="71"/>
      <c r="AY580" s="71"/>
    </row>
    <row r="581" spans="1:51">
      <c r="A581" s="73" t="s">
        <v>1920</v>
      </c>
      <c r="B581" s="120" t="s">
        <v>1936</v>
      </c>
      <c r="C581" s="273"/>
      <c r="D581" s="273"/>
      <c r="E581" s="273"/>
      <c r="F581" s="273"/>
      <c r="G581" s="273"/>
      <c r="H581" s="273"/>
      <c r="I581" s="273"/>
      <c r="J581" s="273"/>
      <c r="K581" s="273"/>
      <c r="L581" s="184"/>
      <c r="M581" s="273"/>
      <c r="N581" s="273"/>
      <c r="O581" s="185"/>
      <c r="P581" s="273"/>
      <c r="Q581" s="273"/>
      <c r="R581" s="186"/>
      <c r="S581" s="274"/>
      <c r="T581" s="274"/>
      <c r="U581" s="274"/>
      <c r="V581" s="274"/>
      <c r="W581" s="273"/>
      <c r="X581" s="275"/>
      <c r="Y581" s="276"/>
      <c r="Z581" s="275"/>
      <c r="AA581" s="275"/>
      <c r="AB581" s="275"/>
      <c r="AC581" s="275"/>
      <c r="AD581" s="275"/>
      <c r="AE581" s="275"/>
      <c r="AF581" s="275"/>
      <c r="AG581" s="275"/>
      <c r="AH581" s="275"/>
      <c r="AI581" s="275"/>
      <c r="AJ581" s="275"/>
      <c r="AK581" s="68"/>
      <c r="AL581" s="69"/>
      <c r="AM581" s="277"/>
      <c r="AN581" s="277"/>
      <c r="AO581" s="278"/>
      <c r="AP581" s="278"/>
      <c r="AQ581" s="278"/>
      <c r="AR581" s="278"/>
      <c r="AS581" s="278"/>
      <c r="AT581" s="278"/>
      <c r="AU581" s="71"/>
      <c r="AV581" s="71"/>
      <c r="AW581" s="71"/>
      <c r="AX581" s="71"/>
      <c r="AY581" s="71"/>
    </row>
    <row r="582" spans="1:51">
      <c r="A582" s="73" t="s">
        <v>1921</v>
      </c>
      <c r="B582" s="120" t="s">
        <v>1937</v>
      </c>
      <c r="C582" s="273"/>
      <c r="D582" s="273"/>
      <c r="E582" s="273"/>
      <c r="F582" s="273"/>
      <c r="G582" s="273"/>
      <c r="H582" s="273"/>
      <c r="I582" s="273"/>
      <c r="J582" s="273"/>
      <c r="K582" s="273"/>
      <c r="L582" s="184"/>
      <c r="M582" s="273"/>
      <c r="N582" s="273"/>
      <c r="O582" s="185"/>
      <c r="P582" s="273"/>
      <c r="Q582" s="273"/>
      <c r="R582" s="186"/>
      <c r="S582" s="274"/>
      <c r="T582" s="274"/>
      <c r="U582" s="274"/>
      <c r="V582" s="274"/>
      <c r="W582" s="273"/>
      <c r="X582" s="275"/>
      <c r="Y582" s="276"/>
      <c r="Z582" s="275"/>
      <c r="AA582" s="275"/>
      <c r="AB582" s="275"/>
      <c r="AC582" s="275"/>
      <c r="AD582" s="275"/>
      <c r="AE582" s="275"/>
      <c r="AF582" s="275"/>
      <c r="AG582" s="275"/>
      <c r="AH582" s="275"/>
      <c r="AI582" s="275"/>
      <c r="AJ582" s="275"/>
      <c r="AK582" s="68"/>
      <c r="AL582" s="69"/>
      <c r="AM582" s="277"/>
      <c r="AN582" s="277"/>
      <c r="AO582" s="278"/>
      <c r="AP582" s="278"/>
      <c r="AQ582" s="278"/>
      <c r="AR582" s="278"/>
      <c r="AS582" s="278"/>
      <c r="AT582" s="278"/>
      <c r="AU582" s="71"/>
      <c r="AV582" s="71"/>
      <c r="AW582" s="71"/>
      <c r="AX582" s="71"/>
      <c r="AY582" s="71"/>
    </row>
    <row r="583" spans="1:51">
      <c r="A583" s="73" t="s">
        <v>1922</v>
      </c>
      <c r="B583" s="120" t="s">
        <v>1938</v>
      </c>
      <c r="C583" s="273"/>
      <c r="D583" s="273"/>
      <c r="E583" s="273"/>
      <c r="F583" s="273"/>
      <c r="G583" s="273"/>
      <c r="H583" s="273"/>
      <c r="I583" s="273"/>
      <c r="J583" s="273"/>
      <c r="K583" s="273"/>
      <c r="L583" s="184"/>
      <c r="M583" s="273"/>
      <c r="N583" s="273"/>
      <c r="O583" s="185"/>
      <c r="P583" s="273"/>
      <c r="Q583" s="273"/>
      <c r="R583" s="186"/>
      <c r="S583" s="274"/>
      <c r="T583" s="274"/>
      <c r="U583" s="274"/>
      <c r="V583" s="274"/>
      <c r="W583" s="273"/>
      <c r="X583" s="275"/>
      <c r="Y583" s="276"/>
      <c r="Z583" s="275"/>
      <c r="AA583" s="275"/>
      <c r="AB583" s="275"/>
      <c r="AC583" s="275"/>
      <c r="AD583" s="275"/>
      <c r="AE583" s="275"/>
      <c r="AF583" s="275"/>
      <c r="AG583" s="275"/>
      <c r="AH583" s="275"/>
      <c r="AI583" s="275"/>
      <c r="AJ583" s="275"/>
      <c r="AK583" s="68"/>
      <c r="AL583" s="69"/>
      <c r="AM583" s="277"/>
      <c r="AN583" s="277"/>
      <c r="AO583" s="278"/>
      <c r="AP583" s="278"/>
      <c r="AQ583" s="278"/>
      <c r="AR583" s="278"/>
      <c r="AS583" s="278"/>
      <c r="AT583" s="278"/>
      <c r="AU583" s="71"/>
      <c r="AV583" s="71"/>
      <c r="AW583" s="71"/>
      <c r="AX583" s="71"/>
      <c r="AY583" s="71"/>
    </row>
    <row r="584" spans="1:51">
      <c r="A584" s="73" t="s">
        <v>1923</v>
      </c>
      <c r="B584" s="120" t="s">
        <v>1939</v>
      </c>
      <c r="C584" s="273"/>
      <c r="D584" s="273"/>
      <c r="E584" s="273"/>
      <c r="F584" s="273"/>
      <c r="G584" s="273"/>
      <c r="H584" s="273"/>
      <c r="I584" s="273"/>
      <c r="J584" s="273"/>
      <c r="K584" s="273"/>
      <c r="L584" s="184"/>
      <c r="M584" s="273"/>
      <c r="N584" s="273"/>
      <c r="O584" s="185"/>
      <c r="P584" s="273"/>
      <c r="Q584" s="273"/>
      <c r="R584" s="186"/>
      <c r="S584" s="274"/>
      <c r="T584" s="274"/>
      <c r="U584" s="274"/>
      <c r="V584" s="274"/>
      <c r="W584" s="273"/>
      <c r="X584" s="275"/>
      <c r="Y584" s="276"/>
      <c r="Z584" s="275"/>
      <c r="AA584" s="275"/>
      <c r="AB584" s="275"/>
      <c r="AC584" s="275"/>
      <c r="AD584" s="275"/>
      <c r="AE584" s="275"/>
      <c r="AF584" s="275"/>
      <c r="AG584" s="275"/>
      <c r="AH584" s="275"/>
      <c r="AI584" s="275"/>
      <c r="AJ584" s="275"/>
      <c r="AK584" s="68"/>
      <c r="AL584" s="69"/>
      <c r="AM584" s="277"/>
      <c r="AN584" s="277"/>
      <c r="AO584" s="278"/>
      <c r="AP584" s="278"/>
      <c r="AQ584" s="278"/>
      <c r="AR584" s="278"/>
      <c r="AS584" s="278"/>
      <c r="AT584" s="278"/>
      <c r="AU584" s="71"/>
      <c r="AV584" s="71"/>
      <c r="AW584" s="71"/>
      <c r="AX584" s="71"/>
      <c r="AY584" s="71"/>
    </row>
    <row r="585" spans="1:51">
      <c r="A585" s="73" t="s">
        <v>1924</v>
      </c>
      <c r="B585" s="120" t="s">
        <v>1940</v>
      </c>
      <c r="C585" s="273"/>
      <c r="D585" s="273"/>
      <c r="E585" s="273"/>
      <c r="F585" s="273"/>
      <c r="G585" s="273"/>
      <c r="H585" s="273"/>
      <c r="I585" s="273"/>
      <c r="J585" s="273"/>
      <c r="K585" s="273"/>
      <c r="L585" s="184"/>
      <c r="M585" s="273"/>
      <c r="N585" s="273"/>
      <c r="O585" s="185"/>
      <c r="P585" s="273"/>
      <c r="Q585" s="273"/>
      <c r="R585" s="186"/>
      <c r="S585" s="274"/>
      <c r="T585" s="274"/>
      <c r="U585" s="274"/>
      <c r="V585" s="274"/>
      <c r="W585" s="273"/>
      <c r="X585" s="275"/>
      <c r="Y585" s="276"/>
      <c r="Z585" s="275"/>
      <c r="AA585" s="275"/>
      <c r="AB585" s="275"/>
      <c r="AC585" s="275"/>
      <c r="AD585" s="275"/>
      <c r="AE585" s="275"/>
      <c r="AF585" s="275"/>
      <c r="AG585" s="275"/>
      <c r="AH585" s="275"/>
      <c r="AI585" s="275"/>
      <c r="AJ585" s="275"/>
      <c r="AK585" s="68"/>
      <c r="AL585" s="69"/>
      <c r="AM585" s="277"/>
      <c r="AN585" s="277"/>
      <c r="AO585" s="278"/>
      <c r="AP585" s="278"/>
      <c r="AQ585" s="278"/>
      <c r="AR585" s="278"/>
      <c r="AS585" s="278"/>
      <c r="AT585" s="278"/>
      <c r="AU585" s="71"/>
      <c r="AV585" s="71"/>
      <c r="AW585" s="71"/>
      <c r="AX585" s="71"/>
      <c r="AY585" s="71"/>
    </row>
    <row r="586" spans="1:51">
      <c r="A586" s="73" t="s">
        <v>1925</v>
      </c>
      <c r="B586" s="120" t="s">
        <v>1941</v>
      </c>
      <c r="C586" s="273"/>
      <c r="D586" s="273"/>
      <c r="E586" s="273"/>
      <c r="F586" s="273"/>
      <c r="G586" s="273"/>
      <c r="H586" s="273"/>
      <c r="I586" s="273"/>
      <c r="J586" s="273"/>
      <c r="K586" s="273"/>
      <c r="L586" s="184"/>
      <c r="M586" s="273"/>
      <c r="N586" s="273"/>
      <c r="O586" s="185"/>
      <c r="P586" s="273"/>
      <c r="Q586" s="273"/>
      <c r="R586" s="186"/>
      <c r="S586" s="274"/>
      <c r="T586" s="274"/>
      <c r="U586" s="274"/>
      <c r="V586" s="274"/>
      <c r="W586" s="273"/>
      <c r="X586" s="275"/>
      <c r="Y586" s="276"/>
      <c r="Z586" s="275"/>
      <c r="AA586" s="275"/>
      <c r="AB586" s="275"/>
      <c r="AC586" s="275"/>
      <c r="AD586" s="275"/>
      <c r="AE586" s="275"/>
      <c r="AF586" s="275"/>
      <c r="AG586" s="275"/>
      <c r="AH586" s="275"/>
      <c r="AI586" s="275"/>
      <c r="AJ586" s="275"/>
      <c r="AK586" s="68"/>
      <c r="AL586" s="69"/>
      <c r="AM586" s="277"/>
      <c r="AN586" s="277"/>
      <c r="AO586" s="278"/>
      <c r="AP586" s="278"/>
      <c r="AQ586" s="278"/>
      <c r="AR586" s="278"/>
      <c r="AS586" s="278"/>
      <c r="AT586" s="278"/>
      <c r="AU586" s="71"/>
      <c r="AV586" s="71"/>
      <c r="AW586" s="71"/>
      <c r="AX586" s="71"/>
      <c r="AY586" s="71"/>
    </row>
    <row r="587" spans="1:51">
      <c r="A587" s="73" t="s">
        <v>1926</v>
      </c>
      <c r="B587" s="120" t="s">
        <v>1942</v>
      </c>
      <c r="C587" s="273"/>
      <c r="D587" s="273"/>
      <c r="E587" s="273"/>
      <c r="F587" s="273"/>
      <c r="G587" s="273"/>
      <c r="H587" s="273"/>
      <c r="I587" s="273"/>
      <c r="J587" s="273"/>
      <c r="K587" s="273"/>
      <c r="L587" s="184"/>
      <c r="M587" s="273"/>
      <c r="N587" s="273"/>
      <c r="O587" s="185"/>
      <c r="P587" s="273"/>
      <c r="Q587" s="273"/>
      <c r="R587" s="186"/>
      <c r="S587" s="274"/>
      <c r="T587" s="274"/>
      <c r="U587" s="274"/>
      <c r="V587" s="274"/>
      <c r="W587" s="273"/>
      <c r="X587" s="275"/>
      <c r="Y587" s="276"/>
      <c r="Z587" s="275"/>
      <c r="AA587" s="275"/>
      <c r="AB587" s="275"/>
      <c r="AC587" s="275"/>
      <c r="AD587" s="275"/>
      <c r="AE587" s="275"/>
      <c r="AF587" s="275"/>
      <c r="AG587" s="275"/>
      <c r="AH587" s="275"/>
      <c r="AI587" s="275"/>
      <c r="AJ587" s="275"/>
      <c r="AK587" s="68"/>
      <c r="AL587" s="69"/>
      <c r="AM587" s="277"/>
      <c r="AN587" s="277"/>
      <c r="AO587" s="278"/>
      <c r="AP587" s="278"/>
      <c r="AQ587" s="278"/>
      <c r="AR587" s="278"/>
      <c r="AS587" s="278"/>
      <c r="AT587" s="278"/>
      <c r="AU587" s="71"/>
      <c r="AV587" s="71"/>
      <c r="AW587" s="71"/>
      <c r="AX587" s="71"/>
      <c r="AY587" s="71"/>
    </row>
    <row r="588" spans="1:51">
      <c r="A588" s="73" t="s">
        <v>1927</v>
      </c>
      <c r="B588" s="120" t="s">
        <v>1943</v>
      </c>
      <c r="C588" s="273"/>
      <c r="D588" s="273"/>
      <c r="E588" s="273"/>
      <c r="F588" s="273"/>
      <c r="G588" s="273"/>
      <c r="H588" s="273"/>
      <c r="I588" s="273"/>
      <c r="J588" s="273"/>
      <c r="K588" s="273"/>
      <c r="L588" s="184"/>
      <c r="M588" s="273"/>
      <c r="N588" s="273"/>
      <c r="O588" s="185"/>
      <c r="P588" s="273"/>
      <c r="Q588" s="273"/>
      <c r="R588" s="186"/>
      <c r="S588" s="274"/>
      <c r="T588" s="274"/>
      <c r="U588" s="274"/>
      <c r="V588" s="274"/>
      <c r="W588" s="273"/>
      <c r="X588" s="275"/>
      <c r="Y588" s="276"/>
      <c r="Z588" s="275"/>
      <c r="AA588" s="275"/>
      <c r="AB588" s="275"/>
      <c r="AC588" s="275"/>
      <c r="AD588" s="275"/>
      <c r="AE588" s="275"/>
      <c r="AF588" s="275"/>
      <c r="AG588" s="275"/>
      <c r="AH588" s="275"/>
      <c r="AI588" s="275"/>
      <c r="AJ588" s="275"/>
      <c r="AK588" s="68"/>
      <c r="AL588" s="69"/>
      <c r="AM588" s="277"/>
      <c r="AN588" s="277"/>
      <c r="AO588" s="278"/>
      <c r="AP588" s="278"/>
      <c r="AQ588" s="278"/>
      <c r="AR588" s="278"/>
      <c r="AS588" s="278"/>
      <c r="AT588" s="278"/>
      <c r="AU588" s="71"/>
      <c r="AV588" s="71"/>
      <c r="AW588" s="71"/>
      <c r="AX588" s="71"/>
      <c r="AY588" s="71"/>
    </row>
    <row r="589" spans="1:51">
      <c r="A589" s="73" t="s">
        <v>1928</v>
      </c>
      <c r="B589" s="120" t="s">
        <v>1944</v>
      </c>
      <c r="C589" s="273"/>
      <c r="D589" s="273"/>
      <c r="E589" s="273"/>
      <c r="F589" s="273"/>
      <c r="G589" s="273"/>
      <c r="H589" s="273"/>
      <c r="I589" s="273"/>
      <c r="J589" s="273"/>
      <c r="K589" s="273"/>
      <c r="L589" s="184"/>
      <c r="M589" s="273"/>
      <c r="N589" s="273"/>
      <c r="O589" s="185"/>
      <c r="P589" s="273"/>
      <c r="Q589" s="273"/>
      <c r="R589" s="186"/>
      <c r="S589" s="274"/>
      <c r="T589" s="274"/>
      <c r="U589" s="274"/>
      <c r="V589" s="274"/>
      <c r="W589" s="273"/>
      <c r="X589" s="275"/>
      <c r="Y589" s="276"/>
      <c r="Z589" s="275"/>
      <c r="AA589" s="275"/>
      <c r="AB589" s="275"/>
      <c r="AC589" s="275"/>
      <c r="AD589" s="275"/>
      <c r="AE589" s="275"/>
      <c r="AF589" s="275"/>
      <c r="AG589" s="275"/>
      <c r="AH589" s="275"/>
      <c r="AI589" s="275"/>
      <c r="AJ589" s="275"/>
      <c r="AK589" s="68"/>
      <c r="AL589" s="69"/>
      <c r="AM589" s="277"/>
      <c r="AN589" s="277"/>
      <c r="AO589" s="278"/>
      <c r="AP589" s="278"/>
      <c r="AQ589" s="278"/>
      <c r="AR589" s="278"/>
      <c r="AS589" s="278"/>
      <c r="AT589" s="278"/>
      <c r="AU589" s="71"/>
      <c r="AV589" s="71"/>
      <c r="AW589" s="71"/>
      <c r="AX589" s="71"/>
      <c r="AY589" s="71"/>
    </row>
    <row r="590" spans="1:51">
      <c r="A590" s="73" t="s">
        <v>1929</v>
      </c>
      <c r="B590" s="120" t="s">
        <v>1932</v>
      </c>
      <c r="C590" s="273"/>
      <c r="D590" s="273"/>
      <c r="E590" s="273"/>
      <c r="F590" s="273"/>
      <c r="G590" s="273"/>
      <c r="H590" s="273"/>
      <c r="I590" s="273"/>
      <c r="J590" s="273"/>
      <c r="K590" s="273"/>
      <c r="L590" s="184"/>
      <c r="M590" s="273"/>
      <c r="N590" s="273"/>
      <c r="O590" s="185"/>
      <c r="P590" s="273"/>
      <c r="Q590" s="273"/>
      <c r="R590" s="186"/>
      <c r="S590" s="274"/>
      <c r="T590" s="274"/>
      <c r="U590" s="274"/>
      <c r="V590" s="274"/>
      <c r="W590" s="273"/>
      <c r="X590" s="275"/>
      <c r="Y590" s="276"/>
      <c r="Z590" s="275"/>
      <c r="AA590" s="275"/>
      <c r="AB590" s="275"/>
      <c r="AC590" s="275"/>
      <c r="AD590" s="275"/>
      <c r="AE590" s="275"/>
      <c r="AF590" s="275"/>
      <c r="AG590" s="275"/>
      <c r="AH590" s="275"/>
      <c r="AI590" s="275"/>
      <c r="AJ590" s="275"/>
      <c r="AK590" s="68"/>
      <c r="AL590" s="69"/>
      <c r="AM590" s="277"/>
      <c r="AN590" s="277"/>
      <c r="AO590" s="278"/>
      <c r="AP590" s="278"/>
      <c r="AQ590" s="278"/>
      <c r="AR590" s="278"/>
      <c r="AS590" s="278"/>
      <c r="AT590" s="278"/>
      <c r="AU590" s="71"/>
      <c r="AV590" s="71"/>
      <c r="AW590" s="71"/>
      <c r="AX590" s="71"/>
      <c r="AY590" s="71"/>
    </row>
    <row r="591" spans="1:51">
      <c r="A591" s="73" t="s">
        <v>1930</v>
      </c>
      <c r="B591" s="120" t="s">
        <v>1945</v>
      </c>
      <c r="C591" s="273"/>
      <c r="D591" s="273"/>
      <c r="E591" s="273"/>
      <c r="F591" s="273"/>
      <c r="G591" s="273"/>
      <c r="H591" s="273"/>
      <c r="I591" s="273"/>
      <c r="J591" s="273"/>
      <c r="K591" s="273"/>
      <c r="L591" s="184"/>
      <c r="M591" s="273"/>
      <c r="N591" s="273"/>
      <c r="O591" s="185"/>
      <c r="P591" s="273"/>
      <c r="Q591" s="273"/>
      <c r="R591" s="186"/>
      <c r="S591" s="274"/>
      <c r="T591" s="274"/>
      <c r="U591" s="274"/>
      <c r="V591" s="274"/>
      <c r="W591" s="273"/>
      <c r="X591" s="275"/>
      <c r="Y591" s="276"/>
      <c r="Z591" s="275"/>
      <c r="AA591" s="275"/>
      <c r="AB591" s="275"/>
      <c r="AC591" s="275"/>
      <c r="AD591" s="275"/>
      <c r="AE591" s="275"/>
      <c r="AF591" s="275"/>
      <c r="AG591" s="275"/>
      <c r="AH591" s="275"/>
      <c r="AI591" s="275"/>
      <c r="AJ591" s="275"/>
      <c r="AK591" s="68"/>
      <c r="AL591" s="69"/>
      <c r="AM591" s="277"/>
      <c r="AN591" s="277"/>
      <c r="AO591" s="278"/>
      <c r="AP591" s="278"/>
      <c r="AQ591" s="278"/>
      <c r="AR591" s="278"/>
      <c r="AS591" s="278"/>
      <c r="AT591" s="278"/>
      <c r="AU591" s="71"/>
      <c r="AV591" s="71"/>
      <c r="AW591" s="71"/>
      <c r="AX591" s="71"/>
      <c r="AY591" s="71"/>
    </row>
    <row r="592" spans="1:51" ht="16.5" customHeight="1" thickBot="1">
      <c r="A592" s="123" t="s">
        <v>1931</v>
      </c>
      <c r="B592" s="124" t="s">
        <v>1946</v>
      </c>
      <c r="C592" s="149"/>
      <c r="D592" s="150"/>
      <c r="E592" s="150"/>
      <c r="F592" s="150"/>
      <c r="G592" s="150"/>
      <c r="H592" s="150"/>
      <c r="I592" s="150"/>
      <c r="J592" s="150"/>
      <c r="K592" s="150"/>
      <c r="L592" s="151"/>
      <c r="M592" s="150"/>
      <c r="N592" s="150"/>
      <c r="O592" s="150"/>
      <c r="P592" s="150"/>
      <c r="Q592" s="150"/>
      <c r="R592" s="152"/>
      <c r="S592" s="153"/>
      <c r="T592" s="153"/>
      <c r="U592" s="153"/>
      <c r="V592" s="153"/>
      <c r="W592" s="154"/>
      <c r="X592" s="125"/>
      <c r="Y592" s="155"/>
      <c r="Z592" s="125"/>
      <c r="AA592" s="125"/>
      <c r="AB592" s="125"/>
      <c r="AC592" s="125"/>
      <c r="AD592" s="125"/>
      <c r="AE592" s="125"/>
      <c r="AF592" s="125"/>
      <c r="AG592" s="125"/>
      <c r="AH592" s="125"/>
      <c r="AI592" s="125"/>
      <c r="AJ592" s="125"/>
      <c r="AK592" s="126"/>
      <c r="AL592" s="127"/>
      <c r="AM592" s="128"/>
      <c r="AN592" s="129"/>
      <c r="AO592" s="156"/>
      <c r="AP592" s="156"/>
      <c r="AQ592" s="156"/>
      <c r="AR592" s="156"/>
      <c r="AS592" s="156"/>
      <c r="AT592" s="156"/>
      <c r="AU592" s="156"/>
      <c r="AV592" s="156"/>
      <c r="AW592" s="156"/>
      <c r="AX592" s="156"/>
      <c r="AY592" s="156"/>
    </row>
    <row r="593" thickTop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</sheetData>
  <phoneticPr fontId="47" type="noConversion"/>
  <conditionalFormatting sqref="AU2:AV2 AU79:AV116 AU529:AV591 AU364:AV376 AU5:AV12 AU14:AV22 AU24:AV32 AU34:AV42 AU44:AV52 AU54:AV60 AU62:AV68 AU70:AV76 AU118:AV136 AU138:AV152 AU154:AV168 AU170:AV188 AU190:AV205 AU207:AV214 AU216:AV223 AU225:AV232 AU234:AV241 AU243:AV258 AU260:AV260 AU262:AV263 AU265:AV266 AU268:AV269 AU271:AV272 AU274:AV275 AU277:AV278 AU280:AV281 AU283:AV284 AU286:AV287 AU289:AV290 AU292:AV293 AU295:AV296 AU298:AV299 AU301:AV302 AU304:AV305 AU307:AV307 AU309:AV309 AU311:AV311 AU313:AV313 AU315:AV315 AU317:AV317 AU319:AV319 AU321:AV321 AU323:AV323 AU325:AV325 AU327:AV327 AU329:AV329 AU331:AV331 AU333:AV333 AU335:AV335 AU337:AV337 AU339:AV339 AU341:AV341 AU343:AV343 AU345:AV345 AU347:AV348 AU350:AV350 AU352:AV352 AU354:AV354 AU356:AV362 AU378:AV382">
    <cfRule type="cellIs" dxfId="1067" priority="1503" operator="lessThan">
      <formula>0</formula>
    </cfRule>
    <cfRule type="cellIs" dxfId="1066" priority="1504" operator="greaterThan">
      <formula>0</formula>
    </cfRule>
  </conditionalFormatting>
  <conditionalFormatting sqref="AW2 AW79:AW116 AW364:AW376 AW529:AW591 AW5:AW12 AW14:AW22 AW24:AW32 AW34:AW42 AW44:AW52 AW54:AW60 AW62:AW68 AW70:AW76 AW118:AW136 AW138:AW152 AW154:AW168 AW170:AW188 AW190:AW205 AW207:AW214 AW216:AW223 AW225:AW232 AW234:AW241 AW243:AW258 AW260 AW262:AW263 AW265:AW266 AW268:AW269 AW271:AW272 AW274:AW275 AW277:AW278 AW280:AW281 AW283:AW284 AW286:AW287 AW289:AW290 AW292:AW293 AW295:AW296 AW298:AW299 AW301:AW302 AW304:AW305 AW307 AW309 AW311 AW313 AW315 AW317 AW319 AW321 AW323 AW325 AW327 AW329 AW331 AW333 AW335 AW337 AW339 AW341 AW343 AW345 AW347:AW348 AW350 AW352 AW354 AW356:AW362 AW378:AW382 AW384:AW388 AW390:AW394">
    <cfRule type="cellIs" dxfId="1065" priority="1501" operator="lessThan">
      <formula>0</formula>
    </cfRule>
    <cfRule type="cellIs" dxfId="1064" priority="1502" operator="greaterThan">
      <formula>0</formula>
    </cfRule>
  </conditionalFormatting>
  <conditionalFormatting sqref="C379:AT379">
    <cfRule type="cellIs" dxfId="1063" priority="1487" operator="lessThan">
      <formula>0</formula>
    </cfRule>
    <cfRule type="cellIs" dxfId="1062" priority="1488" operator="greaterThan">
      <formula>0</formula>
    </cfRule>
  </conditionalFormatting>
  <conditionalFormatting sqref="AU379:AV379">
    <cfRule type="cellIs" dxfId="1061" priority="1485" operator="lessThan">
      <formula>0</formula>
    </cfRule>
    <cfRule type="cellIs" dxfId="1060" priority="1486" operator="greaterThan">
      <formula>0</formula>
    </cfRule>
  </conditionalFormatting>
  <conditionalFormatting sqref="AW379">
    <cfRule type="cellIs" dxfId="1059" priority="1483" operator="lessThan">
      <formula>0</formula>
    </cfRule>
    <cfRule type="cellIs" dxfId="1058" priority="1484" operator="greaterThan">
      <formula>0</formula>
    </cfRule>
  </conditionalFormatting>
  <conditionalFormatting sqref="C77:AT77">
    <cfRule type="cellIs" dxfId="1057" priority="1463" operator="lessThan">
      <formula>0</formula>
    </cfRule>
    <cfRule type="cellIs" dxfId="1056" priority="1464" operator="greaterThan">
      <formula>0</formula>
    </cfRule>
  </conditionalFormatting>
  <conditionalFormatting sqref="AU77:AV77">
    <cfRule type="cellIs" dxfId="1055" priority="1461" operator="lessThan">
      <formula>0</formula>
    </cfRule>
    <cfRule type="cellIs" dxfId="1054" priority="1462" operator="greaterThan">
      <formula>0</formula>
    </cfRule>
  </conditionalFormatting>
  <conditionalFormatting sqref="AW77">
    <cfRule type="cellIs" dxfId="1053" priority="1459" operator="lessThan">
      <formula>0</formula>
    </cfRule>
    <cfRule type="cellIs" dxfId="1052" priority="1460" operator="greaterThan">
      <formula>0</formula>
    </cfRule>
  </conditionalFormatting>
  <conditionalFormatting sqref="AU384:AV388">
    <cfRule type="cellIs" dxfId="1051" priority="1457" operator="lessThan">
      <formula>0</formula>
    </cfRule>
    <cfRule type="cellIs" dxfId="1050" priority="1458" operator="greaterThan">
      <formula>0</formula>
    </cfRule>
  </conditionalFormatting>
  <conditionalFormatting sqref="AU385:AV385">
    <cfRule type="cellIs" dxfId="1049" priority="1455" operator="lessThan">
      <formula>0</formula>
    </cfRule>
    <cfRule type="cellIs" dxfId="1048" priority="1456" operator="greaterThan">
      <formula>0</formula>
    </cfRule>
  </conditionalFormatting>
  <conditionalFormatting sqref="AU390:AV394">
    <cfRule type="cellIs" dxfId="1047" priority="1453" operator="lessThan">
      <formula>0</formula>
    </cfRule>
    <cfRule type="cellIs" dxfId="1046" priority="1454" operator="greaterThan">
      <formula>0</formula>
    </cfRule>
  </conditionalFormatting>
  <conditionalFormatting sqref="AU391:AV391">
    <cfRule type="cellIs" dxfId="1045" priority="1451" operator="lessThan">
      <formula>0</formula>
    </cfRule>
    <cfRule type="cellIs" dxfId="1044" priority="1452" operator="greaterThan">
      <formula>0</formula>
    </cfRule>
  </conditionalFormatting>
  <conditionalFormatting sqref="AU399:AV399">
    <cfRule type="cellIs" dxfId="1043" priority="1449" operator="lessThan">
      <formula>0</formula>
    </cfRule>
    <cfRule type="cellIs" dxfId="1042" priority="1450" operator="greaterThan">
      <formula>0</formula>
    </cfRule>
  </conditionalFormatting>
  <conditionalFormatting sqref="AU3:AW12 AU14:AW22 AU24:AW32 AU34:AW42 AU44:AW52 AU54:AW60 AU62:AW68 AU70:AW77 AU79:AW116 AU118:AW136 AU138:AW152 AU154:AW168 AU170:AW188 AU190:AW205 AU207:AW214 AU216:AW223 AU225:AW232 AU234:AW241 AU243:AW258 AU260:AW260 AU262:AW263 AU265:AW266 AU268:AW269 AU271:AW272 AU274:AW275 AU277:AW278 AU280:AW281 AU283:AW284 AU286:AW287 AU289:AW290 AU292:AW293 AU295:AW296 AU298:AW299 AU301:AW302 AU304:AW305 AU307:AW307 AU309:AW309 AU311:AW311 AU313:AW313 AU315:AW315 AU317:AW317 AU319:AW319 AU321:AW321 AU323:AW323 AU325:AW325 AU327:AW327 AU329:AW329 AU331:AW331 AU333:AW333 AU335:AW335 AU337:AW337 AU339:AW339 AU341:AW341 AU343:AW343 AU345:AW345 AU347:AW348 AU350:AW350 AU352:AW352 AU354:AW354 AU356:AW362 AU364:AW376 AU378:AW382 AU384:AW388 AU390:AW394 AU396:AW397 AU399:AW399 AU401:AW401 AU403:AW405 AU407:AW407 AU409:AW409 AU411:AW414 AU416:AW417 AU419:AW420 AU422:AW423 AU425:AW425 AU427:AW427 AU429:AW432 AU434:AW435 AU437:AW438 AU440:AW441 AU443:AW443 AU445:AW445 AU447:AW450 AU452:AW456 AU458:AV462 AU464:AV468 AU470:AV474 AU476:AV480 AU482:AW484 AU486:AV490 AU492:AV496 AU498:AV502 AU504:AV508 AU510:AV514 AU516:AW518 AU520:AW522 AU524:AW526">
    <cfRule type="cellIs" dxfId="1041" priority="1447" operator="lessThan">
      <formula>0</formula>
    </cfRule>
    <cfRule type="cellIs" dxfId="1040" priority="1448" operator="greaterThan">
      <formula>0</formula>
    </cfRule>
  </conditionalFormatting>
  <conditionalFormatting sqref="AU4:AW4">
    <cfRule type="cellIs" dxfId="1039" priority="1445" operator="lessThan">
      <formula>0</formula>
    </cfRule>
    <cfRule type="cellIs" dxfId="1038" priority="1446" operator="greaterThan">
      <formula>0</formula>
    </cfRule>
  </conditionalFormatting>
  <conditionalFormatting sqref="C13:AT13">
    <cfRule type="cellIs" dxfId="1037" priority="1431" operator="lessThan">
      <formula>0</formula>
    </cfRule>
    <cfRule type="cellIs" dxfId="1036" priority="1432" operator="greaterThan">
      <formula>0</formula>
    </cfRule>
  </conditionalFormatting>
  <conditionalFormatting sqref="AU13:AV13">
    <cfRule type="cellIs" dxfId="1035" priority="1429" operator="lessThan">
      <formula>0</formula>
    </cfRule>
    <cfRule type="cellIs" dxfId="1034" priority="1430" operator="greaterThan">
      <formula>0</formula>
    </cfRule>
  </conditionalFormatting>
  <conditionalFormatting sqref="AW13">
    <cfRule type="cellIs" dxfId="1033" priority="1427" operator="lessThan">
      <formula>0</formula>
    </cfRule>
    <cfRule type="cellIs" dxfId="1032" priority="1428" operator="greaterThan">
      <formula>0</formula>
    </cfRule>
  </conditionalFormatting>
  <conditionalFormatting sqref="C23:AT23">
    <cfRule type="cellIs" dxfId="1031" priority="1425" operator="lessThan">
      <formula>0</formula>
    </cfRule>
    <cfRule type="cellIs" dxfId="1030" priority="1426" operator="greaterThan">
      <formula>0</formula>
    </cfRule>
  </conditionalFormatting>
  <conditionalFormatting sqref="AU23:AV23">
    <cfRule type="cellIs" dxfId="1029" priority="1423" operator="lessThan">
      <formula>0</formula>
    </cfRule>
    <cfRule type="cellIs" dxfId="1028" priority="1424" operator="greaterThan">
      <formula>0</formula>
    </cfRule>
  </conditionalFormatting>
  <conditionalFormatting sqref="AW23">
    <cfRule type="cellIs" dxfId="1027" priority="1421" operator="lessThan">
      <formula>0</formula>
    </cfRule>
    <cfRule type="cellIs" dxfId="1026" priority="1422" operator="greaterThan">
      <formula>0</formula>
    </cfRule>
  </conditionalFormatting>
  <conditionalFormatting sqref="C33:AT33">
    <cfRule type="cellIs" dxfId="1025" priority="1419" operator="lessThan">
      <formula>0</formula>
    </cfRule>
    <cfRule type="cellIs" dxfId="1024" priority="1420" operator="greaterThan">
      <formula>0</formula>
    </cfRule>
  </conditionalFormatting>
  <conditionalFormatting sqref="AU33:AV33">
    <cfRule type="cellIs" dxfId="1023" priority="1417" operator="lessThan">
      <formula>0</formula>
    </cfRule>
    <cfRule type="cellIs" dxfId="1022" priority="1418" operator="greaterThan">
      <formula>0</formula>
    </cfRule>
  </conditionalFormatting>
  <conditionalFormatting sqref="AW33">
    <cfRule type="cellIs" dxfId="1021" priority="1415" operator="lessThan">
      <formula>0</formula>
    </cfRule>
    <cfRule type="cellIs" dxfId="1020" priority="1416" operator="greaterThan">
      <formula>0</formula>
    </cfRule>
  </conditionalFormatting>
  <conditionalFormatting sqref="C43:AT43">
    <cfRule type="cellIs" dxfId="1019" priority="1413" operator="lessThan">
      <formula>0</formula>
    </cfRule>
    <cfRule type="cellIs" dxfId="1018" priority="1414" operator="greaterThan">
      <formula>0</formula>
    </cfRule>
  </conditionalFormatting>
  <conditionalFormatting sqref="AU43:AV43">
    <cfRule type="cellIs" dxfId="1017" priority="1411" operator="lessThan">
      <formula>0</formula>
    </cfRule>
    <cfRule type="cellIs" dxfId="1016" priority="1412" operator="greaterThan">
      <formula>0</formula>
    </cfRule>
  </conditionalFormatting>
  <conditionalFormatting sqref="AW43">
    <cfRule type="cellIs" dxfId="1015" priority="1409" operator="lessThan">
      <formula>0</formula>
    </cfRule>
    <cfRule type="cellIs" dxfId="1014" priority="1410" operator="greaterThan">
      <formula>0</formula>
    </cfRule>
  </conditionalFormatting>
  <conditionalFormatting sqref="C53:AT53">
    <cfRule type="cellIs" dxfId="1013" priority="1407" operator="lessThan">
      <formula>0</formula>
    </cfRule>
    <cfRule type="cellIs" dxfId="1012" priority="1408" operator="greaterThan">
      <formula>0</formula>
    </cfRule>
  </conditionalFormatting>
  <conditionalFormatting sqref="AU53:AV53">
    <cfRule type="cellIs" dxfId="1011" priority="1405" operator="lessThan">
      <formula>0</formula>
    </cfRule>
    <cfRule type="cellIs" dxfId="1010" priority="1406" operator="greaterThan">
      <formula>0</formula>
    </cfRule>
  </conditionalFormatting>
  <conditionalFormatting sqref="AW53">
    <cfRule type="cellIs" dxfId="1009" priority="1403" operator="lessThan">
      <formula>0</formula>
    </cfRule>
    <cfRule type="cellIs" dxfId="1008" priority="1404" operator="greaterThan">
      <formula>0</formula>
    </cfRule>
  </conditionalFormatting>
  <conditionalFormatting sqref="C61:AT61">
    <cfRule type="cellIs" dxfId="1007" priority="1401" operator="lessThan">
      <formula>0</formula>
    </cfRule>
    <cfRule type="cellIs" dxfId="1006" priority="1402" operator="greaterThan">
      <formula>0</formula>
    </cfRule>
  </conditionalFormatting>
  <conditionalFormatting sqref="AU61:AV61">
    <cfRule type="cellIs" dxfId="1005" priority="1399" operator="lessThan">
      <formula>0</formula>
    </cfRule>
    <cfRule type="cellIs" dxfId="1004" priority="1400" operator="greaterThan">
      <formula>0</formula>
    </cfRule>
  </conditionalFormatting>
  <conditionalFormatting sqref="AW61">
    <cfRule type="cellIs" dxfId="1003" priority="1397" operator="lessThan">
      <formula>0</formula>
    </cfRule>
    <cfRule type="cellIs" dxfId="1002" priority="1398" operator="greaterThan">
      <formula>0</formula>
    </cfRule>
  </conditionalFormatting>
  <conditionalFormatting sqref="C69:AT69">
    <cfRule type="cellIs" dxfId="1001" priority="1395" operator="lessThan">
      <formula>0</formula>
    </cfRule>
    <cfRule type="cellIs" dxfId="1000" priority="1396" operator="greaterThan">
      <formula>0</formula>
    </cfRule>
  </conditionalFormatting>
  <conditionalFormatting sqref="AU69:AV69">
    <cfRule type="cellIs" dxfId="999" priority="1393" operator="lessThan">
      <formula>0</formula>
    </cfRule>
    <cfRule type="cellIs" dxfId="998" priority="1394" operator="greaterThan">
      <formula>0</formula>
    </cfRule>
  </conditionalFormatting>
  <conditionalFormatting sqref="AW69">
    <cfRule type="cellIs" dxfId="997" priority="1391" operator="lessThan">
      <formula>0</formula>
    </cfRule>
    <cfRule type="cellIs" dxfId="996" priority="1392" operator="greaterThan">
      <formula>0</formula>
    </cfRule>
  </conditionalFormatting>
  <conditionalFormatting sqref="C78:AT78">
    <cfRule type="cellIs" dxfId="995" priority="1389" operator="lessThan">
      <formula>0</formula>
    </cfRule>
    <cfRule type="cellIs" dxfId="994" priority="1390" operator="greaterThan">
      <formula>0</formula>
    </cfRule>
  </conditionalFormatting>
  <conditionalFormatting sqref="AU78:AV78">
    <cfRule type="cellIs" dxfId="993" priority="1387" operator="lessThan">
      <formula>0</formula>
    </cfRule>
    <cfRule type="cellIs" dxfId="992" priority="1388" operator="greaterThan">
      <formula>0</formula>
    </cfRule>
  </conditionalFormatting>
  <conditionalFormatting sqref="AW78">
    <cfRule type="cellIs" dxfId="991" priority="1385" operator="lessThan">
      <formula>0</formula>
    </cfRule>
    <cfRule type="cellIs" dxfId="990" priority="1386" operator="greaterThan">
      <formula>0</formula>
    </cfRule>
  </conditionalFormatting>
  <conditionalFormatting sqref="C117:AT117">
    <cfRule type="cellIs" dxfId="989" priority="1383" operator="lessThan">
      <formula>0</formula>
    </cfRule>
    <cfRule type="cellIs" dxfId="988" priority="1384" operator="greaterThan">
      <formula>0</formula>
    </cfRule>
  </conditionalFormatting>
  <conditionalFormatting sqref="AU117:AV117">
    <cfRule type="cellIs" dxfId="987" priority="1381" operator="lessThan">
      <formula>0</formula>
    </cfRule>
    <cfRule type="cellIs" dxfId="986" priority="1382" operator="greaterThan">
      <formula>0</formula>
    </cfRule>
  </conditionalFormatting>
  <conditionalFormatting sqref="AW117">
    <cfRule type="cellIs" dxfId="985" priority="1379" operator="lessThan">
      <formula>0</formula>
    </cfRule>
    <cfRule type="cellIs" dxfId="984" priority="1380" operator="greaterThan">
      <formula>0</formula>
    </cfRule>
  </conditionalFormatting>
  <conditionalFormatting sqref="C137:AT137">
    <cfRule type="cellIs" dxfId="983" priority="1377" operator="lessThan">
      <formula>0</formula>
    </cfRule>
    <cfRule type="cellIs" dxfId="982" priority="1378" operator="greaterThan">
      <formula>0</formula>
    </cfRule>
  </conditionalFormatting>
  <conditionalFormatting sqref="AU137:AV137">
    <cfRule type="cellIs" dxfId="981" priority="1375" operator="lessThan">
      <formula>0</formula>
    </cfRule>
    <cfRule type="cellIs" dxfId="980" priority="1376" operator="greaterThan">
      <formula>0</formula>
    </cfRule>
  </conditionalFormatting>
  <conditionalFormatting sqref="AW137">
    <cfRule type="cellIs" dxfId="979" priority="1373" operator="lessThan">
      <formula>0</formula>
    </cfRule>
    <cfRule type="cellIs" dxfId="978" priority="1374" operator="greaterThan">
      <formula>0</formula>
    </cfRule>
  </conditionalFormatting>
  <conditionalFormatting sqref="C153:AT153">
    <cfRule type="cellIs" dxfId="977" priority="1371" operator="lessThan">
      <formula>0</formula>
    </cfRule>
    <cfRule type="cellIs" dxfId="976" priority="1372" operator="greaterThan">
      <formula>0</formula>
    </cfRule>
  </conditionalFormatting>
  <conditionalFormatting sqref="AU153:AV153">
    <cfRule type="cellIs" dxfId="975" priority="1369" operator="lessThan">
      <formula>0</formula>
    </cfRule>
    <cfRule type="cellIs" dxfId="974" priority="1370" operator="greaterThan">
      <formula>0</formula>
    </cfRule>
  </conditionalFormatting>
  <conditionalFormatting sqref="AW153">
    <cfRule type="cellIs" dxfId="973" priority="1367" operator="lessThan">
      <formula>0</formula>
    </cfRule>
    <cfRule type="cellIs" dxfId="972" priority="1368" operator="greaterThan">
      <formula>0</formula>
    </cfRule>
  </conditionalFormatting>
  <conditionalFormatting sqref="C169:AT169">
    <cfRule type="cellIs" dxfId="971" priority="1365" operator="lessThan">
      <formula>0</formula>
    </cfRule>
    <cfRule type="cellIs" dxfId="970" priority="1366" operator="greaterThan">
      <formula>0</formula>
    </cfRule>
  </conditionalFormatting>
  <conditionalFormatting sqref="AU169:AV169">
    <cfRule type="cellIs" dxfId="969" priority="1363" operator="lessThan">
      <formula>0</formula>
    </cfRule>
    <cfRule type="cellIs" dxfId="968" priority="1364" operator="greaterThan">
      <formula>0</formula>
    </cfRule>
  </conditionalFormatting>
  <conditionalFormatting sqref="AW169">
    <cfRule type="cellIs" dxfId="967" priority="1361" operator="lessThan">
      <formula>0</formula>
    </cfRule>
    <cfRule type="cellIs" dxfId="966" priority="1362" operator="greaterThan">
      <formula>0</formula>
    </cfRule>
  </conditionalFormatting>
  <conditionalFormatting sqref="C189:AT189">
    <cfRule type="cellIs" dxfId="965" priority="1359" operator="lessThan">
      <formula>0</formula>
    </cfRule>
    <cfRule type="cellIs" dxfId="964" priority="1360" operator="greaterThan">
      <formula>0</formula>
    </cfRule>
  </conditionalFormatting>
  <conditionalFormatting sqref="AU189:AV189">
    <cfRule type="cellIs" dxfId="963" priority="1357" operator="lessThan">
      <formula>0</formula>
    </cfRule>
    <cfRule type="cellIs" dxfId="962" priority="1358" operator="greaterThan">
      <formula>0</formula>
    </cfRule>
  </conditionalFormatting>
  <conditionalFormatting sqref="AW189">
    <cfRule type="cellIs" dxfId="961" priority="1355" operator="lessThan">
      <formula>0</formula>
    </cfRule>
    <cfRule type="cellIs" dxfId="960" priority="1356" operator="greaterThan">
      <formula>0</formula>
    </cfRule>
  </conditionalFormatting>
  <conditionalFormatting sqref="C206:AT206">
    <cfRule type="cellIs" dxfId="959" priority="1353" operator="lessThan">
      <formula>0</formula>
    </cfRule>
    <cfRule type="cellIs" dxfId="958" priority="1354" operator="greaterThan">
      <formula>0</formula>
    </cfRule>
  </conditionalFormatting>
  <conditionalFormatting sqref="AU206:AV206">
    <cfRule type="cellIs" dxfId="957" priority="1351" operator="lessThan">
      <formula>0</formula>
    </cfRule>
    <cfRule type="cellIs" dxfId="956" priority="1352" operator="greaterThan">
      <formula>0</formula>
    </cfRule>
  </conditionalFormatting>
  <conditionalFormatting sqref="AW206">
    <cfRule type="cellIs" dxfId="955" priority="1349" operator="lessThan">
      <formula>0</formula>
    </cfRule>
    <cfRule type="cellIs" dxfId="954" priority="1350" operator="greaterThan">
      <formula>0</formula>
    </cfRule>
  </conditionalFormatting>
  <conditionalFormatting sqref="C215:AT215">
    <cfRule type="cellIs" dxfId="953" priority="1347" operator="lessThan">
      <formula>0</formula>
    </cfRule>
    <cfRule type="cellIs" dxfId="952" priority="1348" operator="greaterThan">
      <formula>0</formula>
    </cfRule>
  </conditionalFormatting>
  <conditionalFormatting sqref="AU215:AV215">
    <cfRule type="cellIs" dxfId="951" priority="1345" operator="lessThan">
      <formula>0</formula>
    </cfRule>
    <cfRule type="cellIs" dxfId="950" priority="1346" operator="greaterThan">
      <formula>0</formula>
    </cfRule>
  </conditionalFormatting>
  <conditionalFormatting sqref="AW215">
    <cfRule type="cellIs" dxfId="949" priority="1343" operator="lessThan">
      <formula>0</formula>
    </cfRule>
    <cfRule type="cellIs" dxfId="948" priority="1344" operator="greaterThan">
      <formula>0</formula>
    </cfRule>
  </conditionalFormatting>
  <conditionalFormatting sqref="C224:AT224">
    <cfRule type="cellIs" dxfId="947" priority="1341" operator="lessThan">
      <formula>0</formula>
    </cfRule>
    <cfRule type="cellIs" dxfId="946" priority="1342" operator="greaterThan">
      <formula>0</formula>
    </cfRule>
  </conditionalFormatting>
  <conditionalFormatting sqref="AU224:AV224">
    <cfRule type="cellIs" dxfId="945" priority="1339" operator="lessThan">
      <formula>0</formula>
    </cfRule>
    <cfRule type="cellIs" dxfId="944" priority="1340" operator="greaterThan">
      <formula>0</formula>
    </cfRule>
  </conditionalFormatting>
  <conditionalFormatting sqref="AW224">
    <cfRule type="cellIs" dxfId="943" priority="1337" operator="lessThan">
      <formula>0</formula>
    </cfRule>
    <cfRule type="cellIs" dxfId="942" priority="1338" operator="greaterThan">
      <formula>0</formula>
    </cfRule>
  </conditionalFormatting>
  <conditionalFormatting sqref="C233:AT233">
    <cfRule type="cellIs" dxfId="941" priority="1335" operator="lessThan">
      <formula>0</formula>
    </cfRule>
    <cfRule type="cellIs" dxfId="940" priority="1336" operator="greaterThan">
      <formula>0</formula>
    </cfRule>
  </conditionalFormatting>
  <conditionalFormatting sqref="AU233:AV233">
    <cfRule type="cellIs" dxfId="939" priority="1333" operator="lessThan">
      <formula>0</formula>
    </cfRule>
    <cfRule type="cellIs" dxfId="938" priority="1334" operator="greaterThan">
      <formula>0</formula>
    </cfRule>
  </conditionalFormatting>
  <conditionalFormatting sqref="AW233">
    <cfRule type="cellIs" dxfId="937" priority="1331" operator="lessThan">
      <formula>0</formula>
    </cfRule>
    <cfRule type="cellIs" dxfId="936" priority="1332" operator="greaterThan">
      <formula>0</formula>
    </cfRule>
  </conditionalFormatting>
  <conditionalFormatting sqref="C242:AT242">
    <cfRule type="cellIs" dxfId="935" priority="1329" operator="lessThan">
      <formula>0</formula>
    </cfRule>
    <cfRule type="cellIs" dxfId="934" priority="1330" operator="greaterThan">
      <formula>0</formula>
    </cfRule>
  </conditionalFormatting>
  <conditionalFormatting sqref="AU242:AV242">
    <cfRule type="cellIs" dxfId="933" priority="1327" operator="lessThan">
      <formula>0</formula>
    </cfRule>
    <cfRule type="cellIs" dxfId="932" priority="1328" operator="greaterThan">
      <formula>0</formula>
    </cfRule>
  </conditionalFormatting>
  <conditionalFormatting sqref="AW242">
    <cfRule type="cellIs" dxfId="931" priority="1325" operator="lessThan">
      <formula>0</formula>
    </cfRule>
    <cfRule type="cellIs" dxfId="930" priority="1326" operator="greaterThan">
      <formula>0</formula>
    </cfRule>
  </conditionalFormatting>
  <conditionalFormatting sqref="C259:AT259">
    <cfRule type="cellIs" dxfId="929" priority="1323" operator="lessThan">
      <formula>0</formula>
    </cfRule>
    <cfRule type="cellIs" dxfId="928" priority="1324" operator="greaterThan">
      <formula>0</formula>
    </cfRule>
  </conditionalFormatting>
  <conditionalFormatting sqref="AU259:AV259">
    <cfRule type="cellIs" dxfId="927" priority="1321" operator="lessThan">
      <formula>0</formula>
    </cfRule>
    <cfRule type="cellIs" dxfId="926" priority="1322" operator="greaterThan">
      <formula>0</formula>
    </cfRule>
  </conditionalFormatting>
  <conditionalFormatting sqref="AW259">
    <cfRule type="cellIs" dxfId="925" priority="1319" operator="lessThan">
      <formula>0</formula>
    </cfRule>
    <cfRule type="cellIs" dxfId="924" priority="1320" operator="greaterThan">
      <formula>0</formula>
    </cfRule>
  </conditionalFormatting>
  <conditionalFormatting sqref="C261:AT261">
    <cfRule type="cellIs" dxfId="923" priority="1317" operator="lessThan">
      <formula>0</formula>
    </cfRule>
    <cfRule type="cellIs" dxfId="922" priority="1318" operator="greaterThan">
      <formula>0</formula>
    </cfRule>
  </conditionalFormatting>
  <conditionalFormatting sqref="AU261:AV261">
    <cfRule type="cellIs" dxfId="921" priority="1315" operator="lessThan">
      <formula>0</formula>
    </cfRule>
    <cfRule type="cellIs" dxfId="920" priority="1316" operator="greaterThan">
      <formula>0</formula>
    </cfRule>
  </conditionalFormatting>
  <conditionalFormatting sqref="AW261">
    <cfRule type="cellIs" dxfId="919" priority="1313" operator="lessThan">
      <formula>0</formula>
    </cfRule>
    <cfRule type="cellIs" dxfId="918" priority="1314" operator="greaterThan">
      <formula>0</formula>
    </cfRule>
  </conditionalFormatting>
  <conditionalFormatting sqref="C264:AT264">
    <cfRule type="cellIs" dxfId="917" priority="1311" operator="lessThan">
      <formula>0</formula>
    </cfRule>
    <cfRule type="cellIs" dxfId="916" priority="1312" operator="greaterThan">
      <formula>0</formula>
    </cfRule>
  </conditionalFormatting>
  <conditionalFormatting sqref="AU264:AV264">
    <cfRule type="cellIs" dxfId="915" priority="1309" operator="lessThan">
      <formula>0</formula>
    </cfRule>
    <cfRule type="cellIs" dxfId="914" priority="1310" operator="greaterThan">
      <formula>0</formula>
    </cfRule>
  </conditionalFormatting>
  <conditionalFormatting sqref="AW264">
    <cfRule type="cellIs" dxfId="913" priority="1307" operator="lessThan">
      <formula>0</formula>
    </cfRule>
    <cfRule type="cellIs" dxfId="912" priority="1308" operator="greaterThan">
      <formula>0</formula>
    </cfRule>
  </conditionalFormatting>
  <conditionalFormatting sqref="C267:AT267">
    <cfRule type="cellIs" dxfId="911" priority="1305" operator="lessThan">
      <formula>0</formula>
    </cfRule>
    <cfRule type="cellIs" dxfId="910" priority="1306" operator="greaterThan">
      <formula>0</formula>
    </cfRule>
  </conditionalFormatting>
  <conditionalFormatting sqref="AU267:AV267">
    <cfRule type="cellIs" dxfId="909" priority="1303" operator="lessThan">
      <formula>0</formula>
    </cfRule>
    <cfRule type="cellIs" dxfId="908" priority="1304" operator="greaterThan">
      <formula>0</formula>
    </cfRule>
  </conditionalFormatting>
  <conditionalFormatting sqref="AW267">
    <cfRule type="cellIs" dxfId="907" priority="1301" operator="lessThan">
      <formula>0</formula>
    </cfRule>
    <cfRule type="cellIs" dxfId="906" priority="1302" operator="greaterThan">
      <formula>0</formula>
    </cfRule>
  </conditionalFormatting>
  <conditionalFormatting sqref="C270:AT270">
    <cfRule type="cellIs" dxfId="905" priority="1299" operator="lessThan">
      <formula>0</formula>
    </cfRule>
    <cfRule type="cellIs" dxfId="904" priority="1300" operator="greaterThan">
      <formula>0</formula>
    </cfRule>
  </conditionalFormatting>
  <conditionalFormatting sqref="AU270:AV270">
    <cfRule type="cellIs" dxfId="903" priority="1297" operator="lessThan">
      <formula>0</formula>
    </cfRule>
    <cfRule type="cellIs" dxfId="902" priority="1298" operator="greaterThan">
      <formula>0</formula>
    </cfRule>
  </conditionalFormatting>
  <conditionalFormatting sqref="AW270">
    <cfRule type="cellIs" dxfId="901" priority="1295" operator="lessThan">
      <formula>0</formula>
    </cfRule>
    <cfRule type="cellIs" dxfId="900" priority="1296" operator="greaterThan">
      <formula>0</formula>
    </cfRule>
  </conditionalFormatting>
  <conditionalFormatting sqref="C273:AT273">
    <cfRule type="cellIs" dxfId="899" priority="1293" operator="lessThan">
      <formula>0</formula>
    </cfRule>
    <cfRule type="cellIs" dxfId="898" priority="1294" operator="greaterThan">
      <formula>0</formula>
    </cfRule>
  </conditionalFormatting>
  <conditionalFormatting sqref="AU273:AV273">
    <cfRule type="cellIs" dxfId="897" priority="1291" operator="lessThan">
      <formula>0</formula>
    </cfRule>
    <cfRule type="cellIs" dxfId="896" priority="1292" operator="greaterThan">
      <formula>0</formula>
    </cfRule>
  </conditionalFormatting>
  <conditionalFormatting sqref="AW273">
    <cfRule type="cellIs" dxfId="895" priority="1289" operator="lessThan">
      <formula>0</formula>
    </cfRule>
    <cfRule type="cellIs" dxfId="894" priority="1290" operator="greaterThan">
      <formula>0</formula>
    </cfRule>
  </conditionalFormatting>
  <conditionalFormatting sqref="C276:AT276">
    <cfRule type="cellIs" dxfId="893" priority="1287" operator="lessThan">
      <formula>0</formula>
    </cfRule>
    <cfRule type="cellIs" dxfId="892" priority="1288" operator="greaterThan">
      <formula>0</formula>
    </cfRule>
  </conditionalFormatting>
  <conditionalFormatting sqref="AU276:AV276">
    <cfRule type="cellIs" dxfId="891" priority="1285" operator="lessThan">
      <formula>0</formula>
    </cfRule>
    <cfRule type="cellIs" dxfId="890" priority="1286" operator="greaterThan">
      <formula>0</formula>
    </cfRule>
  </conditionalFormatting>
  <conditionalFormatting sqref="AW276">
    <cfRule type="cellIs" dxfId="889" priority="1283" operator="lessThan">
      <formula>0</formula>
    </cfRule>
    <cfRule type="cellIs" dxfId="888" priority="1284" operator="greaterThan">
      <formula>0</formula>
    </cfRule>
  </conditionalFormatting>
  <conditionalFormatting sqref="C279:AT279">
    <cfRule type="cellIs" dxfId="887" priority="1281" operator="lessThan">
      <formula>0</formula>
    </cfRule>
    <cfRule type="cellIs" dxfId="886" priority="1282" operator="greaterThan">
      <formula>0</formula>
    </cfRule>
  </conditionalFormatting>
  <conditionalFormatting sqref="AU279:AV279">
    <cfRule type="cellIs" dxfId="885" priority="1279" operator="lessThan">
      <formula>0</formula>
    </cfRule>
    <cfRule type="cellIs" dxfId="884" priority="1280" operator="greaterThan">
      <formula>0</formula>
    </cfRule>
  </conditionalFormatting>
  <conditionalFormatting sqref="AW279">
    <cfRule type="cellIs" dxfId="883" priority="1277" operator="lessThan">
      <formula>0</formula>
    </cfRule>
    <cfRule type="cellIs" dxfId="882" priority="1278" operator="greaterThan">
      <formula>0</formula>
    </cfRule>
  </conditionalFormatting>
  <conditionalFormatting sqref="C282:AT282">
    <cfRule type="cellIs" dxfId="881" priority="1275" operator="lessThan">
      <formula>0</formula>
    </cfRule>
    <cfRule type="cellIs" dxfId="880" priority="1276" operator="greaterThan">
      <formula>0</formula>
    </cfRule>
  </conditionalFormatting>
  <conditionalFormatting sqref="AU282:AV282">
    <cfRule type="cellIs" dxfId="879" priority="1273" operator="lessThan">
      <formula>0</formula>
    </cfRule>
    <cfRule type="cellIs" dxfId="878" priority="1274" operator="greaterThan">
      <formula>0</formula>
    </cfRule>
  </conditionalFormatting>
  <conditionalFormatting sqref="AW282">
    <cfRule type="cellIs" dxfId="877" priority="1271" operator="lessThan">
      <formula>0</formula>
    </cfRule>
    <cfRule type="cellIs" dxfId="876" priority="1272" operator="greaterThan">
      <formula>0</formula>
    </cfRule>
  </conditionalFormatting>
  <conditionalFormatting sqref="C285:AT285">
    <cfRule type="cellIs" dxfId="875" priority="1269" operator="lessThan">
      <formula>0</formula>
    </cfRule>
    <cfRule type="cellIs" dxfId="874" priority="1270" operator="greaterThan">
      <formula>0</formula>
    </cfRule>
  </conditionalFormatting>
  <conditionalFormatting sqref="AU285:AV285">
    <cfRule type="cellIs" dxfId="873" priority="1267" operator="lessThan">
      <formula>0</formula>
    </cfRule>
    <cfRule type="cellIs" dxfId="872" priority="1268" operator="greaterThan">
      <formula>0</formula>
    </cfRule>
  </conditionalFormatting>
  <conditionalFormatting sqref="AW285">
    <cfRule type="cellIs" dxfId="871" priority="1265" operator="lessThan">
      <formula>0</formula>
    </cfRule>
    <cfRule type="cellIs" dxfId="870" priority="1266" operator="greaterThan">
      <formula>0</formula>
    </cfRule>
  </conditionalFormatting>
  <conditionalFormatting sqref="C288:AT288">
    <cfRule type="cellIs" dxfId="869" priority="1263" operator="lessThan">
      <formula>0</formula>
    </cfRule>
    <cfRule type="cellIs" dxfId="868" priority="1264" operator="greaterThan">
      <formula>0</formula>
    </cfRule>
  </conditionalFormatting>
  <conditionalFormatting sqref="AU288:AV288">
    <cfRule type="cellIs" dxfId="867" priority="1261" operator="lessThan">
      <formula>0</formula>
    </cfRule>
    <cfRule type="cellIs" dxfId="866" priority="1262" operator="greaterThan">
      <formula>0</formula>
    </cfRule>
  </conditionalFormatting>
  <conditionalFormatting sqref="AW288">
    <cfRule type="cellIs" dxfId="865" priority="1259" operator="lessThan">
      <formula>0</formula>
    </cfRule>
    <cfRule type="cellIs" dxfId="864" priority="1260" operator="greaterThan">
      <formula>0</formula>
    </cfRule>
  </conditionalFormatting>
  <conditionalFormatting sqref="C291:AT291">
    <cfRule type="cellIs" dxfId="863" priority="1257" operator="lessThan">
      <formula>0</formula>
    </cfRule>
    <cfRule type="cellIs" dxfId="862" priority="1258" operator="greaterThan">
      <formula>0</formula>
    </cfRule>
  </conditionalFormatting>
  <conditionalFormatting sqref="AU291:AV291">
    <cfRule type="cellIs" dxfId="861" priority="1255" operator="lessThan">
      <formula>0</formula>
    </cfRule>
    <cfRule type="cellIs" dxfId="860" priority="1256" operator="greaterThan">
      <formula>0</formula>
    </cfRule>
  </conditionalFormatting>
  <conditionalFormatting sqref="AW291">
    <cfRule type="cellIs" dxfId="859" priority="1253" operator="lessThan">
      <formula>0</formula>
    </cfRule>
    <cfRule type="cellIs" dxfId="858" priority="1254" operator="greaterThan">
      <formula>0</formula>
    </cfRule>
  </conditionalFormatting>
  <conditionalFormatting sqref="C294:AT294">
    <cfRule type="cellIs" dxfId="857" priority="1251" operator="lessThan">
      <formula>0</formula>
    </cfRule>
    <cfRule type="cellIs" dxfId="856" priority="1252" operator="greaterThan">
      <formula>0</formula>
    </cfRule>
  </conditionalFormatting>
  <conditionalFormatting sqref="AU294:AV294">
    <cfRule type="cellIs" dxfId="855" priority="1249" operator="lessThan">
      <formula>0</formula>
    </cfRule>
    <cfRule type="cellIs" dxfId="854" priority="1250" operator="greaterThan">
      <formula>0</formula>
    </cfRule>
  </conditionalFormatting>
  <conditionalFormatting sqref="AW294">
    <cfRule type="cellIs" dxfId="853" priority="1247" operator="lessThan">
      <formula>0</formula>
    </cfRule>
    <cfRule type="cellIs" dxfId="852" priority="1248" operator="greaterThan">
      <formula>0</formula>
    </cfRule>
  </conditionalFormatting>
  <conditionalFormatting sqref="C297:AT297">
    <cfRule type="cellIs" dxfId="851" priority="1245" operator="lessThan">
      <formula>0</formula>
    </cfRule>
    <cfRule type="cellIs" dxfId="850" priority="1246" operator="greaterThan">
      <formula>0</formula>
    </cfRule>
  </conditionalFormatting>
  <conditionalFormatting sqref="AU297:AV297">
    <cfRule type="cellIs" dxfId="849" priority="1243" operator="lessThan">
      <formula>0</formula>
    </cfRule>
    <cfRule type="cellIs" dxfId="848" priority="1244" operator="greaterThan">
      <formula>0</formula>
    </cfRule>
  </conditionalFormatting>
  <conditionalFormatting sqref="AW297">
    <cfRule type="cellIs" dxfId="847" priority="1241" operator="lessThan">
      <formula>0</formula>
    </cfRule>
    <cfRule type="cellIs" dxfId="846" priority="1242" operator="greaterThan">
      <formula>0</formula>
    </cfRule>
  </conditionalFormatting>
  <conditionalFormatting sqref="C300:AT300">
    <cfRule type="cellIs" dxfId="845" priority="1239" operator="lessThan">
      <formula>0</formula>
    </cfRule>
    <cfRule type="cellIs" dxfId="844" priority="1240" operator="greaterThan">
      <formula>0</formula>
    </cfRule>
  </conditionalFormatting>
  <conditionalFormatting sqref="AU300:AV300">
    <cfRule type="cellIs" dxfId="843" priority="1237" operator="lessThan">
      <formula>0</formula>
    </cfRule>
    <cfRule type="cellIs" dxfId="842" priority="1238" operator="greaterThan">
      <formula>0</formula>
    </cfRule>
  </conditionalFormatting>
  <conditionalFormatting sqref="AW300">
    <cfRule type="cellIs" dxfId="841" priority="1235" operator="lessThan">
      <formula>0</formula>
    </cfRule>
    <cfRule type="cellIs" dxfId="840" priority="1236" operator="greaterThan">
      <formula>0</formula>
    </cfRule>
  </conditionalFormatting>
  <conditionalFormatting sqref="C303:AT303">
    <cfRule type="cellIs" dxfId="839" priority="1233" operator="lessThan">
      <formula>0</formula>
    </cfRule>
    <cfRule type="cellIs" dxfId="838" priority="1234" operator="greaterThan">
      <formula>0</formula>
    </cfRule>
  </conditionalFormatting>
  <conditionalFormatting sqref="AU303:AV303">
    <cfRule type="cellIs" dxfId="837" priority="1231" operator="lessThan">
      <formula>0</formula>
    </cfRule>
    <cfRule type="cellIs" dxfId="836" priority="1232" operator="greaterThan">
      <formula>0</formula>
    </cfRule>
  </conditionalFormatting>
  <conditionalFormatting sqref="AW303">
    <cfRule type="cellIs" dxfId="835" priority="1229" operator="lessThan">
      <formula>0</formula>
    </cfRule>
    <cfRule type="cellIs" dxfId="834" priority="1230" operator="greaterThan">
      <formula>0</formula>
    </cfRule>
  </conditionalFormatting>
  <conditionalFormatting sqref="C306:AT306">
    <cfRule type="cellIs" dxfId="833" priority="1227" operator="lessThan">
      <formula>0</formula>
    </cfRule>
    <cfRule type="cellIs" dxfId="832" priority="1228" operator="greaterThan">
      <formula>0</formula>
    </cfRule>
  </conditionalFormatting>
  <conditionalFormatting sqref="AU306:AV306">
    <cfRule type="cellIs" dxfId="831" priority="1225" operator="lessThan">
      <formula>0</formula>
    </cfRule>
    <cfRule type="cellIs" dxfId="830" priority="1226" operator="greaterThan">
      <formula>0</formula>
    </cfRule>
  </conditionalFormatting>
  <conditionalFormatting sqref="AW306">
    <cfRule type="cellIs" dxfId="829" priority="1223" operator="lessThan">
      <formula>0</formula>
    </cfRule>
    <cfRule type="cellIs" dxfId="828" priority="1224" operator="greaterThan">
      <formula>0</formula>
    </cfRule>
  </conditionalFormatting>
  <conditionalFormatting sqref="C308:AT308">
    <cfRule type="cellIs" dxfId="827" priority="1221" operator="lessThan">
      <formula>0</formula>
    </cfRule>
    <cfRule type="cellIs" dxfId="826" priority="1222" operator="greaterThan">
      <formula>0</formula>
    </cfRule>
  </conditionalFormatting>
  <conditionalFormatting sqref="AU308:AV308">
    <cfRule type="cellIs" dxfId="825" priority="1219" operator="lessThan">
      <formula>0</formula>
    </cfRule>
    <cfRule type="cellIs" dxfId="824" priority="1220" operator="greaterThan">
      <formula>0</formula>
    </cfRule>
  </conditionalFormatting>
  <conditionalFormatting sqref="AW308">
    <cfRule type="cellIs" dxfId="823" priority="1217" operator="lessThan">
      <formula>0</formula>
    </cfRule>
    <cfRule type="cellIs" dxfId="822" priority="1218" operator="greaterThan">
      <formula>0</formula>
    </cfRule>
  </conditionalFormatting>
  <conditionalFormatting sqref="C310:AT310">
    <cfRule type="cellIs" dxfId="821" priority="1215" operator="lessThan">
      <formula>0</formula>
    </cfRule>
    <cfRule type="cellIs" dxfId="820" priority="1216" operator="greaterThan">
      <formula>0</formula>
    </cfRule>
  </conditionalFormatting>
  <conditionalFormatting sqref="AU310:AV310">
    <cfRule type="cellIs" dxfId="819" priority="1213" operator="lessThan">
      <formula>0</formula>
    </cfRule>
    <cfRule type="cellIs" dxfId="818" priority="1214" operator="greaterThan">
      <formula>0</formula>
    </cfRule>
  </conditionalFormatting>
  <conditionalFormatting sqref="AW310">
    <cfRule type="cellIs" dxfId="817" priority="1211" operator="lessThan">
      <formula>0</formula>
    </cfRule>
    <cfRule type="cellIs" dxfId="816" priority="1212" operator="greaterThan">
      <formula>0</formula>
    </cfRule>
  </conditionalFormatting>
  <conditionalFormatting sqref="C312:AT312">
    <cfRule type="cellIs" dxfId="815" priority="1209" operator="lessThan">
      <formula>0</formula>
    </cfRule>
    <cfRule type="cellIs" dxfId="814" priority="1210" operator="greaterThan">
      <formula>0</formula>
    </cfRule>
  </conditionalFormatting>
  <conditionalFormatting sqref="AU312:AV312">
    <cfRule type="cellIs" dxfId="813" priority="1207" operator="lessThan">
      <formula>0</formula>
    </cfRule>
    <cfRule type="cellIs" dxfId="812" priority="1208" operator="greaterThan">
      <formula>0</formula>
    </cfRule>
  </conditionalFormatting>
  <conditionalFormatting sqref="AW312">
    <cfRule type="cellIs" dxfId="811" priority="1205" operator="lessThan">
      <formula>0</formula>
    </cfRule>
    <cfRule type="cellIs" dxfId="810" priority="1206" operator="greaterThan">
      <formula>0</formula>
    </cfRule>
  </conditionalFormatting>
  <conditionalFormatting sqref="C314:AT314">
    <cfRule type="cellIs" dxfId="809" priority="1203" operator="lessThan">
      <formula>0</formula>
    </cfRule>
    <cfRule type="cellIs" dxfId="808" priority="1204" operator="greaterThan">
      <formula>0</formula>
    </cfRule>
  </conditionalFormatting>
  <conditionalFormatting sqref="AU314:AV314">
    <cfRule type="cellIs" dxfId="807" priority="1201" operator="lessThan">
      <formula>0</formula>
    </cfRule>
    <cfRule type="cellIs" dxfId="806" priority="1202" operator="greaterThan">
      <formula>0</formula>
    </cfRule>
  </conditionalFormatting>
  <conditionalFormatting sqref="AW314">
    <cfRule type="cellIs" dxfId="805" priority="1199" operator="lessThan">
      <formula>0</formula>
    </cfRule>
    <cfRule type="cellIs" dxfId="804" priority="1200" operator="greaterThan">
      <formula>0</formula>
    </cfRule>
  </conditionalFormatting>
  <conditionalFormatting sqref="C316:AT316">
    <cfRule type="cellIs" dxfId="803" priority="1197" operator="lessThan">
      <formula>0</formula>
    </cfRule>
    <cfRule type="cellIs" dxfId="802" priority="1198" operator="greaterThan">
      <formula>0</formula>
    </cfRule>
  </conditionalFormatting>
  <conditionalFormatting sqref="AU316:AV316">
    <cfRule type="cellIs" dxfId="801" priority="1195" operator="lessThan">
      <formula>0</formula>
    </cfRule>
    <cfRule type="cellIs" dxfId="800" priority="1196" operator="greaterThan">
      <formula>0</formula>
    </cfRule>
  </conditionalFormatting>
  <conditionalFormatting sqref="AW316">
    <cfRule type="cellIs" dxfId="799" priority="1193" operator="lessThan">
      <formula>0</formula>
    </cfRule>
    <cfRule type="cellIs" dxfId="798" priority="1194" operator="greaterThan">
      <formula>0</formula>
    </cfRule>
  </conditionalFormatting>
  <conditionalFormatting sqref="C318:AT318">
    <cfRule type="cellIs" dxfId="797" priority="1191" operator="lessThan">
      <formula>0</formula>
    </cfRule>
    <cfRule type="cellIs" dxfId="796" priority="1192" operator="greaterThan">
      <formula>0</formula>
    </cfRule>
  </conditionalFormatting>
  <conditionalFormatting sqref="AU318:AV318">
    <cfRule type="cellIs" dxfId="795" priority="1189" operator="lessThan">
      <formula>0</formula>
    </cfRule>
    <cfRule type="cellIs" dxfId="794" priority="1190" operator="greaterThan">
      <formula>0</formula>
    </cfRule>
  </conditionalFormatting>
  <conditionalFormatting sqref="AW318">
    <cfRule type="cellIs" dxfId="793" priority="1187" operator="lessThan">
      <formula>0</formula>
    </cfRule>
    <cfRule type="cellIs" dxfId="792" priority="1188" operator="greaterThan">
      <formula>0</formula>
    </cfRule>
  </conditionalFormatting>
  <conditionalFormatting sqref="C320:AT320">
    <cfRule type="cellIs" dxfId="791" priority="1185" operator="lessThan">
      <formula>0</formula>
    </cfRule>
    <cfRule type="cellIs" dxfId="790" priority="1186" operator="greaterThan">
      <formula>0</formula>
    </cfRule>
  </conditionalFormatting>
  <conditionalFormatting sqref="AU320:AV320">
    <cfRule type="cellIs" dxfId="789" priority="1183" operator="lessThan">
      <formula>0</formula>
    </cfRule>
    <cfRule type="cellIs" dxfId="788" priority="1184" operator="greaterThan">
      <formula>0</formula>
    </cfRule>
  </conditionalFormatting>
  <conditionalFormatting sqref="AW320">
    <cfRule type="cellIs" dxfId="787" priority="1181" operator="lessThan">
      <formula>0</formula>
    </cfRule>
    <cfRule type="cellIs" dxfId="786" priority="1182" operator="greaterThan">
      <formula>0</formula>
    </cfRule>
  </conditionalFormatting>
  <conditionalFormatting sqref="C322:AT322">
    <cfRule type="cellIs" dxfId="785" priority="1179" operator="lessThan">
      <formula>0</formula>
    </cfRule>
    <cfRule type="cellIs" dxfId="784" priority="1180" operator="greaterThan">
      <formula>0</formula>
    </cfRule>
  </conditionalFormatting>
  <conditionalFormatting sqref="AU322:AV322">
    <cfRule type="cellIs" dxfId="783" priority="1177" operator="lessThan">
      <formula>0</formula>
    </cfRule>
    <cfRule type="cellIs" dxfId="782" priority="1178" operator="greaterThan">
      <formula>0</formula>
    </cfRule>
  </conditionalFormatting>
  <conditionalFormatting sqref="AW322">
    <cfRule type="cellIs" dxfId="781" priority="1175" operator="lessThan">
      <formula>0</formula>
    </cfRule>
    <cfRule type="cellIs" dxfId="780" priority="1176" operator="greaterThan">
      <formula>0</formula>
    </cfRule>
  </conditionalFormatting>
  <conditionalFormatting sqref="C324:AT324">
    <cfRule type="cellIs" dxfId="779" priority="1173" operator="lessThan">
      <formula>0</formula>
    </cfRule>
    <cfRule type="cellIs" dxfId="778" priority="1174" operator="greaterThan">
      <formula>0</formula>
    </cfRule>
  </conditionalFormatting>
  <conditionalFormatting sqref="AU324:AV324">
    <cfRule type="cellIs" dxfId="777" priority="1171" operator="lessThan">
      <formula>0</formula>
    </cfRule>
    <cfRule type="cellIs" dxfId="776" priority="1172" operator="greaterThan">
      <formula>0</formula>
    </cfRule>
  </conditionalFormatting>
  <conditionalFormatting sqref="AW324">
    <cfRule type="cellIs" dxfId="775" priority="1169" operator="lessThan">
      <formula>0</formula>
    </cfRule>
    <cfRule type="cellIs" dxfId="774" priority="1170" operator="greaterThan">
      <formula>0</formula>
    </cfRule>
  </conditionalFormatting>
  <conditionalFormatting sqref="C326:AT326">
    <cfRule type="cellIs" dxfId="773" priority="1167" operator="lessThan">
      <formula>0</formula>
    </cfRule>
    <cfRule type="cellIs" dxfId="772" priority="1168" operator="greaterThan">
      <formula>0</formula>
    </cfRule>
  </conditionalFormatting>
  <conditionalFormatting sqref="AU326:AV326">
    <cfRule type="cellIs" dxfId="771" priority="1165" operator="lessThan">
      <formula>0</formula>
    </cfRule>
    <cfRule type="cellIs" dxfId="770" priority="1166" operator="greaterThan">
      <formula>0</formula>
    </cfRule>
  </conditionalFormatting>
  <conditionalFormatting sqref="AW326">
    <cfRule type="cellIs" dxfId="769" priority="1163" operator="lessThan">
      <formula>0</formula>
    </cfRule>
    <cfRule type="cellIs" dxfId="768" priority="1164" operator="greaterThan">
      <formula>0</formula>
    </cfRule>
  </conditionalFormatting>
  <conditionalFormatting sqref="C328:AT328">
    <cfRule type="cellIs" dxfId="767" priority="1161" operator="lessThan">
      <formula>0</formula>
    </cfRule>
    <cfRule type="cellIs" dxfId="766" priority="1162" operator="greaterThan">
      <formula>0</formula>
    </cfRule>
  </conditionalFormatting>
  <conditionalFormatting sqref="AU328:AV328">
    <cfRule type="cellIs" dxfId="765" priority="1159" operator="lessThan">
      <formula>0</formula>
    </cfRule>
    <cfRule type="cellIs" dxfId="764" priority="1160" operator="greaterThan">
      <formula>0</formula>
    </cfRule>
  </conditionalFormatting>
  <conditionalFormatting sqref="AW328">
    <cfRule type="cellIs" dxfId="763" priority="1157" operator="lessThan">
      <formula>0</formula>
    </cfRule>
    <cfRule type="cellIs" dxfId="762" priority="1158" operator="greaterThan">
      <formula>0</formula>
    </cfRule>
  </conditionalFormatting>
  <conditionalFormatting sqref="C330:AT330">
    <cfRule type="cellIs" dxfId="761" priority="1155" operator="lessThan">
      <formula>0</formula>
    </cfRule>
    <cfRule type="cellIs" dxfId="760" priority="1156" operator="greaterThan">
      <formula>0</formula>
    </cfRule>
  </conditionalFormatting>
  <conditionalFormatting sqref="AU330:AV330">
    <cfRule type="cellIs" dxfId="759" priority="1153" operator="lessThan">
      <formula>0</formula>
    </cfRule>
    <cfRule type="cellIs" dxfId="758" priority="1154" operator="greaterThan">
      <formula>0</formula>
    </cfRule>
  </conditionalFormatting>
  <conditionalFormatting sqref="AW330">
    <cfRule type="cellIs" dxfId="757" priority="1151" operator="lessThan">
      <formula>0</formula>
    </cfRule>
    <cfRule type="cellIs" dxfId="756" priority="1152" operator="greaterThan">
      <formula>0</formula>
    </cfRule>
  </conditionalFormatting>
  <conditionalFormatting sqref="C332:AT332">
    <cfRule type="cellIs" dxfId="755" priority="1149" operator="lessThan">
      <formula>0</formula>
    </cfRule>
    <cfRule type="cellIs" dxfId="754" priority="1150" operator="greaterThan">
      <formula>0</formula>
    </cfRule>
  </conditionalFormatting>
  <conditionalFormatting sqref="AU332:AV332">
    <cfRule type="cellIs" dxfId="753" priority="1147" operator="lessThan">
      <formula>0</formula>
    </cfRule>
    <cfRule type="cellIs" dxfId="752" priority="1148" operator="greaterThan">
      <formula>0</formula>
    </cfRule>
  </conditionalFormatting>
  <conditionalFormatting sqref="AW332">
    <cfRule type="cellIs" dxfId="751" priority="1145" operator="lessThan">
      <formula>0</formula>
    </cfRule>
    <cfRule type="cellIs" dxfId="750" priority="1146" operator="greaterThan">
      <formula>0</formula>
    </cfRule>
  </conditionalFormatting>
  <conditionalFormatting sqref="C334:AT334">
    <cfRule type="cellIs" dxfId="749" priority="1143" operator="lessThan">
      <formula>0</formula>
    </cfRule>
    <cfRule type="cellIs" dxfId="748" priority="1144" operator="greaterThan">
      <formula>0</formula>
    </cfRule>
  </conditionalFormatting>
  <conditionalFormatting sqref="AU334:AV334">
    <cfRule type="cellIs" dxfId="747" priority="1141" operator="lessThan">
      <formula>0</formula>
    </cfRule>
    <cfRule type="cellIs" dxfId="746" priority="1142" operator="greaterThan">
      <formula>0</formula>
    </cfRule>
  </conditionalFormatting>
  <conditionalFormatting sqref="AW334">
    <cfRule type="cellIs" dxfId="745" priority="1139" operator="lessThan">
      <formula>0</formula>
    </cfRule>
    <cfRule type="cellIs" dxfId="744" priority="1140" operator="greaterThan">
      <formula>0</formula>
    </cfRule>
  </conditionalFormatting>
  <conditionalFormatting sqref="C336:AT336">
    <cfRule type="cellIs" dxfId="743" priority="1137" operator="lessThan">
      <formula>0</formula>
    </cfRule>
    <cfRule type="cellIs" dxfId="742" priority="1138" operator="greaterThan">
      <formula>0</formula>
    </cfRule>
  </conditionalFormatting>
  <conditionalFormatting sqref="AU336:AV336">
    <cfRule type="cellIs" dxfId="741" priority="1135" operator="lessThan">
      <formula>0</formula>
    </cfRule>
    <cfRule type="cellIs" dxfId="740" priority="1136" operator="greaterThan">
      <formula>0</formula>
    </cfRule>
  </conditionalFormatting>
  <conditionalFormatting sqref="AW336">
    <cfRule type="cellIs" dxfId="739" priority="1133" operator="lessThan">
      <formula>0</formula>
    </cfRule>
    <cfRule type="cellIs" dxfId="738" priority="1134" operator="greaterThan">
      <formula>0</formula>
    </cfRule>
  </conditionalFormatting>
  <conditionalFormatting sqref="C338:AT338">
    <cfRule type="cellIs" dxfId="737" priority="1131" operator="lessThan">
      <formula>0</formula>
    </cfRule>
    <cfRule type="cellIs" dxfId="736" priority="1132" operator="greaterThan">
      <formula>0</formula>
    </cfRule>
  </conditionalFormatting>
  <conditionalFormatting sqref="AU338:AV338">
    <cfRule type="cellIs" dxfId="735" priority="1129" operator="lessThan">
      <formula>0</formula>
    </cfRule>
    <cfRule type="cellIs" dxfId="734" priority="1130" operator="greaterThan">
      <formula>0</formula>
    </cfRule>
  </conditionalFormatting>
  <conditionalFormatting sqref="AW338">
    <cfRule type="cellIs" dxfId="733" priority="1127" operator="lessThan">
      <formula>0</formula>
    </cfRule>
    <cfRule type="cellIs" dxfId="732" priority="1128" operator="greaterThan">
      <formula>0</formula>
    </cfRule>
  </conditionalFormatting>
  <conditionalFormatting sqref="C340:AT340">
    <cfRule type="cellIs" dxfId="731" priority="1125" operator="lessThan">
      <formula>0</formula>
    </cfRule>
    <cfRule type="cellIs" dxfId="730" priority="1126" operator="greaterThan">
      <formula>0</formula>
    </cfRule>
  </conditionalFormatting>
  <conditionalFormatting sqref="AU340:AV340">
    <cfRule type="cellIs" dxfId="729" priority="1123" operator="lessThan">
      <formula>0</formula>
    </cfRule>
    <cfRule type="cellIs" dxfId="728" priority="1124" operator="greaterThan">
      <formula>0</formula>
    </cfRule>
  </conditionalFormatting>
  <conditionalFormatting sqref="AW340">
    <cfRule type="cellIs" dxfId="727" priority="1121" operator="lessThan">
      <formula>0</formula>
    </cfRule>
    <cfRule type="cellIs" dxfId="726" priority="1122" operator="greaterThan">
      <formula>0</formula>
    </cfRule>
  </conditionalFormatting>
  <conditionalFormatting sqref="C342:AT342">
    <cfRule type="cellIs" dxfId="725" priority="1119" operator="lessThan">
      <formula>0</formula>
    </cfRule>
    <cfRule type="cellIs" dxfId="724" priority="1120" operator="greaterThan">
      <formula>0</formula>
    </cfRule>
  </conditionalFormatting>
  <conditionalFormatting sqref="AU342:AV342">
    <cfRule type="cellIs" dxfId="723" priority="1117" operator="lessThan">
      <formula>0</formula>
    </cfRule>
    <cfRule type="cellIs" dxfId="722" priority="1118" operator="greaterThan">
      <formula>0</formula>
    </cfRule>
  </conditionalFormatting>
  <conditionalFormatting sqref="AW342">
    <cfRule type="cellIs" dxfId="721" priority="1115" operator="lessThan">
      <formula>0</formula>
    </cfRule>
    <cfRule type="cellIs" dxfId="720" priority="1116" operator="greaterThan">
      <formula>0</formula>
    </cfRule>
  </conditionalFormatting>
  <conditionalFormatting sqref="C344:AT344">
    <cfRule type="cellIs" dxfId="719" priority="1113" operator="lessThan">
      <formula>0</formula>
    </cfRule>
    <cfRule type="cellIs" dxfId="718" priority="1114" operator="greaterThan">
      <formula>0</formula>
    </cfRule>
  </conditionalFormatting>
  <conditionalFormatting sqref="AU344:AV344">
    <cfRule type="cellIs" dxfId="717" priority="1111" operator="lessThan">
      <formula>0</formula>
    </cfRule>
    <cfRule type="cellIs" dxfId="716" priority="1112" operator="greaterThan">
      <formula>0</formula>
    </cfRule>
  </conditionalFormatting>
  <conditionalFormatting sqref="AW344">
    <cfRule type="cellIs" dxfId="715" priority="1109" operator="lessThan">
      <formula>0</formula>
    </cfRule>
    <cfRule type="cellIs" dxfId="714" priority="1110" operator="greaterThan">
      <formula>0</formula>
    </cfRule>
  </conditionalFormatting>
  <conditionalFormatting sqref="C346:AT346">
    <cfRule type="cellIs" dxfId="713" priority="1107" operator="lessThan">
      <formula>0</formula>
    </cfRule>
    <cfRule type="cellIs" dxfId="712" priority="1108" operator="greaterThan">
      <formula>0</formula>
    </cfRule>
  </conditionalFormatting>
  <conditionalFormatting sqref="AU346:AV346">
    <cfRule type="cellIs" dxfId="711" priority="1105" operator="lessThan">
      <formula>0</formula>
    </cfRule>
    <cfRule type="cellIs" dxfId="710" priority="1106" operator="greaterThan">
      <formula>0</formula>
    </cfRule>
  </conditionalFormatting>
  <conditionalFormatting sqref="AW346">
    <cfRule type="cellIs" dxfId="709" priority="1103" operator="lessThan">
      <formula>0</formula>
    </cfRule>
    <cfRule type="cellIs" dxfId="708" priority="1104" operator="greaterThan">
      <formula>0</formula>
    </cfRule>
  </conditionalFormatting>
  <conditionalFormatting sqref="C349:AT349">
    <cfRule type="cellIs" dxfId="707" priority="1101" operator="lessThan">
      <formula>0</formula>
    </cfRule>
    <cfRule type="cellIs" dxfId="706" priority="1102" operator="greaterThan">
      <formula>0</formula>
    </cfRule>
  </conditionalFormatting>
  <conditionalFormatting sqref="AU349:AV349">
    <cfRule type="cellIs" dxfId="705" priority="1099" operator="lessThan">
      <formula>0</formula>
    </cfRule>
    <cfRule type="cellIs" dxfId="704" priority="1100" operator="greaterThan">
      <formula>0</formula>
    </cfRule>
  </conditionalFormatting>
  <conditionalFormatting sqref="AW349">
    <cfRule type="cellIs" dxfId="703" priority="1097" operator="lessThan">
      <formula>0</formula>
    </cfRule>
    <cfRule type="cellIs" dxfId="702" priority="1098" operator="greaterThan">
      <formula>0</formula>
    </cfRule>
  </conditionalFormatting>
  <conditionalFormatting sqref="C351:AT351">
    <cfRule type="cellIs" dxfId="701" priority="1095" operator="lessThan">
      <formula>0</formula>
    </cfRule>
    <cfRule type="cellIs" dxfId="700" priority="1096" operator="greaterThan">
      <formula>0</formula>
    </cfRule>
  </conditionalFormatting>
  <conditionalFormatting sqref="AU351:AV351">
    <cfRule type="cellIs" dxfId="699" priority="1093" operator="lessThan">
      <formula>0</formula>
    </cfRule>
    <cfRule type="cellIs" dxfId="698" priority="1094" operator="greaterThan">
      <formula>0</formula>
    </cfRule>
  </conditionalFormatting>
  <conditionalFormatting sqref="AW351">
    <cfRule type="cellIs" dxfId="697" priority="1091" operator="lessThan">
      <formula>0</formula>
    </cfRule>
    <cfRule type="cellIs" dxfId="696" priority="1092" operator="greaterThan">
      <formula>0</formula>
    </cfRule>
  </conditionalFormatting>
  <conditionalFormatting sqref="C353:AT353">
    <cfRule type="cellIs" dxfId="695" priority="1089" operator="lessThan">
      <formula>0</formula>
    </cfRule>
    <cfRule type="cellIs" dxfId="694" priority="1090" operator="greaterThan">
      <formula>0</formula>
    </cfRule>
  </conditionalFormatting>
  <conditionalFormatting sqref="AU353:AV353">
    <cfRule type="cellIs" dxfId="693" priority="1087" operator="lessThan">
      <formula>0</formula>
    </cfRule>
    <cfRule type="cellIs" dxfId="692" priority="1088" operator="greaterThan">
      <formula>0</formula>
    </cfRule>
  </conditionalFormatting>
  <conditionalFormatting sqref="AW353">
    <cfRule type="cellIs" dxfId="691" priority="1085" operator="lessThan">
      <formula>0</formula>
    </cfRule>
    <cfRule type="cellIs" dxfId="690" priority="1086" operator="greaterThan">
      <formula>0</formula>
    </cfRule>
  </conditionalFormatting>
  <conditionalFormatting sqref="C355:AT355">
    <cfRule type="cellIs" dxfId="689" priority="1083" operator="lessThan">
      <formula>0</formula>
    </cfRule>
    <cfRule type="cellIs" dxfId="688" priority="1084" operator="greaterThan">
      <formula>0</formula>
    </cfRule>
  </conditionalFormatting>
  <conditionalFormatting sqref="AU355:AV355">
    <cfRule type="cellIs" dxfId="687" priority="1081" operator="lessThan">
      <formula>0</formula>
    </cfRule>
    <cfRule type="cellIs" dxfId="686" priority="1082" operator="greaterThan">
      <formula>0</formula>
    </cfRule>
  </conditionalFormatting>
  <conditionalFormatting sqref="AW355">
    <cfRule type="cellIs" dxfId="685" priority="1079" operator="lessThan">
      <formula>0</formula>
    </cfRule>
    <cfRule type="cellIs" dxfId="684" priority="1080" operator="greaterThan">
      <formula>0</formula>
    </cfRule>
  </conditionalFormatting>
  <conditionalFormatting sqref="C363:AT363">
    <cfRule type="cellIs" dxfId="683" priority="1077" operator="lessThan">
      <formula>0</formula>
    </cfRule>
    <cfRule type="cellIs" dxfId="682" priority="1078" operator="greaterThan">
      <formula>0</formula>
    </cfRule>
  </conditionalFormatting>
  <conditionalFormatting sqref="AU363:AV363">
    <cfRule type="cellIs" dxfId="681" priority="1075" operator="lessThan">
      <formula>0</formula>
    </cfRule>
    <cfRule type="cellIs" dxfId="680" priority="1076" operator="greaterThan">
      <formula>0</formula>
    </cfRule>
  </conditionalFormatting>
  <conditionalFormatting sqref="AW363">
    <cfRule type="cellIs" dxfId="679" priority="1073" operator="lessThan">
      <formula>0</formula>
    </cfRule>
    <cfRule type="cellIs" dxfId="678" priority="1074" operator="greaterThan">
      <formula>0</formula>
    </cfRule>
  </conditionalFormatting>
  <conditionalFormatting sqref="C377:AT377">
    <cfRule type="cellIs" dxfId="677" priority="1071" operator="lessThan">
      <formula>0</formula>
    </cfRule>
    <cfRule type="cellIs" dxfId="676" priority="1072" operator="greaterThan">
      <formula>0</formula>
    </cfRule>
  </conditionalFormatting>
  <conditionalFormatting sqref="AU377:AV377">
    <cfRule type="cellIs" dxfId="675" priority="1069" operator="lessThan">
      <formula>0</formula>
    </cfRule>
    <cfRule type="cellIs" dxfId="674" priority="1070" operator="greaterThan">
      <formula>0</formula>
    </cfRule>
  </conditionalFormatting>
  <conditionalFormatting sqref="AW377">
    <cfRule type="cellIs" dxfId="673" priority="1067" operator="lessThan">
      <formula>0</formula>
    </cfRule>
    <cfRule type="cellIs" dxfId="672" priority="1068" operator="greaterThan">
      <formula>0</formula>
    </cfRule>
  </conditionalFormatting>
  <conditionalFormatting sqref="C383:AT383">
    <cfRule type="cellIs" dxfId="671" priority="1065" operator="lessThan">
      <formula>0</formula>
    </cfRule>
    <cfRule type="cellIs" dxfId="670" priority="1066" operator="greaterThan">
      <formula>0</formula>
    </cfRule>
  </conditionalFormatting>
  <conditionalFormatting sqref="AU383:AV383">
    <cfRule type="cellIs" dxfId="669" priority="1063" operator="lessThan">
      <formula>0</formula>
    </cfRule>
    <cfRule type="cellIs" dxfId="668" priority="1064" operator="greaterThan">
      <formula>0</formula>
    </cfRule>
  </conditionalFormatting>
  <conditionalFormatting sqref="AW383">
    <cfRule type="cellIs" dxfId="667" priority="1061" operator="lessThan">
      <formula>0</formula>
    </cfRule>
    <cfRule type="cellIs" dxfId="666" priority="1062" operator="greaterThan">
      <formula>0</formula>
    </cfRule>
  </conditionalFormatting>
  <conditionalFormatting sqref="C389:AT389">
    <cfRule type="cellIs" dxfId="665" priority="1059" operator="lessThan">
      <formula>0</formula>
    </cfRule>
    <cfRule type="cellIs" dxfId="664" priority="1060" operator="greaterThan">
      <formula>0</formula>
    </cfRule>
  </conditionalFormatting>
  <conditionalFormatting sqref="AU389:AV389">
    <cfRule type="cellIs" dxfId="663" priority="1057" operator="lessThan">
      <formula>0</formula>
    </cfRule>
    <cfRule type="cellIs" dxfId="662" priority="1058" operator="greaterThan">
      <formula>0</formula>
    </cfRule>
  </conditionalFormatting>
  <conditionalFormatting sqref="AW389">
    <cfRule type="cellIs" dxfId="661" priority="1055" operator="lessThan">
      <formula>0</formula>
    </cfRule>
    <cfRule type="cellIs" dxfId="660" priority="1056" operator="greaterThan">
      <formula>0</formula>
    </cfRule>
  </conditionalFormatting>
  <conditionalFormatting sqref="C395:AT395">
    <cfRule type="cellIs" dxfId="659" priority="1053" operator="lessThan">
      <formula>0</formula>
    </cfRule>
    <cfRule type="cellIs" dxfId="658" priority="1054" operator="greaterThan">
      <formula>0</formula>
    </cfRule>
  </conditionalFormatting>
  <conditionalFormatting sqref="AU395:AV395">
    <cfRule type="cellIs" dxfId="657" priority="1051" operator="lessThan">
      <formula>0</formula>
    </cfRule>
    <cfRule type="cellIs" dxfId="656" priority="1052" operator="greaterThan">
      <formula>0</formula>
    </cfRule>
  </conditionalFormatting>
  <conditionalFormatting sqref="AW395">
    <cfRule type="cellIs" dxfId="655" priority="1049" operator="lessThan">
      <formula>0</formula>
    </cfRule>
    <cfRule type="cellIs" dxfId="654" priority="1050" operator="greaterThan">
      <formula>0</formula>
    </cfRule>
  </conditionalFormatting>
  <conditionalFormatting sqref="C398:AT398">
    <cfRule type="cellIs" dxfId="653" priority="1047" operator="lessThan">
      <formula>0</formula>
    </cfRule>
    <cfRule type="cellIs" dxfId="652" priority="1048" operator="greaterThan">
      <formula>0</formula>
    </cfRule>
  </conditionalFormatting>
  <conditionalFormatting sqref="AU398:AV398">
    <cfRule type="cellIs" dxfId="651" priority="1045" operator="lessThan">
      <formula>0</formula>
    </cfRule>
    <cfRule type="cellIs" dxfId="650" priority="1046" operator="greaterThan">
      <formula>0</formula>
    </cfRule>
  </conditionalFormatting>
  <conditionalFormatting sqref="AW398 AW401">
    <cfRule type="cellIs" dxfId="649" priority="1043" operator="lessThan">
      <formula>0</formula>
    </cfRule>
    <cfRule type="cellIs" dxfId="648" priority="1044" operator="greaterThan">
      <formula>0</formula>
    </cfRule>
  </conditionalFormatting>
  <conditionalFormatting sqref="C400:AT400">
    <cfRule type="cellIs" dxfId="647" priority="1041" operator="lessThan">
      <formula>0</formula>
    </cfRule>
    <cfRule type="cellIs" dxfId="646" priority="1042" operator="greaterThan">
      <formula>0</formula>
    </cfRule>
  </conditionalFormatting>
  <conditionalFormatting sqref="AU400:AV400">
    <cfRule type="cellIs" dxfId="645" priority="1039" operator="lessThan">
      <formula>0</formula>
    </cfRule>
    <cfRule type="cellIs" dxfId="644" priority="1040" operator="greaterThan">
      <formula>0</formula>
    </cfRule>
  </conditionalFormatting>
  <conditionalFormatting sqref="AW400">
    <cfRule type="cellIs" dxfId="643" priority="1037" operator="lessThan">
      <formula>0</formula>
    </cfRule>
    <cfRule type="cellIs" dxfId="642" priority="1038" operator="greaterThan">
      <formula>0</formula>
    </cfRule>
  </conditionalFormatting>
  <conditionalFormatting sqref="C402:AT402">
    <cfRule type="cellIs" dxfId="641" priority="1035" operator="lessThan">
      <formula>0</formula>
    </cfRule>
    <cfRule type="cellIs" dxfId="640" priority="1036" operator="greaterThan">
      <formula>0</formula>
    </cfRule>
  </conditionalFormatting>
  <conditionalFormatting sqref="AU402:AV402">
    <cfRule type="cellIs" dxfId="639" priority="1033" operator="lessThan">
      <formula>0</formula>
    </cfRule>
    <cfRule type="cellIs" dxfId="638" priority="1034" operator="greaterThan">
      <formula>0</formula>
    </cfRule>
  </conditionalFormatting>
  <conditionalFormatting sqref="AW402">
    <cfRule type="cellIs" dxfId="637" priority="1031" operator="lessThan">
      <formula>0</formula>
    </cfRule>
    <cfRule type="cellIs" dxfId="636" priority="1032" operator="greaterThan">
      <formula>0</formula>
    </cfRule>
  </conditionalFormatting>
  <conditionalFormatting sqref="C406:AT406">
    <cfRule type="cellIs" dxfId="635" priority="1029" operator="lessThan">
      <formula>0</formula>
    </cfRule>
    <cfRule type="cellIs" dxfId="634" priority="1030" operator="greaterThan">
      <formula>0</formula>
    </cfRule>
  </conditionalFormatting>
  <conditionalFormatting sqref="AU406:AV406">
    <cfRule type="cellIs" dxfId="633" priority="1027" operator="lessThan">
      <formula>0</formula>
    </cfRule>
    <cfRule type="cellIs" dxfId="632" priority="1028" operator="greaterThan">
      <formula>0</formula>
    </cfRule>
  </conditionalFormatting>
  <conditionalFormatting sqref="AW406">
    <cfRule type="cellIs" dxfId="631" priority="1025" operator="lessThan">
      <formula>0</formula>
    </cfRule>
    <cfRule type="cellIs" dxfId="630" priority="1026" operator="greaterThan">
      <formula>0</formula>
    </cfRule>
  </conditionalFormatting>
  <conditionalFormatting sqref="C408:AT408">
    <cfRule type="cellIs" dxfId="629" priority="1023" operator="lessThan">
      <formula>0</formula>
    </cfRule>
    <cfRule type="cellIs" dxfId="628" priority="1024" operator="greaterThan">
      <formula>0</formula>
    </cfRule>
  </conditionalFormatting>
  <conditionalFormatting sqref="AU408:AV408">
    <cfRule type="cellIs" dxfId="627" priority="1021" operator="lessThan">
      <formula>0</formula>
    </cfRule>
    <cfRule type="cellIs" dxfId="626" priority="1022" operator="greaterThan">
      <formula>0</formula>
    </cfRule>
  </conditionalFormatting>
  <conditionalFormatting sqref="AW408">
    <cfRule type="cellIs" dxfId="625" priority="1019" operator="lessThan">
      <formula>0</formula>
    </cfRule>
    <cfRule type="cellIs" dxfId="624" priority="1020" operator="greaterThan">
      <formula>0</formula>
    </cfRule>
  </conditionalFormatting>
  <conditionalFormatting sqref="C410:AT410">
    <cfRule type="cellIs" dxfId="623" priority="1017" operator="lessThan">
      <formula>0</formula>
    </cfRule>
    <cfRule type="cellIs" dxfId="622" priority="1018" operator="greaterThan">
      <formula>0</formula>
    </cfRule>
  </conditionalFormatting>
  <conditionalFormatting sqref="AU410:AV410">
    <cfRule type="cellIs" dxfId="621" priority="1015" operator="lessThan">
      <formula>0</formula>
    </cfRule>
    <cfRule type="cellIs" dxfId="620" priority="1016" operator="greaterThan">
      <formula>0</formula>
    </cfRule>
  </conditionalFormatting>
  <conditionalFormatting sqref="AW410">
    <cfRule type="cellIs" dxfId="619" priority="1013" operator="lessThan">
      <formula>0</formula>
    </cfRule>
    <cfRule type="cellIs" dxfId="618" priority="1014" operator="greaterThan">
      <formula>0</formula>
    </cfRule>
  </conditionalFormatting>
  <conditionalFormatting sqref="C415:AT415">
    <cfRule type="cellIs" dxfId="617" priority="1011" operator="lessThan">
      <formula>0</formula>
    </cfRule>
    <cfRule type="cellIs" dxfId="616" priority="1012" operator="greaterThan">
      <formula>0</formula>
    </cfRule>
  </conditionalFormatting>
  <conditionalFormatting sqref="AU415:AV415">
    <cfRule type="cellIs" dxfId="615" priority="1009" operator="lessThan">
      <formula>0</formula>
    </cfRule>
    <cfRule type="cellIs" dxfId="614" priority="1010" operator="greaterThan">
      <formula>0</formula>
    </cfRule>
  </conditionalFormatting>
  <conditionalFormatting sqref="AW415">
    <cfRule type="cellIs" dxfId="613" priority="1007" operator="lessThan">
      <formula>0</formula>
    </cfRule>
    <cfRule type="cellIs" dxfId="612" priority="1008" operator="greaterThan">
      <formula>0</formula>
    </cfRule>
  </conditionalFormatting>
  <conditionalFormatting sqref="C418:AT418">
    <cfRule type="cellIs" dxfId="611" priority="1005" operator="lessThan">
      <formula>0</formula>
    </cfRule>
    <cfRule type="cellIs" dxfId="610" priority="1006" operator="greaterThan">
      <formula>0</formula>
    </cfRule>
  </conditionalFormatting>
  <conditionalFormatting sqref="AU418:AV418">
    <cfRule type="cellIs" dxfId="609" priority="1003" operator="lessThan">
      <formula>0</formula>
    </cfRule>
    <cfRule type="cellIs" dxfId="608" priority="1004" operator="greaterThan">
      <formula>0</formula>
    </cfRule>
  </conditionalFormatting>
  <conditionalFormatting sqref="AW418">
    <cfRule type="cellIs" dxfId="607" priority="1001" operator="lessThan">
      <formula>0</formula>
    </cfRule>
    <cfRule type="cellIs" dxfId="606" priority="1002" operator="greaterThan">
      <formula>0</formula>
    </cfRule>
  </conditionalFormatting>
  <conditionalFormatting sqref="C421:AT421">
    <cfRule type="cellIs" dxfId="605" priority="999" operator="lessThan">
      <formula>0</formula>
    </cfRule>
    <cfRule type="cellIs" dxfId="604" priority="1000" operator="greaterThan">
      <formula>0</formula>
    </cfRule>
  </conditionalFormatting>
  <conditionalFormatting sqref="AU421:AV421">
    <cfRule type="cellIs" dxfId="603" priority="997" operator="lessThan">
      <formula>0</formula>
    </cfRule>
    <cfRule type="cellIs" dxfId="602" priority="998" operator="greaterThan">
      <formula>0</formula>
    </cfRule>
  </conditionalFormatting>
  <conditionalFormatting sqref="AW421">
    <cfRule type="cellIs" dxfId="601" priority="995" operator="lessThan">
      <formula>0</formula>
    </cfRule>
    <cfRule type="cellIs" dxfId="600" priority="996" operator="greaterThan">
      <formula>0</formula>
    </cfRule>
  </conditionalFormatting>
  <conditionalFormatting sqref="C424:AT424">
    <cfRule type="cellIs" dxfId="599" priority="993" operator="lessThan">
      <formula>0</formula>
    </cfRule>
    <cfRule type="cellIs" dxfId="598" priority="994" operator="greaterThan">
      <formula>0</formula>
    </cfRule>
  </conditionalFormatting>
  <conditionalFormatting sqref="AU424:AV424">
    <cfRule type="cellIs" dxfId="597" priority="991" operator="lessThan">
      <formula>0</formula>
    </cfRule>
    <cfRule type="cellIs" dxfId="596" priority="992" operator="greaterThan">
      <formula>0</formula>
    </cfRule>
  </conditionalFormatting>
  <conditionalFormatting sqref="AW424">
    <cfRule type="cellIs" dxfId="595" priority="989" operator="lessThan">
      <formula>0</formula>
    </cfRule>
    <cfRule type="cellIs" dxfId="594" priority="990" operator="greaterThan">
      <formula>0</formula>
    </cfRule>
  </conditionalFormatting>
  <conditionalFormatting sqref="C426:AT426">
    <cfRule type="cellIs" dxfId="593" priority="987" operator="lessThan">
      <formula>0</formula>
    </cfRule>
    <cfRule type="cellIs" dxfId="592" priority="988" operator="greaterThan">
      <formula>0</formula>
    </cfRule>
  </conditionalFormatting>
  <conditionalFormatting sqref="AU426:AV426">
    <cfRule type="cellIs" dxfId="591" priority="985" operator="lessThan">
      <formula>0</formula>
    </cfRule>
    <cfRule type="cellIs" dxfId="590" priority="986" operator="greaterThan">
      <formula>0</formula>
    </cfRule>
  </conditionalFormatting>
  <conditionalFormatting sqref="AW426">
    <cfRule type="cellIs" dxfId="589" priority="983" operator="lessThan">
      <formula>0</formula>
    </cfRule>
    <cfRule type="cellIs" dxfId="588" priority="984" operator="greaterThan">
      <formula>0</formula>
    </cfRule>
  </conditionalFormatting>
  <conditionalFormatting sqref="C428:AT428">
    <cfRule type="cellIs" dxfId="587" priority="981" operator="lessThan">
      <formula>0</formula>
    </cfRule>
    <cfRule type="cellIs" dxfId="586" priority="982" operator="greaterThan">
      <formula>0</formula>
    </cfRule>
  </conditionalFormatting>
  <conditionalFormatting sqref="AU428:AV428">
    <cfRule type="cellIs" dxfId="585" priority="979" operator="lessThan">
      <formula>0</formula>
    </cfRule>
    <cfRule type="cellIs" dxfId="584" priority="980" operator="greaterThan">
      <formula>0</formula>
    </cfRule>
  </conditionalFormatting>
  <conditionalFormatting sqref="AW428">
    <cfRule type="cellIs" dxfId="583" priority="977" operator="lessThan">
      <formula>0</formula>
    </cfRule>
    <cfRule type="cellIs" dxfId="582" priority="978" operator="greaterThan">
      <formula>0</formula>
    </cfRule>
  </conditionalFormatting>
  <conditionalFormatting sqref="C433:AT433">
    <cfRule type="cellIs" dxfId="581" priority="975" operator="lessThan">
      <formula>0</formula>
    </cfRule>
    <cfRule type="cellIs" dxfId="580" priority="976" operator="greaterThan">
      <formula>0</formula>
    </cfRule>
  </conditionalFormatting>
  <conditionalFormatting sqref="AU433:AV433">
    <cfRule type="cellIs" dxfId="579" priority="973" operator="lessThan">
      <formula>0</formula>
    </cfRule>
    <cfRule type="cellIs" dxfId="578" priority="974" operator="greaterThan">
      <formula>0</formula>
    </cfRule>
  </conditionalFormatting>
  <conditionalFormatting sqref="AW433">
    <cfRule type="cellIs" dxfId="577" priority="971" operator="lessThan">
      <formula>0</formula>
    </cfRule>
    <cfRule type="cellIs" dxfId="576" priority="972" operator="greaterThan">
      <formula>0</formula>
    </cfRule>
  </conditionalFormatting>
  <conditionalFormatting sqref="C436:AT436">
    <cfRule type="cellIs" dxfId="575" priority="969" operator="lessThan">
      <formula>0</formula>
    </cfRule>
    <cfRule type="cellIs" dxfId="574" priority="970" operator="greaterThan">
      <formula>0</formula>
    </cfRule>
  </conditionalFormatting>
  <conditionalFormatting sqref="AU436:AV436">
    <cfRule type="cellIs" dxfId="573" priority="967" operator="lessThan">
      <formula>0</formula>
    </cfRule>
    <cfRule type="cellIs" dxfId="572" priority="968" operator="greaterThan">
      <formula>0</formula>
    </cfRule>
  </conditionalFormatting>
  <conditionalFormatting sqref="AW436">
    <cfRule type="cellIs" dxfId="571" priority="965" operator="lessThan">
      <formula>0</formula>
    </cfRule>
    <cfRule type="cellIs" dxfId="570" priority="966" operator="greaterThan">
      <formula>0</formula>
    </cfRule>
  </conditionalFormatting>
  <conditionalFormatting sqref="D439:AT439">
    <cfRule type="cellIs" dxfId="569" priority="963" operator="lessThan">
      <formula>0</formula>
    </cfRule>
    <cfRule type="cellIs" dxfId="568" priority="964" operator="greaterThan">
      <formula>0</formula>
    </cfRule>
  </conditionalFormatting>
  <conditionalFormatting sqref="AU439:AV439">
    <cfRule type="cellIs" dxfId="567" priority="961" operator="lessThan">
      <formula>0</formula>
    </cfRule>
    <cfRule type="cellIs" dxfId="566" priority="962" operator="greaterThan">
      <formula>0</formula>
    </cfRule>
  </conditionalFormatting>
  <conditionalFormatting sqref="AW439">
    <cfRule type="cellIs" dxfId="565" priority="959" operator="lessThan">
      <formula>0</formula>
    </cfRule>
    <cfRule type="cellIs" dxfId="564" priority="960" operator="greaterThan">
      <formula>0</formula>
    </cfRule>
  </conditionalFormatting>
  <conditionalFormatting sqref="C442:AT442">
    <cfRule type="cellIs" dxfId="563" priority="957" operator="lessThan">
      <formula>0</formula>
    </cfRule>
    <cfRule type="cellIs" dxfId="562" priority="958" operator="greaterThan">
      <formula>0</formula>
    </cfRule>
  </conditionalFormatting>
  <conditionalFormatting sqref="AU442:AV442">
    <cfRule type="cellIs" dxfId="561" priority="955" operator="lessThan">
      <formula>0</formula>
    </cfRule>
    <cfRule type="cellIs" dxfId="560" priority="956" operator="greaterThan">
      <formula>0</formula>
    </cfRule>
  </conditionalFormatting>
  <conditionalFormatting sqref="AW442">
    <cfRule type="cellIs" dxfId="559" priority="953" operator="lessThan">
      <formula>0</formula>
    </cfRule>
    <cfRule type="cellIs" dxfId="558" priority="954" operator="greaterThan">
      <formula>0</formula>
    </cfRule>
  </conditionalFormatting>
  <conditionalFormatting sqref="C444:AT444">
    <cfRule type="cellIs" dxfId="557" priority="951" operator="lessThan">
      <formula>0</formula>
    </cfRule>
    <cfRule type="cellIs" dxfId="556" priority="952" operator="greaterThan">
      <formula>0</formula>
    </cfRule>
  </conditionalFormatting>
  <conditionalFormatting sqref="AU444:AV444">
    <cfRule type="cellIs" dxfId="555" priority="949" operator="lessThan">
      <formula>0</formula>
    </cfRule>
    <cfRule type="cellIs" dxfId="554" priority="950" operator="greaterThan">
      <formula>0</formula>
    </cfRule>
  </conditionalFormatting>
  <conditionalFormatting sqref="AW444">
    <cfRule type="cellIs" dxfId="553" priority="947" operator="lessThan">
      <formula>0</formula>
    </cfRule>
    <cfRule type="cellIs" dxfId="552" priority="948" operator="greaterThan">
      <formula>0</formula>
    </cfRule>
  </conditionalFormatting>
  <conditionalFormatting sqref="C446:AT446">
    <cfRule type="cellIs" dxfId="551" priority="945" operator="lessThan">
      <formula>0</formula>
    </cfRule>
    <cfRule type="cellIs" dxfId="550" priority="946" operator="greaterThan">
      <formula>0</formula>
    </cfRule>
  </conditionalFormatting>
  <conditionalFormatting sqref="AU446:AV446">
    <cfRule type="cellIs" dxfId="549" priority="943" operator="lessThan">
      <formula>0</formula>
    </cfRule>
    <cfRule type="cellIs" dxfId="548" priority="944" operator="greaterThan">
      <formula>0</formula>
    </cfRule>
  </conditionalFormatting>
  <conditionalFormatting sqref="AW446">
    <cfRule type="cellIs" dxfId="547" priority="941" operator="lessThan">
      <formula>0</formula>
    </cfRule>
    <cfRule type="cellIs" dxfId="546" priority="942" operator="greaterThan">
      <formula>0</formula>
    </cfRule>
  </conditionalFormatting>
  <conditionalFormatting sqref="C451:AT451">
    <cfRule type="cellIs" dxfId="545" priority="939" operator="lessThan">
      <formula>0</formula>
    </cfRule>
    <cfRule type="cellIs" dxfId="544" priority="940" operator="greaterThan">
      <formula>0</formula>
    </cfRule>
  </conditionalFormatting>
  <conditionalFormatting sqref="AU451:AV451">
    <cfRule type="cellIs" dxfId="543" priority="937" operator="lessThan">
      <formula>0</formula>
    </cfRule>
    <cfRule type="cellIs" dxfId="542" priority="938" operator="greaterThan">
      <formula>0</formula>
    </cfRule>
  </conditionalFormatting>
  <conditionalFormatting sqref="AW451">
    <cfRule type="cellIs" dxfId="541" priority="935" operator="lessThan">
      <formula>0</formula>
    </cfRule>
    <cfRule type="cellIs" dxfId="540" priority="936" operator="greaterThan">
      <formula>0</formula>
    </cfRule>
  </conditionalFormatting>
  <conditionalFormatting sqref="C528:AT528">
    <cfRule type="cellIs" dxfId="539" priority="849" operator="lessThan">
      <formula>0</formula>
    </cfRule>
    <cfRule type="cellIs" dxfId="538" priority="850" operator="greaterThan">
      <formula>0</formula>
    </cfRule>
  </conditionalFormatting>
  <conditionalFormatting sqref="AU528:AV528">
    <cfRule type="cellIs" dxfId="537" priority="847" operator="lessThan">
      <formula>0</formula>
    </cfRule>
    <cfRule type="cellIs" dxfId="536" priority="848" operator="greaterThan">
      <formula>0</formula>
    </cfRule>
  </conditionalFormatting>
  <conditionalFormatting sqref="AW528">
    <cfRule type="cellIs" dxfId="535" priority="845" operator="lessThan">
      <formula>0</formula>
    </cfRule>
    <cfRule type="cellIs" dxfId="534" priority="846" operator="greaterThan">
      <formula>0</formula>
    </cfRule>
  </conditionalFormatting>
  <conditionalFormatting sqref="C592:AT592">
    <cfRule type="cellIs" dxfId="533" priority="843" operator="lessThan">
      <formula>0</formula>
    </cfRule>
    <cfRule type="cellIs" dxfId="532" priority="844" operator="greaterThan">
      <formula>0</formula>
    </cfRule>
  </conditionalFormatting>
  <conditionalFormatting sqref="AU592:AV592">
    <cfRule type="cellIs" dxfId="531" priority="841" operator="lessThan">
      <formula>0</formula>
    </cfRule>
    <cfRule type="cellIs" dxfId="530" priority="842" operator="greaterThan">
      <formula>0</formula>
    </cfRule>
  </conditionalFormatting>
  <conditionalFormatting sqref="AW592">
    <cfRule type="cellIs" dxfId="529" priority="839" operator="lessThan">
      <formula>0</formula>
    </cfRule>
    <cfRule type="cellIs" dxfId="528" priority="840" operator="greaterThan">
      <formula>0</formula>
    </cfRule>
  </conditionalFormatting>
  <conditionalFormatting sqref="AW458:AW462">
    <cfRule type="cellIs" dxfId="527" priority="793" operator="lessThan">
      <formula>0</formula>
    </cfRule>
    <cfRule type="cellIs" dxfId="526" priority="794" operator="greaterThan">
      <formula>0</formula>
    </cfRule>
  </conditionalFormatting>
  <conditionalFormatting sqref="AW458:AW462">
    <cfRule type="cellIs" dxfId="525" priority="795" operator="lessThan">
      <formula>0</formula>
    </cfRule>
    <cfRule type="cellIs" dxfId="524" priority="796" operator="greaterThan">
      <formula>0</formula>
    </cfRule>
  </conditionalFormatting>
  <conditionalFormatting sqref="AW464:AW468">
    <cfRule type="cellIs" dxfId="523" priority="789" operator="lessThan">
      <formula>0</formula>
    </cfRule>
    <cfRule type="cellIs" dxfId="522" priority="790" operator="greaterThan">
      <formula>0</formula>
    </cfRule>
  </conditionalFormatting>
  <conditionalFormatting sqref="AW464:AW468">
    <cfRule type="cellIs" dxfId="521" priority="791" operator="lessThan">
      <formula>0</formula>
    </cfRule>
    <cfRule type="cellIs" dxfId="520" priority="792" operator="greaterThan">
      <formula>0</formula>
    </cfRule>
  </conditionalFormatting>
  <conditionalFormatting sqref="AW470:AW474">
    <cfRule type="cellIs" dxfId="519" priority="785" operator="lessThan">
      <formula>0</formula>
    </cfRule>
    <cfRule type="cellIs" dxfId="518" priority="786" operator="greaterThan">
      <formula>0</formula>
    </cfRule>
  </conditionalFormatting>
  <conditionalFormatting sqref="AW470:AW474">
    <cfRule type="cellIs" dxfId="517" priority="787" operator="lessThan">
      <formula>0</formula>
    </cfRule>
    <cfRule type="cellIs" dxfId="516" priority="788" operator="greaterThan">
      <formula>0</formula>
    </cfRule>
  </conditionalFormatting>
  <conditionalFormatting sqref="AW476:AW480">
    <cfRule type="cellIs" dxfId="515" priority="781" operator="lessThan">
      <formula>0</formula>
    </cfRule>
    <cfRule type="cellIs" dxfId="514" priority="782" operator="greaterThan">
      <formula>0</formula>
    </cfRule>
  </conditionalFormatting>
  <conditionalFormatting sqref="AW476:AW480">
    <cfRule type="cellIs" dxfId="513" priority="783" operator="lessThan">
      <formula>0</formula>
    </cfRule>
    <cfRule type="cellIs" dxfId="512" priority="784" operator="greaterThan">
      <formula>0</formula>
    </cfRule>
  </conditionalFormatting>
  <conditionalFormatting sqref="AW486:AW490">
    <cfRule type="cellIs" dxfId="511" priority="777" operator="lessThan">
      <formula>0</formula>
    </cfRule>
    <cfRule type="cellIs" dxfId="510" priority="778" operator="greaterThan">
      <formula>0</formula>
    </cfRule>
  </conditionalFormatting>
  <conditionalFormatting sqref="AW486:AW490">
    <cfRule type="cellIs" dxfId="509" priority="779" operator="lessThan">
      <formula>0</formula>
    </cfRule>
    <cfRule type="cellIs" dxfId="508" priority="780" operator="greaterThan">
      <formula>0</formula>
    </cfRule>
  </conditionalFormatting>
  <conditionalFormatting sqref="AW492:AW496">
    <cfRule type="cellIs" dxfId="507" priority="773" operator="lessThan">
      <formula>0</formula>
    </cfRule>
    <cfRule type="cellIs" dxfId="506" priority="774" operator="greaterThan">
      <formula>0</formula>
    </cfRule>
  </conditionalFormatting>
  <conditionalFormatting sqref="AW492:AW496">
    <cfRule type="cellIs" dxfId="505" priority="775" operator="lessThan">
      <formula>0</formula>
    </cfRule>
    <cfRule type="cellIs" dxfId="504" priority="776" operator="greaterThan">
      <formula>0</formula>
    </cfRule>
  </conditionalFormatting>
  <conditionalFormatting sqref="AW498:AW502">
    <cfRule type="cellIs" dxfId="503" priority="769" operator="lessThan">
      <formula>0</formula>
    </cfRule>
    <cfRule type="cellIs" dxfId="502" priority="770" operator="greaterThan">
      <formula>0</formula>
    </cfRule>
  </conditionalFormatting>
  <conditionalFormatting sqref="AW498:AW502">
    <cfRule type="cellIs" dxfId="501" priority="771" operator="lessThan">
      <formula>0</formula>
    </cfRule>
    <cfRule type="cellIs" dxfId="500" priority="772" operator="greaterThan">
      <formula>0</formula>
    </cfRule>
  </conditionalFormatting>
  <conditionalFormatting sqref="AW504:AW508">
    <cfRule type="cellIs" dxfId="499" priority="765" operator="lessThan">
      <formula>0</formula>
    </cfRule>
    <cfRule type="cellIs" dxfId="498" priority="766" operator="greaterThan">
      <formula>0</formula>
    </cfRule>
  </conditionalFormatting>
  <conditionalFormatting sqref="AW504:AW508">
    <cfRule type="cellIs" dxfId="497" priority="767" operator="lessThan">
      <formula>0</formula>
    </cfRule>
    <cfRule type="cellIs" dxfId="496" priority="768" operator="greaterThan">
      <formula>0</formula>
    </cfRule>
  </conditionalFormatting>
  <conditionalFormatting sqref="AW510:AW514">
    <cfRule type="cellIs" dxfId="495" priority="761" operator="lessThan">
      <formula>0</formula>
    </cfRule>
    <cfRule type="cellIs" dxfId="494" priority="762" operator="greaterThan">
      <formula>0</formula>
    </cfRule>
  </conditionalFormatting>
  <conditionalFormatting sqref="AW510:AW514">
    <cfRule type="cellIs" dxfId="493" priority="763" operator="lessThan">
      <formula>0</formula>
    </cfRule>
    <cfRule type="cellIs" dxfId="492" priority="764" operator="greaterThan">
      <formula>0</formula>
    </cfRule>
  </conditionalFormatting>
  <conditionalFormatting sqref="C457:AT457">
    <cfRule type="cellIs" dxfId="491" priority="759" operator="lessThan">
      <formula>0</formula>
    </cfRule>
    <cfRule type="cellIs" dxfId="490" priority="760" operator="greaterThan">
      <formula>0</formula>
    </cfRule>
  </conditionalFormatting>
  <conditionalFormatting sqref="AU457:AV457">
    <cfRule type="cellIs" dxfId="489" priority="757" operator="lessThan">
      <formula>0</formula>
    </cfRule>
    <cfRule type="cellIs" dxfId="488" priority="758" operator="greaterThan">
      <formula>0</formula>
    </cfRule>
  </conditionalFormatting>
  <conditionalFormatting sqref="AW457">
    <cfRule type="cellIs" dxfId="487" priority="755" operator="lessThan">
      <formula>0</formula>
    </cfRule>
    <cfRule type="cellIs" dxfId="486" priority="756" operator="greaterThan">
      <formula>0</formula>
    </cfRule>
  </conditionalFormatting>
  <conditionalFormatting sqref="C463:AT463">
    <cfRule type="cellIs" dxfId="485" priority="753" operator="lessThan">
      <formula>0</formula>
    </cfRule>
    <cfRule type="cellIs" dxfId="484" priority="754" operator="greaterThan">
      <formula>0</formula>
    </cfRule>
  </conditionalFormatting>
  <conditionalFormatting sqref="AU463:AV463">
    <cfRule type="cellIs" dxfId="483" priority="751" operator="lessThan">
      <formula>0</formula>
    </cfRule>
    <cfRule type="cellIs" dxfId="482" priority="752" operator="greaterThan">
      <formula>0</formula>
    </cfRule>
  </conditionalFormatting>
  <conditionalFormatting sqref="AW463">
    <cfRule type="cellIs" dxfId="481" priority="749" operator="lessThan">
      <formula>0</formula>
    </cfRule>
    <cfRule type="cellIs" dxfId="480" priority="750" operator="greaterThan">
      <formula>0</formula>
    </cfRule>
  </conditionalFormatting>
  <conditionalFormatting sqref="C469:AT469">
    <cfRule type="cellIs" dxfId="479" priority="747" operator="lessThan">
      <formula>0</formula>
    </cfRule>
    <cfRule type="cellIs" dxfId="478" priority="748" operator="greaterThan">
      <formula>0</formula>
    </cfRule>
  </conditionalFormatting>
  <conditionalFormatting sqref="AU469:AV469">
    <cfRule type="cellIs" dxfId="477" priority="745" operator="lessThan">
      <formula>0</formula>
    </cfRule>
    <cfRule type="cellIs" dxfId="476" priority="746" operator="greaterThan">
      <formula>0</formula>
    </cfRule>
  </conditionalFormatting>
  <conditionalFormatting sqref="AW469">
    <cfRule type="cellIs" dxfId="475" priority="743" operator="lessThan">
      <formula>0</formula>
    </cfRule>
    <cfRule type="cellIs" dxfId="474" priority="744" operator="greaterThan">
      <formula>0</formula>
    </cfRule>
  </conditionalFormatting>
  <conditionalFormatting sqref="C475:AT475">
    <cfRule type="cellIs" dxfId="473" priority="741" operator="lessThan">
      <formula>0</formula>
    </cfRule>
    <cfRule type="cellIs" dxfId="472" priority="742" operator="greaterThan">
      <formula>0</formula>
    </cfRule>
  </conditionalFormatting>
  <conditionalFormatting sqref="AU475:AV475">
    <cfRule type="cellIs" dxfId="471" priority="739" operator="lessThan">
      <formula>0</formula>
    </cfRule>
    <cfRule type="cellIs" dxfId="470" priority="740" operator="greaterThan">
      <formula>0</formula>
    </cfRule>
  </conditionalFormatting>
  <conditionalFormatting sqref="AW475">
    <cfRule type="cellIs" dxfId="469" priority="737" operator="lessThan">
      <formula>0</formula>
    </cfRule>
    <cfRule type="cellIs" dxfId="468" priority="738" operator="greaterThan">
      <formula>0</formula>
    </cfRule>
  </conditionalFormatting>
  <conditionalFormatting sqref="C481:AT481">
    <cfRule type="cellIs" dxfId="467" priority="735" operator="lessThan">
      <formula>0</formula>
    </cfRule>
    <cfRule type="cellIs" dxfId="466" priority="736" operator="greaterThan">
      <formula>0</formula>
    </cfRule>
  </conditionalFormatting>
  <conditionalFormatting sqref="AU481:AV481">
    <cfRule type="cellIs" dxfId="465" priority="733" operator="lessThan">
      <formula>0</formula>
    </cfRule>
    <cfRule type="cellIs" dxfId="464" priority="734" operator="greaterThan">
      <formula>0</formula>
    </cfRule>
  </conditionalFormatting>
  <conditionalFormatting sqref="AW481">
    <cfRule type="cellIs" dxfId="463" priority="731" operator="lessThan">
      <formula>0</formula>
    </cfRule>
    <cfRule type="cellIs" dxfId="462" priority="732" operator="greaterThan">
      <formula>0</formula>
    </cfRule>
  </conditionalFormatting>
  <conditionalFormatting sqref="C485:AT485">
    <cfRule type="cellIs" dxfId="461" priority="729" operator="lessThan">
      <formula>0</formula>
    </cfRule>
    <cfRule type="cellIs" dxfId="460" priority="730" operator="greaterThan">
      <formula>0</formula>
    </cfRule>
  </conditionalFormatting>
  <conditionalFormatting sqref="AU485:AV485">
    <cfRule type="cellIs" dxfId="459" priority="727" operator="lessThan">
      <formula>0</formula>
    </cfRule>
    <cfRule type="cellIs" dxfId="458" priority="728" operator="greaterThan">
      <formula>0</formula>
    </cfRule>
  </conditionalFormatting>
  <conditionalFormatting sqref="AW485">
    <cfRule type="cellIs" dxfId="457" priority="725" operator="lessThan">
      <formula>0</formula>
    </cfRule>
    <cfRule type="cellIs" dxfId="456" priority="726" operator="greaterThan">
      <formula>0</formula>
    </cfRule>
  </conditionalFormatting>
  <conditionalFormatting sqref="C491:AT491">
    <cfRule type="cellIs" dxfId="455" priority="723" operator="lessThan">
      <formula>0</formula>
    </cfRule>
    <cfRule type="cellIs" dxfId="454" priority="724" operator="greaterThan">
      <formula>0</formula>
    </cfRule>
  </conditionalFormatting>
  <conditionalFormatting sqref="AU491:AV491">
    <cfRule type="cellIs" dxfId="453" priority="721" operator="lessThan">
      <formula>0</formula>
    </cfRule>
    <cfRule type="cellIs" dxfId="452" priority="722" operator="greaterThan">
      <formula>0</formula>
    </cfRule>
  </conditionalFormatting>
  <conditionalFormatting sqref="AW491">
    <cfRule type="cellIs" dxfId="451" priority="719" operator="lessThan">
      <formula>0</formula>
    </cfRule>
    <cfRule type="cellIs" dxfId="450" priority="720" operator="greaterThan">
      <formula>0</formula>
    </cfRule>
  </conditionalFormatting>
  <conditionalFormatting sqref="C497:AT497">
    <cfRule type="cellIs" dxfId="449" priority="717" operator="lessThan">
      <formula>0</formula>
    </cfRule>
    <cfRule type="cellIs" dxfId="448" priority="718" operator="greaterThan">
      <formula>0</formula>
    </cfRule>
  </conditionalFormatting>
  <conditionalFormatting sqref="AU497:AV497">
    <cfRule type="cellIs" dxfId="447" priority="715" operator="lessThan">
      <formula>0</formula>
    </cfRule>
    <cfRule type="cellIs" dxfId="446" priority="716" operator="greaterThan">
      <formula>0</formula>
    </cfRule>
  </conditionalFormatting>
  <conditionalFormatting sqref="AW497">
    <cfRule type="cellIs" dxfId="445" priority="713" operator="lessThan">
      <formula>0</formula>
    </cfRule>
    <cfRule type="cellIs" dxfId="444" priority="714" operator="greaterThan">
      <formula>0</formula>
    </cfRule>
  </conditionalFormatting>
  <conditionalFormatting sqref="C503:AT503">
    <cfRule type="cellIs" dxfId="443" priority="711" operator="lessThan">
      <formula>0</formula>
    </cfRule>
    <cfRule type="cellIs" dxfId="442" priority="712" operator="greaterThan">
      <formula>0</formula>
    </cfRule>
  </conditionalFormatting>
  <conditionalFormatting sqref="AU503:AV503">
    <cfRule type="cellIs" dxfId="441" priority="709" operator="lessThan">
      <formula>0</formula>
    </cfRule>
    <cfRule type="cellIs" dxfId="440" priority="710" operator="greaterThan">
      <formula>0</formula>
    </cfRule>
  </conditionalFormatting>
  <conditionalFormatting sqref="AW503">
    <cfRule type="cellIs" dxfId="439" priority="707" operator="lessThan">
      <formula>0</formula>
    </cfRule>
    <cfRule type="cellIs" dxfId="438" priority="708" operator="greaterThan">
      <formula>0</formula>
    </cfRule>
  </conditionalFormatting>
  <conditionalFormatting sqref="C509:AT509">
    <cfRule type="cellIs" dxfId="437" priority="705" operator="lessThan">
      <formula>0</formula>
    </cfRule>
    <cfRule type="cellIs" dxfId="436" priority="706" operator="greaterThan">
      <formula>0</formula>
    </cfRule>
  </conditionalFormatting>
  <conditionalFormatting sqref="AU509:AV509">
    <cfRule type="cellIs" dxfId="435" priority="703" operator="lessThan">
      <formula>0</formula>
    </cfRule>
    <cfRule type="cellIs" dxfId="434" priority="704" operator="greaterThan">
      <formula>0</formula>
    </cfRule>
  </conditionalFormatting>
  <conditionalFormatting sqref="AW509">
    <cfRule type="cellIs" dxfId="433" priority="701" operator="lessThan">
      <formula>0</formula>
    </cfRule>
    <cfRule type="cellIs" dxfId="432" priority="702" operator="greaterThan">
      <formula>0</formula>
    </cfRule>
  </conditionalFormatting>
  <conditionalFormatting sqref="C515:AT515">
    <cfRule type="cellIs" dxfId="431" priority="699" operator="lessThan">
      <formula>0</formula>
    </cfRule>
    <cfRule type="cellIs" dxfId="430" priority="700" operator="greaterThan">
      <formula>0</formula>
    </cfRule>
  </conditionalFormatting>
  <conditionalFormatting sqref="AU515:AV515">
    <cfRule type="cellIs" dxfId="429" priority="697" operator="lessThan">
      <formula>0</formula>
    </cfRule>
    <cfRule type="cellIs" dxfId="428" priority="698" operator="greaterThan">
      <formula>0</formula>
    </cfRule>
  </conditionalFormatting>
  <conditionalFormatting sqref="AW515">
    <cfRule type="cellIs" dxfId="427" priority="695" operator="lessThan">
      <formula>0</formula>
    </cfRule>
    <cfRule type="cellIs" dxfId="426" priority="696" operator="greaterThan">
      <formula>0</formula>
    </cfRule>
  </conditionalFormatting>
  <conditionalFormatting sqref="C519:AT519">
    <cfRule type="cellIs" dxfId="425" priority="693" operator="lessThan">
      <formula>0</formula>
    </cfRule>
    <cfRule type="cellIs" dxfId="424" priority="694" operator="greaterThan">
      <formula>0</formula>
    </cfRule>
  </conditionalFormatting>
  <conditionalFormatting sqref="AU519:AV519">
    <cfRule type="cellIs" dxfId="423" priority="691" operator="lessThan">
      <formula>0</formula>
    </cfRule>
    <cfRule type="cellIs" dxfId="422" priority="692" operator="greaterThan">
      <formula>0</formula>
    </cfRule>
  </conditionalFormatting>
  <conditionalFormatting sqref="AW519">
    <cfRule type="cellIs" dxfId="421" priority="689" operator="lessThan">
      <formula>0</formula>
    </cfRule>
    <cfRule type="cellIs" dxfId="420" priority="690" operator="greaterThan">
      <formula>0</formula>
    </cfRule>
  </conditionalFormatting>
  <conditionalFormatting sqref="C523:AT523">
    <cfRule type="cellIs" dxfId="419" priority="687" operator="lessThan">
      <formula>0</formula>
    </cfRule>
    <cfRule type="cellIs" dxfId="418" priority="688" operator="greaterThan">
      <formula>0</formula>
    </cfRule>
  </conditionalFormatting>
  <conditionalFormatting sqref="AU523:AV523">
    <cfRule type="cellIs" dxfId="417" priority="685" operator="lessThan">
      <formula>0</formula>
    </cfRule>
    <cfRule type="cellIs" dxfId="416" priority="686" operator="greaterThan">
      <formula>0</formula>
    </cfRule>
  </conditionalFormatting>
  <conditionalFormatting sqref="AW523">
    <cfRule type="cellIs" dxfId="415" priority="683" operator="lessThan">
      <formula>0</formula>
    </cfRule>
    <cfRule type="cellIs" dxfId="414" priority="684" operator="greaterThan">
      <formula>0</formula>
    </cfRule>
  </conditionalFormatting>
  <conditionalFormatting sqref="C527:AT527">
    <cfRule type="cellIs" dxfId="413" priority="681" operator="lessThan">
      <formula>0</formula>
    </cfRule>
    <cfRule type="cellIs" dxfId="412" priority="682" operator="greaterThan">
      <formula>0</formula>
    </cfRule>
  </conditionalFormatting>
  <conditionalFormatting sqref="AU527:AV527">
    <cfRule type="cellIs" dxfId="411" priority="679" operator="lessThan">
      <formula>0</formula>
    </cfRule>
    <cfRule type="cellIs" dxfId="410" priority="680" operator="greaterThan">
      <formula>0</formula>
    </cfRule>
  </conditionalFormatting>
  <conditionalFormatting sqref="AW527">
    <cfRule type="cellIs" dxfId="409" priority="677" operator="lessThan">
      <formula>0</formula>
    </cfRule>
    <cfRule type="cellIs" dxfId="408" priority="678" operator="greaterThan">
      <formula>0</formula>
    </cfRule>
  </conditionalFormatting>
  <conditionalFormatting sqref="AX529:AX591">
    <cfRule type="cellIs" dxfId="407" priority="673" operator="lessThan">
      <formula>0</formula>
    </cfRule>
    <cfRule type="cellIs" dxfId="406" priority="674" operator="greaterThan">
      <formula>0</formula>
    </cfRule>
  </conditionalFormatting>
  <conditionalFormatting sqref="AY529:AY591">
    <cfRule type="cellIs" dxfId="405" priority="671" operator="lessThan">
      <formula>0</formula>
    </cfRule>
    <cfRule type="cellIs" dxfId="404" priority="672" operator="greaterThan">
      <formula>0</formula>
    </cfRule>
  </conditionalFormatting>
  <conditionalFormatting sqref="AX528">
    <cfRule type="cellIs" dxfId="403" priority="315" operator="lessThan">
      <formula>0</formula>
    </cfRule>
    <cfRule type="cellIs" dxfId="402" priority="316" operator="greaterThan">
      <formula>0</formula>
    </cfRule>
  </conditionalFormatting>
  <conditionalFormatting sqref="AY528">
    <cfRule type="cellIs" dxfId="401" priority="313" operator="lessThan">
      <formula>0</formula>
    </cfRule>
    <cfRule type="cellIs" dxfId="400" priority="314" operator="greaterThan">
      <formula>0</formula>
    </cfRule>
  </conditionalFormatting>
  <conditionalFormatting sqref="AX592">
    <cfRule type="cellIs" dxfId="399" priority="311" operator="lessThan">
      <formula>0</formula>
    </cfRule>
    <cfRule type="cellIs" dxfId="398" priority="312" operator="greaterThan">
      <formula>0</formula>
    </cfRule>
  </conditionalFormatting>
  <conditionalFormatting sqref="AY592">
    <cfRule type="cellIs" dxfId="397" priority="309" operator="lessThan">
      <formula>0</formula>
    </cfRule>
    <cfRule type="cellIs" dxfId="396" priority="310" operator="greaterThan">
      <formula>0</formula>
    </cfRule>
  </conditionalFormatting>
  <conditionalFormatting sqref="AX2:AY2 AX79:AY116 AX364:AY376 AX5:AY12 AX14:AY22 AX24:AY32 AX34:AY42 AX44:AY52 AX54:AY60 AX62:AY68 AX70:AY76 AX118:AY136 AX138:AY152 AX154:AY168 AX190:AY205 AX207:AY214 AX216:AY223 AX225:AY232 AX234:AY241 AX243:AY258 AX260:AY260 AX262:AY263 AX265:AY266 AX268:AY269 AX271:AY272 AX274:AY275 AX277:AY278 AX280:AY281 AX283:AY284 AX286:AY287 AX289:AY290 AX292:AY293 AX295:AY296 AX298:AY299 AX301:AY302 AX304:AY305 AX307:AY307 AX309:AY309 AX311:AY311 AX313:AY313 AX315:AY315 AX317:AY317 AX319:AY319 AX321:AY321 AX323:AY323 AX325:AY325 AX327:AY327 AX329:AY329 AX331:AY331 AX333:AY333 AX335:AY335 AX337:AY337 AX339:AY339 AX341:AY341 AX343:AY343 AX345:AY345 AX347:AY348 AX350:AY350 AX352:AY352 AX354:AY354 AX356:AY362 AX378:AY382 AX170:AY188">
    <cfRule type="cellIs" dxfId="395" priority="213" operator="lessThan">
      <formula>0</formula>
    </cfRule>
    <cfRule type="cellIs" dxfId="394" priority="214" operator="greaterThan">
      <formula>0</formula>
    </cfRule>
  </conditionalFormatting>
  <conditionalFormatting sqref="AX379:AY379">
    <cfRule type="cellIs" dxfId="393" priority="211" operator="lessThan">
      <formula>0</formula>
    </cfRule>
    <cfRule type="cellIs" dxfId="392" priority="212" operator="greaterThan">
      <formula>0</formula>
    </cfRule>
  </conditionalFormatting>
  <conditionalFormatting sqref="AX77:AY77">
    <cfRule type="cellIs" dxfId="391" priority="209" operator="lessThan">
      <formula>0</formula>
    </cfRule>
    <cfRule type="cellIs" dxfId="390" priority="210" operator="greaterThan">
      <formula>0</formula>
    </cfRule>
  </conditionalFormatting>
  <conditionalFormatting sqref="AX384:AY388">
    <cfRule type="cellIs" dxfId="389" priority="207" operator="lessThan">
      <formula>0</formula>
    </cfRule>
    <cfRule type="cellIs" dxfId="388" priority="208" operator="greaterThan">
      <formula>0</formula>
    </cfRule>
  </conditionalFormatting>
  <conditionalFormatting sqref="AX385:AY385">
    <cfRule type="cellIs" dxfId="387" priority="205" operator="lessThan">
      <formula>0</formula>
    </cfRule>
    <cfRule type="cellIs" dxfId="386" priority="206" operator="greaterThan">
      <formula>0</formula>
    </cfRule>
  </conditionalFormatting>
  <conditionalFormatting sqref="AX390:AY394">
    <cfRule type="cellIs" dxfId="385" priority="203" operator="lessThan">
      <formula>0</formula>
    </cfRule>
    <cfRule type="cellIs" dxfId="384" priority="204" operator="greaterThan">
      <formula>0</formula>
    </cfRule>
  </conditionalFormatting>
  <conditionalFormatting sqref="AX391:AY391">
    <cfRule type="cellIs" dxfId="383" priority="201" operator="lessThan">
      <formula>0</formula>
    </cfRule>
    <cfRule type="cellIs" dxfId="382" priority="202" operator="greaterThan">
      <formula>0</formula>
    </cfRule>
  </conditionalFormatting>
  <conditionalFormatting sqref="AX399:AY399">
    <cfRule type="cellIs" dxfId="381" priority="199" operator="lessThan">
      <formula>0</formula>
    </cfRule>
    <cfRule type="cellIs" dxfId="380" priority="200" operator="greaterThan">
      <formula>0</formula>
    </cfRule>
  </conditionalFormatting>
  <conditionalFormatting sqref="AX3:AY12 AX14:AY22 AX24:AY32 AX34:AY42 AX44:AY52 AX54:AY60 AX62:AY68 AX70:AY77 AX79:AY116 AX118:AY136 AX138:AY152 AX154:AY168 AX190:AY205 AX207:AY214 AX216:AY223 AX225:AY232 AX234:AY241 AX243:AY258 AX260:AY260 AX262:AY263 AX265:AY266 AX268:AY269 AX271:AY272 AX274:AY275 AX277:AY278 AX280:AY281 AX283:AY284 AX286:AY287 AX289:AY290 AX292:AY293 AX295:AY296 AX298:AY299 AX301:AY302 AX304:AY305 AX307:AY307 AX309:AY309 AX311:AY311 AX313:AY313 AX315:AY315 AX317:AY317 AX319:AY319 AX321:AY321 AX323:AY323 AX325:AY325 AX327:AY327 AX329:AY329 AX331:AY331 AX333:AY333 AX335:AY335 AX337:AY337 AX339:AY339 AX341:AY341 AX343:AY343 AX345:AY345 AX347:AY348 AX350:AY350 AX352:AY352 AX354:AY354 AX356:AY362 AX364:AY376 AX378:AY382 AX384:AY388 AX390:AY394 AX396:AY397 AX399:AY399 AX401:AY401 AX403:AY405 AX407:AY407 AX409:AY409 AX411:AY414 AX416:AY417 AX419:AY420 AX422:AY423 AX425:AY425 AX427:AY427 AX429:AY432 AX434:AY435 AX437:AY438 AX440:AY441 AX443:AY443 AX445:AY445 AX447:AY450 AX452:AY456 AX458:AY462 AX464:AY468 AX470:AY474 AX476:AY480 AX482:AY484 AX486:AY490 AX492:AY496 AX498:AY502 AX504:AY508 AX510:AY514 AX516:AY518 AX520:AY522 AX524:AY526 AX170:AY188">
    <cfRule type="cellIs" dxfId="379" priority="197" operator="lessThan">
      <formula>0</formula>
    </cfRule>
    <cfRule type="cellIs" dxfId="378" priority="198" operator="greaterThan">
      <formula>0</formula>
    </cfRule>
  </conditionalFormatting>
  <conditionalFormatting sqref="AX4:AY4">
    <cfRule type="cellIs" dxfId="377" priority="195" operator="lessThan">
      <formula>0</formula>
    </cfRule>
    <cfRule type="cellIs" dxfId="376" priority="196" operator="greaterThan">
      <formula>0</formula>
    </cfRule>
  </conditionalFormatting>
  <conditionalFormatting sqref="AX13:AY13">
    <cfRule type="cellIs" dxfId="375" priority="193" operator="lessThan">
      <formula>0</formula>
    </cfRule>
    <cfRule type="cellIs" dxfId="374" priority="194" operator="greaterThan">
      <formula>0</formula>
    </cfRule>
  </conditionalFormatting>
  <conditionalFormatting sqref="AX23:AY23">
    <cfRule type="cellIs" dxfId="373" priority="191" operator="lessThan">
      <formula>0</formula>
    </cfRule>
    <cfRule type="cellIs" dxfId="372" priority="192" operator="greaterThan">
      <formula>0</formula>
    </cfRule>
  </conditionalFormatting>
  <conditionalFormatting sqref="AX33:AY33">
    <cfRule type="cellIs" dxfId="371" priority="189" operator="lessThan">
      <formula>0</formula>
    </cfRule>
    <cfRule type="cellIs" dxfId="370" priority="190" operator="greaterThan">
      <formula>0</formula>
    </cfRule>
  </conditionalFormatting>
  <conditionalFormatting sqref="AX43:AY43">
    <cfRule type="cellIs" dxfId="369" priority="187" operator="lessThan">
      <formula>0</formula>
    </cfRule>
    <cfRule type="cellIs" dxfId="368" priority="188" operator="greaterThan">
      <formula>0</formula>
    </cfRule>
  </conditionalFormatting>
  <conditionalFormatting sqref="AX53:AY53">
    <cfRule type="cellIs" dxfId="367" priority="185" operator="lessThan">
      <formula>0</formula>
    </cfRule>
    <cfRule type="cellIs" dxfId="366" priority="186" operator="greaterThan">
      <formula>0</formula>
    </cfRule>
  </conditionalFormatting>
  <conditionalFormatting sqref="AX61:AY61">
    <cfRule type="cellIs" dxfId="365" priority="183" operator="lessThan">
      <formula>0</formula>
    </cfRule>
    <cfRule type="cellIs" dxfId="364" priority="184" operator="greaterThan">
      <formula>0</formula>
    </cfRule>
  </conditionalFormatting>
  <conditionalFormatting sqref="AX69:AY69">
    <cfRule type="cellIs" dxfId="363" priority="181" operator="lessThan">
      <formula>0</formula>
    </cfRule>
    <cfRule type="cellIs" dxfId="362" priority="182" operator="greaterThan">
      <formula>0</formula>
    </cfRule>
  </conditionalFormatting>
  <conditionalFormatting sqref="AX78:AY78">
    <cfRule type="cellIs" dxfId="361" priority="179" operator="lessThan">
      <formula>0</formula>
    </cfRule>
    <cfRule type="cellIs" dxfId="360" priority="180" operator="greaterThan">
      <formula>0</formula>
    </cfRule>
  </conditionalFormatting>
  <conditionalFormatting sqref="AX117:AY117">
    <cfRule type="cellIs" dxfId="359" priority="177" operator="lessThan">
      <formula>0</formula>
    </cfRule>
    <cfRule type="cellIs" dxfId="358" priority="178" operator="greaterThan">
      <formula>0</formula>
    </cfRule>
  </conditionalFormatting>
  <conditionalFormatting sqref="AX137:AY137">
    <cfRule type="cellIs" dxfId="357" priority="175" operator="lessThan">
      <formula>0</formula>
    </cfRule>
    <cfRule type="cellIs" dxfId="356" priority="176" operator="greaterThan">
      <formula>0</formula>
    </cfRule>
  </conditionalFormatting>
  <conditionalFormatting sqref="AX153:AY153">
    <cfRule type="cellIs" dxfId="355" priority="173" operator="lessThan">
      <formula>0</formula>
    </cfRule>
    <cfRule type="cellIs" dxfId="354" priority="174" operator="greaterThan">
      <formula>0</formula>
    </cfRule>
  </conditionalFormatting>
  <conditionalFormatting sqref="AX169:AY169">
    <cfRule type="cellIs" dxfId="353" priority="171" operator="lessThan">
      <formula>0</formula>
    </cfRule>
    <cfRule type="cellIs" dxfId="352" priority="172" operator="greaterThan">
      <formula>0</formula>
    </cfRule>
  </conditionalFormatting>
  <conditionalFormatting sqref="AX189:AY189">
    <cfRule type="cellIs" dxfId="351" priority="169" operator="lessThan">
      <formula>0</formula>
    </cfRule>
    <cfRule type="cellIs" dxfId="350" priority="170" operator="greaterThan">
      <formula>0</formula>
    </cfRule>
  </conditionalFormatting>
  <conditionalFormatting sqref="AX206:AY206">
    <cfRule type="cellIs" dxfId="349" priority="167" operator="lessThan">
      <formula>0</formula>
    </cfRule>
    <cfRule type="cellIs" dxfId="348" priority="168" operator="greaterThan">
      <formula>0</formula>
    </cfRule>
  </conditionalFormatting>
  <conditionalFormatting sqref="AX215:AY215">
    <cfRule type="cellIs" dxfId="347" priority="165" operator="lessThan">
      <formula>0</formula>
    </cfRule>
    <cfRule type="cellIs" dxfId="346" priority="166" operator="greaterThan">
      <formula>0</formula>
    </cfRule>
  </conditionalFormatting>
  <conditionalFormatting sqref="AX224:AY224">
    <cfRule type="cellIs" dxfId="345" priority="163" operator="lessThan">
      <formula>0</formula>
    </cfRule>
    <cfRule type="cellIs" dxfId="344" priority="164" operator="greaterThan">
      <formula>0</formula>
    </cfRule>
  </conditionalFormatting>
  <conditionalFormatting sqref="AX233:AY233">
    <cfRule type="cellIs" dxfId="343" priority="161" operator="lessThan">
      <formula>0</formula>
    </cfRule>
    <cfRule type="cellIs" dxfId="342" priority="162" operator="greaterThan">
      <formula>0</formula>
    </cfRule>
  </conditionalFormatting>
  <conditionalFormatting sqref="AX242:AY242">
    <cfRule type="cellIs" dxfId="341" priority="159" operator="lessThan">
      <formula>0</formula>
    </cfRule>
    <cfRule type="cellIs" dxfId="340" priority="160" operator="greaterThan">
      <formula>0</formula>
    </cfRule>
  </conditionalFormatting>
  <conditionalFormatting sqref="AX259:AY259">
    <cfRule type="cellIs" dxfId="339" priority="157" operator="lessThan">
      <formula>0</formula>
    </cfRule>
    <cfRule type="cellIs" dxfId="338" priority="158" operator="greaterThan">
      <formula>0</formula>
    </cfRule>
  </conditionalFormatting>
  <conditionalFormatting sqref="AX261:AY261">
    <cfRule type="cellIs" dxfId="337" priority="155" operator="lessThan">
      <formula>0</formula>
    </cfRule>
    <cfRule type="cellIs" dxfId="336" priority="156" operator="greaterThan">
      <formula>0</formula>
    </cfRule>
  </conditionalFormatting>
  <conditionalFormatting sqref="AX264:AY264">
    <cfRule type="cellIs" dxfId="335" priority="153" operator="lessThan">
      <formula>0</formula>
    </cfRule>
    <cfRule type="cellIs" dxfId="334" priority="154" operator="greaterThan">
      <formula>0</formula>
    </cfRule>
  </conditionalFormatting>
  <conditionalFormatting sqref="AX267:AY267">
    <cfRule type="cellIs" dxfId="333" priority="151" operator="lessThan">
      <formula>0</formula>
    </cfRule>
    <cfRule type="cellIs" dxfId="332" priority="152" operator="greaterThan">
      <formula>0</formula>
    </cfRule>
  </conditionalFormatting>
  <conditionalFormatting sqref="AX270:AY270">
    <cfRule type="cellIs" dxfId="331" priority="149" operator="lessThan">
      <formula>0</formula>
    </cfRule>
    <cfRule type="cellIs" dxfId="330" priority="150" operator="greaterThan">
      <formula>0</formula>
    </cfRule>
  </conditionalFormatting>
  <conditionalFormatting sqref="AX273:AY273">
    <cfRule type="cellIs" dxfId="329" priority="147" operator="lessThan">
      <formula>0</formula>
    </cfRule>
    <cfRule type="cellIs" dxfId="328" priority="148" operator="greaterThan">
      <formula>0</formula>
    </cfRule>
  </conditionalFormatting>
  <conditionalFormatting sqref="AX276:AY276">
    <cfRule type="cellIs" dxfId="327" priority="145" operator="lessThan">
      <formula>0</formula>
    </cfRule>
    <cfRule type="cellIs" dxfId="326" priority="146" operator="greaterThan">
      <formula>0</formula>
    </cfRule>
  </conditionalFormatting>
  <conditionalFormatting sqref="AX279:AY279">
    <cfRule type="cellIs" dxfId="325" priority="143" operator="lessThan">
      <formula>0</formula>
    </cfRule>
    <cfRule type="cellIs" dxfId="324" priority="144" operator="greaterThan">
      <formula>0</formula>
    </cfRule>
  </conditionalFormatting>
  <conditionalFormatting sqref="AX282:AY282">
    <cfRule type="cellIs" dxfId="323" priority="141" operator="lessThan">
      <formula>0</formula>
    </cfRule>
    <cfRule type="cellIs" dxfId="322" priority="142" operator="greaterThan">
      <formula>0</formula>
    </cfRule>
  </conditionalFormatting>
  <conditionalFormatting sqref="AX285:AY285">
    <cfRule type="cellIs" dxfId="321" priority="139" operator="lessThan">
      <formula>0</formula>
    </cfRule>
    <cfRule type="cellIs" dxfId="320" priority="140" operator="greaterThan">
      <formula>0</formula>
    </cfRule>
  </conditionalFormatting>
  <conditionalFormatting sqref="AX288:AY288">
    <cfRule type="cellIs" dxfId="319" priority="137" operator="lessThan">
      <formula>0</formula>
    </cfRule>
    <cfRule type="cellIs" dxfId="318" priority="138" operator="greaterThan">
      <formula>0</formula>
    </cfRule>
  </conditionalFormatting>
  <conditionalFormatting sqref="AX291:AY291">
    <cfRule type="cellIs" dxfId="317" priority="135" operator="lessThan">
      <formula>0</formula>
    </cfRule>
    <cfRule type="cellIs" dxfId="316" priority="136" operator="greaterThan">
      <formula>0</formula>
    </cfRule>
  </conditionalFormatting>
  <conditionalFormatting sqref="AX294:AY294">
    <cfRule type="cellIs" dxfId="315" priority="133" operator="lessThan">
      <formula>0</formula>
    </cfRule>
    <cfRule type="cellIs" dxfId="314" priority="134" operator="greaterThan">
      <formula>0</formula>
    </cfRule>
  </conditionalFormatting>
  <conditionalFormatting sqref="AX297:AY297">
    <cfRule type="cellIs" dxfId="313" priority="131" operator="lessThan">
      <formula>0</formula>
    </cfRule>
    <cfRule type="cellIs" dxfId="312" priority="132" operator="greaterThan">
      <formula>0</formula>
    </cfRule>
  </conditionalFormatting>
  <conditionalFormatting sqref="AX300:AY300">
    <cfRule type="cellIs" dxfId="311" priority="129" operator="lessThan">
      <formula>0</formula>
    </cfRule>
    <cfRule type="cellIs" dxfId="310" priority="130" operator="greaterThan">
      <formula>0</formula>
    </cfRule>
  </conditionalFormatting>
  <conditionalFormatting sqref="AX303:AY303">
    <cfRule type="cellIs" dxfId="309" priority="127" operator="lessThan">
      <formula>0</formula>
    </cfRule>
    <cfRule type="cellIs" dxfId="308" priority="128" operator="greaterThan">
      <formula>0</formula>
    </cfRule>
  </conditionalFormatting>
  <conditionalFormatting sqref="AX306:AY306">
    <cfRule type="cellIs" dxfId="307" priority="125" operator="lessThan">
      <formula>0</formula>
    </cfRule>
    <cfRule type="cellIs" dxfId="306" priority="126" operator="greaterThan">
      <formula>0</formula>
    </cfRule>
  </conditionalFormatting>
  <conditionalFormatting sqref="AX308:AY308">
    <cfRule type="cellIs" dxfId="305" priority="123" operator="lessThan">
      <formula>0</formula>
    </cfRule>
    <cfRule type="cellIs" dxfId="304" priority="124" operator="greaterThan">
      <formula>0</formula>
    </cfRule>
  </conditionalFormatting>
  <conditionalFormatting sqref="AX310:AY310">
    <cfRule type="cellIs" dxfId="303" priority="121" operator="lessThan">
      <formula>0</formula>
    </cfRule>
    <cfRule type="cellIs" dxfId="302" priority="122" operator="greaterThan">
      <formula>0</formula>
    </cfRule>
  </conditionalFormatting>
  <conditionalFormatting sqref="AX312:AY312">
    <cfRule type="cellIs" dxfId="301" priority="119" operator="lessThan">
      <formula>0</formula>
    </cfRule>
    <cfRule type="cellIs" dxfId="300" priority="120" operator="greaterThan">
      <formula>0</formula>
    </cfRule>
  </conditionalFormatting>
  <conditionalFormatting sqref="AX314:AY314">
    <cfRule type="cellIs" dxfId="299" priority="117" operator="lessThan">
      <formula>0</formula>
    </cfRule>
    <cfRule type="cellIs" dxfId="298" priority="118" operator="greaterThan">
      <formula>0</formula>
    </cfRule>
  </conditionalFormatting>
  <conditionalFormatting sqref="AX316:AY316">
    <cfRule type="cellIs" dxfId="297" priority="115" operator="lessThan">
      <formula>0</formula>
    </cfRule>
    <cfRule type="cellIs" dxfId="296" priority="116" operator="greaterThan">
      <formula>0</formula>
    </cfRule>
  </conditionalFormatting>
  <conditionalFormatting sqref="AX318:AY318">
    <cfRule type="cellIs" dxfId="295" priority="113" operator="lessThan">
      <formula>0</formula>
    </cfRule>
    <cfRule type="cellIs" dxfId="294" priority="114" operator="greaterThan">
      <formula>0</formula>
    </cfRule>
  </conditionalFormatting>
  <conditionalFormatting sqref="AX320:AY320">
    <cfRule type="cellIs" dxfId="293" priority="111" operator="lessThan">
      <formula>0</formula>
    </cfRule>
    <cfRule type="cellIs" dxfId="292" priority="112" operator="greaterThan">
      <formula>0</formula>
    </cfRule>
  </conditionalFormatting>
  <conditionalFormatting sqref="AX322:AY322">
    <cfRule type="cellIs" dxfId="291" priority="109" operator="lessThan">
      <formula>0</formula>
    </cfRule>
    <cfRule type="cellIs" dxfId="290" priority="110" operator="greaterThan">
      <formula>0</formula>
    </cfRule>
  </conditionalFormatting>
  <conditionalFormatting sqref="AX324:AY324">
    <cfRule type="cellIs" dxfId="289" priority="107" operator="lessThan">
      <formula>0</formula>
    </cfRule>
    <cfRule type="cellIs" dxfId="288" priority="108" operator="greaterThan">
      <formula>0</formula>
    </cfRule>
  </conditionalFormatting>
  <conditionalFormatting sqref="AX326:AY326">
    <cfRule type="cellIs" dxfId="287" priority="105" operator="lessThan">
      <formula>0</formula>
    </cfRule>
    <cfRule type="cellIs" dxfId="286" priority="106" operator="greaterThan">
      <formula>0</formula>
    </cfRule>
  </conditionalFormatting>
  <conditionalFormatting sqref="AX328:AY328">
    <cfRule type="cellIs" dxfId="285" priority="103" operator="lessThan">
      <formula>0</formula>
    </cfRule>
    <cfRule type="cellIs" dxfId="284" priority="104" operator="greaterThan">
      <formula>0</formula>
    </cfRule>
  </conditionalFormatting>
  <conditionalFormatting sqref="AX330:AY330">
    <cfRule type="cellIs" dxfId="283" priority="101" operator="lessThan">
      <formula>0</formula>
    </cfRule>
    <cfRule type="cellIs" dxfId="282" priority="102" operator="greaterThan">
      <formula>0</formula>
    </cfRule>
  </conditionalFormatting>
  <conditionalFormatting sqref="AX332:AY332">
    <cfRule type="cellIs" dxfId="281" priority="99" operator="lessThan">
      <formula>0</formula>
    </cfRule>
    <cfRule type="cellIs" dxfId="280" priority="100" operator="greaterThan">
      <formula>0</formula>
    </cfRule>
  </conditionalFormatting>
  <conditionalFormatting sqref="AX334:AY334">
    <cfRule type="cellIs" dxfId="279" priority="97" operator="lessThan">
      <formula>0</formula>
    </cfRule>
    <cfRule type="cellIs" dxfId="278" priority="98" operator="greaterThan">
      <formula>0</formula>
    </cfRule>
  </conditionalFormatting>
  <conditionalFormatting sqref="AX336:AY336">
    <cfRule type="cellIs" dxfId="277" priority="95" operator="lessThan">
      <formula>0</formula>
    </cfRule>
    <cfRule type="cellIs" dxfId="276" priority="96" operator="greaterThan">
      <formula>0</formula>
    </cfRule>
  </conditionalFormatting>
  <conditionalFormatting sqref="AX338:AY338">
    <cfRule type="cellIs" dxfId="275" priority="93" operator="lessThan">
      <formula>0</formula>
    </cfRule>
    <cfRule type="cellIs" dxfId="274" priority="94" operator="greaterThan">
      <formula>0</formula>
    </cfRule>
  </conditionalFormatting>
  <conditionalFormatting sqref="AX340:AY340">
    <cfRule type="cellIs" dxfId="273" priority="91" operator="lessThan">
      <formula>0</formula>
    </cfRule>
    <cfRule type="cellIs" dxfId="272" priority="92" operator="greaterThan">
      <formula>0</formula>
    </cfRule>
  </conditionalFormatting>
  <conditionalFormatting sqref="AX342:AY342">
    <cfRule type="cellIs" dxfId="271" priority="89" operator="lessThan">
      <formula>0</formula>
    </cfRule>
    <cfRule type="cellIs" dxfId="270" priority="90" operator="greaterThan">
      <formula>0</formula>
    </cfRule>
  </conditionalFormatting>
  <conditionalFormatting sqref="AX344:AY344">
    <cfRule type="cellIs" dxfId="269" priority="87" operator="lessThan">
      <formula>0</formula>
    </cfRule>
    <cfRule type="cellIs" dxfId="268" priority="88" operator="greaterThan">
      <formula>0</formula>
    </cfRule>
  </conditionalFormatting>
  <conditionalFormatting sqref="AX346:AY346">
    <cfRule type="cellIs" dxfId="267" priority="85" operator="lessThan">
      <formula>0</formula>
    </cfRule>
    <cfRule type="cellIs" dxfId="266" priority="86" operator="greaterThan">
      <formula>0</formula>
    </cfRule>
  </conditionalFormatting>
  <conditionalFormatting sqref="AX349:AY349">
    <cfRule type="cellIs" dxfId="265" priority="83" operator="lessThan">
      <formula>0</formula>
    </cfRule>
    <cfRule type="cellIs" dxfId="264" priority="84" operator="greaterThan">
      <formula>0</formula>
    </cfRule>
  </conditionalFormatting>
  <conditionalFormatting sqref="AX351:AY351">
    <cfRule type="cellIs" dxfId="263" priority="81" operator="lessThan">
      <formula>0</formula>
    </cfRule>
    <cfRule type="cellIs" dxfId="262" priority="82" operator="greaterThan">
      <formula>0</formula>
    </cfRule>
  </conditionalFormatting>
  <conditionalFormatting sqref="AX353:AY353">
    <cfRule type="cellIs" dxfId="261" priority="79" operator="lessThan">
      <formula>0</formula>
    </cfRule>
    <cfRule type="cellIs" dxfId="260" priority="80" operator="greaterThan">
      <formula>0</formula>
    </cfRule>
  </conditionalFormatting>
  <conditionalFormatting sqref="AX355:AY355">
    <cfRule type="cellIs" dxfId="259" priority="77" operator="lessThan">
      <formula>0</formula>
    </cfRule>
    <cfRule type="cellIs" dxfId="258" priority="78" operator="greaterThan">
      <formula>0</formula>
    </cfRule>
  </conditionalFormatting>
  <conditionalFormatting sqref="AX363:AY363">
    <cfRule type="cellIs" dxfId="257" priority="75" operator="lessThan">
      <formula>0</formula>
    </cfRule>
    <cfRule type="cellIs" dxfId="256" priority="76" operator="greaterThan">
      <formula>0</formula>
    </cfRule>
  </conditionalFormatting>
  <conditionalFormatting sqref="AX377:AY377">
    <cfRule type="cellIs" dxfId="255" priority="73" operator="lessThan">
      <formula>0</formula>
    </cfRule>
    <cfRule type="cellIs" dxfId="254" priority="74" operator="greaterThan">
      <formula>0</formula>
    </cfRule>
  </conditionalFormatting>
  <conditionalFormatting sqref="AX383:AY383">
    <cfRule type="cellIs" dxfId="253" priority="71" operator="lessThan">
      <formula>0</formula>
    </cfRule>
    <cfRule type="cellIs" dxfId="252" priority="72" operator="greaterThan">
      <formula>0</formula>
    </cfRule>
  </conditionalFormatting>
  <conditionalFormatting sqref="AX389:AY389">
    <cfRule type="cellIs" dxfId="251" priority="69" operator="lessThan">
      <formula>0</formula>
    </cfRule>
    <cfRule type="cellIs" dxfId="250" priority="70" operator="greaterThan">
      <formula>0</formula>
    </cfRule>
  </conditionalFormatting>
  <conditionalFormatting sqref="AX395:AY395">
    <cfRule type="cellIs" dxfId="249" priority="67" operator="lessThan">
      <formula>0</formula>
    </cfRule>
    <cfRule type="cellIs" dxfId="248" priority="68" operator="greaterThan">
      <formula>0</formula>
    </cfRule>
  </conditionalFormatting>
  <conditionalFormatting sqref="AX398:AY398">
    <cfRule type="cellIs" dxfId="247" priority="65" operator="lessThan">
      <formula>0</formula>
    </cfRule>
    <cfRule type="cellIs" dxfId="246" priority="66" operator="greaterThan">
      <formula>0</formula>
    </cfRule>
  </conditionalFormatting>
  <conditionalFormatting sqref="AX400:AY400">
    <cfRule type="cellIs" dxfId="245" priority="63" operator="lessThan">
      <formula>0</formula>
    </cfRule>
    <cfRule type="cellIs" dxfId="244" priority="64" operator="greaterThan">
      <formula>0</formula>
    </cfRule>
  </conditionalFormatting>
  <conditionalFormatting sqref="AX402:AY402">
    <cfRule type="cellIs" dxfId="243" priority="61" operator="lessThan">
      <formula>0</formula>
    </cfRule>
    <cfRule type="cellIs" dxfId="242" priority="62" operator="greaterThan">
      <formula>0</formula>
    </cfRule>
  </conditionalFormatting>
  <conditionalFormatting sqref="AX406:AY406">
    <cfRule type="cellIs" dxfId="241" priority="59" operator="lessThan">
      <formula>0</formula>
    </cfRule>
    <cfRule type="cellIs" dxfId="240" priority="60" operator="greaterThan">
      <formula>0</formula>
    </cfRule>
  </conditionalFormatting>
  <conditionalFormatting sqref="AX408:AY408">
    <cfRule type="cellIs" dxfId="239" priority="57" operator="lessThan">
      <formula>0</formula>
    </cfRule>
    <cfRule type="cellIs" dxfId="238" priority="58" operator="greaterThan">
      <formula>0</formula>
    </cfRule>
  </conditionalFormatting>
  <conditionalFormatting sqref="AX410:AY410">
    <cfRule type="cellIs" dxfId="237" priority="55" operator="lessThan">
      <formula>0</formula>
    </cfRule>
    <cfRule type="cellIs" dxfId="236" priority="56" operator="greaterThan">
      <formula>0</formula>
    </cfRule>
  </conditionalFormatting>
  <conditionalFormatting sqref="AX415:AY415">
    <cfRule type="cellIs" dxfId="235" priority="53" operator="lessThan">
      <formula>0</formula>
    </cfRule>
    <cfRule type="cellIs" dxfId="234" priority="54" operator="greaterThan">
      <formula>0</formula>
    </cfRule>
  </conditionalFormatting>
  <conditionalFormatting sqref="AX418:AY418">
    <cfRule type="cellIs" dxfId="233" priority="51" operator="lessThan">
      <formula>0</formula>
    </cfRule>
    <cfRule type="cellIs" dxfId="232" priority="52" operator="greaterThan">
      <formula>0</formula>
    </cfRule>
  </conditionalFormatting>
  <conditionalFormatting sqref="AX421:AY421">
    <cfRule type="cellIs" dxfId="231" priority="49" operator="lessThan">
      <formula>0</formula>
    </cfRule>
    <cfRule type="cellIs" dxfId="230" priority="50" operator="greaterThan">
      <formula>0</formula>
    </cfRule>
  </conditionalFormatting>
  <conditionalFormatting sqref="AX424:AY424">
    <cfRule type="cellIs" dxfId="229" priority="47" operator="lessThan">
      <formula>0</formula>
    </cfRule>
    <cfRule type="cellIs" dxfId="228" priority="48" operator="greaterThan">
      <formula>0</formula>
    </cfRule>
  </conditionalFormatting>
  <conditionalFormatting sqref="AX426:AY426">
    <cfRule type="cellIs" dxfId="227" priority="45" operator="lessThan">
      <formula>0</formula>
    </cfRule>
    <cfRule type="cellIs" dxfId="226" priority="46" operator="greaterThan">
      <formula>0</formula>
    </cfRule>
  </conditionalFormatting>
  <conditionalFormatting sqref="AX428:AY428">
    <cfRule type="cellIs" dxfId="225" priority="43" operator="lessThan">
      <formula>0</formula>
    </cfRule>
    <cfRule type="cellIs" dxfId="224" priority="44" operator="greaterThan">
      <formula>0</formula>
    </cfRule>
  </conditionalFormatting>
  <conditionalFormatting sqref="AX433:AY433">
    <cfRule type="cellIs" dxfId="223" priority="41" operator="lessThan">
      <formula>0</formula>
    </cfRule>
    <cfRule type="cellIs" dxfId="222" priority="42" operator="greaterThan">
      <formula>0</formula>
    </cfRule>
  </conditionalFormatting>
  <conditionalFormatting sqref="AX436:AY436">
    <cfRule type="cellIs" dxfId="221" priority="39" operator="lessThan">
      <formula>0</formula>
    </cfRule>
    <cfRule type="cellIs" dxfId="220" priority="40" operator="greaterThan">
      <formula>0</formula>
    </cfRule>
  </conditionalFormatting>
  <conditionalFormatting sqref="AX439:AY439">
    <cfRule type="cellIs" dxfId="219" priority="37" operator="lessThan">
      <formula>0</formula>
    </cfRule>
    <cfRule type="cellIs" dxfId="218" priority="38" operator="greaterThan">
      <formula>0</formula>
    </cfRule>
  </conditionalFormatting>
  <conditionalFormatting sqref="AX442:AY442">
    <cfRule type="cellIs" dxfId="217" priority="35" operator="lessThan">
      <formula>0</formula>
    </cfRule>
    <cfRule type="cellIs" dxfId="216" priority="36" operator="greaterThan">
      <formula>0</formula>
    </cfRule>
  </conditionalFormatting>
  <conditionalFormatting sqref="AX444:AY444">
    <cfRule type="cellIs" dxfId="215" priority="33" operator="lessThan">
      <formula>0</formula>
    </cfRule>
    <cfRule type="cellIs" dxfId="214" priority="34" operator="greaterThan">
      <formula>0</formula>
    </cfRule>
  </conditionalFormatting>
  <conditionalFormatting sqref="AX446:AY446">
    <cfRule type="cellIs" dxfId="213" priority="31" operator="lessThan">
      <formula>0</formula>
    </cfRule>
    <cfRule type="cellIs" dxfId="212" priority="32" operator="greaterThan">
      <formula>0</formula>
    </cfRule>
  </conditionalFormatting>
  <conditionalFormatting sqref="AX451:AY451">
    <cfRule type="cellIs" dxfId="211" priority="29" operator="lessThan">
      <formula>0</formula>
    </cfRule>
    <cfRule type="cellIs" dxfId="210" priority="30" operator="greaterThan">
      <formula>0</formula>
    </cfRule>
  </conditionalFormatting>
  <conditionalFormatting sqref="AX457:AY457">
    <cfRule type="cellIs" dxfId="209" priority="27" operator="lessThan">
      <formula>0</formula>
    </cfRule>
    <cfRule type="cellIs" dxfId="208" priority="28" operator="greaterThan">
      <formula>0</formula>
    </cfRule>
  </conditionalFormatting>
  <conditionalFormatting sqref="AX463:AY463">
    <cfRule type="cellIs" dxfId="207" priority="25" operator="lessThan">
      <formula>0</formula>
    </cfRule>
    <cfRule type="cellIs" dxfId="206" priority="26" operator="greaterThan">
      <formula>0</formula>
    </cfRule>
  </conditionalFormatting>
  <conditionalFormatting sqref="AX469:AY469">
    <cfRule type="cellIs" dxfId="205" priority="23" operator="lessThan">
      <formula>0</formula>
    </cfRule>
    <cfRule type="cellIs" dxfId="204" priority="24" operator="greaterThan">
      <formula>0</formula>
    </cfRule>
  </conditionalFormatting>
  <conditionalFormatting sqref="AX475:AY475">
    <cfRule type="cellIs" dxfId="203" priority="21" operator="lessThan">
      <formula>0</formula>
    </cfRule>
    <cfRule type="cellIs" dxfId="202" priority="22" operator="greaterThan">
      <formula>0</formula>
    </cfRule>
  </conditionalFormatting>
  <conditionalFormatting sqref="AX481:AY481">
    <cfRule type="cellIs" dxfId="201" priority="19" operator="lessThan">
      <formula>0</formula>
    </cfRule>
    <cfRule type="cellIs" dxfId="200" priority="20" operator="greaterThan">
      <formula>0</formula>
    </cfRule>
  </conditionalFormatting>
  <conditionalFormatting sqref="AX485:AY485">
    <cfRule type="cellIs" dxfId="199" priority="17" operator="lessThan">
      <formula>0</formula>
    </cfRule>
    <cfRule type="cellIs" dxfId="198" priority="18" operator="greaterThan">
      <formula>0</formula>
    </cfRule>
  </conditionalFormatting>
  <conditionalFormatting sqref="AX491:AY491">
    <cfRule type="cellIs" dxfId="197" priority="15" operator="lessThan">
      <formula>0</formula>
    </cfRule>
    <cfRule type="cellIs" dxfId="196" priority="16" operator="greaterThan">
      <formula>0</formula>
    </cfRule>
  </conditionalFormatting>
  <conditionalFormatting sqref="AX497:AY497">
    <cfRule type="cellIs" dxfId="195" priority="13" operator="lessThan">
      <formula>0</formula>
    </cfRule>
    <cfRule type="cellIs" dxfId="194" priority="14" operator="greaterThan">
      <formula>0</formula>
    </cfRule>
  </conditionalFormatting>
  <conditionalFormatting sqref="AX503:AY503">
    <cfRule type="cellIs" dxfId="193" priority="11" operator="lessThan">
      <formula>0</formula>
    </cfRule>
    <cfRule type="cellIs" dxfId="192" priority="12" operator="greaterThan">
      <formula>0</formula>
    </cfRule>
  </conditionalFormatting>
  <conditionalFormatting sqref="AX509:AY509">
    <cfRule type="cellIs" dxfId="191" priority="9" operator="lessThan">
      <formula>0</formula>
    </cfRule>
    <cfRule type="cellIs" dxfId="190" priority="10" operator="greaterThan">
      <formula>0</formula>
    </cfRule>
  </conditionalFormatting>
  <conditionalFormatting sqref="AX515:AY515">
    <cfRule type="cellIs" dxfId="189" priority="7" operator="lessThan">
      <formula>0</formula>
    </cfRule>
    <cfRule type="cellIs" dxfId="188" priority="8" operator="greaterThan">
      <formula>0</formula>
    </cfRule>
  </conditionalFormatting>
  <conditionalFormatting sqref="AX519:AY519">
    <cfRule type="cellIs" dxfId="187" priority="5" operator="lessThan">
      <formula>0</formula>
    </cfRule>
    <cfRule type="cellIs" dxfId="186" priority="6" operator="greaterThan">
      <formula>0</formula>
    </cfRule>
  </conditionalFormatting>
  <conditionalFormatting sqref="AX523:AY523">
    <cfRule type="cellIs" dxfId="185" priority="3" operator="lessThan">
      <formula>0</formula>
    </cfRule>
    <cfRule type="cellIs" dxfId="184" priority="4" operator="greaterThan">
      <formula>0</formula>
    </cfRule>
  </conditionalFormatting>
  <conditionalFormatting sqref="AX527:AY527">
    <cfRule type="cellIs" dxfId="183" priority="1" operator="lessThan">
      <formula>0</formula>
    </cfRule>
    <cfRule type="cellIs" dxfId="182" priority="2" operator="greaterThan">
      <formula>0</formula>
    </cfRule>
  </conditionalFormatting>
  <conditionalFormatting sqref="AX364:AY376 AX378:AY382 AX384:AY388 AX390:AY394 AX396:AY397 AX399:AY399 AX401:AY401 AX403:AY405 AX407:AY407 AX409:AY409 AX411:AY414 AX416:AY417 AX419:AY420 AX422:AY423 AX425:AY425 AX427:AY427 AX429:AY432 AX434:AY435 AX437:AY438 AX440:AY441 AX443:AY443 AX445:AY445 AX447:AY450 AX452:AY456 AX458:AY462 AX464:AY468 AX470:AY474 AX476:AY480 AX482:AY484 AX486:AY490 AX492:AY496 AX498:AY502 AX504:AY508 AX510:AY514 AX516:AY518 AX520:AY522 AX524:AY526">
    <cfRule type="cellIs" dxfId="181" priority="215" operator="lessThan">
      <formula>0</formula>
    </cfRule>
    <cfRule type="cellIs" dxfId="180" priority="216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505" operator="lessThan" id="{00000000-000E-0000-0000-000039000000}">
            <xm:f>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6" operator="greaterThan" id="{00000000-000E-0000-0000-00003A000000}">
            <xm:f>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C2:AT12 C79:AT116 C529:AT591 CT364:CV376 EQ364:ES376 GN364:GP376 IK364:IM376 KH364:KJ376 ME364:MG376 OB364:OD376 PY364:QA376 RV364:RX376 TS364:TU376 VP364:VR376 XM364:XO376 ZJ364:ZL376 ABG364:ABI376 ADD364:ADF376 AFA364:AFC376 AGX364:AGZ376 AIU364:AIW376 AKR364:AKT376 AMO364:AMQ376 AOL364:AON376 AQI364:AQK376 ASF364:ASH376 AUC364:AUE376 AVZ364:AWB376 AXW364:AXY376 AZT364:AZV376 BBQ364:BBS376 BDN364:BDP376 BFK364:BFM376 BHH364:BHJ376 BJE364:BJG376 BLB364:BLD376 BMY364:BNA376 BOV364:BOX376 BQS364:BQU376 BSP364:BSR376 BUM364:BUO376 BWJ364:BWL376 BYG364:BYI376 CAD364:CAF376 CCA364:CCC376 CDX364:CDZ376 CFU364:CFW376 CHR364:CHT376 CJO364:CJQ376 CLL364:CLN376 CNI364:CNK376 CPF364:CPH376 CRC364:CRE376 CSZ364:CTB376 CUW364:CUY376 CWT364:CWV376 CYQ364:CYS376 DAN364:DAP376 DCK364:DCM376 DEH364:DEJ376 DGE364:DGG376 DIB364:DID376 DJY364:DKA376 DLV364:DLX376 DNS364:DNU376 DPP364:DPR376 DRM364:DRO376 DTJ364:DTL376 DVG364:DVI376 DXD364:DXF376 DZA364:DZC376 EAX364:EAZ376 ECU364:ECW376 EER364:EET376 EGO364:EGQ376 EIL364:EIN376 EKI364:EKK376 EMF364:EMH376 EOC364:EOE376 EPZ364:EQB376 ERW364:ERY376 ETT364:ETV376 EVQ364:EVS376 EXN364:EXP376 EZK364:EZM376 FBH364:FBJ376 FDE364:FDG376 FFB364:FFD376 FGY364:FHA376 FIV364:FIX376 FKS364:FKU376 FMP364:FMR376 FOM364:FOO376 FQJ364:FQL376 FSG364:FSI376 FUD364:FUF376 FWA364:FWC376 FXX364:FXZ376 FZU364:FZW376 GBR364:GBT376 GDO364:GDQ376 GFL364:GFN376 GHI364:GHK376 GJF364:GJH376 GLC364:GLE376 GMZ364:GNB376 GOW364:GOY376 GQT364:GQV376 GSQ364:GSS376 GUN364:GUP376 GWK364:GWM376 GYH364:GYJ376 HAE364:HAG376 HCB364:HCD376 HDY364:HEA376 HFV364:HFX376 HHS364:HHU376 HJP364:HJR376 HLM364:HLO376 HNJ364:HNL376 HPG364:HPI376 HRD364:HRF376 HTA364:HTC376 HUX364:HUZ376 HWU364:HWW376 HYR364:HYT376 IAO364:IAQ376 ICL364:ICN376 IEI364:IEK376 IGF364:IGH376 IIC364:IIE376 IJZ364:IKB376 ILW364:ILY376 INT364:INV376 IPQ364:IPS376 IRN364:IRP376 ITK364:ITM376 IVH364:IVJ376 IXE364:IXG376 IZB364:IZD376 JAY364:JBA376 JCV364:JCX376 JES364:JEU376 JGP364:JGR376 JIM364:JIO376 JKJ364:JKL376 JMG364:JMI376 JOD364:JOF376 JQA364:JQC376 JRX364:JRZ376 JTU364:JTW376 JVR364:JVT376 JXO364:JXQ376 JZL364:JZN376 KBI364:KBK376 KDF364:KDH376 KFC364:KFE376 KGZ364:KHB376 KIW364:KIY376 KKT364:KKV376 KMQ364:KMS376 KON364:KOP376 KQK364:KQM376 KSH364:KSJ376 KUE364:KUG376 KWB364:KWD376 KXY364:KYA376 KZV364:KZX376 LBS364:LBU376 LDP364:LDR376 LFM364:LFO376 LHJ364:LHL376 LJG364:LJI376 LLD364:LLF376 LNA364:LNC376 LOX364:LOZ376 LQU364:LQW376 LSR364:LST376 LUO364:LUQ376 LWL364:LWN376 LYI364:LYK376 MAF364:MAH376 MCC364:MCE376 MDZ364:MEB376 MFW364:MFY376 MHT364:MHV376 MJQ364:MJS376 MLN364:MLP376 MNK364:MNM376 MPH364:MPJ376 MRE364:MRG376 MTB364:MTD376 MUY364:MVA376 MWV364:MWX376 MYS364:MYU376 NAP364:NAR376 NCM364:NCO376 NEJ364:NEL376 NGG364:NGI376 NID364:NIF376 NKA364:NKC376 NLX364:NLZ376 NNU364:NNW376 NPR364:NPT376 NRO364:NRQ376 NTL364:NTN376 NVI364:NVK376 NXF364:NXH376 NZC364:NZE376 OAZ364:OBB376 OCW364:OCY376 OET364:OEV376 OGQ364:OGS376 OIN364:OIP376 OKK364:OKM376 OMH364:OMJ376 OOE364:OOG376 OQB364:OQD376 ORY364:OSA376 OTV364:OTX376 OVS364:OVU376 OXP364:OXR376 OZM364:OZO376 PBJ364:PBL376 PDG364:PDI376 PFD364:PFF376 PHA364:PHC376 PIX364:PIZ376 PKU364:PKW376 PMR364:PMT376 POO364:POQ376 PQL364:PQN376 PSI364:PSK376 PUF364:PUH376 PWC364:PWE376 PXZ364:PYB376 PZW364:PZY376 QBT364:QBV376 QDQ364:QDS376 QFN364:QFP376 QHK364:QHM376 QJH364:QJJ376 QLE364:QLG376 QNB364:QND376 QOY364:QPA376 QQV364:QQX376 QSS364:QSU376 QUP364:QUR376 QWM364:QWO376 QYJ364:QYL376 RAG364:RAI376 RCD364:RCF376 REA364:REC376 RFX364:RFZ376 RHU364:RHW376 RJR364:RJT376 RLO364:RLQ376 RNL364:RNN376 RPI364:RPK376 RRF364:RRH376 RTC364:RTE376 RUZ364:RVB376 RWW364:RWY376 RYT364:RYV376 SAQ364:SAS376 SCN364:SCP376 SEK364:SEM376 SGH364:SGJ376 SIE364:SIG376 SKB364:SKD376 SLY364:SMA376 SNV364:SNX376 SPS364:SPU376 SRP364:SRR376 STM364:STO376 SVJ364:SVL376 SXG364:SXI376 SZD364:SZF376 TBA364:TBC376 TCX364:TCZ376 TEU364:TEW376 TGR364:TGT376 TIO364:TIQ376 TKL364:TKN376 TMI364:TMK376 TOF364:TOH376 TQC364:TQE376 TRZ364:TSB376 TTW364:TTY376 TVT364:TVV376 TXQ364:TXS376 TZN364:TZP376 UBK364:UBM376 UDH364:UDJ376 UFE364:UFG376 UHB364:UHD376 UIY364:UJA376 UKV364:UKX376 UMS364:UMU376 UOP364:UOR376 UQM364:UQO376 USJ364:USL376 UUG364:UUI376 UWD364:UWF376 UYA364:UYC376 UZX364:UZZ376 VBU364:VBW376 VDR364:VDT376 VFO364:VFQ376 VHL364:VHN376 VJI364:VJK376 VLF364:VLH376 VNC364:VNE376 VOZ364:VPB376 VQW364:VQY376 VST364:VSV376 VUQ364:VUS376 VWN364:VWP376 VYK364:VYM376 WAH364:WAJ376 WCE364:WCG376 WEB364:WED376 WFY364:WGA376 WHV364:WHX376 WJS364:WJU376 WLP364:WLR376 WNM364:WNO376 WPJ364:WPL376 WRG364:WRI376 WTD364:WTF376 WVA364:WVC376 WWX364:WWZ376 WYU364:WYW376 XAR364:XAT376 XCO364:XCQ376 XEL364:XEN376 C364:AW376 C14:AT22 C24:AT32 C34:AT42 C44:AT52 C54:AT60 C62:AT68 C70:AT76 C118:AT136 C138:AT152 C154:AT168 C170:AT188 C190:AT205 C207:AT214 C216:AT223 C225:AT232 C234:AT241 C243:AT258 C260:AT260 C262:AT263 C265:AT266 C268:AT269 C271:AT272 C274:AT275 C277:AT278 C280:AT281 C283:AT284 C286:AT287 C289:AT290 C292:AT293 C295:AT296 C298:AT299 C301:AT302 C304:AT305 C307:AT307 C309:AT309 C311:AT311 C313:AT313 C315:AT315 C317:AT317 C319:AT319 C321:AT321 C323:AT323 C325:AT325 C327:AT327 C329:AT329 C331:AT331 C333:AT333 C335:AT335 C337:AT337 C339:AT339 C341:AT341 C343:AT343 C345:AT345 C347:AT348 C350:AT350 C352:AT352 C354:AT354 C356:AT362 C378:AW382 XEL378:XEN382 XCO378:XCQ382 XAR378:XAT382 WYU378:WYW382 WWX378:WWZ382 WVA378:WVC382 WTD378:WTF382 WRG378:WRI382 WPJ378:WPL382 WNM378:WNO382 WLP378:WLR382 WJS378:WJU382 WHV378:WHX382 WFY378:WGA382 WEB378:WED382 WCE378:WCG382 WAH378:WAJ382 VYK378:VYM382 VWN378:VWP382 VUQ378:VUS382 VST378:VSV382 VQW378:VQY382 VOZ378:VPB382 VNC378:VNE382 VLF378:VLH382 VJI378:VJK382 VHL378:VHN382 VFO378:VFQ382 VDR378:VDT382 VBU378:VBW382 UZX378:UZZ382 UYA378:UYC382 UWD378:UWF382 UUG378:UUI382 USJ378:USL382 UQM378:UQO382 UOP378:UOR382 UMS378:UMU382 UKV378:UKX382 UIY378:UJA382 UHB378:UHD382 UFE378:UFG382 UDH378:UDJ382 UBK378:UBM382 TZN378:TZP382 TXQ378:TXS382 TVT378:TVV382 TTW378:TTY382 TRZ378:TSB382 TQC378:TQE382 TOF378:TOH382 TMI378:TMK382 TKL378:TKN382 TIO378:TIQ382 TGR378:TGT382 TEU378:TEW382 TCX378:TCZ382 TBA378:TBC382 SZD378:SZF382 SXG378:SXI382 SVJ378:SVL382 STM378:STO382 SRP378:SRR382 SPS378:SPU382 SNV378:SNX382 SLY378:SMA382 SKB378:SKD382 SIE378:SIG382 SGH378:SGJ382 SEK378:SEM382 SCN378:SCP382 SAQ378:SAS382 RYT378:RYV382 RWW378:RWY382 RUZ378:RVB382 RTC378:RTE382 RRF378:RRH382 RPI378:RPK382 RNL378:RNN382 RLO378:RLQ382 RJR378:RJT382 RHU378:RHW382 RFX378:RFZ382 REA378:REC382 RCD378:RCF382 RAG378:RAI382 QYJ378:QYL382 QWM378:QWO382 QUP378:QUR382 QSS378:QSU382 QQV378:QQX382 QOY378:QPA382 QNB378:QND382 QLE378:QLG382 QJH378:QJJ382 QHK378:QHM382 QFN378:QFP382 QDQ378:QDS382 QBT378:QBV382 PZW378:PZY382 PXZ378:PYB382 PWC378:PWE382 PUF378:PUH382 PSI378:PSK382 PQL378:PQN382 POO378:POQ382 PMR378:PMT382 PKU378:PKW382 PIX378:PIZ382 PHA378:PHC382 PFD378:PFF382 PDG378:PDI382 PBJ378:PBL382 OZM378:OZO382 OXP378:OXR382 OVS378:OVU382 OTV378:OTX382 ORY378:OSA382 OQB378:OQD382 OOE378:OOG382 OMH378:OMJ382 OKK378:OKM382 OIN378:OIP382 OGQ378:OGS382 OET378:OEV382 OCW378:OCY382 OAZ378:OBB382 NZC378:NZE382 NXF378:NXH382 NVI378:NVK382 NTL378:NTN382 NRO378:NRQ382 NPR378:NPT382 NNU378:NNW382 NLX378:NLZ382 NKA378:NKC382 NID378:NIF382 NGG378:NGI382 NEJ378:NEL382 NCM378:NCO382 NAP378:NAR382 MYS378:MYU382 MWV378:MWX382 MUY378:MVA382 MTB378:MTD382 MRE378:MRG382 MPH378:MPJ382 MNK378:MNM382 MLN378:MLP382 MJQ378:MJS382 MHT378:MHV382 MFW378:MFY382 MDZ378:MEB382 MCC378:MCE382 MAF378:MAH382 LYI378:LYK382 LWL378:LWN382 LUO378:LUQ382 LSR378:LST382 LQU378:LQW382 LOX378:LOZ382 LNA378:LNC382 LLD378:LLF382 LJG378:LJI382 LHJ378:LHL382 LFM378:LFO382 LDP378:LDR382 LBS378:LBU382 KZV378:KZX382 KXY378:KYA382 KWB378:KWD382 KUE378:KUG382 KSH378:KSJ382 KQK378:KQM382 KON378:KOP382 KMQ378:KMS382 KKT378:KKV382 KIW378:KIY382 KGZ378:KHB382 KFC378:KFE382 KDF378:KDH382 KBI378:KBK382 JZL378:JZN382 JXO378:JXQ382 JVR378:JVT382 JTU378:JTW382 JRX378:JRZ382 JQA378:JQC382 JOD378:JOF382 JMG378:JMI382 JKJ378:JKL382 JIM378:JIO382 JGP378:JGR382 JES378:JEU382 JCV378:JCX382 JAY378:JBA382 IZB378:IZD382 IXE378:IXG382 IVH378:IVJ382 ITK378:ITM382 IRN378:IRP382 IPQ378:IPS382 INT378:INV382 ILW378:ILY382 IJZ378:IKB382 IIC378:IIE382 IGF378:IGH382 IEI378:IEK382 ICL378:ICN382 IAO378:IAQ382 HYR378:HYT382 HWU378:HWW382 HUX378:HUZ382 HTA378:HTC382 HRD378:HRF382 HPG378:HPI382 HNJ378:HNL382 HLM378:HLO382 HJP378:HJR382 HHS378:HHU382 HFV378:HFX382 HDY378:HEA382 HCB378:HCD382 HAE378:HAG382 GYH378:GYJ382 GWK378:GWM382 GUN378:GUP382 GSQ378:GSS382 GQT378:GQV382 GOW378:GOY382 GMZ378:GNB382 GLC378:GLE382 GJF378:GJH382 GHI378:GHK382 GFL378:GFN382 GDO378:GDQ382 GBR378:GBT382 FZU378:FZW382 FXX378:FXZ382 FWA378:FWC382 FUD378:FUF382 FSG378:FSI382 FQJ378:FQL382 FOM378:FOO382 FMP378:FMR382 FKS378:FKU382 FIV378:FIX382 FGY378:FHA382 FFB378:FFD382 FDE378:FDG382 FBH378:FBJ382 EZK378:EZM382 EXN378:EXP382 EVQ378:EVS382 ETT378:ETV382 ERW378:ERY382 EPZ378:EQB382 EOC378:EOE382 EMF378:EMH382 EKI378:EKK382 EIL378:EIN382 EGO378:EGQ382 EER378:EET382 ECU378:ECW382 EAX378:EAZ382 DZA378:DZC382 DXD378:DXF382 DVG378:DVI382 DTJ378:DTL382 DRM378:DRO382 DPP378:DPR382 DNS378:DNU382 DLV378:DLX382 DJY378:DKA382 DIB378:DID382 DGE378:DGG382 DEH378:DEJ382 DCK378:DCM382 DAN378:DAP382 CYQ378:CYS382 CWT378:CWV382 CUW378:CUY382 CSZ378:CTB382 CRC378:CRE382 CPF378:CPH382 CNI378:CNK382 CLL378:CLN382 CJO378:CJQ382 CHR378:CHT382 CFU378:CFW382 CDX378:CDZ382 CCA378:CCC382 CAD378:CAF382 BYG378:BYI382 BWJ378:BWL382 BUM378:BUO382 BSP378:BSR382 BQS378:BQU382 BOV378:BOX382 BMY378:BNA382 BLB378:BLD382 BJE378:BJG382 BHH378:BHJ382 BFK378:BFM382 BDN378:BDP382 BBQ378:BBS382 AZT378:AZV382 AXW378:AXY382 AVZ378:AWB382 AUC378:AUE382 ASF378:ASH382 AQI378:AQK382 AOL378:AON382 AMO378:AMQ382 AKR378:AKT382 AIU378:AIW382 AGX378:AGZ382 AFA378:AFC382 ADD378:ADF382 ABG378:ABI382 ZJ378:ZL382 XM378:XO382 VP378:VR382 TS378:TU382 RV378:RX382 PY378:QA382 OB378:OD382 ME378:MG382 KH378:KJ382 IK378:IM382 GN378:GP382 EQ378:ES382 CT378:CV382 CT384:CV388 EQ384:ES388 GN384:GP388 IK384:IM388 KH384:KJ388 ME384:MG388 OB384:OD388 PY384:QA388 RV384:RX388 TS384:TU388 VP384:VR388 XM384:XO388 ZJ384:ZL388 ABG384:ABI388 ADD384:ADF388 AFA384:AFC388 AGX384:AGZ388 AIU384:AIW388 AKR384:AKT388 AMO384:AMQ388 AOL384:AON388 AQI384:AQK388 ASF384:ASH388 AUC384:AUE388 AVZ384:AWB388 AXW384:AXY388 AZT384:AZV388 BBQ384:BBS388 BDN384:BDP388 BFK384:BFM388 BHH384:BHJ388 BJE384:BJG388 BLB384:BLD388 BMY384:BNA388 BOV384:BOX388 BQS384:BQU388 BSP384:BSR388 BUM384:BUO388 BWJ384:BWL388 BYG384:BYI388 CAD384:CAF388 CCA384:CCC388 CDX384:CDZ388 CFU384:CFW388 CHR384:CHT388 CJO384:CJQ388 CLL384:CLN388 CNI384:CNK388 CPF384:CPH388 CRC384:CRE388 CSZ384:CTB388 CUW384:CUY388 CWT384:CWV388 CYQ384:CYS388 DAN384:DAP388 DCK384:DCM388 DEH384:DEJ388 DGE384:DGG388 DIB384:DID388 DJY384:DKA388 DLV384:DLX388 DNS384:DNU388 DPP384:DPR388 DRM384:DRO388 DTJ384:DTL388 DVG384:DVI388 DXD384:DXF388 DZA384:DZC388 EAX384:EAZ388 ECU384:ECW388 EER384:EET388 EGO384:EGQ388 EIL384:EIN388 EKI384:EKK388 EMF384:EMH388 EOC384:EOE388 EPZ384:EQB388 ERW384:ERY388 ETT384:ETV388 EVQ384:EVS388 EXN384:EXP388 EZK384:EZM388 FBH384:FBJ388 FDE384:FDG388 FFB384:FFD388 FGY384:FHA388 FIV384:FIX388 FKS384:FKU388 FMP384:FMR388 FOM384:FOO388 FQJ384:FQL388 FSG384:FSI388 FUD384:FUF388 FWA384:FWC388 FXX384:FXZ388 FZU384:FZW388 GBR384:GBT388 GDO384:GDQ388 GFL384:GFN388 GHI384:GHK388 GJF384:GJH388 GLC384:GLE388 GMZ384:GNB388 GOW384:GOY388 GQT384:GQV388 GSQ384:GSS388 GUN384:GUP388 GWK384:GWM388 GYH384:GYJ388 HAE384:HAG388 HCB384:HCD388 HDY384:HEA388 HFV384:HFX388 HHS384:HHU388 HJP384:HJR388 HLM384:HLO388 HNJ384:HNL388 HPG384:HPI388 HRD384:HRF388 HTA384:HTC388 HUX384:HUZ388 HWU384:HWW388 HYR384:HYT388 IAO384:IAQ388 ICL384:ICN388 IEI384:IEK388 IGF384:IGH388 IIC384:IIE388 IJZ384:IKB388 ILW384:ILY388 INT384:INV388 IPQ384:IPS388 IRN384:IRP388 ITK384:ITM388 IVH384:IVJ388 IXE384:IXG388 IZB384:IZD388 JAY384:JBA388 JCV384:JCX388 JES384:JEU388 JGP384:JGR388 JIM384:JIO388 JKJ384:JKL388 JMG384:JMI388 JOD384:JOF388 JQA384:JQC388 JRX384:JRZ388 JTU384:JTW388 JVR384:JVT388 JXO384:JXQ388 JZL384:JZN388 KBI384:KBK388 KDF384:KDH388 KFC384:KFE388 KGZ384:KHB388 KIW384:KIY388 KKT384:KKV388 KMQ384:KMS388 KON384:KOP388 KQK384:KQM388 KSH384:KSJ388 KUE384:KUG388 KWB384:KWD388 KXY384:KYA388 KZV384:KZX388 LBS384:LBU388 LDP384:LDR388 LFM384:LFO388 LHJ384:LHL388 LJG384:LJI388 LLD384:LLF388 LNA384:LNC388 LOX384:LOZ388 LQU384:LQW388 LSR384:LST388 LUO384:LUQ388 LWL384:LWN388 LYI384:LYK388 MAF384:MAH388 MCC384:MCE388 MDZ384:MEB388 MFW384:MFY388 MHT384:MHV388 MJQ384:MJS388 MLN384:MLP388 MNK384:MNM388 MPH384:MPJ388 MRE384:MRG388 MTB384:MTD388 MUY384:MVA388 MWV384:MWX388 MYS384:MYU388 NAP384:NAR388 NCM384:NCO388 NEJ384:NEL388 NGG384:NGI388 NID384:NIF388 NKA384:NKC388 NLX384:NLZ388 NNU384:NNW388 NPR384:NPT388 NRO384:NRQ388 NTL384:NTN388 NVI384:NVK388 NXF384:NXH388 NZC384:NZE388 OAZ384:OBB388 OCW384:OCY388 OET384:OEV388 OGQ384:OGS388 OIN384:OIP388 OKK384:OKM388 OMH384:OMJ388 OOE384:OOG388 OQB384:OQD388 ORY384:OSA388 OTV384:OTX388 OVS384:OVU388 OXP384:OXR388 OZM384:OZO388 PBJ384:PBL388 PDG384:PDI388 PFD384:PFF388 PHA384:PHC388 PIX384:PIZ388 PKU384:PKW388 PMR384:PMT388 POO384:POQ388 PQL384:PQN388 PSI384:PSK388 PUF384:PUH388 PWC384:PWE388 PXZ384:PYB388 PZW384:PZY388 QBT384:QBV388 QDQ384:QDS388 QFN384:QFP388 QHK384:QHM388 QJH384:QJJ388 QLE384:QLG388 QNB384:QND388 QOY384:QPA388 QQV384:QQX388 QSS384:QSU388 QUP384:QUR388 QWM384:QWO388 QYJ384:QYL388 RAG384:RAI388 RCD384:RCF388 REA384:REC388 RFX384:RFZ388 RHU384:RHW388 RJR384:RJT388 RLO384:RLQ388 RNL384:RNN388 RPI384:RPK388 RRF384:RRH388 RTC384:RTE388 RUZ384:RVB388 RWW384:RWY388 RYT384:RYV388 SAQ384:SAS388 SCN384:SCP388 SEK384:SEM388 SGH384:SGJ388 SIE384:SIG388 SKB384:SKD388 SLY384:SMA388 SNV384:SNX388 SPS384:SPU388 SRP384:SRR388 STM384:STO388 SVJ384:SVL388 SXG384:SXI388 SZD384:SZF388 TBA384:TBC388 TCX384:TCZ388 TEU384:TEW388 TGR384:TGT388 TIO384:TIQ388 TKL384:TKN388 TMI384:TMK388 TOF384:TOH388 TQC384:TQE388 TRZ384:TSB388 TTW384:TTY388 TVT384:TVV388 TXQ384:TXS388 TZN384:TZP388 UBK384:UBM388 UDH384:UDJ388 UFE384:UFG388 UHB384:UHD388 UIY384:UJA388 UKV384:UKX388 UMS384:UMU388 UOP384:UOR388 UQM384:UQO388 USJ384:USL388 UUG384:UUI388 UWD384:UWF388 UYA384:UYC388 UZX384:UZZ388 VBU384:VBW388 VDR384:VDT388 VFO384:VFQ388 VHL384:VHN388 VJI384:VJK388 VLF384:VLH388 VNC384:VNE388 VOZ384:VPB388 VQW384:VQY388 VST384:VSV388 VUQ384:VUS388 VWN384:VWP388 VYK384:VYM388 WAH384:WAJ388 WCE384:WCG388 WEB384:WED388 WFY384:WGA388 WHV384:WHX388 WJS384:WJU388 WLP384:WLR388 WNM384:WNO388 WPJ384:WPL388 WRG384:WRI388 WTD384:WTF388 WVA384:WVC388 WWX384:WWZ388 WYU384:WYW388 XAR384:XAT388 XCO384:XCQ388 XEL384:XEN388 C384:AW388 C390:AW394 XEL390:XEN394 XCO390:XCQ394 XAR390:XAT394 WYU390:WYW394 WWX390:WWZ394 WVA390:WVC394 WTD390:WTF394 WRG390:WRI394 WPJ390:WPL394 WNM390:WNO394 WLP390:WLR394 WJS390:WJU394 WHV390:WHX394 WFY390:WGA394 WEB390:WED394 WCE390:WCG394 WAH390:WAJ394 VYK390:VYM394 VWN390:VWP394 VUQ390:VUS394 VST390:VSV394 VQW390:VQY394 VOZ390:VPB394 VNC390:VNE394 VLF390:VLH394 VJI390:VJK394 VHL390:VHN394 VFO390:VFQ394 VDR390:VDT394 VBU390:VBW394 UZX390:UZZ394 UYA390:UYC394 UWD390:UWF394 UUG390:UUI394 USJ390:USL394 UQM390:UQO394 UOP390:UOR394 UMS390:UMU394 UKV390:UKX394 UIY390:UJA394 UHB390:UHD394 UFE390:UFG394 UDH390:UDJ394 UBK390:UBM394 TZN390:TZP394 TXQ390:TXS394 TVT390:TVV394 TTW390:TTY394 TRZ390:TSB394 TQC390:TQE394 TOF390:TOH394 TMI390:TMK394 TKL390:TKN394 TIO390:TIQ394 TGR390:TGT394 TEU390:TEW394 TCX390:TCZ394 TBA390:TBC394 SZD390:SZF394 SXG390:SXI394 SVJ390:SVL394 STM390:STO394 SRP390:SRR394 SPS390:SPU394 SNV390:SNX394 SLY390:SMA394 SKB390:SKD394 SIE390:SIG394 SGH390:SGJ394 SEK390:SEM394 SCN390:SCP394 SAQ390:SAS394 RYT390:RYV394 RWW390:RWY394 RUZ390:RVB394 RTC390:RTE394 RRF390:RRH394 RPI390:RPK394 RNL390:RNN394 RLO390:RLQ394 RJR390:RJT394 RHU390:RHW394 RFX390:RFZ394 REA390:REC394 RCD390:RCF394 RAG390:RAI394 QYJ390:QYL394 QWM390:QWO394 QUP390:QUR394 QSS390:QSU394 QQV390:QQX394 QOY390:QPA394 QNB390:QND394 QLE390:QLG394 QJH390:QJJ394 QHK390:QHM394 QFN390:QFP394 QDQ390:QDS394 QBT390:QBV394 PZW390:PZY394 PXZ390:PYB394 PWC390:PWE394 PUF390:PUH394 PSI390:PSK394 PQL390:PQN394 POO390:POQ394 PMR390:PMT394 PKU390:PKW394 PIX390:PIZ394 PHA390:PHC394 PFD390:PFF394 PDG390:PDI394 PBJ390:PBL394 OZM390:OZO394 OXP390:OXR394 OVS390:OVU394 OTV390:OTX394 ORY390:OSA394 OQB390:OQD394 OOE390:OOG394 OMH390:OMJ394 OKK390:OKM394 OIN390:OIP394 OGQ390:OGS394 OET390:OEV394 OCW390:OCY394 OAZ390:OBB394 NZC390:NZE394 NXF390:NXH394 NVI390:NVK394 NTL390:NTN394 NRO390:NRQ394 NPR390:NPT394 NNU390:NNW394 NLX390:NLZ394 NKA390:NKC394 NID390:NIF394 NGG390:NGI394 NEJ390:NEL394 NCM390:NCO394 NAP390:NAR394 MYS390:MYU394 MWV390:MWX394 MUY390:MVA394 MTB390:MTD394 MRE390:MRG394 MPH390:MPJ394 MNK390:MNM394 MLN390:MLP394 MJQ390:MJS394 MHT390:MHV394 MFW390:MFY394 MDZ390:MEB394 MCC390:MCE394 MAF390:MAH394 LYI390:LYK394 LWL390:LWN394 LUO390:LUQ394 LSR390:LST394 LQU390:LQW394 LOX390:LOZ394 LNA390:LNC394 LLD390:LLF394 LJG390:LJI394 LHJ390:LHL394 LFM390:LFO394 LDP390:LDR394 LBS390:LBU394 KZV390:KZX394 KXY390:KYA394 KWB390:KWD394 KUE390:KUG394 KSH390:KSJ394 KQK390:KQM394 KON390:KOP394 KMQ390:KMS394 KKT390:KKV394 KIW390:KIY394 KGZ390:KHB394 KFC390:KFE394 KDF390:KDH394 KBI390:KBK394 JZL390:JZN394 JXO390:JXQ394 JVR390:JVT394 JTU390:JTW394 JRX390:JRZ394 JQA390:JQC394 JOD390:JOF394 JMG390:JMI394 JKJ390:JKL394 JIM390:JIO394 JGP390:JGR394 JES390:JEU394 JCV390:JCX394 JAY390:JBA394 IZB390:IZD394 IXE390:IXG394 IVH390:IVJ394 ITK390:ITM394 IRN390:IRP394 IPQ390:IPS394 INT390:INV394 ILW390:ILY394 IJZ390:IKB394 IIC390:IIE394 IGF390:IGH394 IEI390:IEK394 ICL390:ICN394 IAO390:IAQ394 HYR390:HYT394 HWU390:HWW394 HUX390:HUZ394 HTA390:HTC394 HRD390:HRF394 HPG390:HPI394 HNJ390:HNL394 HLM390:HLO394 HJP390:HJR394 HHS390:HHU394 HFV390:HFX394 HDY390:HEA394 HCB390:HCD394 HAE390:HAG394 GYH390:GYJ394 GWK390:GWM394 GUN390:GUP394 GSQ390:GSS394 GQT390:GQV394 GOW390:GOY394 GMZ390:GNB394 GLC390:GLE394 GJF390:GJH394 GHI390:GHK394 GFL390:GFN394 GDO390:GDQ394 GBR390:GBT394 FZU390:FZW394 FXX390:FXZ394 FWA390:FWC394 FUD390:FUF394 FSG390:FSI394 FQJ390:FQL394 FOM390:FOO394 FMP390:FMR394 FKS390:FKU394 FIV390:FIX394 FGY390:FHA394 FFB390:FFD394 FDE390:FDG394 FBH390:FBJ394 EZK390:EZM394 EXN390:EXP394 EVQ390:EVS394 ETT390:ETV394 ERW390:ERY394 EPZ390:EQB394 EOC390:EOE394 EMF390:EMH394 EKI390:EKK394 EIL390:EIN394 EGO390:EGQ394 EER390:EET394 ECU390:ECW394 EAX390:EAZ394 DZA390:DZC394 DXD390:DXF394 DVG390:DVI394 DTJ390:DTL394 DRM390:DRO394 DPP390:DPR394 DNS390:DNU394 DLV390:DLX394 DJY390:DKA394 DIB390:DID394 DGE390:DGG394 DEH390:DEJ394 DCK390:DCM394 DAN390:DAP394 CYQ390:CYS394 CWT390:CWV394 CUW390:CUY394 CSZ390:CTB394 CRC390:CRE394 CPF390:CPH394 CNI390:CNK394 CLL390:CLN394 CJO390:CJQ394 CHR390:CHT394 CFU390:CFW394 CDX390:CDZ394 CCA390:CCC394 CAD390:CAF394 BYG390:BYI394 BWJ390:BWL394 BUM390:BUO394 BSP390:BSR394 BQS390:BQU394 BOV390:BOX394 BMY390:BNA394 BLB390:BLD394 BJE390:BJG394 BHH390:BHJ394 BFK390:BFM394 BDN390:BDP394 BBQ390:BBS394 AZT390:AZV394 AXW390:AXY394 AVZ390:AWB394 AUC390:AUE394 ASF390:ASH394 AQI390:AQK394 AOL390:AON394 AMO390:AMQ394 AKR390:AKT394 AIU390:AIW394 AGX390:AGZ394 AFA390:AFC394 ADD390:ADF394 ABG390:ABI394 ZJ390:ZL394 XM390:XO394 VP390:VR394 TS390:TU394 RV390:RX394 PY390:QA394 OB390:OD394 ME390:MG394 KH390:KJ394 IK390:IM394 GN390:GP394 EQ390:ES394 CT390:CV394 CT396:CV397 EQ396:ES397 GN396:GP397 IK396:IM397 KH396:KJ397 ME396:MG397 OB396:OD397 PY396:QA397 RV396:RX397 TS396:TU397 VP396:VR397 XM396:XO397 ZJ396:ZL397 ABG396:ABI397 ADD396:ADF397 AFA396:AFC397 AGX396:AGZ397 AIU396:AIW397 AKR396:AKT397 AMO396:AMQ397 AOL396:AON397 AQI396:AQK397 ASF396:ASH397 AUC396:AUE397 AVZ396:AWB397 AXW396:AXY397 AZT396:AZV397 BBQ396:BBS397 BDN396:BDP397 BFK396:BFM397 BHH396:BHJ397 BJE396:BJG397 BLB396:BLD397 BMY396:BNA397 BOV396:BOX397 BQS396:BQU397 BSP396:BSR397 BUM396:BUO397 BWJ396:BWL397 BYG396:BYI397 CAD396:CAF397 CCA396:CCC397 CDX396:CDZ397 CFU396:CFW397 CHR396:CHT397 CJO396:CJQ397 CLL396:CLN397 CNI396:CNK397 CPF396:CPH397 CRC396:CRE397 CSZ396:CTB397 CUW396:CUY397 CWT396:CWV397 CYQ396:CYS397 DAN396:DAP397 DCK396:DCM397 DEH396:DEJ397 DGE396:DGG397 DIB396:DID397 DJY396:DKA397 DLV396:DLX397 DNS396:DNU397 DPP396:DPR397 DRM396:DRO397 DTJ396:DTL397 DVG396:DVI397 DXD396:DXF397 DZA396:DZC397 EAX396:EAZ397 ECU396:ECW397 EER396:EET397 EGO396:EGQ397 EIL396:EIN397 EKI396:EKK397 EMF396:EMH397 EOC396:EOE397 EPZ396:EQB397 ERW396:ERY397 ETT396:ETV397 EVQ396:EVS397 EXN396:EXP397 EZK396:EZM397 FBH396:FBJ397 FDE396:FDG397 FFB396:FFD397 FGY396:FHA397 FIV396:FIX397 FKS396:FKU397 FMP396:FMR397 FOM396:FOO397 FQJ396:FQL397 FSG396:FSI397 FUD396:FUF397 FWA396:FWC397 FXX396:FXZ397 FZU396:FZW397 GBR396:GBT397 GDO396:GDQ397 GFL396:GFN397 GHI396:GHK397 GJF396:GJH397 GLC396:GLE397 GMZ396:GNB397 GOW396:GOY397 GQT396:GQV397 GSQ396:GSS397 GUN396:GUP397 GWK396:GWM397 GYH396:GYJ397 HAE396:HAG397 HCB396:HCD397 HDY396:HEA397 HFV396:HFX397 HHS396:HHU397 HJP396:HJR397 HLM396:HLO397 HNJ396:HNL397 HPG396:HPI397 HRD396:HRF397 HTA396:HTC397 HUX396:HUZ397 HWU396:HWW397 HYR396:HYT397 IAO396:IAQ397 ICL396:ICN397 IEI396:IEK397 IGF396:IGH397 IIC396:IIE397 IJZ396:IKB397 ILW396:ILY397 INT396:INV397 IPQ396:IPS397 IRN396:IRP397 ITK396:ITM397 IVH396:IVJ397 IXE396:IXG397 IZB396:IZD397 JAY396:JBA397 JCV396:JCX397 JES396:JEU397 JGP396:JGR397 JIM396:JIO397 JKJ396:JKL397 JMG396:JMI397 JOD396:JOF397 JQA396:JQC397 JRX396:JRZ397 JTU396:JTW397 JVR396:JVT397 JXO396:JXQ397 JZL396:JZN397 KBI396:KBK397 KDF396:KDH397 KFC396:KFE397 KGZ396:KHB397 KIW396:KIY397 KKT396:KKV397 KMQ396:KMS397 KON396:KOP397 KQK396:KQM397 KSH396:KSJ397 KUE396:KUG397 KWB396:KWD397 KXY396:KYA397 KZV396:KZX397 LBS396:LBU397 LDP396:LDR397 LFM396:LFO397 LHJ396:LHL397 LJG396:LJI397 LLD396:LLF397 LNA396:LNC397 LOX396:LOZ397 LQU396:LQW397 LSR396:LST397 LUO396:LUQ397 LWL396:LWN397 LYI396:LYK397 MAF396:MAH397 MCC396:MCE397 MDZ396:MEB397 MFW396:MFY397 MHT396:MHV397 MJQ396:MJS397 MLN396:MLP397 MNK396:MNM397 MPH396:MPJ397 MRE396:MRG397 MTB396:MTD397 MUY396:MVA397 MWV396:MWX397 MYS396:MYU397 NAP396:NAR397 NCM396:NCO397 NEJ396:NEL397 NGG396:NGI397 NID396:NIF397 NKA396:NKC397 NLX396:NLZ397 NNU396:NNW397 NPR396:NPT397 NRO396:NRQ397 NTL396:NTN397 NVI396:NVK397 NXF396:NXH397 NZC396:NZE397 OAZ396:OBB397 OCW396:OCY397 OET396:OEV397 OGQ396:OGS397 OIN396:OIP397 OKK396:OKM397 OMH396:OMJ397 OOE396:OOG397 OQB396:OQD397 ORY396:OSA397 OTV396:OTX397 OVS396:OVU397 OXP396:OXR397 OZM396:OZO397 PBJ396:PBL397 PDG396:PDI397 PFD396:PFF397 PHA396:PHC397 PIX396:PIZ397 PKU396:PKW397 PMR396:PMT397 POO396:POQ397 PQL396:PQN397 PSI396:PSK397 PUF396:PUH397 PWC396:PWE397 PXZ396:PYB397 PZW396:PZY397 QBT396:QBV397 QDQ396:QDS397 QFN396:QFP397 QHK396:QHM397 QJH396:QJJ397 QLE396:QLG397 QNB396:QND397 QOY396:QPA397 QQV396:QQX397 QSS396:QSU397 QUP396:QUR397 QWM396:QWO397 QYJ396:QYL397 RAG396:RAI397 RCD396:RCF397 REA396:REC397 RFX396:RFZ397 RHU396:RHW397 RJR396:RJT397 RLO396:RLQ397 RNL396:RNN397 RPI396:RPK397 RRF396:RRH397 RTC396:RTE397 RUZ396:RVB397 RWW396:RWY397 RYT396:RYV397 SAQ396:SAS397 SCN396:SCP397 SEK396:SEM397 SGH396:SGJ397 SIE396:SIG397 SKB396:SKD397 SLY396:SMA397 SNV396:SNX397 SPS396:SPU397 SRP396:SRR397 STM396:STO397 SVJ396:SVL397 SXG396:SXI397 SZD396:SZF397 TBA396:TBC397 TCX396:TCZ397 TEU396:TEW397 TGR396:TGT397 TIO396:TIQ397 TKL396:TKN397 TMI396:TMK397 TOF396:TOH397 TQC396:TQE397 TRZ396:TSB397 TTW396:TTY397 TVT396:TVV397 TXQ396:TXS397 TZN396:TZP397 UBK396:UBM397 UDH396:UDJ397 UFE396:UFG397 UHB396:UHD397 UIY396:UJA397 UKV396:UKX397 UMS396:UMU397 UOP396:UOR397 UQM396:UQO397 USJ396:USL397 UUG396:UUI397 UWD396:UWF397 UYA396:UYC397 UZX396:UZZ397 VBU396:VBW397 VDR396:VDT397 VFO396:VFQ397 VHL396:VHN397 VJI396:VJK397 VLF396:VLH397 VNC396:VNE397 VOZ396:VPB397 VQW396:VQY397 VST396:VSV397 VUQ396:VUS397 VWN396:VWP397 VYK396:VYM397 WAH396:WAJ397 WCE396:WCG397 WEB396:WED397 WFY396:WGA397 WHV396:WHX397 WJS396:WJU397 WLP396:WLR397 WNM396:WNO397 WPJ396:WPL397 WRG396:WRI397 WTD396:WTF397 WVA396:WVC397 WWX396:WWZ397 WYU396:WYW397 XAR396:XAT397 XCO396:XCQ397 XEL396:XEN397 C396:AW397 C399:AW399 XEL399:XEN399 XCO399:XCQ399 XAR399:XAT399 WYU399:WYW399 WWX399:WWZ399 WVA399:WVC399 WTD399:WTF399 WRG399:WRI399 WPJ399:WPL399 WNM399:WNO399 WLP399:WLR399 WJS399:WJU399 WHV399:WHX399 WFY399:WGA399 WEB399:WED399 WCE399:WCG399 WAH399:WAJ399 VYK399:VYM399 VWN399:VWP399 VUQ399:VUS399 VST399:VSV399 VQW399:VQY399 VOZ399:VPB399 VNC399:VNE399 VLF399:VLH399 VJI399:VJK399 VHL399:VHN399 VFO399:VFQ399 VDR399:VDT399 VBU399:VBW399 UZX399:UZZ399 UYA399:UYC399 UWD399:UWF399 UUG399:UUI399 USJ399:USL399 UQM399:UQO399 UOP399:UOR399 UMS399:UMU399 UKV399:UKX399 UIY399:UJA399 UHB399:UHD399 UFE399:UFG399 UDH399:UDJ399 UBK399:UBM399 TZN399:TZP399 TXQ399:TXS399 TVT399:TVV399 TTW399:TTY399 TRZ399:TSB399 TQC399:TQE399 TOF399:TOH399 TMI399:TMK399 TKL399:TKN399 TIO399:TIQ399 TGR399:TGT399 TEU399:TEW399 TCX399:TCZ399 TBA399:TBC399 SZD399:SZF399 SXG399:SXI399 SVJ399:SVL399 STM399:STO399 SRP399:SRR399 SPS399:SPU399 SNV399:SNX399 SLY399:SMA399 SKB399:SKD399 SIE399:SIG399 SGH399:SGJ399 SEK399:SEM399 SCN399:SCP399 SAQ399:SAS399 RYT399:RYV399 RWW399:RWY399 RUZ399:RVB399 RTC399:RTE399 RRF399:RRH399 RPI399:RPK399 RNL399:RNN399 RLO399:RLQ399 RJR399:RJT399 RHU399:RHW399 RFX399:RFZ399 REA399:REC399 RCD399:RCF399 RAG399:RAI399 QYJ399:QYL399 QWM399:QWO399 QUP399:QUR399 QSS399:QSU399 QQV399:QQX399 QOY399:QPA399 QNB399:QND399 QLE399:QLG399 QJH399:QJJ399 QHK399:QHM399 QFN399:QFP399 QDQ399:QDS399 QBT399:QBV399 PZW399:PZY399 PXZ399:PYB399 PWC399:PWE399 PUF399:PUH399 PSI399:PSK399 PQL399:PQN399 POO399:POQ399 PMR399:PMT399 PKU399:PKW399 PIX399:PIZ399 PHA399:PHC399 PFD399:PFF399 PDG399:PDI399 PBJ399:PBL399 OZM399:OZO399 OXP399:OXR399 OVS399:OVU399 OTV399:OTX399 ORY399:OSA399 OQB399:OQD399 OOE399:OOG399 OMH399:OMJ399 OKK399:OKM399 OIN399:OIP399 OGQ399:OGS399 OET399:OEV399 OCW399:OCY399 OAZ399:OBB399 NZC399:NZE399 NXF399:NXH399 NVI399:NVK399 NTL399:NTN399 NRO399:NRQ399 NPR399:NPT399 NNU399:NNW399 NLX399:NLZ399 NKA399:NKC399 NID399:NIF399 NGG399:NGI399 NEJ399:NEL399 NCM399:NCO399 NAP399:NAR399 MYS399:MYU399 MWV399:MWX399 MUY399:MVA399 MTB399:MTD399 MRE399:MRG399 MPH399:MPJ399 MNK399:MNM399 MLN399:MLP399 MJQ399:MJS399 MHT399:MHV399 MFW399:MFY399 MDZ399:MEB399 MCC399:MCE399 MAF399:MAH399 LYI399:LYK399 LWL399:LWN399 LUO399:LUQ399 LSR399:LST399 LQU399:LQW399 LOX399:LOZ399 LNA399:LNC399 LLD399:LLF399 LJG399:LJI399 LHJ399:LHL399 LFM399:LFO399 LDP399:LDR399 LBS399:LBU399 KZV399:KZX399 KXY399:KYA399 KWB399:KWD399 KUE399:KUG399 KSH399:KSJ399 KQK399:KQM399 KON399:KOP399 KMQ399:KMS399 KKT399:KKV399 KIW399:KIY399 KGZ399:KHB399 KFC399:KFE399 KDF399:KDH399 KBI399:KBK399 JZL399:JZN399 JXO399:JXQ399 JVR399:JVT399 JTU399:JTW399 JRX399:JRZ399 JQA399:JQC399 JOD399:JOF399 JMG399:JMI399 JKJ399:JKL399 JIM399:JIO399 JGP399:JGR399 JES399:JEU399 JCV399:JCX399 JAY399:JBA399 IZB399:IZD399 IXE399:IXG399 IVH399:IVJ399 ITK399:ITM399 IRN399:IRP399 IPQ399:IPS399 INT399:INV399 ILW399:ILY399 IJZ399:IKB399 IIC399:IIE399 IGF399:IGH399 IEI399:IEK399 ICL399:ICN399 IAO399:IAQ399 HYR399:HYT399 HWU399:HWW399 HUX399:HUZ399 HTA399:HTC399 HRD399:HRF399 HPG399:HPI399 HNJ399:HNL399 HLM399:HLO399 HJP399:HJR399 HHS399:HHU399 HFV399:HFX399 HDY399:HEA399 HCB399:HCD399 HAE399:HAG399 GYH399:GYJ399 GWK399:GWM399 GUN399:GUP399 GSQ399:GSS399 GQT399:GQV399 GOW399:GOY399 GMZ399:GNB399 GLC399:GLE399 GJF399:GJH399 GHI399:GHK399 GFL399:GFN399 GDO399:GDQ399 GBR399:GBT399 FZU399:FZW399 FXX399:FXZ399 FWA399:FWC399 FUD399:FUF399 FSG399:FSI399 FQJ399:FQL399 FOM399:FOO399 FMP399:FMR399 FKS399:FKU399 FIV399:FIX399 FGY399:FHA399 FFB399:FFD399 FDE399:FDG399 FBH399:FBJ399 EZK399:EZM399 EXN399:EXP399 EVQ399:EVS399 ETT399:ETV399 ERW399:ERY399 EPZ399:EQB399 EOC399:EOE399 EMF399:EMH399 EKI399:EKK399 EIL399:EIN399 EGO399:EGQ399 EER399:EET399 ECU399:ECW399 EAX399:EAZ399 DZA399:DZC399 DXD399:DXF399 DVG399:DVI399 DTJ399:DTL399 DRM399:DRO399 DPP399:DPR399 DNS399:DNU399 DLV399:DLX399 DJY399:DKA399 DIB399:DID399 DGE399:DGG399 DEH399:DEJ399 DCK399:DCM399 DAN399:DAP399 CYQ399:CYS399 CWT399:CWV399 CUW399:CUY399 CSZ399:CTB399 CRC399:CRE399 CPF399:CPH399 CNI399:CNK399 CLL399:CLN399 CJO399:CJQ399 CHR399:CHT399 CFU399:CFW399 CDX399:CDZ399 CCA399:CCC399 CAD399:CAF399 BYG399:BYI399 BWJ399:BWL399 BUM399:BUO399 BSP399:BSR399 BQS399:BQU399 BOV399:BOX399 BMY399:BNA399 BLB399:BLD399 BJE399:BJG399 BHH399:BHJ399 BFK399:BFM399 BDN399:BDP399 BBQ399:BBS399 AZT399:AZV399 AXW399:AXY399 AVZ399:AWB399 AUC399:AUE399 ASF399:ASH399 AQI399:AQK399 AOL399:AON399 AMO399:AMQ399 AKR399:AKT399 AIU399:AIW399 AGX399:AGZ399 AFA399:AFC399 ADD399:ADF399 ABG399:ABI399 ZJ399:ZL399 XM399:XO399 VP399:VR399 TS399:TU399 RV399:RX399 PY399:QA399 OB399:OD399 ME399:MG399 KH399:KJ399 IK399:IM399 GN399:GP399 EQ399:ES399 CT399:CV399 CT401:CV401 EQ401:ES401 GN401:GP401 IK401:IM401 KH401:KJ401 ME401:MG401 OB401:OD401 PY401:QA401 RV401:RX401 TS401:TU401 VP401:VR401 XM401:XO401 ZJ401:ZL401 ABG401:ABI401 ADD401:ADF401 AFA401:AFC401 AGX401:AGZ401 AIU401:AIW401 AKR401:AKT401 AMO401:AMQ401 AOL401:AON401 AQI401:AQK401 ASF401:ASH401 AUC401:AUE401 AVZ401:AWB401 AXW401:AXY401 AZT401:AZV401 BBQ401:BBS401 BDN401:BDP401 BFK401:BFM401 BHH401:BHJ401 BJE401:BJG401 BLB401:BLD401 BMY401:BNA401 BOV401:BOX401 BQS401:BQU401 BSP401:BSR401 BUM401:BUO401 BWJ401:BWL401 BYG401:BYI401 CAD401:CAF401 CCA401:CCC401 CDX401:CDZ401 CFU401:CFW401 CHR401:CHT401 CJO401:CJQ401 CLL401:CLN401 CNI401:CNK401 CPF401:CPH401 CRC401:CRE401 CSZ401:CTB401 CUW401:CUY401 CWT401:CWV401 CYQ401:CYS401 DAN401:DAP401 DCK401:DCM401 DEH401:DEJ401 DGE401:DGG401 DIB401:DID401 DJY401:DKA401 DLV401:DLX401 DNS401:DNU401 DPP401:DPR401 DRM401:DRO401 DTJ401:DTL401 DVG401:DVI401 DXD401:DXF401 DZA401:DZC401 EAX401:EAZ401 ECU401:ECW401 EER401:EET401 EGO401:EGQ401 EIL401:EIN401 EKI401:EKK401 EMF401:EMH401 EOC401:EOE401 EPZ401:EQB401 ERW401:ERY401 ETT401:ETV401 EVQ401:EVS401 EXN401:EXP401 EZK401:EZM401 FBH401:FBJ401 FDE401:FDG401 FFB401:FFD401 FGY401:FHA401 FIV401:FIX401 FKS401:FKU401 FMP401:FMR401 FOM401:FOO401 FQJ401:FQL401 FSG401:FSI401 FUD401:FUF401 FWA401:FWC401 FXX401:FXZ401 FZU401:FZW401 GBR401:GBT401 GDO401:GDQ401 GFL401:GFN401 GHI401:GHK401 GJF401:GJH401 GLC401:GLE401 GMZ401:GNB401 GOW401:GOY401 GQT401:GQV401 GSQ401:GSS401 GUN401:GUP401 GWK401:GWM401 GYH401:GYJ401 HAE401:HAG401 HCB401:HCD401 HDY401:HEA401 HFV401:HFX401 HHS401:HHU401 HJP401:HJR401 HLM401:HLO401 HNJ401:HNL401 HPG401:HPI401 HRD401:HRF401 HTA401:HTC401 HUX401:HUZ401 HWU401:HWW401 HYR401:HYT401 IAO401:IAQ401 ICL401:ICN401 IEI401:IEK401 IGF401:IGH401 IIC401:IIE401 IJZ401:IKB401 ILW401:ILY401 INT401:INV401 IPQ401:IPS401 IRN401:IRP401 ITK401:ITM401 IVH401:IVJ401 IXE401:IXG401 IZB401:IZD401 JAY401:JBA401 JCV401:JCX401 JES401:JEU401 JGP401:JGR401 JIM401:JIO401 JKJ401:JKL401 JMG401:JMI401 JOD401:JOF401 JQA401:JQC401 JRX401:JRZ401 JTU401:JTW401 JVR401:JVT401 JXO401:JXQ401 JZL401:JZN401 KBI401:KBK401 KDF401:KDH401 KFC401:KFE401 KGZ401:KHB401 KIW401:KIY401 KKT401:KKV401 KMQ401:KMS401 KON401:KOP401 KQK401:KQM401 KSH401:KSJ401 KUE401:KUG401 KWB401:KWD401 KXY401:KYA401 KZV401:KZX401 LBS401:LBU401 LDP401:LDR401 LFM401:LFO401 LHJ401:LHL401 LJG401:LJI401 LLD401:LLF401 LNA401:LNC401 LOX401:LOZ401 LQU401:LQW401 LSR401:LST401 LUO401:LUQ401 LWL401:LWN401 LYI401:LYK401 MAF401:MAH401 MCC401:MCE401 MDZ401:MEB401 MFW401:MFY401 MHT401:MHV401 MJQ401:MJS401 MLN401:MLP401 MNK401:MNM401 MPH401:MPJ401 MRE401:MRG401 MTB401:MTD401 MUY401:MVA401 MWV401:MWX401 MYS401:MYU401 NAP401:NAR401 NCM401:NCO401 NEJ401:NEL401 NGG401:NGI401 NID401:NIF401 NKA401:NKC401 NLX401:NLZ401 NNU401:NNW401 NPR401:NPT401 NRO401:NRQ401 NTL401:NTN401 NVI401:NVK401 NXF401:NXH401 NZC401:NZE401 OAZ401:OBB401 OCW401:OCY401 OET401:OEV401 OGQ401:OGS401 OIN401:OIP401 OKK401:OKM401 OMH401:OMJ401 OOE401:OOG401 OQB401:OQD401 ORY401:OSA401 OTV401:OTX401 OVS401:OVU401 OXP401:OXR401 OZM401:OZO401 PBJ401:PBL401 PDG401:PDI401 PFD401:PFF401 PHA401:PHC401 PIX401:PIZ401 PKU401:PKW401 PMR401:PMT401 POO401:POQ401 PQL401:PQN401 PSI401:PSK401 PUF401:PUH401 PWC401:PWE401 PXZ401:PYB401 PZW401:PZY401 QBT401:QBV401 QDQ401:QDS401 QFN401:QFP401 QHK401:QHM401 QJH401:QJJ401 QLE401:QLG401 QNB401:QND401 QOY401:QPA401 QQV401:QQX401 QSS401:QSU401 QUP401:QUR401 QWM401:QWO401 QYJ401:QYL401 RAG401:RAI401 RCD401:RCF401 REA401:REC401 RFX401:RFZ401 RHU401:RHW401 RJR401:RJT401 RLO401:RLQ401 RNL401:RNN401 RPI401:RPK401 RRF401:RRH401 RTC401:RTE401 RUZ401:RVB401 RWW401:RWY401 RYT401:RYV401 SAQ401:SAS401 SCN401:SCP401 SEK401:SEM401 SGH401:SGJ401 SIE401:SIG401 SKB401:SKD401 SLY401:SMA401 SNV401:SNX401 SPS401:SPU401 SRP401:SRR401 STM401:STO401 SVJ401:SVL401 SXG401:SXI401 SZD401:SZF401 TBA401:TBC401 TCX401:TCZ401 TEU401:TEW401 TGR401:TGT401 TIO401:TIQ401 TKL401:TKN401 TMI401:TMK401 TOF401:TOH401 TQC401:TQE401 TRZ401:TSB401 TTW401:TTY401 TVT401:TVV401 TXQ401:TXS401 TZN401:TZP401 UBK401:UBM401 UDH401:UDJ401 UFE401:UFG401 UHB401:UHD401 UIY401:UJA401 UKV401:UKX401 UMS401:UMU401 UOP401:UOR401 UQM401:UQO401 USJ401:USL401 UUG401:UUI401 UWD401:UWF401 UYA401:UYC401 UZX401:UZZ401 VBU401:VBW401 VDR401:VDT401 VFO401:VFQ401 VHL401:VHN401 VJI401:VJK401 VLF401:VLH401 VNC401:VNE401 VOZ401:VPB401 VQW401:VQY401 VST401:VSV401 VUQ401:VUS401 VWN401:VWP401 VYK401:VYM401 WAH401:WAJ401 WCE401:WCG401 WEB401:WED401 WFY401:WGA401 WHV401:WHX401 WJS401:WJU401 WLP401:WLR401 WNM401:WNO401 WPJ401:WPL401 WRG401:WRI401 WTD401:WTF401 WVA401:WVC401 WWX401:WWZ401 WYU401:WYW401 XAR401:XAT401 XCO401:XCQ401 XEL401:XEN401 C401:AW401 C403:AW405 XEL403:XEN405 XCO403:XCQ405 XAR403:XAT405 WYU403:WYW405 WWX403:WWZ405 WVA403:WVC405 WTD403:WTF405 WRG403:WRI405 WPJ403:WPL405 WNM403:WNO405 WLP403:WLR405 WJS403:WJU405 WHV403:WHX405 WFY403:WGA405 WEB403:WED405 WCE403:WCG405 WAH403:WAJ405 VYK403:VYM405 VWN403:VWP405 VUQ403:VUS405 VST403:VSV405 VQW403:VQY405 VOZ403:VPB405 VNC403:VNE405 VLF403:VLH405 VJI403:VJK405 VHL403:VHN405 VFO403:VFQ405 VDR403:VDT405 VBU403:VBW405 UZX403:UZZ405 UYA403:UYC405 UWD403:UWF405 UUG403:UUI405 USJ403:USL405 UQM403:UQO405 UOP403:UOR405 UMS403:UMU405 UKV403:UKX405 UIY403:UJA405 UHB403:UHD405 UFE403:UFG405 UDH403:UDJ405 UBK403:UBM405 TZN403:TZP405 TXQ403:TXS405 TVT403:TVV405 TTW403:TTY405 TRZ403:TSB405 TQC403:TQE405 TOF403:TOH405 TMI403:TMK405 TKL403:TKN405 TIO403:TIQ405 TGR403:TGT405 TEU403:TEW405 TCX403:TCZ405 TBA403:TBC405 SZD403:SZF405 SXG403:SXI405 SVJ403:SVL405 STM403:STO405 SRP403:SRR405 SPS403:SPU405 SNV403:SNX405 SLY403:SMA405 SKB403:SKD405 SIE403:SIG405 SGH403:SGJ405 SEK403:SEM405 SCN403:SCP405 SAQ403:SAS405 RYT403:RYV405 RWW403:RWY405 RUZ403:RVB405 RTC403:RTE405 RRF403:RRH405 RPI403:RPK405 RNL403:RNN405 RLO403:RLQ405 RJR403:RJT405 RHU403:RHW405 RFX403:RFZ405 REA403:REC405 RCD403:RCF405 RAG403:RAI405 QYJ403:QYL405 QWM403:QWO405 QUP403:QUR405 QSS403:QSU405 QQV403:QQX405 QOY403:QPA405 QNB403:QND405 QLE403:QLG405 QJH403:QJJ405 QHK403:QHM405 QFN403:QFP405 QDQ403:QDS405 QBT403:QBV405 PZW403:PZY405 PXZ403:PYB405 PWC403:PWE405 PUF403:PUH405 PSI403:PSK405 PQL403:PQN405 POO403:POQ405 PMR403:PMT405 PKU403:PKW405 PIX403:PIZ405 PHA403:PHC405 PFD403:PFF405 PDG403:PDI405 PBJ403:PBL405 OZM403:OZO405 OXP403:OXR405 OVS403:OVU405 OTV403:OTX405 ORY403:OSA405 OQB403:OQD405 OOE403:OOG405 OMH403:OMJ405 OKK403:OKM405 OIN403:OIP405 OGQ403:OGS405 OET403:OEV405 OCW403:OCY405 OAZ403:OBB405 NZC403:NZE405 NXF403:NXH405 NVI403:NVK405 NTL403:NTN405 NRO403:NRQ405 NPR403:NPT405 NNU403:NNW405 NLX403:NLZ405 NKA403:NKC405 NID403:NIF405 NGG403:NGI405 NEJ403:NEL405 NCM403:NCO405 NAP403:NAR405 MYS403:MYU405 MWV403:MWX405 MUY403:MVA405 MTB403:MTD405 MRE403:MRG405 MPH403:MPJ405 MNK403:MNM405 MLN403:MLP405 MJQ403:MJS405 MHT403:MHV405 MFW403:MFY405 MDZ403:MEB405 MCC403:MCE405 MAF403:MAH405 LYI403:LYK405 LWL403:LWN405 LUO403:LUQ405 LSR403:LST405 LQU403:LQW405 LOX403:LOZ405 LNA403:LNC405 LLD403:LLF405 LJG403:LJI405 LHJ403:LHL405 LFM403:LFO405 LDP403:LDR405 LBS403:LBU405 KZV403:KZX405 KXY403:KYA405 KWB403:KWD405 KUE403:KUG405 KSH403:KSJ405 KQK403:KQM405 KON403:KOP405 KMQ403:KMS405 KKT403:KKV405 KIW403:KIY405 KGZ403:KHB405 KFC403:KFE405 KDF403:KDH405 KBI403:KBK405 JZL403:JZN405 JXO403:JXQ405 JVR403:JVT405 JTU403:JTW405 JRX403:JRZ405 JQA403:JQC405 JOD403:JOF405 JMG403:JMI405 JKJ403:JKL405 JIM403:JIO405 JGP403:JGR405 JES403:JEU405 JCV403:JCX405 JAY403:JBA405 IZB403:IZD405 IXE403:IXG405 IVH403:IVJ405 ITK403:ITM405 IRN403:IRP405 IPQ403:IPS405 INT403:INV405 ILW403:ILY405 IJZ403:IKB405 IIC403:IIE405 IGF403:IGH405 IEI403:IEK405 ICL403:ICN405 IAO403:IAQ405 HYR403:HYT405 HWU403:HWW405 HUX403:HUZ405 HTA403:HTC405 HRD403:HRF405 HPG403:HPI405 HNJ403:HNL405 HLM403:HLO405 HJP403:HJR405 HHS403:HHU405 HFV403:HFX405 HDY403:HEA405 HCB403:HCD405 HAE403:HAG405 GYH403:GYJ405 GWK403:GWM405 GUN403:GUP405 GSQ403:GSS405 GQT403:GQV405 GOW403:GOY405 GMZ403:GNB405 GLC403:GLE405 GJF403:GJH405 GHI403:GHK405 GFL403:GFN405 GDO403:GDQ405 GBR403:GBT405 FZU403:FZW405 FXX403:FXZ405 FWA403:FWC405 FUD403:FUF405 FSG403:FSI405 FQJ403:FQL405 FOM403:FOO405 FMP403:FMR405 FKS403:FKU405 FIV403:FIX405 FGY403:FHA405 FFB403:FFD405 FDE403:FDG405 FBH403:FBJ405 EZK403:EZM405 EXN403:EXP405 EVQ403:EVS405 ETT403:ETV405 ERW403:ERY405 EPZ403:EQB405 EOC403:EOE405 EMF403:EMH405 EKI403:EKK405 EIL403:EIN405 EGO403:EGQ405 EER403:EET405 ECU403:ECW405 EAX403:EAZ405 DZA403:DZC405 DXD403:DXF405 DVG403:DVI405 DTJ403:DTL405 DRM403:DRO405 DPP403:DPR405 DNS403:DNU405 DLV403:DLX405 DJY403:DKA405 DIB403:DID405 DGE403:DGG405 DEH403:DEJ405 DCK403:DCM405 DAN403:DAP405 CYQ403:CYS405 CWT403:CWV405 CUW403:CUY405 CSZ403:CTB405 CRC403:CRE405 CPF403:CPH405 CNI403:CNK405 CLL403:CLN405 CJO403:CJQ405 CHR403:CHT405 CFU403:CFW405 CDX403:CDZ405 CCA403:CCC405 CAD403:CAF405 BYG403:BYI405 BWJ403:BWL405 BUM403:BUO405 BSP403:BSR405 BQS403:BQU405 BOV403:BOX405 BMY403:BNA405 BLB403:BLD405 BJE403:BJG405 BHH403:BHJ405 BFK403:BFM405 BDN403:BDP405 BBQ403:BBS405 AZT403:AZV405 AXW403:AXY405 AVZ403:AWB405 AUC403:AUE405 ASF403:ASH405 AQI403:AQK405 AOL403:AON405 AMO403:AMQ405 AKR403:AKT405 AIU403:AIW405 AGX403:AGZ405 AFA403:AFC405 ADD403:ADF405 ABG403:ABI405 ZJ403:ZL405 XM403:XO405 VP403:VR405 TS403:TU405 RV403:RX405 PY403:QA405 OB403:OD405 ME403:MG405 KH403:KJ405 IK403:IM405 GN403:GP405 EQ403:ES405 CT403:CV405 CT407:CV407 EQ407:ES407 GN407:GP407 IK407:IM407 KH407:KJ407 ME407:MG407 OB407:OD407 PY407:QA407 RV407:RX407 TS407:TU407 VP407:VR407 XM407:XO407 ZJ407:ZL407 ABG407:ABI407 ADD407:ADF407 AFA407:AFC407 AGX407:AGZ407 AIU407:AIW407 AKR407:AKT407 AMO407:AMQ407 AOL407:AON407 AQI407:AQK407 ASF407:ASH407 AUC407:AUE407 AVZ407:AWB407 AXW407:AXY407 AZT407:AZV407 BBQ407:BBS407 BDN407:BDP407 BFK407:BFM407 BHH407:BHJ407 BJE407:BJG407 BLB407:BLD407 BMY407:BNA407 BOV407:BOX407 BQS407:BQU407 BSP407:BSR407 BUM407:BUO407 BWJ407:BWL407 BYG407:BYI407 CAD407:CAF407 CCA407:CCC407 CDX407:CDZ407 CFU407:CFW407 CHR407:CHT407 CJO407:CJQ407 CLL407:CLN407 CNI407:CNK407 CPF407:CPH407 CRC407:CRE407 CSZ407:CTB407 CUW407:CUY407 CWT407:CWV407 CYQ407:CYS407 DAN407:DAP407 DCK407:DCM407 DEH407:DEJ407 DGE407:DGG407 DIB407:DID407 DJY407:DKA407 DLV407:DLX407 DNS407:DNU407 DPP407:DPR407 DRM407:DRO407 DTJ407:DTL407 DVG407:DVI407 DXD407:DXF407 DZA407:DZC407 EAX407:EAZ407 ECU407:ECW407 EER407:EET407 EGO407:EGQ407 EIL407:EIN407 EKI407:EKK407 EMF407:EMH407 EOC407:EOE407 EPZ407:EQB407 ERW407:ERY407 ETT407:ETV407 EVQ407:EVS407 EXN407:EXP407 EZK407:EZM407 FBH407:FBJ407 FDE407:FDG407 FFB407:FFD407 FGY407:FHA407 FIV407:FIX407 FKS407:FKU407 FMP407:FMR407 FOM407:FOO407 FQJ407:FQL407 FSG407:FSI407 FUD407:FUF407 FWA407:FWC407 FXX407:FXZ407 FZU407:FZW407 GBR407:GBT407 GDO407:GDQ407 GFL407:GFN407 GHI407:GHK407 GJF407:GJH407 GLC407:GLE407 GMZ407:GNB407 GOW407:GOY407 GQT407:GQV407 GSQ407:GSS407 GUN407:GUP407 GWK407:GWM407 GYH407:GYJ407 HAE407:HAG407 HCB407:HCD407 HDY407:HEA407 HFV407:HFX407 HHS407:HHU407 HJP407:HJR407 HLM407:HLO407 HNJ407:HNL407 HPG407:HPI407 HRD407:HRF407 HTA407:HTC407 HUX407:HUZ407 HWU407:HWW407 HYR407:HYT407 IAO407:IAQ407 ICL407:ICN407 IEI407:IEK407 IGF407:IGH407 IIC407:IIE407 IJZ407:IKB407 ILW407:ILY407 INT407:INV407 IPQ407:IPS407 IRN407:IRP407 ITK407:ITM407 IVH407:IVJ407 IXE407:IXG407 IZB407:IZD407 JAY407:JBA407 JCV407:JCX407 JES407:JEU407 JGP407:JGR407 JIM407:JIO407 JKJ407:JKL407 JMG407:JMI407 JOD407:JOF407 JQA407:JQC407 JRX407:JRZ407 JTU407:JTW407 JVR407:JVT407 JXO407:JXQ407 JZL407:JZN407 KBI407:KBK407 KDF407:KDH407 KFC407:KFE407 KGZ407:KHB407 KIW407:KIY407 KKT407:KKV407 KMQ407:KMS407 KON407:KOP407 KQK407:KQM407 KSH407:KSJ407 KUE407:KUG407 KWB407:KWD407 KXY407:KYA407 KZV407:KZX407 LBS407:LBU407 LDP407:LDR407 LFM407:LFO407 LHJ407:LHL407 LJG407:LJI407 LLD407:LLF407 LNA407:LNC407 LOX407:LOZ407 LQU407:LQW407 LSR407:LST407 LUO407:LUQ407 LWL407:LWN407 LYI407:LYK407 MAF407:MAH407 MCC407:MCE407 MDZ407:MEB407 MFW407:MFY407 MHT407:MHV407 MJQ407:MJS407 MLN407:MLP407 MNK407:MNM407 MPH407:MPJ407 MRE407:MRG407 MTB407:MTD407 MUY407:MVA407 MWV407:MWX407 MYS407:MYU407 NAP407:NAR407 NCM407:NCO407 NEJ407:NEL407 NGG407:NGI407 NID407:NIF407 NKA407:NKC407 NLX407:NLZ407 NNU407:NNW407 NPR407:NPT407 NRO407:NRQ407 NTL407:NTN407 NVI407:NVK407 NXF407:NXH407 NZC407:NZE407 OAZ407:OBB407 OCW407:OCY407 OET407:OEV407 OGQ407:OGS407 OIN407:OIP407 OKK407:OKM407 OMH407:OMJ407 OOE407:OOG407 OQB407:OQD407 ORY407:OSA407 OTV407:OTX407 OVS407:OVU407 OXP407:OXR407 OZM407:OZO407 PBJ407:PBL407 PDG407:PDI407 PFD407:PFF407 PHA407:PHC407 PIX407:PIZ407 PKU407:PKW407 PMR407:PMT407 POO407:POQ407 PQL407:PQN407 PSI407:PSK407 PUF407:PUH407 PWC407:PWE407 PXZ407:PYB407 PZW407:PZY407 QBT407:QBV407 QDQ407:QDS407 QFN407:QFP407 QHK407:QHM407 QJH407:QJJ407 QLE407:QLG407 QNB407:QND407 QOY407:QPA407 QQV407:QQX407 QSS407:QSU407 QUP407:QUR407 QWM407:QWO407 QYJ407:QYL407 RAG407:RAI407 RCD407:RCF407 REA407:REC407 RFX407:RFZ407 RHU407:RHW407 RJR407:RJT407 RLO407:RLQ407 RNL407:RNN407 RPI407:RPK407 RRF407:RRH407 RTC407:RTE407 RUZ407:RVB407 RWW407:RWY407 RYT407:RYV407 SAQ407:SAS407 SCN407:SCP407 SEK407:SEM407 SGH407:SGJ407 SIE407:SIG407 SKB407:SKD407 SLY407:SMA407 SNV407:SNX407 SPS407:SPU407 SRP407:SRR407 STM407:STO407 SVJ407:SVL407 SXG407:SXI407 SZD407:SZF407 TBA407:TBC407 TCX407:TCZ407 TEU407:TEW407 TGR407:TGT407 TIO407:TIQ407 TKL407:TKN407 TMI407:TMK407 TOF407:TOH407 TQC407:TQE407 TRZ407:TSB407 TTW407:TTY407 TVT407:TVV407 TXQ407:TXS407 TZN407:TZP407 UBK407:UBM407 UDH407:UDJ407 UFE407:UFG407 UHB407:UHD407 UIY407:UJA407 UKV407:UKX407 UMS407:UMU407 UOP407:UOR407 UQM407:UQO407 USJ407:USL407 UUG407:UUI407 UWD407:UWF407 UYA407:UYC407 UZX407:UZZ407 VBU407:VBW407 VDR407:VDT407 VFO407:VFQ407 VHL407:VHN407 VJI407:VJK407 VLF407:VLH407 VNC407:VNE407 VOZ407:VPB407 VQW407:VQY407 VST407:VSV407 VUQ407:VUS407 VWN407:VWP407 VYK407:VYM407 WAH407:WAJ407 WCE407:WCG407 WEB407:WED407 WFY407:WGA407 WHV407:WHX407 WJS407:WJU407 WLP407:WLR407 WNM407:WNO407 WPJ407:WPL407 WRG407:WRI407 WTD407:WTF407 WVA407:WVC407 WWX407:WWZ407 WYU407:WYW407 XAR407:XAT407 XCO407:XCQ407 XEL407:XEN407 C407:AW407 C409:AW409 XEL409:XEN409 XCO409:XCQ409 XAR409:XAT409 WYU409:WYW409 WWX409:WWZ409 WVA409:WVC409 WTD409:WTF409 WRG409:WRI409 WPJ409:WPL409 WNM409:WNO409 WLP409:WLR409 WJS409:WJU409 WHV409:WHX409 WFY409:WGA409 WEB409:WED409 WCE409:WCG409 WAH409:WAJ409 VYK409:VYM409 VWN409:VWP409 VUQ409:VUS409 VST409:VSV409 VQW409:VQY409 VOZ409:VPB409 VNC409:VNE409 VLF409:VLH409 VJI409:VJK409 VHL409:VHN409 VFO409:VFQ409 VDR409:VDT409 VBU409:VBW409 UZX409:UZZ409 UYA409:UYC409 UWD409:UWF409 UUG409:UUI409 USJ409:USL409 UQM409:UQO409 UOP409:UOR409 UMS409:UMU409 UKV409:UKX409 UIY409:UJA409 UHB409:UHD409 UFE409:UFG409 UDH409:UDJ409 UBK409:UBM409 TZN409:TZP409 TXQ409:TXS409 TVT409:TVV409 TTW409:TTY409 TRZ409:TSB409 TQC409:TQE409 TOF409:TOH409 TMI409:TMK409 TKL409:TKN409 TIO409:TIQ409 TGR409:TGT409 TEU409:TEW409 TCX409:TCZ409 TBA409:TBC409 SZD409:SZF409 SXG409:SXI409 SVJ409:SVL409 STM409:STO409 SRP409:SRR409 SPS409:SPU409 SNV409:SNX409 SLY409:SMA409 SKB409:SKD409 SIE409:SIG409 SGH409:SGJ409 SEK409:SEM409 SCN409:SCP409 SAQ409:SAS409 RYT409:RYV409 RWW409:RWY409 RUZ409:RVB409 RTC409:RTE409 RRF409:RRH409 RPI409:RPK409 RNL409:RNN409 RLO409:RLQ409 RJR409:RJT409 RHU409:RHW409 RFX409:RFZ409 REA409:REC409 RCD409:RCF409 RAG409:RAI409 QYJ409:QYL409 QWM409:QWO409 QUP409:QUR409 QSS409:QSU409 QQV409:QQX409 QOY409:QPA409 QNB409:QND409 QLE409:QLG409 QJH409:QJJ409 QHK409:QHM409 QFN409:QFP409 QDQ409:QDS409 QBT409:QBV409 PZW409:PZY409 PXZ409:PYB409 PWC409:PWE409 PUF409:PUH409 PSI409:PSK409 PQL409:PQN409 POO409:POQ409 PMR409:PMT409 PKU409:PKW409 PIX409:PIZ409 PHA409:PHC409 PFD409:PFF409 PDG409:PDI409 PBJ409:PBL409 OZM409:OZO409 OXP409:OXR409 OVS409:OVU409 OTV409:OTX409 ORY409:OSA409 OQB409:OQD409 OOE409:OOG409 OMH409:OMJ409 OKK409:OKM409 OIN409:OIP409 OGQ409:OGS409 OET409:OEV409 OCW409:OCY409 OAZ409:OBB409 NZC409:NZE409 NXF409:NXH409 NVI409:NVK409 NTL409:NTN409 NRO409:NRQ409 NPR409:NPT409 NNU409:NNW409 NLX409:NLZ409 NKA409:NKC409 NID409:NIF409 NGG409:NGI409 NEJ409:NEL409 NCM409:NCO409 NAP409:NAR409 MYS409:MYU409 MWV409:MWX409 MUY409:MVA409 MTB409:MTD409 MRE409:MRG409 MPH409:MPJ409 MNK409:MNM409 MLN409:MLP409 MJQ409:MJS409 MHT409:MHV409 MFW409:MFY409 MDZ409:MEB409 MCC409:MCE409 MAF409:MAH409 LYI409:LYK409 LWL409:LWN409 LUO409:LUQ409 LSR409:LST409 LQU409:LQW409 LOX409:LOZ409 LNA409:LNC409 LLD409:LLF409 LJG409:LJI409 LHJ409:LHL409 LFM409:LFO409 LDP409:LDR409 LBS409:LBU409 KZV409:KZX409 KXY409:KYA409 KWB409:KWD409 KUE409:KUG409 KSH409:KSJ409 KQK409:KQM409 KON409:KOP409 KMQ409:KMS409 KKT409:KKV409 KIW409:KIY409 KGZ409:KHB409 KFC409:KFE409 KDF409:KDH409 KBI409:KBK409 JZL409:JZN409 JXO409:JXQ409 JVR409:JVT409 JTU409:JTW409 JRX409:JRZ409 JQA409:JQC409 JOD409:JOF409 JMG409:JMI409 JKJ409:JKL409 JIM409:JIO409 JGP409:JGR409 JES409:JEU409 JCV409:JCX409 JAY409:JBA409 IZB409:IZD409 IXE409:IXG409 IVH409:IVJ409 ITK409:ITM409 IRN409:IRP409 IPQ409:IPS409 INT409:INV409 ILW409:ILY409 IJZ409:IKB409 IIC409:IIE409 IGF409:IGH409 IEI409:IEK409 ICL409:ICN409 IAO409:IAQ409 HYR409:HYT409 HWU409:HWW409 HUX409:HUZ409 HTA409:HTC409 HRD409:HRF409 HPG409:HPI409 HNJ409:HNL409 HLM409:HLO409 HJP409:HJR409 HHS409:HHU409 HFV409:HFX409 HDY409:HEA409 HCB409:HCD409 HAE409:HAG409 GYH409:GYJ409 GWK409:GWM409 GUN409:GUP409 GSQ409:GSS409 GQT409:GQV409 GOW409:GOY409 GMZ409:GNB409 GLC409:GLE409 GJF409:GJH409 GHI409:GHK409 GFL409:GFN409 GDO409:GDQ409 GBR409:GBT409 FZU409:FZW409 FXX409:FXZ409 FWA409:FWC409 FUD409:FUF409 FSG409:FSI409 FQJ409:FQL409 FOM409:FOO409 FMP409:FMR409 FKS409:FKU409 FIV409:FIX409 FGY409:FHA409 FFB409:FFD409 FDE409:FDG409 FBH409:FBJ409 EZK409:EZM409 EXN409:EXP409 EVQ409:EVS409 ETT409:ETV409 ERW409:ERY409 EPZ409:EQB409 EOC409:EOE409 EMF409:EMH409 EKI409:EKK409 EIL409:EIN409 EGO409:EGQ409 EER409:EET409 ECU409:ECW409 EAX409:EAZ409 DZA409:DZC409 DXD409:DXF409 DVG409:DVI409 DTJ409:DTL409 DRM409:DRO409 DPP409:DPR409 DNS409:DNU409 DLV409:DLX409 DJY409:DKA409 DIB409:DID409 DGE409:DGG409 DEH409:DEJ409 DCK409:DCM409 DAN409:DAP409 CYQ409:CYS409 CWT409:CWV409 CUW409:CUY409 CSZ409:CTB409 CRC409:CRE409 CPF409:CPH409 CNI409:CNK409 CLL409:CLN409 CJO409:CJQ409 CHR409:CHT409 CFU409:CFW409 CDX409:CDZ409 CCA409:CCC409 CAD409:CAF409 BYG409:BYI409 BWJ409:BWL409 BUM409:BUO409 BSP409:BSR409 BQS409:BQU409 BOV409:BOX409 BMY409:BNA409 BLB409:BLD409 BJE409:BJG409 BHH409:BHJ409 BFK409:BFM409 BDN409:BDP409 BBQ409:BBS409 AZT409:AZV409 AXW409:AXY409 AVZ409:AWB409 AUC409:AUE409 ASF409:ASH409 AQI409:AQK409 AOL409:AON409 AMO409:AMQ409 AKR409:AKT409 AIU409:AIW409 AGX409:AGZ409 AFA409:AFC409 ADD409:ADF409 ABG409:ABI409 ZJ409:ZL409 XM409:XO409 VP409:VR409 TS409:TU409 RV409:RX409 PY409:QA409 OB409:OD409 ME409:MG409 KH409:KJ409 IK409:IM409 GN409:GP409 EQ409:ES409 CT409:CV409 CT411:CV414 EQ411:ES414 GN411:GP414 IK411:IM414 KH411:KJ414 ME411:MG414 OB411:OD414 PY411:QA414 RV411:RX414 TS411:TU414 VP411:VR414 XM411:XO414 ZJ411:ZL414 ABG411:ABI414 ADD411:ADF414 AFA411:AFC414 AGX411:AGZ414 AIU411:AIW414 AKR411:AKT414 AMO411:AMQ414 AOL411:AON414 AQI411:AQK414 ASF411:ASH414 AUC411:AUE414 AVZ411:AWB414 AXW411:AXY414 AZT411:AZV414 BBQ411:BBS414 BDN411:BDP414 BFK411:BFM414 BHH411:BHJ414 BJE411:BJG414 BLB411:BLD414 BMY411:BNA414 BOV411:BOX414 BQS411:BQU414 BSP411:BSR414 BUM411:BUO414 BWJ411:BWL414 BYG411:BYI414 CAD411:CAF414 CCA411:CCC414 CDX411:CDZ414 CFU411:CFW414 CHR411:CHT414 CJO411:CJQ414 CLL411:CLN414 CNI411:CNK414 CPF411:CPH414 CRC411:CRE414 CSZ411:CTB414 CUW411:CUY414 CWT411:CWV414 CYQ411:CYS414 DAN411:DAP414 DCK411:DCM414 DEH411:DEJ414 DGE411:DGG414 DIB411:DID414 DJY411:DKA414 DLV411:DLX414 DNS411:DNU414 DPP411:DPR414 DRM411:DRO414 DTJ411:DTL414 DVG411:DVI414 DXD411:DXF414 DZA411:DZC414 EAX411:EAZ414 ECU411:ECW414 EER411:EET414 EGO411:EGQ414 EIL411:EIN414 EKI411:EKK414 EMF411:EMH414 EOC411:EOE414 EPZ411:EQB414 ERW411:ERY414 ETT411:ETV414 EVQ411:EVS414 EXN411:EXP414 EZK411:EZM414 FBH411:FBJ414 FDE411:FDG414 FFB411:FFD414 FGY411:FHA414 FIV411:FIX414 FKS411:FKU414 FMP411:FMR414 FOM411:FOO414 FQJ411:FQL414 FSG411:FSI414 FUD411:FUF414 FWA411:FWC414 FXX411:FXZ414 FZU411:FZW414 GBR411:GBT414 GDO411:GDQ414 GFL411:GFN414 GHI411:GHK414 GJF411:GJH414 GLC411:GLE414 GMZ411:GNB414 GOW411:GOY414 GQT411:GQV414 GSQ411:GSS414 GUN411:GUP414 GWK411:GWM414 GYH411:GYJ414 HAE411:HAG414 HCB411:HCD414 HDY411:HEA414 HFV411:HFX414 HHS411:HHU414 HJP411:HJR414 HLM411:HLO414 HNJ411:HNL414 HPG411:HPI414 HRD411:HRF414 HTA411:HTC414 HUX411:HUZ414 HWU411:HWW414 HYR411:HYT414 IAO411:IAQ414 ICL411:ICN414 IEI411:IEK414 IGF411:IGH414 IIC411:IIE414 IJZ411:IKB414 ILW411:ILY414 INT411:INV414 IPQ411:IPS414 IRN411:IRP414 ITK411:ITM414 IVH411:IVJ414 IXE411:IXG414 IZB411:IZD414 JAY411:JBA414 JCV411:JCX414 JES411:JEU414 JGP411:JGR414 JIM411:JIO414 JKJ411:JKL414 JMG411:JMI414 JOD411:JOF414 JQA411:JQC414 JRX411:JRZ414 JTU411:JTW414 JVR411:JVT414 JXO411:JXQ414 JZL411:JZN414 KBI411:KBK414 KDF411:KDH414 KFC411:KFE414 KGZ411:KHB414 KIW411:KIY414 KKT411:KKV414 KMQ411:KMS414 KON411:KOP414 KQK411:KQM414 KSH411:KSJ414 KUE411:KUG414 KWB411:KWD414 KXY411:KYA414 KZV411:KZX414 LBS411:LBU414 LDP411:LDR414 LFM411:LFO414 LHJ411:LHL414 LJG411:LJI414 LLD411:LLF414 LNA411:LNC414 LOX411:LOZ414 LQU411:LQW414 LSR411:LST414 LUO411:LUQ414 LWL411:LWN414 LYI411:LYK414 MAF411:MAH414 MCC411:MCE414 MDZ411:MEB414 MFW411:MFY414 MHT411:MHV414 MJQ411:MJS414 MLN411:MLP414 MNK411:MNM414 MPH411:MPJ414 MRE411:MRG414 MTB411:MTD414 MUY411:MVA414 MWV411:MWX414 MYS411:MYU414 NAP411:NAR414 NCM411:NCO414 NEJ411:NEL414 NGG411:NGI414 NID411:NIF414 NKA411:NKC414 NLX411:NLZ414 NNU411:NNW414 NPR411:NPT414 NRO411:NRQ414 NTL411:NTN414 NVI411:NVK414 NXF411:NXH414 NZC411:NZE414 OAZ411:OBB414 OCW411:OCY414 OET411:OEV414 OGQ411:OGS414 OIN411:OIP414 OKK411:OKM414 OMH411:OMJ414 OOE411:OOG414 OQB411:OQD414 ORY411:OSA414 OTV411:OTX414 OVS411:OVU414 OXP411:OXR414 OZM411:OZO414 PBJ411:PBL414 PDG411:PDI414 PFD411:PFF414 PHA411:PHC414 PIX411:PIZ414 PKU411:PKW414 PMR411:PMT414 POO411:POQ414 PQL411:PQN414 PSI411:PSK414 PUF411:PUH414 PWC411:PWE414 PXZ411:PYB414 PZW411:PZY414 QBT411:QBV414 QDQ411:QDS414 QFN411:QFP414 QHK411:QHM414 QJH411:QJJ414 QLE411:QLG414 QNB411:QND414 QOY411:QPA414 QQV411:QQX414 QSS411:QSU414 QUP411:QUR414 QWM411:QWO414 QYJ411:QYL414 RAG411:RAI414 RCD411:RCF414 REA411:REC414 RFX411:RFZ414 RHU411:RHW414 RJR411:RJT414 RLO411:RLQ414 RNL411:RNN414 RPI411:RPK414 RRF411:RRH414 RTC411:RTE414 RUZ411:RVB414 RWW411:RWY414 RYT411:RYV414 SAQ411:SAS414 SCN411:SCP414 SEK411:SEM414 SGH411:SGJ414 SIE411:SIG414 SKB411:SKD414 SLY411:SMA414 SNV411:SNX414 SPS411:SPU414 SRP411:SRR414 STM411:STO414 SVJ411:SVL414 SXG411:SXI414 SZD411:SZF414 TBA411:TBC414 TCX411:TCZ414 TEU411:TEW414 TGR411:TGT414 TIO411:TIQ414 TKL411:TKN414 TMI411:TMK414 TOF411:TOH414 TQC411:TQE414 TRZ411:TSB414 TTW411:TTY414 TVT411:TVV414 TXQ411:TXS414 TZN411:TZP414 UBK411:UBM414 UDH411:UDJ414 UFE411:UFG414 UHB411:UHD414 UIY411:UJA414 UKV411:UKX414 UMS411:UMU414 UOP411:UOR414 UQM411:UQO414 USJ411:USL414 UUG411:UUI414 UWD411:UWF414 UYA411:UYC414 UZX411:UZZ414 VBU411:VBW414 VDR411:VDT414 VFO411:VFQ414 VHL411:VHN414 VJI411:VJK414 VLF411:VLH414 VNC411:VNE414 VOZ411:VPB414 VQW411:VQY414 VST411:VSV414 VUQ411:VUS414 VWN411:VWP414 VYK411:VYM414 WAH411:WAJ414 WCE411:WCG414 WEB411:WED414 WFY411:WGA414 WHV411:WHX414 WJS411:WJU414 WLP411:WLR414 WNM411:WNO414 WPJ411:WPL414 WRG411:WRI414 WTD411:WTF414 WVA411:WVC414 WWX411:WWZ414 WYU411:WYW414 XAR411:XAT414 XCO411:XCQ414 XEL411:XEN414 C411:AW414 C416:AW417 XEL416:XEN417 XCO416:XCQ417 XAR416:XAT417 WYU416:WYW417 WWX416:WWZ417 WVA416:WVC417 WTD416:WTF417 WRG416:WRI417 WPJ416:WPL417 WNM416:WNO417 WLP416:WLR417 WJS416:WJU417 WHV416:WHX417 WFY416:WGA417 WEB416:WED417 WCE416:WCG417 WAH416:WAJ417 VYK416:VYM417 VWN416:VWP417 VUQ416:VUS417 VST416:VSV417 VQW416:VQY417 VOZ416:VPB417 VNC416:VNE417 VLF416:VLH417 VJI416:VJK417 VHL416:VHN417 VFO416:VFQ417 VDR416:VDT417 VBU416:VBW417 UZX416:UZZ417 UYA416:UYC417 UWD416:UWF417 UUG416:UUI417 USJ416:USL417 UQM416:UQO417 UOP416:UOR417 UMS416:UMU417 UKV416:UKX417 UIY416:UJA417 UHB416:UHD417 UFE416:UFG417 UDH416:UDJ417 UBK416:UBM417 TZN416:TZP417 TXQ416:TXS417 TVT416:TVV417 TTW416:TTY417 TRZ416:TSB417 TQC416:TQE417 TOF416:TOH417 TMI416:TMK417 TKL416:TKN417 TIO416:TIQ417 TGR416:TGT417 TEU416:TEW417 TCX416:TCZ417 TBA416:TBC417 SZD416:SZF417 SXG416:SXI417 SVJ416:SVL417 STM416:STO417 SRP416:SRR417 SPS416:SPU417 SNV416:SNX417 SLY416:SMA417 SKB416:SKD417 SIE416:SIG417 SGH416:SGJ417 SEK416:SEM417 SCN416:SCP417 SAQ416:SAS417 RYT416:RYV417 RWW416:RWY417 RUZ416:RVB417 RTC416:RTE417 RRF416:RRH417 RPI416:RPK417 RNL416:RNN417 RLO416:RLQ417 RJR416:RJT417 RHU416:RHW417 RFX416:RFZ417 REA416:REC417 RCD416:RCF417 RAG416:RAI417 QYJ416:QYL417 QWM416:QWO417 QUP416:QUR417 QSS416:QSU417 QQV416:QQX417 QOY416:QPA417 QNB416:QND417 QLE416:QLG417 QJH416:QJJ417 QHK416:QHM417 QFN416:QFP417 QDQ416:QDS417 QBT416:QBV417 PZW416:PZY417 PXZ416:PYB417 PWC416:PWE417 PUF416:PUH417 PSI416:PSK417 PQL416:PQN417 POO416:POQ417 PMR416:PMT417 PKU416:PKW417 PIX416:PIZ417 PHA416:PHC417 PFD416:PFF417 PDG416:PDI417 PBJ416:PBL417 OZM416:OZO417 OXP416:OXR417 OVS416:OVU417 OTV416:OTX417 ORY416:OSA417 OQB416:OQD417 OOE416:OOG417 OMH416:OMJ417 OKK416:OKM417 OIN416:OIP417 OGQ416:OGS417 OET416:OEV417 OCW416:OCY417 OAZ416:OBB417 NZC416:NZE417 NXF416:NXH417 NVI416:NVK417 NTL416:NTN417 NRO416:NRQ417 NPR416:NPT417 NNU416:NNW417 NLX416:NLZ417 NKA416:NKC417 NID416:NIF417 NGG416:NGI417 NEJ416:NEL417 NCM416:NCO417 NAP416:NAR417 MYS416:MYU417 MWV416:MWX417 MUY416:MVA417 MTB416:MTD417 MRE416:MRG417 MPH416:MPJ417 MNK416:MNM417 MLN416:MLP417 MJQ416:MJS417 MHT416:MHV417 MFW416:MFY417 MDZ416:MEB417 MCC416:MCE417 MAF416:MAH417 LYI416:LYK417 LWL416:LWN417 LUO416:LUQ417 LSR416:LST417 LQU416:LQW417 LOX416:LOZ417 LNA416:LNC417 LLD416:LLF417 LJG416:LJI417 LHJ416:LHL417 LFM416:LFO417 LDP416:LDR417 LBS416:LBU417 KZV416:KZX417 KXY416:KYA417 KWB416:KWD417 KUE416:KUG417 KSH416:KSJ417 KQK416:KQM417 KON416:KOP417 KMQ416:KMS417 KKT416:KKV417 KIW416:KIY417 KGZ416:KHB417 KFC416:KFE417 KDF416:KDH417 KBI416:KBK417 JZL416:JZN417 JXO416:JXQ417 JVR416:JVT417 JTU416:JTW417 JRX416:JRZ417 JQA416:JQC417 JOD416:JOF417 JMG416:JMI417 JKJ416:JKL417 JIM416:JIO417 JGP416:JGR417 JES416:JEU417 JCV416:JCX417 JAY416:JBA417 IZB416:IZD417 IXE416:IXG417 IVH416:IVJ417 ITK416:ITM417 IRN416:IRP417 IPQ416:IPS417 INT416:INV417 ILW416:ILY417 IJZ416:IKB417 IIC416:IIE417 IGF416:IGH417 IEI416:IEK417 ICL416:ICN417 IAO416:IAQ417 HYR416:HYT417 HWU416:HWW417 HUX416:HUZ417 HTA416:HTC417 HRD416:HRF417 HPG416:HPI417 HNJ416:HNL417 HLM416:HLO417 HJP416:HJR417 HHS416:HHU417 HFV416:HFX417 HDY416:HEA417 HCB416:HCD417 HAE416:HAG417 GYH416:GYJ417 GWK416:GWM417 GUN416:GUP417 GSQ416:GSS417 GQT416:GQV417 GOW416:GOY417 GMZ416:GNB417 GLC416:GLE417 GJF416:GJH417 GHI416:GHK417 GFL416:GFN417 GDO416:GDQ417 GBR416:GBT417 FZU416:FZW417 FXX416:FXZ417 FWA416:FWC417 FUD416:FUF417 FSG416:FSI417 FQJ416:FQL417 FOM416:FOO417 FMP416:FMR417 FKS416:FKU417 FIV416:FIX417 FGY416:FHA417 FFB416:FFD417 FDE416:FDG417 FBH416:FBJ417 EZK416:EZM417 EXN416:EXP417 EVQ416:EVS417 ETT416:ETV417 ERW416:ERY417 EPZ416:EQB417 EOC416:EOE417 EMF416:EMH417 EKI416:EKK417 EIL416:EIN417 EGO416:EGQ417 EER416:EET417 ECU416:ECW417 EAX416:EAZ417 DZA416:DZC417 DXD416:DXF417 DVG416:DVI417 DTJ416:DTL417 DRM416:DRO417 DPP416:DPR417 DNS416:DNU417 DLV416:DLX417 DJY416:DKA417 DIB416:DID417 DGE416:DGG417 DEH416:DEJ417 DCK416:DCM417 DAN416:DAP417 CYQ416:CYS417 CWT416:CWV417 CUW416:CUY417 CSZ416:CTB417 CRC416:CRE417 CPF416:CPH417 CNI416:CNK417 CLL416:CLN417 CJO416:CJQ417 CHR416:CHT417 CFU416:CFW417 CDX416:CDZ417 CCA416:CCC417 CAD416:CAF417 BYG416:BYI417 BWJ416:BWL417 BUM416:BUO417 BSP416:BSR417 BQS416:BQU417 BOV416:BOX417 BMY416:BNA417 BLB416:BLD417 BJE416:BJG417 BHH416:BHJ417 BFK416:BFM417 BDN416:BDP417 BBQ416:BBS417 AZT416:AZV417 AXW416:AXY417 AVZ416:AWB417 AUC416:AUE417 ASF416:ASH417 AQI416:AQK417 AOL416:AON417 AMO416:AMQ417 AKR416:AKT417 AIU416:AIW417 AGX416:AGZ417 AFA416:AFC417 ADD416:ADF417 ABG416:ABI417 ZJ416:ZL417 XM416:XO417 VP416:VR417 TS416:TU417 RV416:RX417 PY416:QA417 OB416:OD417 ME416:MG417 KH416:KJ417 IK416:IM417 GN416:GP417 EQ416:ES417 CT416:CV417 CT419:CV420 EQ419:ES420 GN419:GP420 IK419:IM420 KH419:KJ420 ME419:MG420 OB419:OD420 PY419:QA420 RV419:RX420 TS419:TU420 VP419:VR420 XM419:XO420 ZJ419:ZL420 ABG419:ABI420 ADD419:ADF420 AFA419:AFC420 AGX419:AGZ420 AIU419:AIW420 AKR419:AKT420 AMO419:AMQ420 AOL419:AON420 AQI419:AQK420 ASF419:ASH420 AUC419:AUE420 AVZ419:AWB420 AXW419:AXY420 AZT419:AZV420 BBQ419:BBS420 BDN419:BDP420 BFK419:BFM420 BHH419:BHJ420 BJE419:BJG420 BLB419:BLD420 BMY419:BNA420 BOV419:BOX420 BQS419:BQU420 BSP419:BSR420 BUM419:BUO420 BWJ419:BWL420 BYG419:BYI420 CAD419:CAF420 CCA419:CCC420 CDX419:CDZ420 CFU419:CFW420 CHR419:CHT420 CJO419:CJQ420 CLL419:CLN420 CNI419:CNK420 CPF419:CPH420 CRC419:CRE420 CSZ419:CTB420 CUW419:CUY420 CWT419:CWV420 CYQ419:CYS420 DAN419:DAP420 DCK419:DCM420 DEH419:DEJ420 DGE419:DGG420 DIB419:DID420 DJY419:DKA420 DLV419:DLX420 DNS419:DNU420 DPP419:DPR420 DRM419:DRO420 DTJ419:DTL420 DVG419:DVI420 DXD419:DXF420 DZA419:DZC420 EAX419:EAZ420 ECU419:ECW420 EER419:EET420 EGO419:EGQ420 EIL419:EIN420 EKI419:EKK420 EMF419:EMH420 EOC419:EOE420 EPZ419:EQB420 ERW419:ERY420 ETT419:ETV420 EVQ419:EVS420 EXN419:EXP420 EZK419:EZM420 FBH419:FBJ420 FDE419:FDG420 FFB419:FFD420 FGY419:FHA420 FIV419:FIX420 FKS419:FKU420 FMP419:FMR420 FOM419:FOO420 FQJ419:FQL420 FSG419:FSI420 FUD419:FUF420 FWA419:FWC420 FXX419:FXZ420 FZU419:FZW420 GBR419:GBT420 GDO419:GDQ420 GFL419:GFN420 GHI419:GHK420 GJF419:GJH420 GLC419:GLE420 GMZ419:GNB420 GOW419:GOY420 GQT419:GQV420 GSQ419:GSS420 GUN419:GUP420 GWK419:GWM420 GYH419:GYJ420 HAE419:HAG420 HCB419:HCD420 HDY419:HEA420 HFV419:HFX420 HHS419:HHU420 HJP419:HJR420 HLM419:HLO420 HNJ419:HNL420 HPG419:HPI420 HRD419:HRF420 HTA419:HTC420 HUX419:HUZ420 HWU419:HWW420 HYR419:HYT420 IAO419:IAQ420 ICL419:ICN420 IEI419:IEK420 IGF419:IGH420 IIC419:IIE420 IJZ419:IKB420 ILW419:ILY420 INT419:INV420 IPQ419:IPS420 IRN419:IRP420 ITK419:ITM420 IVH419:IVJ420 IXE419:IXG420 IZB419:IZD420 JAY419:JBA420 JCV419:JCX420 JES419:JEU420 JGP419:JGR420 JIM419:JIO420 JKJ419:JKL420 JMG419:JMI420 JOD419:JOF420 JQA419:JQC420 JRX419:JRZ420 JTU419:JTW420 JVR419:JVT420 JXO419:JXQ420 JZL419:JZN420 KBI419:KBK420 KDF419:KDH420 KFC419:KFE420 KGZ419:KHB420 KIW419:KIY420 KKT419:KKV420 KMQ419:KMS420 KON419:KOP420 KQK419:KQM420 KSH419:KSJ420 KUE419:KUG420 KWB419:KWD420 KXY419:KYA420 KZV419:KZX420 LBS419:LBU420 LDP419:LDR420 LFM419:LFO420 LHJ419:LHL420 LJG419:LJI420 LLD419:LLF420 LNA419:LNC420 LOX419:LOZ420 LQU419:LQW420 LSR419:LST420 LUO419:LUQ420 LWL419:LWN420 LYI419:LYK420 MAF419:MAH420 MCC419:MCE420 MDZ419:MEB420 MFW419:MFY420 MHT419:MHV420 MJQ419:MJS420 MLN419:MLP420 MNK419:MNM420 MPH419:MPJ420 MRE419:MRG420 MTB419:MTD420 MUY419:MVA420 MWV419:MWX420 MYS419:MYU420 NAP419:NAR420 NCM419:NCO420 NEJ419:NEL420 NGG419:NGI420 NID419:NIF420 NKA419:NKC420 NLX419:NLZ420 NNU419:NNW420 NPR419:NPT420 NRO419:NRQ420 NTL419:NTN420 NVI419:NVK420 NXF419:NXH420 NZC419:NZE420 OAZ419:OBB420 OCW419:OCY420 OET419:OEV420 OGQ419:OGS420 OIN419:OIP420 OKK419:OKM420 OMH419:OMJ420 OOE419:OOG420 OQB419:OQD420 ORY419:OSA420 OTV419:OTX420 OVS419:OVU420 OXP419:OXR420 OZM419:OZO420 PBJ419:PBL420 PDG419:PDI420 PFD419:PFF420 PHA419:PHC420 PIX419:PIZ420 PKU419:PKW420 PMR419:PMT420 POO419:POQ420 PQL419:PQN420 PSI419:PSK420 PUF419:PUH420 PWC419:PWE420 PXZ419:PYB420 PZW419:PZY420 QBT419:QBV420 QDQ419:QDS420 QFN419:QFP420 QHK419:QHM420 QJH419:QJJ420 QLE419:QLG420 QNB419:QND420 QOY419:QPA420 QQV419:QQX420 QSS419:QSU420 QUP419:QUR420 QWM419:QWO420 QYJ419:QYL420 RAG419:RAI420 RCD419:RCF420 REA419:REC420 RFX419:RFZ420 RHU419:RHW420 RJR419:RJT420 RLO419:RLQ420 RNL419:RNN420 RPI419:RPK420 RRF419:RRH420 RTC419:RTE420 RUZ419:RVB420 RWW419:RWY420 RYT419:RYV420 SAQ419:SAS420 SCN419:SCP420 SEK419:SEM420 SGH419:SGJ420 SIE419:SIG420 SKB419:SKD420 SLY419:SMA420 SNV419:SNX420 SPS419:SPU420 SRP419:SRR420 STM419:STO420 SVJ419:SVL420 SXG419:SXI420 SZD419:SZF420 TBA419:TBC420 TCX419:TCZ420 TEU419:TEW420 TGR419:TGT420 TIO419:TIQ420 TKL419:TKN420 TMI419:TMK420 TOF419:TOH420 TQC419:TQE420 TRZ419:TSB420 TTW419:TTY420 TVT419:TVV420 TXQ419:TXS420 TZN419:TZP420 UBK419:UBM420 UDH419:UDJ420 UFE419:UFG420 UHB419:UHD420 UIY419:UJA420 UKV419:UKX420 UMS419:UMU420 UOP419:UOR420 UQM419:UQO420 USJ419:USL420 UUG419:UUI420 UWD419:UWF420 UYA419:UYC420 UZX419:UZZ420 VBU419:VBW420 VDR419:VDT420 VFO419:VFQ420 VHL419:VHN420 VJI419:VJK420 VLF419:VLH420 VNC419:VNE420 VOZ419:VPB420 VQW419:VQY420 VST419:VSV420 VUQ419:VUS420 VWN419:VWP420 VYK419:VYM420 WAH419:WAJ420 WCE419:WCG420 WEB419:WED420 WFY419:WGA420 WHV419:WHX420 WJS419:WJU420 WLP419:WLR420 WNM419:WNO420 WPJ419:WPL420 WRG419:WRI420 WTD419:WTF420 WVA419:WVC420 WWX419:WWZ420 WYU419:WYW420 XAR419:XAT420 XCO419:XCQ420 XEL419:XEN420 C419:AW420 C422:AW423 XEL422:XEN423 XCO422:XCQ423 XAR422:XAT423 WYU422:WYW423 WWX422:WWZ423 WVA422:WVC423 WTD422:WTF423 WRG422:WRI423 WPJ422:WPL423 WNM422:WNO423 WLP422:WLR423 WJS422:WJU423 WHV422:WHX423 WFY422:WGA423 WEB422:WED423 WCE422:WCG423 WAH422:WAJ423 VYK422:VYM423 VWN422:VWP423 VUQ422:VUS423 VST422:VSV423 VQW422:VQY423 VOZ422:VPB423 VNC422:VNE423 VLF422:VLH423 VJI422:VJK423 VHL422:VHN423 VFO422:VFQ423 VDR422:VDT423 VBU422:VBW423 UZX422:UZZ423 UYA422:UYC423 UWD422:UWF423 UUG422:UUI423 USJ422:USL423 UQM422:UQO423 UOP422:UOR423 UMS422:UMU423 UKV422:UKX423 UIY422:UJA423 UHB422:UHD423 UFE422:UFG423 UDH422:UDJ423 UBK422:UBM423 TZN422:TZP423 TXQ422:TXS423 TVT422:TVV423 TTW422:TTY423 TRZ422:TSB423 TQC422:TQE423 TOF422:TOH423 TMI422:TMK423 TKL422:TKN423 TIO422:TIQ423 TGR422:TGT423 TEU422:TEW423 TCX422:TCZ423 TBA422:TBC423 SZD422:SZF423 SXG422:SXI423 SVJ422:SVL423 STM422:STO423 SRP422:SRR423 SPS422:SPU423 SNV422:SNX423 SLY422:SMA423 SKB422:SKD423 SIE422:SIG423 SGH422:SGJ423 SEK422:SEM423 SCN422:SCP423 SAQ422:SAS423 RYT422:RYV423 RWW422:RWY423 RUZ422:RVB423 RTC422:RTE423 RRF422:RRH423 RPI422:RPK423 RNL422:RNN423 RLO422:RLQ423 RJR422:RJT423 RHU422:RHW423 RFX422:RFZ423 REA422:REC423 RCD422:RCF423 RAG422:RAI423 QYJ422:QYL423 QWM422:QWO423 QUP422:QUR423 QSS422:QSU423 QQV422:QQX423 QOY422:QPA423 QNB422:QND423 QLE422:QLG423 QJH422:QJJ423 QHK422:QHM423 QFN422:QFP423 QDQ422:QDS423 QBT422:QBV423 PZW422:PZY423 PXZ422:PYB423 PWC422:PWE423 PUF422:PUH423 PSI422:PSK423 PQL422:PQN423 POO422:POQ423 PMR422:PMT423 PKU422:PKW423 PIX422:PIZ423 PHA422:PHC423 PFD422:PFF423 PDG422:PDI423 PBJ422:PBL423 OZM422:OZO423 OXP422:OXR423 OVS422:OVU423 OTV422:OTX423 ORY422:OSA423 OQB422:OQD423 OOE422:OOG423 OMH422:OMJ423 OKK422:OKM423 OIN422:OIP423 OGQ422:OGS423 OET422:OEV423 OCW422:OCY423 OAZ422:OBB423 NZC422:NZE423 NXF422:NXH423 NVI422:NVK423 NTL422:NTN423 NRO422:NRQ423 NPR422:NPT423 NNU422:NNW423 NLX422:NLZ423 NKA422:NKC423 NID422:NIF423 NGG422:NGI423 NEJ422:NEL423 NCM422:NCO423 NAP422:NAR423 MYS422:MYU423 MWV422:MWX423 MUY422:MVA423 MTB422:MTD423 MRE422:MRG423 MPH422:MPJ423 MNK422:MNM423 MLN422:MLP423 MJQ422:MJS423 MHT422:MHV423 MFW422:MFY423 MDZ422:MEB423 MCC422:MCE423 MAF422:MAH423 LYI422:LYK423 LWL422:LWN423 LUO422:LUQ423 LSR422:LST423 LQU422:LQW423 LOX422:LOZ423 LNA422:LNC423 LLD422:LLF423 LJG422:LJI423 LHJ422:LHL423 LFM422:LFO423 LDP422:LDR423 LBS422:LBU423 KZV422:KZX423 KXY422:KYA423 KWB422:KWD423 KUE422:KUG423 KSH422:KSJ423 KQK422:KQM423 KON422:KOP423 KMQ422:KMS423 KKT422:KKV423 KIW422:KIY423 KGZ422:KHB423 KFC422:KFE423 KDF422:KDH423 KBI422:KBK423 JZL422:JZN423 JXO422:JXQ423 JVR422:JVT423 JTU422:JTW423 JRX422:JRZ423 JQA422:JQC423 JOD422:JOF423 JMG422:JMI423 JKJ422:JKL423 JIM422:JIO423 JGP422:JGR423 JES422:JEU423 JCV422:JCX423 JAY422:JBA423 IZB422:IZD423 IXE422:IXG423 IVH422:IVJ423 ITK422:ITM423 IRN422:IRP423 IPQ422:IPS423 INT422:INV423 ILW422:ILY423 IJZ422:IKB423 IIC422:IIE423 IGF422:IGH423 IEI422:IEK423 ICL422:ICN423 IAO422:IAQ423 HYR422:HYT423 HWU422:HWW423 HUX422:HUZ423 HTA422:HTC423 HRD422:HRF423 HPG422:HPI423 HNJ422:HNL423 HLM422:HLO423 HJP422:HJR423 HHS422:HHU423 HFV422:HFX423 HDY422:HEA423 HCB422:HCD423 HAE422:HAG423 GYH422:GYJ423 GWK422:GWM423 GUN422:GUP423 GSQ422:GSS423 GQT422:GQV423 GOW422:GOY423 GMZ422:GNB423 GLC422:GLE423 GJF422:GJH423 GHI422:GHK423 GFL422:GFN423 GDO422:GDQ423 GBR422:GBT423 FZU422:FZW423 FXX422:FXZ423 FWA422:FWC423 FUD422:FUF423 FSG422:FSI423 FQJ422:FQL423 FOM422:FOO423 FMP422:FMR423 FKS422:FKU423 FIV422:FIX423 FGY422:FHA423 FFB422:FFD423 FDE422:FDG423 FBH422:FBJ423 EZK422:EZM423 EXN422:EXP423 EVQ422:EVS423 ETT422:ETV423 ERW422:ERY423 EPZ422:EQB423 EOC422:EOE423 EMF422:EMH423 EKI422:EKK423 EIL422:EIN423 EGO422:EGQ423 EER422:EET423 ECU422:ECW423 EAX422:EAZ423 DZA422:DZC423 DXD422:DXF423 DVG422:DVI423 DTJ422:DTL423 DRM422:DRO423 DPP422:DPR423 DNS422:DNU423 DLV422:DLX423 DJY422:DKA423 DIB422:DID423 DGE422:DGG423 DEH422:DEJ423 DCK422:DCM423 DAN422:DAP423 CYQ422:CYS423 CWT422:CWV423 CUW422:CUY423 CSZ422:CTB423 CRC422:CRE423 CPF422:CPH423 CNI422:CNK423 CLL422:CLN423 CJO422:CJQ423 CHR422:CHT423 CFU422:CFW423 CDX422:CDZ423 CCA422:CCC423 CAD422:CAF423 BYG422:BYI423 BWJ422:BWL423 BUM422:BUO423 BSP422:BSR423 BQS422:BQU423 BOV422:BOX423 BMY422:BNA423 BLB422:BLD423 BJE422:BJG423 BHH422:BHJ423 BFK422:BFM423 BDN422:BDP423 BBQ422:BBS423 AZT422:AZV423 AXW422:AXY423 AVZ422:AWB423 AUC422:AUE423 ASF422:ASH423 AQI422:AQK423 AOL422:AON423 AMO422:AMQ423 AKR422:AKT423 AIU422:AIW423 AGX422:AGZ423 AFA422:AFC423 ADD422:ADF423 ABG422:ABI423 ZJ422:ZL423 XM422:XO423 VP422:VR423 TS422:TU423 RV422:RX423 PY422:QA423 OB422:OD423 ME422:MG423 KH422:KJ423 IK422:IM423 GN422:GP423 EQ422:ES423 CT422:CV423 CT425:CV425 EQ425:ES425 GN425:GP425 IK425:IM425 KH425:KJ425 ME425:MG425 OB425:OD425 PY425:QA425 RV425:RX425 TS425:TU425 VP425:VR425 XM425:XO425 ZJ425:ZL425 ABG425:ABI425 ADD425:ADF425 AFA425:AFC425 AGX425:AGZ425 AIU425:AIW425 AKR425:AKT425 AMO425:AMQ425 AOL425:AON425 AQI425:AQK425 ASF425:ASH425 AUC425:AUE425 AVZ425:AWB425 AXW425:AXY425 AZT425:AZV425 BBQ425:BBS425 BDN425:BDP425 BFK425:BFM425 BHH425:BHJ425 BJE425:BJG425 BLB425:BLD425 BMY425:BNA425 BOV425:BOX425 BQS425:BQU425 BSP425:BSR425 BUM425:BUO425 BWJ425:BWL425 BYG425:BYI425 CAD425:CAF425 CCA425:CCC425 CDX425:CDZ425 CFU425:CFW425 CHR425:CHT425 CJO425:CJQ425 CLL425:CLN425 CNI425:CNK425 CPF425:CPH425 CRC425:CRE425 CSZ425:CTB425 CUW425:CUY425 CWT425:CWV425 CYQ425:CYS425 DAN425:DAP425 DCK425:DCM425 DEH425:DEJ425 DGE425:DGG425 DIB425:DID425 DJY425:DKA425 DLV425:DLX425 DNS425:DNU425 DPP425:DPR425 DRM425:DRO425 DTJ425:DTL425 DVG425:DVI425 DXD425:DXF425 DZA425:DZC425 EAX425:EAZ425 ECU425:ECW425 EER425:EET425 EGO425:EGQ425 EIL425:EIN425 EKI425:EKK425 EMF425:EMH425 EOC425:EOE425 EPZ425:EQB425 ERW425:ERY425 ETT425:ETV425 EVQ425:EVS425 EXN425:EXP425 EZK425:EZM425 FBH425:FBJ425 FDE425:FDG425 FFB425:FFD425 FGY425:FHA425 FIV425:FIX425 FKS425:FKU425 FMP425:FMR425 FOM425:FOO425 FQJ425:FQL425 FSG425:FSI425 FUD425:FUF425 FWA425:FWC425 FXX425:FXZ425 FZU425:FZW425 GBR425:GBT425 GDO425:GDQ425 GFL425:GFN425 GHI425:GHK425 GJF425:GJH425 GLC425:GLE425 GMZ425:GNB425 GOW425:GOY425 GQT425:GQV425 GSQ425:GSS425 GUN425:GUP425 GWK425:GWM425 GYH425:GYJ425 HAE425:HAG425 HCB425:HCD425 HDY425:HEA425 HFV425:HFX425 HHS425:HHU425 HJP425:HJR425 HLM425:HLO425 HNJ425:HNL425 HPG425:HPI425 HRD425:HRF425 HTA425:HTC425 HUX425:HUZ425 HWU425:HWW425 HYR425:HYT425 IAO425:IAQ425 ICL425:ICN425 IEI425:IEK425 IGF425:IGH425 IIC425:IIE425 IJZ425:IKB425 ILW425:ILY425 INT425:INV425 IPQ425:IPS425 IRN425:IRP425 ITK425:ITM425 IVH425:IVJ425 IXE425:IXG425 IZB425:IZD425 JAY425:JBA425 JCV425:JCX425 JES425:JEU425 JGP425:JGR425 JIM425:JIO425 JKJ425:JKL425 JMG425:JMI425 JOD425:JOF425 JQA425:JQC425 JRX425:JRZ425 JTU425:JTW425 JVR425:JVT425 JXO425:JXQ425 JZL425:JZN425 KBI425:KBK425 KDF425:KDH425 KFC425:KFE425 KGZ425:KHB425 KIW425:KIY425 KKT425:KKV425 KMQ425:KMS425 KON425:KOP425 KQK425:KQM425 KSH425:KSJ425 KUE425:KUG425 KWB425:KWD425 KXY425:KYA425 KZV425:KZX425 LBS425:LBU425 LDP425:LDR425 LFM425:LFO425 LHJ425:LHL425 LJG425:LJI425 LLD425:LLF425 LNA425:LNC425 LOX425:LOZ425 LQU425:LQW425 LSR425:LST425 LUO425:LUQ425 LWL425:LWN425 LYI425:LYK425 MAF425:MAH425 MCC425:MCE425 MDZ425:MEB425 MFW425:MFY425 MHT425:MHV425 MJQ425:MJS425 MLN425:MLP425 MNK425:MNM425 MPH425:MPJ425 MRE425:MRG425 MTB425:MTD425 MUY425:MVA425 MWV425:MWX425 MYS425:MYU425 NAP425:NAR425 NCM425:NCO425 NEJ425:NEL425 NGG425:NGI425 NID425:NIF425 NKA425:NKC425 NLX425:NLZ425 NNU425:NNW425 NPR425:NPT425 NRO425:NRQ425 NTL425:NTN425 NVI425:NVK425 NXF425:NXH425 NZC425:NZE425 OAZ425:OBB425 OCW425:OCY425 OET425:OEV425 OGQ425:OGS425 OIN425:OIP425 OKK425:OKM425 OMH425:OMJ425 OOE425:OOG425 OQB425:OQD425 ORY425:OSA425 OTV425:OTX425 OVS425:OVU425 OXP425:OXR425 OZM425:OZO425 PBJ425:PBL425 PDG425:PDI425 PFD425:PFF425 PHA425:PHC425 PIX425:PIZ425 PKU425:PKW425 PMR425:PMT425 POO425:POQ425 PQL425:PQN425 PSI425:PSK425 PUF425:PUH425 PWC425:PWE425 PXZ425:PYB425 PZW425:PZY425 QBT425:QBV425 QDQ425:QDS425 QFN425:QFP425 QHK425:QHM425 QJH425:QJJ425 QLE425:QLG425 QNB425:QND425 QOY425:QPA425 QQV425:QQX425 QSS425:QSU425 QUP425:QUR425 QWM425:QWO425 QYJ425:QYL425 RAG425:RAI425 RCD425:RCF425 REA425:REC425 RFX425:RFZ425 RHU425:RHW425 RJR425:RJT425 RLO425:RLQ425 RNL425:RNN425 RPI425:RPK425 RRF425:RRH425 RTC425:RTE425 RUZ425:RVB425 RWW425:RWY425 RYT425:RYV425 SAQ425:SAS425 SCN425:SCP425 SEK425:SEM425 SGH425:SGJ425 SIE425:SIG425 SKB425:SKD425 SLY425:SMA425 SNV425:SNX425 SPS425:SPU425 SRP425:SRR425 STM425:STO425 SVJ425:SVL425 SXG425:SXI425 SZD425:SZF425 TBA425:TBC425 TCX425:TCZ425 TEU425:TEW425 TGR425:TGT425 TIO425:TIQ425 TKL425:TKN425 TMI425:TMK425 TOF425:TOH425 TQC425:TQE425 TRZ425:TSB425 TTW425:TTY425 TVT425:TVV425 TXQ425:TXS425 TZN425:TZP425 UBK425:UBM425 UDH425:UDJ425 UFE425:UFG425 UHB425:UHD425 UIY425:UJA425 UKV425:UKX425 UMS425:UMU425 UOP425:UOR425 UQM425:UQO425 USJ425:USL425 UUG425:UUI425 UWD425:UWF425 UYA425:UYC425 UZX425:UZZ425 VBU425:VBW425 VDR425:VDT425 VFO425:VFQ425 VHL425:VHN425 VJI425:VJK425 VLF425:VLH425 VNC425:VNE425 VOZ425:VPB425 VQW425:VQY425 VST425:VSV425 VUQ425:VUS425 VWN425:VWP425 VYK425:VYM425 WAH425:WAJ425 WCE425:WCG425 WEB425:WED425 WFY425:WGA425 WHV425:WHX425 WJS425:WJU425 WLP425:WLR425 WNM425:WNO425 WPJ425:WPL425 WRG425:WRI425 WTD425:WTF425 WVA425:WVC425 WWX425:WWZ425 WYU425:WYW425 XAR425:XAT425 XCO425:XCQ425 XEL425:XEN425 C425:AW425 C427:AW427 XEL427:XEN427 XCO427:XCQ427 XAR427:XAT427 WYU427:WYW427 WWX427:WWZ427 WVA427:WVC427 WTD427:WTF427 WRG427:WRI427 WPJ427:WPL427 WNM427:WNO427 WLP427:WLR427 WJS427:WJU427 WHV427:WHX427 WFY427:WGA427 WEB427:WED427 WCE427:WCG427 WAH427:WAJ427 VYK427:VYM427 VWN427:VWP427 VUQ427:VUS427 VST427:VSV427 VQW427:VQY427 VOZ427:VPB427 VNC427:VNE427 VLF427:VLH427 VJI427:VJK427 VHL427:VHN427 VFO427:VFQ427 VDR427:VDT427 VBU427:VBW427 UZX427:UZZ427 UYA427:UYC427 UWD427:UWF427 UUG427:UUI427 USJ427:USL427 UQM427:UQO427 UOP427:UOR427 UMS427:UMU427 UKV427:UKX427 UIY427:UJA427 UHB427:UHD427 UFE427:UFG427 UDH427:UDJ427 UBK427:UBM427 TZN427:TZP427 TXQ427:TXS427 TVT427:TVV427 TTW427:TTY427 TRZ427:TSB427 TQC427:TQE427 TOF427:TOH427 TMI427:TMK427 TKL427:TKN427 TIO427:TIQ427 TGR427:TGT427 TEU427:TEW427 TCX427:TCZ427 TBA427:TBC427 SZD427:SZF427 SXG427:SXI427 SVJ427:SVL427 STM427:STO427 SRP427:SRR427 SPS427:SPU427 SNV427:SNX427 SLY427:SMA427 SKB427:SKD427 SIE427:SIG427 SGH427:SGJ427 SEK427:SEM427 SCN427:SCP427 SAQ427:SAS427 RYT427:RYV427 RWW427:RWY427 RUZ427:RVB427 RTC427:RTE427 RRF427:RRH427 RPI427:RPK427 RNL427:RNN427 RLO427:RLQ427 RJR427:RJT427 RHU427:RHW427 RFX427:RFZ427 REA427:REC427 RCD427:RCF427 RAG427:RAI427 QYJ427:QYL427 QWM427:QWO427 QUP427:QUR427 QSS427:QSU427 QQV427:QQX427 QOY427:QPA427 QNB427:QND427 QLE427:QLG427 QJH427:QJJ427 QHK427:QHM427 QFN427:QFP427 QDQ427:QDS427 QBT427:QBV427 PZW427:PZY427 PXZ427:PYB427 PWC427:PWE427 PUF427:PUH427 PSI427:PSK427 PQL427:PQN427 POO427:POQ427 PMR427:PMT427 PKU427:PKW427 PIX427:PIZ427 PHA427:PHC427 PFD427:PFF427 PDG427:PDI427 PBJ427:PBL427 OZM427:OZO427 OXP427:OXR427 OVS427:OVU427 OTV427:OTX427 ORY427:OSA427 OQB427:OQD427 OOE427:OOG427 OMH427:OMJ427 OKK427:OKM427 OIN427:OIP427 OGQ427:OGS427 OET427:OEV427 OCW427:OCY427 OAZ427:OBB427 NZC427:NZE427 NXF427:NXH427 NVI427:NVK427 NTL427:NTN427 NRO427:NRQ427 NPR427:NPT427 NNU427:NNW427 NLX427:NLZ427 NKA427:NKC427 NID427:NIF427 NGG427:NGI427 NEJ427:NEL427 NCM427:NCO427 NAP427:NAR427 MYS427:MYU427 MWV427:MWX427 MUY427:MVA427 MTB427:MTD427 MRE427:MRG427 MPH427:MPJ427 MNK427:MNM427 MLN427:MLP427 MJQ427:MJS427 MHT427:MHV427 MFW427:MFY427 MDZ427:MEB427 MCC427:MCE427 MAF427:MAH427 LYI427:LYK427 LWL427:LWN427 LUO427:LUQ427 LSR427:LST427 LQU427:LQW427 LOX427:LOZ427 LNA427:LNC427 LLD427:LLF427 LJG427:LJI427 LHJ427:LHL427 LFM427:LFO427 LDP427:LDR427 LBS427:LBU427 KZV427:KZX427 KXY427:KYA427 KWB427:KWD427 KUE427:KUG427 KSH427:KSJ427 KQK427:KQM427 KON427:KOP427 KMQ427:KMS427 KKT427:KKV427 KIW427:KIY427 KGZ427:KHB427 KFC427:KFE427 KDF427:KDH427 KBI427:KBK427 JZL427:JZN427 JXO427:JXQ427 JVR427:JVT427 JTU427:JTW427 JRX427:JRZ427 JQA427:JQC427 JOD427:JOF427 JMG427:JMI427 JKJ427:JKL427 JIM427:JIO427 JGP427:JGR427 JES427:JEU427 JCV427:JCX427 JAY427:JBA427 IZB427:IZD427 IXE427:IXG427 IVH427:IVJ427 ITK427:ITM427 IRN427:IRP427 IPQ427:IPS427 INT427:INV427 ILW427:ILY427 IJZ427:IKB427 IIC427:IIE427 IGF427:IGH427 IEI427:IEK427 ICL427:ICN427 IAO427:IAQ427 HYR427:HYT427 HWU427:HWW427 HUX427:HUZ427 HTA427:HTC427 HRD427:HRF427 HPG427:HPI427 HNJ427:HNL427 HLM427:HLO427 HJP427:HJR427 HHS427:HHU427 HFV427:HFX427 HDY427:HEA427 HCB427:HCD427 HAE427:HAG427 GYH427:GYJ427 GWK427:GWM427 GUN427:GUP427 GSQ427:GSS427 GQT427:GQV427 GOW427:GOY427 GMZ427:GNB427 GLC427:GLE427 GJF427:GJH427 GHI427:GHK427 GFL427:GFN427 GDO427:GDQ427 GBR427:GBT427 FZU427:FZW427 FXX427:FXZ427 FWA427:FWC427 FUD427:FUF427 FSG427:FSI427 FQJ427:FQL427 FOM427:FOO427 FMP427:FMR427 FKS427:FKU427 FIV427:FIX427 FGY427:FHA427 FFB427:FFD427 FDE427:FDG427 FBH427:FBJ427 EZK427:EZM427 EXN427:EXP427 EVQ427:EVS427 ETT427:ETV427 ERW427:ERY427 EPZ427:EQB427 EOC427:EOE427 EMF427:EMH427 EKI427:EKK427 EIL427:EIN427 EGO427:EGQ427 EER427:EET427 ECU427:ECW427 EAX427:EAZ427 DZA427:DZC427 DXD427:DXF427 DVG427:DVI427 DTJ427:DTL427 DRM427:DRO427 DPP427:DPR427 DNS427:DNU427 DLV427:DLX427 DJY427:DKA427 DIB427:DID427 DGE427:DGG427 DEH427:DEJ427 DCK427:DCM427 DAN427:DAP427 CYQ427:CYS427 CWT427:CWV427 CUW427:CUY427 CSZ427:CTB427 CRC427:CRE427 CPF427:CPH427 CNI427:CNK427 CLL427:CLN427 CJO427:CJQ427 CHR427:CHT427 CFU427:CFW427 CDX427:CDZ427 CCA427:CCC427 CAD427:CAF427 BYG427:BYI427 BWJ427:BWL427 BUM427:BUO427 BSP427:BSR427 BQS427:BQU427 BOV427:BOX427 BMY427:BNA427 BLB427:BLD427 BJE427:BJG427 BHH427:BHJ427 BFK427:BFM427 BDN427:BDP427 BBQ427:BBS427 AZT427:AZV427 AXW427:AXY427 AVZ427:AWB427 AUC427:AUE427 ASF427:ASH427 AQI427:AQK427 AOL427:AON427 AMO427:AMQ427 AKR427:AKT427 AIU427:AIW427 AGX427:AGZ427 AFA427:AFC427 ADD427:ADF427 ABG427:ABI427 ZJ427:ZL427 XM427:XO427 VP427:VR427 TS427:TU427 RV427:RX427 PY427:QA427 OB427:OD427 ME427:MG427 KH427:KJ427 IK427:IM427 GN427:GP427 EQ427:ES427 CT427:CV427 CT429:CV432 EQ429:ES432 GN429:GP432 IK429:IM432 KH429:KJ432 ME429:MG432 OB429:OD432 PY429:QA432 RV429:RX432 TS429:TU432 VP429:VR432 XM429:XO432 ZJ429:ZL432 ABG429:ABI432 ADD429:ADF432 AFA429:AFC432 AGX429:AGZ432 AIU429:AIW432 AKR429:AKT432 AMO429:AMQ432 AOL429:AON432 AQI429:AQK432 ASF429:ASH432 AUC429:AUE432 AVZ429:AWB432 AXW429:AXY432 AZT429:AZV432 BBQ429:BBS432 BDN429:BDP432 BFK429:BFM432 BHH429:BHJ432 BJE429:BJG432 BLB429:BLD432 BMY429:BNA432 BOV429:BOX432 BQS429:BQU432 BSP429:BSR432 BUM429:BUO432 BWJ429:BWL432 BYG429:BYI432 CAD429:CAF432 CCA429:CCC432 CDX429:CDZ432 CFU429:CFW432 CHR429:CHT432 CJO429:CJQ432 CLL429:CLN432 CNI429:CNK432 CPF429:CPH432 CRC429:CRE432 CSZ429:CTB432 CUW429:CUY432 CWT429:CWV432 CYQ429:CYS432 DAN429:DAP432 DCK429:DCM432 DEH429:DEJ432 DGE429:DGG432 DIB429:DID432 DJY429:DKA432 DLV429:DLX432 DNS429:DNU432 DPP429:DPR432 DRM429:DRO432 DTJ429:DTL432 DVG429:DVI432 DXD429:DXF432 DZA429:DZC432 EAX429:EAZ432 ECU429:ECW432 EER429:EET432 EGO429:EGQ432 EIL429:EIN432 EKI429:EKK432 EMF429:EMH432 EOC429:EOE432 EPZ429:EQB432 ERW429:ERY432 ETT429:ETV432 EVQ429:EVS432 EXN429:EXP432 EZK429:EZM432 FBH429:FBJ432 FDE429:FDG432 FFB429:FFD432 FGY429:FHA432 FIV429:FIX432 FKS429:FKU432 FMP429:FMR432 FOM429:FOO432 FQJ429:FQL432 FSG429:FSI432 FUD429:FUF432 FWA429:FWC432 FXX429:FXZ432 FZU429:FZW432 GBR429:GBT432 GDO429:GDQ432 GFL429:GFN432 GHI429:GHK432 GJF429:GJH432 GLC429:GLE432 GMZ429:GNB432 GOW429:GOY432 GQT429:GQV432 GSQ429:GSS432 GUN429:GUP432 GWK429:GWM432 GYH429:GYJ432 HAE429:HAG432 HCB429:HCD432 HDY429:HEA432 HFV429:HFX432 HHS429:HHU432 HJP429:HJR432 HLM429:HLO432 HNJ429:HNL432 HPG429:HPI432 HRD429:HRF432 HTA429:HTC432 HUX429:HUZ432 HWU429:HWW432 HYR429:HYT432 IAO429:IAQ432 ICL429:ICN432 IEI429:IEK432 IGF429:IGH432 IIC429:IIE432 IJZ429:IKB432 ILW429:ILY432 INT429:INV432 IPQ429:IPS432 IRN429:IRP432 ITK429:ITM432 IVH429:IVJ432 IXE429:IXG432 IZB429:IZD432 JAY429:JBA432 JCV429:JCX432 JES429:JEU432 JGP429:JGR432 JIM429:JIO432 JKJ429:JKL432 JMG429:JMI432 JOD429:JOF432 JQA429:JQC432 JRX429:JRZ432 JTU429:JTW432 JVR429:JVT432 JXO429:JXQ432 JZL429:JZN432 KBI429:KBK432 KDF429:KDH432 KFC429:KFE432 KGZ429:KHB432 KIW429:KIY432 KKT429:KKV432 KMQ429:KMS432 KON429:KOP432 KQK429:KQM432 KSH429:KSJ432 KUE429:KUG432 KWB429:KWD432 KXY429:KYA432 KZV429:KZX432 LBS429:LBU432 LDP429:LDR432 LFM429:LFO432 LHJ429:LHL432 LJG429:LJI432 LLD429:LLF432 LNA429:LNC432 LOX429:LOZ432 LQU429:LQW432 LSR429:LST432 LUO429:LUQ432 LWL429:LWN432 LYI429:LYK432 MAF429:MAH432 MCC429:MCE432 MDZ429:MEB432 MFW429:MFY432 MHT429:MHV432 MJQ429:MJS432 MLN429:MLP432 MNK429:MNM432 MPH429:MPJ432 MRE429:MRG432 MTB429:MTD432 MUY429:MVA432 MWV429:MWX432 MYS429:MYU432 NAP429:NAR432 NCM429:NCO432 NEJ429:NEL432 NGG429:NGI432 NID429:NIF432 NKA429:NKC432 NLX429:NLZ432 NNU429:NNW432 NPR429:NPT432 NRO429:NRQ432 NTL429:NTN432 NVI429:NVK432 NXF429:NXH432 NZC429:NZE432 OAZ429:OBB432 OCW429:OCY432 OET429:OEV432 OGQ429:OGS432 OIN429:OIP432 OKK429:OKM432 OMH429:OMJ432 OOE429:OOG432 OQB429:OQD432 ORY429:OSA432 OTV429:OTX432 OVS429:OVU432 OXP429:OXR432 OZM429:OZO432 PBJ429:PBL432 PDG429:PDI432 PFD429:PFF432 PHA429:PHC432 PIX429:PIZ432 PKU429:PKW432 PMR429:PMT432 POO429:POQ432 PQL429:PQN432 PSI429:PSK432 PUF429:PUH432 PWC429:PWE432 PXZ429:PYB432 PZW429:PZY432 QBT429:QBV432 QDQ429:QDS432 QFN429:QFP432 QHK429:QHM432 QJH429:QJJ432 QLE429:QLG432 QNB429:QND432 QOY429:QPA432 QQV429:QQX432 QSS429:QSU432 QUP429:QUR432 QWM429:QWO432 QYJ429:QYL432 RAG429:RAI432 RCD429:RCF432 REA429:REC432 RFX429:RFZ432 RHU429:RHW432 RJR429:RJT432 RLO429:RLQ432 RNL429:RNN432 RPI429:RPK432 RRF429:RRH432 RTC429:RTE432 RUZ429:RVB432 RWW429:RWY432 RYT429:RYV432 SAQ429:SAS432 SCN429:SCP432 SEK429:SEM432 SGH429:SGJ432 SIE429:SIG432 SKB429:SKD432 SLY429:SMA432 SNV429:SNX432 SPS429:SPU432 SRP429:SRR432 STM429:STO432 SVJ429:SVL432 SXG429:SXI432 SZD429:SZF432 TBA429:TBC432 TCX429:TCZ432 TEU429:TEW432 TGR429:TGT432 TIO429:TIQ432 TKL429:TKN432 TMI429:TMK432 TOF429:TOH432 TQC429:TQE432 TRZ429:TSB432 TTW429:TTY432 TVT429:TVV432 TXQ429:TXS432 TZN429:TZP432 UBK429:UBM432 UDH429:UDJ432 UFE429:UFG432 UHB429:UHD432 UIY429:UJA432 UKV429:UKX432 UMS429:UMU432 UOP429:UOR432 UQM429:UQO432 USJ429:USL432 UUG429:UUI432 UWD429:UWF432 UYA429:UYC432 UZX429:UZZ432 VBU429:VBW432 VDR429:VDT432 VFO429:VFQ432 VHL429:VHN432 VJI429:VJK432 VLF429:VLH432 VNC429:VNE432 VOZ429:VPB432 VQW429:VQY432 VST429:VSV432 VUQ429:VUS432 VWN429:VWP432 VYK429:VYM432 WAH429:WAJ432 WCE429:WCG432 WEB429:WED432 WFY429:WGA432 WHV429:WHX432 WJS429:WJU432 WLP429:WLR432 WNM429:WNO432 WPJ429:WPL432 WRG429:WRI432 WTD429:WTF432 WVA429:WVC432 WWX429:WWZ432 WYU429:WYW432 XAR429:XAT432 XCO429:XCQ432 XEL429:XEN432 C429:AW432 C434:AW435 XEL434:XEN435 XCO434:XCQ435 XAR434:XAT435 WYU434:WYW435 WWX434:WWZ435 WVA434:WVC435 WTD434:WTF435 WRG434:WRI435 WPJ434:WPL435 WNM434:WNO435 WLP434:WLR435 WJS434:WJU435 WHV434:WHX435 WFY434:WGA435 WEB434:WED435 WCE434:WCG435 WAH434:WAJ435 VYK434:VYM435 VWN434:VWP435 VUQ434:VUS435 VST434:VSV435 VQW434:VQY435 VOZ434:VPB435 VNC434:VNE435 VLF434:VLH435 VJI434:VJK435 VHL434:VHN435 VFO434:VFQ435 VDR434:VDT435 VBU434:VBW435 UZX434:UZZ435 UYA434:UYC435 UWD434:UWF435 UUG434:UUI435 USJ434:USL435 UQM434:UQO435 UOP434:UOR435 UMS434:UMU435 UKV434:UKX435 UIY434:UJA435 UHB434:UHD435 UFE434:UFG435 UDH434:UDJ435 UBK434:UBM435 TZN434:TZP435 TXQ434:TXS435 TVT434:TVV435 TTW434:TTY435 TRZ434:TSB435 TQC434:TQE435 TOF434:TOH435 TMI434:TMK435 TKL434:TKN435 TIO434:TIQ435 TGR434:TGT435 TEU434:TEW435 TCX434:TCZ435 TBA434:TBC435 SZD434:SZF435 SXG434:SXI435 SVJ434:SVL435 STM434:STO435 SRP434:SRR435 SPS434:SPU435 SNV434:SNX435 SLY434:SMA435 SKB434:SKD435 SIE434:SIG435 SGH434:SGJ435 SEK434:SEM435 SCN434:SCP435 SAQ434:SAS435 RYT434:RYV435 RWW434:RWY435 RUZ434:RVB435 RTC434:RTE435 RRF434:RRH435 RPI434:RPK435 RNL434:RNN435 RLO434:RLQ435 RJR434:RJT435 RHU434:RHW435 RFX434:RFZ435 REA434:REC435 RCD434:RCF435 RAG434:RAI435 QYJ434:QYL435 QWM434:QWO435 QUP434:QUR435 QSS434:QSU435 QQV434:QQX435 QOY434:QPA435 QNB434:QND435 QLE434:QLG435 QJH434:QJJ435 QHK434:QHM435 QFN434:QFP435 QDQ434:QDS435 QBT434:QBV435 PZW434:PZY435 PXZ434:PYB435 PWC434:PWE435 PUF434:PUH435 PSI434:PSK435 PQL434:PQN435 POO434:POQ435 PMR434:PMT435 PKU434:PKW435 PIX434:PIZ435 PHA434:PHC435 PFD434:PFF435 PDG434:PDI435 PBJ434:PBL435 OZM434:OZO435 OXP434:OXR435 OVS434:OVU435 OTV434:OTX435 ORY434:OSA435 OQB434:OQD435 OOE434:OOG435 OMH434:OMJ435 OKK434:OKM435 OIN434:OIP435 OGQ434:OGS435 OET434:OEV435 OCW434:OCY435 OAZ434:OBB435 NZC434:NZE435 NXF434:NXH435 NVI434:NVK435 NTL434:NTN435 NRO434:NRQ435 NPR434:NPT435 NNU434:NNW435 NLX434:NLZ435 NKA434:NKC435 NID434:NIF435 NGG434:NGI435 NEJ434:NEL435 NCM434:NCO435 NAP434:NAR435 MYS434:MYU435 MWV434:MWX435 MUY434:MVA435 MTB434:MTD435 MRE434:MRG435 MPH434:MPJ435 MNK434:MNM435 MLN434:MLP435 MJQ434:MJS435 MHT434:MHV435 MFW434:MFY435 MDZ434:MEB435 MCC434:MCE435 MAF434:MAH435 LYI434:LYK435 LWL434:LWN435 LUO434:LUQ435 LSR434:LST435 LQU434:LQW435 LOX434:LOZ435 LNA434:LNC435 LLD434:LLF435 LJG434:LJI435 LHJ434:LHL435 LFM434:LFO435 LDP434:LDR435 LBS434:LBU435 KZV434:KZX435 KXY434:KYA435 KWB434:KWD435 KUE434:KUG435 KSH434:KSJ435 KQK434:KQM435 KON434:KOP435 KMQ434:KMS435 KKT434:KKV435 KIW434:KIY435 KGZ434:KHB435 KFC434:KFE435 KDF434:KDH435 KBI434:KBK435 JZL434:JZN435 JXO434:JXQ435 JVR434:JVT435 JTU434:JTW435 JRX434:JRZ435 JQA434:JQC435 JOD434:JOF435 JMG434:JMI435 JKJ434:JKL435 JIM434:JIO435 JGP434:JGR435 JES434:JEU435 JCV434:JCX435 JAY434:JBA435 IZB434:IZD435 IXE434:IXG435 IVH434:IVJ435 ITK434:ITM435 IRN434:IRP435 IPQ434:IPS435 INT434:INV435 ILW434:ILY435 IJZ434:IKB435 IIC434:IIE435 IGF434:IGH435 IEI434:IEK435 ICL434:ICN435 IAO434:IAQ435 HYR434:HYT435 HWU434:HWW435 HUX434:HUZ435 HTA434:HTC435 HRD434:HRF435 HPG434:HPI435 HNJ434:HNL435 HLM434:HLO435 HJP434:HJR435 HHS434:HHU435 HFV434:HFX435 HDY434:HEA435 HCB434:HCD435 HAE434:HAG435 GYH434:GYJ435 GWK434:GWM435 GUN434:GUP435 GSQ434:GSS435 GQT434:GQV435 GOW434:GOY435 GMZ434:GNB435 GLC434:GLE435 GJF434:GJH435 GHI434:GHK435 GFL434:GFN435 GDO434:GDQ435 GBR434:GBT435 FZU434:FZW435 FXX434:FXZ435 FWA434:FWC435 FUD434:FUF435 FSG434:FSI435 FQJ434:FQL435 FOM434:FOO435 FMP434:FMR435 FKS434:FKU435 FIV434:FIX435 FGY434:FHA435 FFB434:FFD435 FDE434:FDG435 FBH434:FBJ435 EZK434:EZM435 EXN434:EXP435 EVQ434:EVS435 ETT434:ETV435 ERW434:ERY435 EPZ434:EQB435 EOC434:EOE435 EMF434:EMH435 EKI434:EKK435 EIL434:EIN435 EGO434:EGQ435 EER434:EET435 ECU434:ECW435 EAX434:EAZ435 DZA434:DZC435 DXD434:DXF435 DVG434:DVI435 DTJ434:DTL435 DRM434:DRO435 DPP434:DPR435 DNS434:DNU435 DLV434:DLX435 DJY434:DKA435 DIB434:DID435 DGE434:DGG435 DEH434:DEJ435 DCK434:DCM435 DAN434:DAP435 CYQ434:CYS435 CWT434:CWV435 CUW434:CUY435 CSZ434:CTB435 CRC434:CRE435 CPF434:CPH435 CNI434:CNK435 CLL434:CLN435 CJO434:CJQ435 CHR434:CHT435 CFU434:CFW435 CDX434:CDZ435 CCA434:CCC435 CAD434:CAF435 BYG434:BYI435 BWJ434:BWL435 BUM434:BUO435 BSP434:BSR435 BQS434:BQU435 BOV434:BOX435 BMY434:BNA435 BLB434:BLD435 BJE434:BJG435 BHH434:BHJ435 BFK434:BFM435 BDN434:BDP435 BBQ434:BBS435 AZT434:AZV435 AXW434:AXY435 AVZ434:AWB435 AUC434:AUE435 ASF434:ASH435 AQI434:AQK435 AOL434:AON435 AMO434:AMQ435 AKR434:AKT435 AIU434:AIW435 AGX434:AGZ435 AFA434:AFC435 ADD434:ADF435 ABG434:ABI435 ZJ434:ZL435 XM434:XO435 VP434:VR435 TS434:TU435 RV434:RX435 PY434:QA435 OB434:OD435 ME434:MG435 KH434:KJ435 IK434:IM435 GN434:GP435 EQ434:ES435 CT434:CV435 CT437:CV438 EQ437:ES438 GN437:GP438 IK437:IM438 KH437:KJ438 ME437:MG438 OB437:OD438 PY437:QA438 RV437:RX438 TS437:TU438 VP437:VR438 XM437:XO438 ZJ437:ZL438 ABG437:ABI438 ADD437:ADF438 AFA437:AFC438 AGX437:AGZ438 AIU437:AIW438 AKR437:AKT438 AMO437:AMQ438 AOL437:AON438 AQI437:AQK438 ASF437:ASH438 AUC437:AUE438 AVZ437:AWB438 AXW437:AXY438 AZT437:AZV438 BBQ437:BBS438 BDN437:BDP438 BFK437:BFM438 BHH437:BHJ438 BJE437:BJG438 BLB437:BLD438 BMY437:BNA438 BOV437:BOX438 BQS437:BQU438 BSP437:BSR438 BUM437:BUO438 BWJ437:BWL438 BYG437:BYI438 CAD437:CAF438 CCA437:CCC438 CDX437:CDZ438 CFU437:CFW438 CHR437:CHT438 CJO437:CJQ438 CLL437:CLN438 CNI437:CNK438 CPF437:CPH438 CRC437:CRE438 CSZ437:CTB438 CUW437:CUY438 CWT437:CWV438 CYQ437:CYS438 DAN437:DAP438 DCK437:DCM438 DEH437:DEJ438 DGE437:DGG438 DIB437:DID438 DJY437:DKA438 DLV437:DLX438 DNS437:DNU438 DPP437:DPR438 DRM437:DRO438 DTJ437:DTL438 DVG437:DVI438 DXD437:DXF438 DZA437:DZC438 EAX437:EAZ438 ECU437:ECW438 EER437:EET438 EGO437:EGQ438 EIL437:EIN438 EKI437:EKK438 EMF437:EMH438 EOC437:EOE438 EPZ437:EQB438 ERW437:ERY438 ETT437:ETV438 EVQ437:EVS438 EXN437:EXP438 EZK437:EZM438 FBH437:FBJ438 FDE437:FDG438 FFB437:FFD438 FGY437:FHA438 FIV437:FIX438 FKS437:FKU438 FMP437:FMR438 FOM437:FOO438 FQJ437:FQL438 FSG437:FSI438 FUD437:FUF438 FWA437:FWC438 FXX437:FXZ438 FZU437:FZW438 GBR437:GBT438 GDO437:GDQ438 GFL437:GFN438 GHI437:GHK438 GJF437:GJH438 GLC437:GLE438 GMZ437:GNB438 GOW437:GOY438 GQT437:GQV438 GSQ437:GSS438 GUN437:GUP438 GWK437:GWM438 GYH437:GYJ438 HAE437:HAG438 HCB437:HCD438 HDY437:HEA438 HFV437:HFX438 HHS437:HHU438 HJP437:HJR438 HLM437:HLO438 HNJ437:HNL438 HPG437:HPI438 HRD437:HRF438 HTA437:HTC438 HUX437:HUZ438 HWU437:HWW438 HYR437:HYT438 IAO437:IAQ438 ICL437:ICN438 IEI437:IEK438 IGF437:IGH438 IIC437:IIE438 IJZ437:IKB438 ILW437:ILY438 INT437:INV438 IPQ437:IPS438 IRN437:IRP438 ITK437:ITM438 IVH437:IVJ438 IXE437:IXG438 IZB437:IZD438 JAY437:JBA438 JCV437:JCX438 JES437:JEU438 JGP437:JGR438 JIM437:JIO438 JKJ437:JKL438 JMG437:JMI438 JOD437:JOF438 JQA437:JQC438 JRX437:JRZ438 JTU437:JTW438 JVR437:JVT438 JXO437:JXQ438 JZL437:JZN438 KBI437:KBK438 KDF437:KDH438 KFC437:KFE438 KGZ437:KHB438 KIW437:KIY438 KKT437:KKV438 KMQ437:KMS438 KON437:KOP438 KQK437:KQM438 KSH437:KSJ438 KUE437:KUG438 KWB437:KWD438 KXY437:KYA438 KZV437:KZX438 LBS437:LBU438 LDP437:LDR438 LFM437:LFO438 LHJ437:LHL438 LJG437:LJI438 LLD437:LLF438 LNA437:LNC438 LOX437:LOZ438 LQU437:LQW438 LSR437:LST438 LUO437:LUQ438 LWL437:LWN438 LYI437:LYK438 MAF437:MAH438 MCC437:MCE438 MDZ437:MEB438 MFW437:MFY438 MHT437:MHV438 MJQ437:MJS438 MLN437:MLP438 MNK437:MNM438 MPH437:MPJ438 MRE437:MRG438 MTB437:MTD438 MUY437:MVA438 MWV437:MWX438 MYS437:MYU438 NAP437:NAR438 NCM437:NCO438 NEJ437:NEL438 NGG437:NGI438 NID437:NIF438 NKA437:NKC438 NLX437:NLZ438 NNU437:NNW438 NPR437:NPT438 NRO437:NRQ438 NTL437:NTN438 NVI437:NVK438 NXF437:NXH438 NZC437:NZE438 OAZ437:OBB438 OCW437:OCY438 OET437:OEV438 OGQ437:OGS438 OIN437:OIP438 OKK437:OKM438 OMH437:OMJ438 OOE437:OOG438 OQB437:OQD438 ORY437:OSA438 OTV437:OTX438 OVS437:OVU438 OXP437:OXR438 OZM437:OZO438 PBJ437:PBL438 PDG437:PDI438 PFD437:PFF438 PHA437:PHC438 PIX437:PIZ438 PKU437:PKW438 PMR437:PMT438 POO437:POQ438 PQL437:PQN438 PSI437:PSK438 PUF437:PUH438 PWC437:PWE438 PXZ437:PYB438 PZW437:PZY438 QBT437:QBV438 QDQ437:QDS438 QFN437:QFP438 QHK437:QHM438 QJH437:QJJ438 QLE437:QLG438 QNB437:QND438 QOY437:QPA438 QQV437:QQX438 QSS437:QSU438 QUP437:QUR438 QWM437:QWO438 QYJ437:QYL438 RAG437:RAI438 RCD437:RCF438 REA437:REC438 RFX437:RFZ438 RHU437:RHW438 RJR437:RJT438 RLO437:RLQ438 RNL437:RNN438 RPI437:RPK438 RRF437:RRH438 RTC437:RTE438 RUZ437:RVB438 RWW437:RWY438 RYT437:RYV438 SAQ437:SAS438 SCN437:SCP438 SEK437:SEM438 SGH437:SGJ438 SIE437:SIG438 SKB437:SKD438 SLY437:SMA438 SNV437:SNX438 SPS437:SPU438 SRP437:SRR438 STM437:STO438 SVJ437:SVL438 SXG437:SXI438 SZD437:SZF438 TBA437:TBC438 TCX437:TCZ438 TEU437:TEW438 TGR437:TGT438 TIO437:TIQ438 TKL437:TKN438 TMI437:TMK438 TOF437:TOH438 TQC437:TQE438 TRZ437:TSB438 TTW437:TTY438 TVT437:TVV438 TXQ437:TXS438 TZN437:TZP438 UBK437:UBM438 UDH437:UDJ438 UFE437:UFG438 UHB437:UHD438 UIY437:UJA438 UKV437:UKX438 UMS437:UMU438 UOP437:UOR438 UQM437:UQO438 USJ437:USL438 UUG437:UUI438 UWD437:UWF438 UYA437:UYC438 UZX437:UZZ438 VBU437:VBW438 VDR437:VDT438 VFO437:VFQ438 VHL437:VHN438 VJI437:VJK438 VLF437:VLH438 VNC437:VNE438 VOZ437:VPB438 VQW437:VQY438 VST437:VSV438 VUQ437:VUS438 VWN437:VWP438 VYK437:VYM438 WAH437:WAJ438 WCE437:WCG438 WEB437:WED438 WFY437:WGA438 WHV437:WHX438 WJS437:WJU438 WLP437:WLR438 WNM437:WNO438 WPJ437:WPL438 WRG437:WRI438 WTD437:WTF438 WVA437:WVC438 WWX437:WWZ438 WYU437:WYW438 XAR437:XAT438 XCO437:XCQ438 XEL437:XEN438 C437:AW438 C440:AW441 XEL440:XEN441 XCO440:XCQ441 XAR440:XAT441 WYU440:WYW441 WWX440:WWZ441 WVA440:WVC441 WTD440:WTF441 WRG440:WRI441 WPJ440:WPL441 WNM440:WNO441 WLP440:WLR441 WJS440:WJU441 WHV440:WHX441 WFY440:WGA441 WEB440:WED441 WCE440:WCG441 WAH440:WAJ441 VYK440:VYM441 VWN440:VWP441 VUQ440:VUS441 VST440:VSV441 VQW440:VQY441 VOZ440:VPB441 VNC440:VNE441 VLF440:VLH441 VJI440:VJK441 VHL440:VHN441 VFO440:VFQ441 VDR440:VDT441 VBU440:VBW441 UZX440:UZZ441 UYA440:UYC441 UWD440:UWF441 UUG440:UUI441 USJ440:USL441 UQM440:UQO441 UOP440:UOR441 UMS440:UMU441 UKV440:UKX441 UIY440:UJA441 UHB440:UHD441 UFE440:UFG441 UDH440:UDJ441 UBK440:UBM441 TZN440:TZP441 TXQ440:TXS441 TVT440:TVV441 TTW440:TTY441 TRZ440:TSB441 TQC440:TQE441 TOF440:TOH441 TMI440:TMK441 TKL440:TKN441 TIO440:TIQ441 TGR440:TGT441 TEU440:TEW441 TCX440:TCZ441 TBA440:TBC441 SZD440:SZF441 SXG440:SXI441 SVJ440:SVL441 STM440:STO441 SRP440:SRR441 SPS440:SPU441 SNV440:SNX441 SLY440:SMA441 SKB440:SKD441 SIE440:SIG441 SGH440:SGJ441 SEK440:SEM441 SCN440:SCP441 SAQ440:SAS441 RYT440:RYV441 RWW440:RWY441 RUZ440:RVB441 RTC440:RTE441 RRF440:RRH441 RPI440:RPK441 RNL440:RNN441 RLO440:RLQ441 RJR440:RJT441 RHU440:RHW441 RFX440:RFZ441 REA440:REC441 RCD440:RCF441 RAG440:RAI441 QYJ440:QYL441 QWM440:QWO441 QUP440:QUR441 QSS440:QSU441 QQV440:QQX441 QOY440:QPA441 QNB440:QND441 QLE440:QLG441 QJH440:QJJ441 QHK440:QHM441 QFN440:QFP441 QDQ440:QDS441 QBT440:QBV441 PZW440:PZY441 PXZ440:PYB441 PWC440:PWE441 PUF440:PUH441 PSI440:PSK441 PQL440:PQN441 POO440:POQ441 PMR440:PMT441 PKU440:PKW441 PIX440:PIZ441 PHA440:PHC441 PFD440:PFF441 PDG440:PDI441 PBJ440:PBL441 OZM440:OZO441 OXP440:OXR441 OVS440:OVU441 OTV440:OTX441 ORY440:OSA441 OQB440:OQD441 OOE440:OOG441 OMH440:OMJ441 OKK440:OKM441 OIN440:OIP441 OGQ440:OGS441 OET440:OEV441 OCW440:OCY441 OAZ440:OBB441 NZC440:NZE441 NXF440:NXH441 NVI440:NVK441 NTL440:NTN441 NRO440:NRQ441 NPR440:NPT441 NNU440:NNW441 NLX440:NLZ441 NKA440:NKC441 NID440:NIF441 NGG440:NGI441 NEJ440:NEL441 NCM440:NCO441 NAP440:NAR441 MYS440:MYU441 MWV440:MWX441 MUY440:MVA441 MTB440:MTD441 MRE440:MRG441 MPH440:MPJ441 MNK440:MNM441 MLN440:MLP441 MJQ440:MJS441 MHT440:MHV441 MFW440:MFY441 MDZ440:MEB441 MCC440:MCE441 MAF440:MAH441 LYI440:LYK441 LWL440:LWN441 LUO440:LUQ441 LSR440:LST441 LQU440:LQW441 LOX440:LOZ441 LNA440:LNC441 LLD440:LLF441 LJG440:LJI441 LHJ440:LHL441 LFM440:LFO441 LDP440:LDR441 LBS440:LBU441 KZV440:KZX441 KXY440:KYA441 KWB440:KWD441 KUE440:KUG441 KSH440:KSJ441 KQK440:KQM441 KON440:KOP441 KMQ440:KMS441 KKT440:KKV441 KIW440:KIY441 KGZ440:KHB441 KFC440:KFE441 KDF440:KDH441 KBI440:KBK441 JZL440:JZN441 JXO440:JXQ441 JVR440:JVT441 JTU440:JTW441 JRX440:JRZ441 JQA440:JQC441 JOD440:JOF441 JMG440:JMI441 JKJ440:JKL441 JIM440:JIO441 JGP440:JGR441 JES440:JEU441 JCV440:JCX441 JAY440:JBA441 IZB440:IZD441 IXE440:IXG441 IVH440:IVJ441 ITK440:ITM441 IRN440:IRP441 IPQ440:IPS441 INT440:INV441 ILW440:ILY441 IJZ440:IKB441 IIC440:IIE441 IGF440:IGH441 IEI440:IEK441 ICL440:ICN441 IAO440:IAQ441 HYR440:HYT441 HWU440:HWW441 HUX440:HUZ441 HTA440:HTC441 HRD440:HRF441 HPG440:HPI441 HNJ440:HNL441 HLM440:HLO441 HJP440:HJR441 HHS440:HHU441 HFV440:HFX441 HDY440:HEA441 HCB440:HCD441 HAE440:HAG441 GYH440:GYJ441 GWK440:GWM441 GUN440:GUP441 GSQ440:GSS441 GQT440:GQV441 GOW440:GOY441 GMZ440:GNB441 GLC440:GLE441 GJF440:GJH441 GHI440:GHK441 GFL440:GFN441 GDO440:GDQ441 GBR440:GBT441 FZU440:FZW441 FXX440:FXZ441 FWA440:FWC441 FUD440:FUF441 FSG440:FSI441 FQJ440:FQL441 FOM440:FOO441 FMP440:FMR441 FKS440:FKU441 FIV440:FIX441 FGY440:FHA441 FFB440:FFD441 FDE440:FDG441 FBH440:FBJ441 EZK440:EZM441 EXN440:EXP441 EVQ440:EVS441 ETT440:ETV441 ERW440:ERY441 EPZ440:EQB441 EOC440:EOE441 EMF440:EMH441 EKI440:EKK441 EIL440:EIN441 EGO440:EGQ441 EER440:EET441 ECU440:ECW441 EAX440:EAZ441 DZA440:DZC441 DXD440:DXF441 DVG440:DVI441 DTJ440:DTL441 DRM440:DRO441 DPP440:DPR441 DNS440:DNU441 DLV440:DLX441 DJY440:DKA441 DIB440:DID441 DGE440:DGG441 DEH440:DEJ441 DCK440:DCM441 DAN440:DAP441 CYQ440:CYS441 CWT440:CWV441 CUW440:CUY441 CSZ440:CTB441 CRC440:CRE441 CPF440:CPH441 CNI440:CNK441 CLL440:CLN441 CJO440:CJQ441 CHR440:CHT441 CFU440:CFW441 CDX440:CDZ441 CCA440:CCC441 CAD440:CAF441 BYG440:BYI441 BWJ440:BWL441 BUM440:BUO441 BSP440:BSR441 BQS440:BQU441 BOV440:BOX441 BMY440:BNA441 BLB440:BLD441 BJE440:BJG441 BHH440:BHJ441 BFK440:BFM441 BDN440:BDP441 BBQ440:BBS441 AZT440:AZV441 AXW440:AXY441 AVZ440:AWB441 AUC440:AUE441 ASF440:ASH441 AQI440:AQK441 AOL440:AON441 AMO440:AMQ441 AKR440:AKT441 AIU440:AIW441 AGX440:AGZ441 AFA440:AFC441 ADD440:ADF441 ABG440:ABI441 ZJ440:ZL441 XM440:XO441 VP440:VR441 TS440:TU441 RV440:RX441 PY440:QA441 OB440:OD441 ME440:MG441 KH440:KJ441 IK440:IM441 GN440:GP441 EQ440:ES441 CT440:CV441 CT443:CV443 EQ443:ES443 GN443:GP443 IK443:IM443 KH443:KJ443 ME443:MG443 OB443:OD443 PY443:QA443 RV443:RX443 TS443:TU443 VP443:VR443 XM443:XO443 ZJ443:ZL443 ABG443:ABI443 ADD443:ADF443 AFA443:AFC443 AGX443:AGZ443 AIU443:AIW443 AKR443:AKT443 AMO443:AMQ443 AOL443:AON443 AQI443:AQK443 ASF443:ASH443 AUC443:AUE443 AVZ443:AWB443 AXW443:AXY443 AZT443:AZV443 BBQ443:BBS443 BDN443:BDP443 BFK443:BFM443 BHH443:BHJ443 BJE443:BJG443 BLB443:BLD443 BMY443:BNA443 BOV443:BOX443 BQS443:BQU443 BSP443:BSR443 BUM443:BUO443 BWJ443:BWL443 BYG443:BYI443 CAD443:CAF443 CCA443:CCC443 CDX443:CDZ443 CFU443:CFW443 CHR443:CHT443 CJO443:CJQ443 CLL443:CLN443 CNI443:CNK443 CPF443:CPH443 CRC443:CRE443 CSZ443:CTB443 CUW443:CUY443 CWT443:CWV443 CYQ443:CYS443 DAN443:DAP443 DCK443:DCM443 DEH443:DEJ443 DGE443:DGG443 DIB443:DID443 DJY443:DKA443 DLV443:DLX443 DNS443:DNU443 DPP443:DPR443 DRM443:DRO443 DTJ443:DTL443 DVG443:DVI443 DXD443:DXF443 DZA443:DZC443 EAX443:EAZ443 ECU443:ECW443 EER443:EET443 EGO443:EGQ443 EIL443:EIN443 EKI443:EKK443 EMF443:EMH443 EOC443:EOE443 EPZ443:EQB443 ERW443:ERY443 ETT443:ETV443 EVQ443:EVS443 EXN443:EXP443 EZK443:EZM443 FBH443:FBJ443 FDE443:FDG443 FFB443:FFD443 FGY443:FHA443 FIV443:FIX443 FKS443:FKU443 FMP443:FMR443 FOM443:FOO443 FQJ443:FQL443 FSG443:FSI443 FUD443:FUF443 FWA443:FWC443 FXX443:FXZ443 FZU443:FZW443 GBR443:GBT443 GDO443:GDQ443 GFL443:GFN443 GHI443:GHK443 GJF443:GJH443 GLC443:GLE443 GMZ443:GNB443 GOW443:GOY443 GQT443:GQV443 GSQ443:GSS443 GUN443:GUP443 GWK443:GWM443 GYH443:GYJ443 HAE443:HAG443 HCB443:HCD443 HDY443:HEA443 HFV443:HFX443 HHS443:HHU443 HJP443:HJR443 HLM443:HLO443 HNJ443:HNL443 HPG443:HPI443 HRD443:HRF443 HTA443:HTC443 HUX443:HUZ443 HWU443:HWW443 HYR443:HYT443 IAO443:IAQ443 ICL443:ICN443 IEI443:IEK443 IGF443:IGH443 IIC443:IIE443 IJZ443:IKB443 ILW443:ILY443 INT443:INV443 IPQ443:IPS443 IRN443:IRP443 ITK443:ITM443 IVH443:IVJ443 IXE443:IXG443 IZB443:IZD443 JAY443:JBA443 JCV443:JCX443 JES443:JEU443 JGP443:JGR443 JIM443:JIO443 JKJ443:JKL443 JMG443:JMI443 JOD443:JOF443 JQA443:JQC443 JRX443:JRZ443 JTU443:JTW443 JVR443:JVT443 JXO443:JXQ443 JZL443:JZN443 KBI443:KBK443 KDF443:KDH443 KFC443:KFE443 KGZ443:KHB443 KIW443:KIY443 KKT443:KKV443 KMQ443:KMS443 KON443:KOP443 KQK443:KQM443 KSH443:KSJ443 KUE443:KUG443 KWB443:KWD443 KXY443:KYA443 KZV443:KZX443 LBS443:LBU443 LDP443:LDR443 LFM443:LFO443 LHJ443:LHL443 LJG443:LJI443 LLD443:LLF443 LNA443:LNC443 LOX443:LOZ443 LQU443:LQW443 LSR443:LST443 LUO443:LUQ443 LWL443:LWN443 LYI443:LYK443 MAF443:MAH443 MCC443:MCE443 MDZ443:MEB443 MFW443:MFY443 MHT443:MHV443 MJQ443:MJS443 MLN443:MLP443 MNK443:MNM443 MPH443:MPJ443 MRE443:MRG443 MTB443:MTD443 MUY443:MVA443 MWV443:MWX443 MYS443:MYU443 NAP443:NAR443 NCM443:NCO443 NEJ443:NEL443 NGG443:NGI443 NID443:NIF443 NKA443:NKC443 NLX443:NLZ443 NNU443:NNW443 NPR443:NPT443 NRO443:NRQ443 NTL443:NTN443 NVI443:NVK443 NXF443:NXH443 NZC443:NZE443 OAZ443:OBB443 OCW443:OCY443 OET443:OEV443 OGQ443:OGS443 OIN443:OIP443 OKK443:OKM443 OMH443:OMJ443 OOE443:OOG443 OQB443:OQD443 ORY443:OSA443 OTV443:OTX443 OVS443:OVU443 OXP443:OXR443 OZM443:OZO443 PBJ443:PBL443 PDG443:PDI443 PFD443:PFF443 PHA443:PHC443 PIX443:PIZ443 PKU443:PKW443 PMR443:PMT443 POO443:POQ443 PQL443:PQN443 PSI443:PSK443 PUF443:PUH443 PWC443:PWE443 PXZ443:PYB443 PZW443:PZY443 QBT443:QBV443 QDQ443:QDS443 QFN443:QFP443 QHK443:QHM443 QJH443:QJJ443 QLE443:QLG443 QNB443:QND443 QOY443:QPA443 QQV443:QQX443 QSS443:QSU443 QUP443:QUR443 QWM443:QWO443 QYJ443:QYL443 RAG443:RAI443 RCD443:RCF443 REA443:REC443 RFX443:RFZ443 RHU443:RHW443 RJR443:RJT443 RLO443:RLQ443 RNL443:RNN443 RPI443:RPK443 RRF443:RRH443 RTC443:RTE443 RUZ443:RVB443 RWW443:RWY443 RYT443:RYV443 SAQ443:SAS443 SCN443:SCP443 SEK443:SEM443 SGH443:SGJ443 SIE443:SIG443 SKB443:SKD443 SLY443:SMA443 SNV443:SNX443 SPS443:SPU443 SRP443:SRR443 STM443:STO443 SVJ443:SVL443 SXG443:SXI443 SZD443:SZF443 TBA443:TBC443 TCX443:TCZ443 TEU443:TEW443 TGR443:TGT443 TIO443:TIQ443 TKL443:TKN443 TMI443:TMK443 TOF443:TOH443 TQC443:TQE443 TRZ443:TSB443 TTW443:TTY443 TVT443:TVV443 TXQ443:TXS443 TZN443:TZP443 UBK443:UBM443 UDH443:UDJ443 UFE443:UFG443 UHB443:UHD443 UIY443:UJA443 UKV443:UKX443 UMS443:UMU443 UOP443:UOR443 UQM443:UQO443 USJ443:USL443 UUG443:UUI443 UWD443:UWF443 UYA443:UYC443 UZX443:UZZ443 VBU443:VBW443 VDR443:VDT443 VFO443:VFQ443 VHL443:VHN443 VJI443:VJK443 VLF443:VLH443 VNC443:VNE443 VOZ443:VPB443 VQW443:VQY443 VST443:VSV443 VUQ443:VUS443 VWN443:VWP443 VYK443:VYM443 WAH443:WAJ443 WCE443:WCG443 WEB443:WED443 WFY443:WGA443 WHV443:WHX443 WJS443:WJU443 WLP443:WLR443 WNM443:WNO443 WPJ443:WPL443 WRG443:WRI443 WTD443:WTF443 WVA443:WVC443 WWX443:WWZ443 WYU443:WYW443 XAR443:XAT443 XCO443:XCQ443 XEL443:XEN443 C443:AW443 C445:AW445 XEL445:XEN445 XCO445:XCQ445 XAR445:XAT445 WYU445:WYW445 WWX445:WWZ445 WVA445:WVC445 WTD445:WTF445 WRG445:WRI445 WPJ445:WPL445 WNM445:WNO445 WLP445:WLR445 WJS445:WJU445 WHV445:WHX445 WFY445:WGA445 WEB445:WED445 WCE445:WCG445 WAH445:WAJ445 VYK445:VYM445 VWN445:VWP445 VUQ445:VUS445 VST445:VSV445 VQW445:VQY445 VOZ445:VPB445 VNC445:VNE445 VLF445:VLH445 VJI445:VJK445 VHL445:VHN445 VFO445:VFQ445 VDR445:VDT445 VBU445:VBW445 UZX445:UZZ445 UYA445:UYC445 UWD445:UWF445 UUG445:UUI445 USJ445:USL445 UQM445:UQO445 UOP445:UOR445 UMS445:UMU445 UKV445:UKX445 UIY445:UJA445 UHB445:UHD445 UFE445:UFG445 UDH445:UDJ445 UBK445:UBM445 TZN445:TZP445 TXQ445:TXS445 TVT445:TVV445 TTW445:TTY445 TRZ445:TSB445 TQC445:TQE445 TOF445:TOH445 TMI445:TMK445 TKL445:TKN445 TIO445:TIQ445 TGR445:TGT445 TEU445:TEW445 TCX445:TCZ445 TBA445:TBC445 SZD445:SZF445 SXG445:SXI445 SVJ445:SVL445 STM445:STO445 SRP445:SRR445 SPS445:SPU445 SNV445:SNX445 SLY445:SMA445 SKB445:SKD445 SIE445:SIG445 SGH445:SGJ445 SEK445:SEM445 SCN445:SCP445 SAQ445:SAS445 RYT445:RYV445 RWW445:RWY445 RUZ445:RVB445 RTC445:RTE445 RRF445:RRH445 RPI445:RPK445 RNL445:RNN445 RLO445:RLQ445 RJR445:RJT445 RHU445:RHW445 RFX445:RFZ445 REA445:REC445 RCD445:RCF445 RAG445:RAI445 QYJ445:QYL445 QWM445:QWO445 QUP445:QUR445 QSS445:QSU445 QQV445:QQX445 QOY445:QPA445 QNB445:QND445 QLE445:QLG445 QJH445:QJJ445 QHK445:QHM445 QFN445:QFP445 QDQ445:QDS445 QBT445:QBV445 PZW445:PZY445 PXZ445:PYB445 PWC445:PWE445 PUF445:PUH445 PSI445:PSK445 PQL445:PQN445 POO445:POQ445 PMR445:PMT445 PKU445:PKW445 PIX445:PIZ445 PHA445:PHC445 PFD445:PFF445 PDG445:PDI445 PBJ445:PBL445 OZM445:OZO445 OXP445:OXR445 OVS445:OVU445 OTV445:OTX445 ORY445:OSA445 OQB445:OQD445 OOE445:OOG445 OMH445:OMJ445 OKK445:OKM445 OIN445:OIP445 OGQ445:OGS445 OET445:OEV445 OCW445:OCY445 OAZ445:OBB445 NZC445:NZE445 NXF445:NXH445 NVI445:NVK445 NTL445:NTN445 NRO445:NRQ445 NPR445:NPT445 NNU445:NNW445 NLX445:NLZ445 NKA445:NKC445 NID445:NIF445 NGG445:NGI445 NEJ445:NEL445 NCM445:NCO445 NAP445:NAR445 MYS445:MYU445 MWV445:MWX445 MUY445:MVA445 MTB445:MTD445 MRE445:MRG445 MPH445:MPJ445 MNK445:MNM445 MLN445:MLP445 MJQ445:MJS445 MHT445:MHV445 MFW445:MFY445 MDZ445:MEB445 MCC445:MCE445 MAF445:MAH445 LYI445:LYK445 LWL445:LWN445 LUO445:LUQ445 LSR445:LST445 LQU445:LQW445 LOX445:LOZ445 LNA445:LNC445 LLD445:LLF445 LJG445:LJI445 LHJ445:LHL445 LFM445:LFO445 LDP445:LDR445 LBS445:LBU445 KZV445:KZX445 KXY445:KYA445 KWB445:KWD445 KUE445:KUG445 KSH445:KSJ445 KQK445:KQM445 KON445:KOP445 KMQ445:KMS445 KKT445:KKV445 KIW445:KIY445 KGZ445:KHB445 KFC445:KFE445 KDF445:KDH445 KBI445:KBK445 JZL445:JZN445 JXO445:JXQ445 JVR445:JVT445 JTU445:JTW445 JRX445:JRZ445 JQA445:JQC445 JOD445:JOF445 JMG445:JMI445 JKJ445:JKL445 JIM445:JIO445 JGP445:JGR445 JES445:JEU445 JCV445:JCX445 JAY445:JBA445 IZB445:IZD445 IXE445:IXG445 IVH445:IVJ445 ITK445:ITM445 IRN445:IRP445 IPQ445:IPS445 INT445:INV445 ILW445:ILY445 IJZ445:IKB445 IIC445:IIE445 IGF445:IGH445 IEI445:IEK445 ICL445:ICN445 IAO445:IAQ445 HYR445:HYT445 HWU445:HWW445 HUX445:HUZ445 HTA445:HTC445 HRD445:HRF445 HPG445:HPI445 HNJ445:HNL445 HLM445:HLO445 HJP445:HJR445 HHS445:HHU445 HFV445:HFX445 HDY445:HEA445 HCB445:HCD445 HAE445:HAG445 GYH445:GYJ445 GWK445:GWM445 GUN445:GUP445 GSQ445:GSS445 GQT445:GQV445 GOW445:GOY445 GMZ445:GNB445 GLC445:GLE445 GJF445:GJH445 GHI445:GHK445 GFL445:GFN445 GDO445:GDQ445 GBR445:GBT445 FZU445:FZW445 FXX445:FXZ445 FWA445:FWC445 FUD445:FUF445 FSG445:FSI445 FQJ445:FQL445 FOM445:FOO445 FMP445:FMR445 FKS445:FKU445 FIV445:FIX445 FGY445:FHA445 FFB445:FFD445 FDE445:FDG445 FBH445:FBJ445 EZK445:EZM445 EXN445:EXP445 EVQ445:EVS445 ETT445:ETV445 ERW445:ERY445 EPZ445:EQB445 EOC445:EOE445 EMF445:EMH445 EKI445:EKK445 EIL445:EIN445 EGO445:EGQ445 EER445:EET445 ECU445:ECW445 EAX445:EAZ445 DZA445:DZC445 DXD445:DXF445 DVG445:DVI445 DTJ445:DTL445 DRM445:DRO445 DPP445:DPR445 DNS445:DNU445 DLV445:DLX445 DJY445:DKA445 DIB445:DID445 DGE445:DGG445 DEH445:DEJ445 DCK445:DCM445 DAN445:DAP445 CYQ445:CYS445 CWT445:CWV445 CUW445:CUY445 CSZ445:CTB445 CRC445:CRE445 CPF445:CPH445 CNI445:CNK445 CLL445:CLN445 CJO445:CJQ445 CHR445:CHT445 CFU445:CFW445 CDX445:CDZ445 CCA445:CCC445 CAD445:CAF445 BYG445:BYI445 BWJ445:BWL445 BUM445:BUO445 BSP445:BSR445 BQS445:BQU445 BOV445:BOX445 BMY445:BNA445 BLB445:BLD445 BJE445:BJG445 BHH445:BHJ445 BFK445:BFM445 BDN445:BDP445 BBQ445:BBS445 AZT445:AZV445 AXW445:AXY445 AVZ445:AWB445 AUC445:AUE445 ASF445:ASH445 AQI445:AQK445 AOL445:AON445 AMO445:AMQ445 AKR445:AKT445 AIU445:AIW445 AGX445:AGZ445 AFA445:AFC445 ADD445:ADF445 ABG445:ABI445 ZJ445:ZL445 XM445:XO445 VP445:VR445 TS445:TU445 RV445:RX445 PY445:QA445 OB445:OD445 ME445:MG445 KH445:KJ445 IK445:IM445 GN445:GP445 EQ445:ES445 CT445:CV445 CT447:CV450 EQ447:ES450 GN447:GP450 IK447:IM450 KH447:KJ450 ME447:MG450 OB447:OD450 PY447:QA450 RV447:RX450 TS447:TU450 VP447:VR450 XM447:XO450 ZJ447:ZL450 ABG447:ABI450 ADD447:ADF450 AFA447:AFC450 AGX447:AGZ450 AIU447:AIW450 AKR447:AKT450 AMO447:AMQ450 AOL447:AON450 AQI447:AQK450 ASF447:ASH450 AUC447:AUE450 AVZ447:AWB450 AXW447:AXY450 AZT447:AZV450 BBQ447:BBS450 BDN447:BDP450 BFK447:BFM450 BHH447:BHJ450 BJE447:BJG450 BLB447:BLD450 BMY447:BNA450 BOV447:BOX450 BQS447:BQU450 BSP447:BSR450 BUM447:BUO450 BWJ447:BWL450 BYG447:BYI450 CAD447:CAF450 CCA447:CCC450 CDX447:CDZ450 CFU447:CFW450 CHR447:CHT450 CJO447:CJQ450 CLL447:CLN450 CNI447:CNK450 CPF447:CPH450 CRC447:CRE450 CSZ447:CTB450 CUW447:CUY450 CWT447:CWV450 CYQ447:CYS450 DAN447:DAP450 DCK447:DCM450 DEH447:DEJ450 DGE447:DGG450 DIB447:DID450 DJY447:DKA450 DLV447:DLX450 DNS447:DNU450 DPP447:DPR450 DRM447:DRO450 DTJ447:DTL450 DVG447:DVI450 DXD447:DXF450 DZA447:DZC450 EAX447:EAZ450 ECU447:ECW450 EER447:EET450 EGO447:EGQ450 EIL447:EIN450 EKI447:EKK450 EMF447:EMH450 EOC447:EOE450 EPZ447:EQB450 ERW447:ERY450 ETT447:ETV450 EVQ447:EVS450 EXN447:EXP450 EZK447:EZM450 FBH447:FBJ450 FDE447:FDG450 FFB447:FFD450 FGY447:FHA450 FIV447:FIX450 FKS447:FKU450 FMP447:FMR450 FOM447:FOO450 FQJ447:FQL450 FSG447:FSI450 FUD447:FUF450 FWA447:FWC450 FXX447:FXZ450 FZU447:FZW450 GBR447:GBT450 GDO447:GDQ450 GFL447:GFN450 GHI447:GHK450 GJF447:GJH450 GLC447:GLE450 GMZ447:GNB450 GOW447:GOY450 GQT447:GQV450 GSQ447:GSS450 GUN447:GUP450 GWK447:GWM450 GYH447:GYJ450 HAE447:HAG450 HCB447:HCD450 HDY447:HEA450 HFV447:HFX450 HHS447:HHU450 HJP447:HJR450 HLM447:HLO450 HNJ447:HNL450 HPG447:HPI450 HRD447:HRF450 HTA447:HTC450 HUX447:HUZ450 HWU447:HWW450 HYR447:HYT450 IAO447:IAQ450 ICL447:ICN450 IEI447:IEK450 IGF447:IGH450 IIC447:IIE450 IJZ447:IKB450 ILW447:ILY450 INT447:INV450 IPQ447:IPS450 IRN447:IRP450 ITK447:ITM450 IVH447:IVJ450 IXE447:IXG450 IZB447:IZD450 JAY447:JBA450 JCV447:JCX450 JES447:JEU450 JGP447:JGR450 JIM447:JIO450 JKJ447:JKL450 JMG447:JMI450 JOD447:JOF450 JQA447:JQC450 JRX447:JRZ450 JTU447:JTW450 JVR447:JVT450 JXO447:JXQ450 JZL447:JZN450 KBI447:KBK450 KDF447:KDH450 KFC447:KFE450 KGZ447:KHB450 KIW447:KIY450 KKT447:KKV450 KMQ447:KMS450 KON447:KOP450 KQK447:KQM450 KSH447:KSJ450 KUE447:KUG450 KWB447:KWD450 KXY447:KYA450 KZV447:KZX450 LBS447:LBU450 LDP447:LDR450 LFM447:LFO450 LHJ447:LHL450 LJG447:LJI450 LLD447:LLF450 LNA447:LNC450 LOX447:LOZ450 LQU447:LQW450 LSR447:LST450 LUO447:LUQ450 LWL447:LWN450 LYI447:LYK450 MAF447:MAH450 MCC447:MCE450 MDZ447:MEB450 MFW447:MFY450 MHT447:MHV450 MJQ447:MJS450 MLN447:MLP450 MNK447:MNM450 MPH447:MPJ450 MRE447:MRG450 MTB447:MTD450 MUY447:MVA450 MWV447:MWX450 MYS447:MYU450 NAP447:NAR450 NCM447:NCO450 NEJ447:NEL450 NGG447:NGI450 NID447:NIF450 NKA447:NKC450 NLX447:NLZ450 NNU447:NNW450 NPR447:NPT450 NRO447:NRQ450 NTL447:NTN450 NVI447:NVK450 NXF447:NXH450 NZC447:NZE450 OAZ447:OBB450 OCW447:OCY450 OET447:OEV450 OGQ447:OGS450 OIN447:OIP450 OKK447:OKM450 OMH447:OMJ450 OOE447:OOG450 OQB447:OQD450 ORY447:OSA450 OTV447:OTX450 OVS447:OVU450 OXP447:OXR450 OZM447:OZO450 PBJ447:PBL450 PDG447:PDI450 PFD447:PFF450 PHA447:PHC450 PIX447:PIZ450 PKU447:PKW450 PMR447:PMT450 POO447:POQ450 PQL447:PQN450 PSI447:PSK450 PUF447:PUH450 PWC447:PWE450 PXZ447:PYB450 PZW447:PZY450 QBT447:QBV450 QDQ447:QDS450 QFN447:QFP450 QHK447:QHM450 QJH447:QJJ450 QLE447:QLG450 QNB447:QND450 QOY447:QPA450 QQV447:QQX450 QSS447:QSU450 QUP447:QUR450 QWM447:QWO450 QYJ447:QYL450 RAG447:RAI450 RCD447:RCF450 REA447:REC450 RFX447:RFZ450 RHU447:RHW450 RJR447:RJT450 RLO447:RLQ450 RNL447:RNN450 RPI447:RPK450 RRF447:RRH450 RTC447:RTE450 RUZ447:RVB450 RWW447:RWY450 RYT447:RYV450 SAQ447:SAS450 SCN447:SCP450 SEK447:SEM450 SGH447:SGJ450 SIE447:SIG450 SKB447:SKD450 SLY447:SMA450 SNV447:SNX450 SPS447:SPU450 SRP447:SRR450 STM447:STO450 SVJ447:SVL450 SXG447:SXI450 SZD447:SZF450 TBA447:TBC450 TCX447:TCZ450 TEU447:TEW450 TGR447:TGT450 TIO447:TIQ450 TKL447:TKN450 TMI447:TMK450 TOF447:TOH450 TQC447:TQE450 TRZ447:TSB450 TTW447:TTY450 TVT447:TVV450 TXQ447:TXS450 TZN447:TZP450 UBK447:UBM450 UDH447:UDJ450 UFE447:UFG450 UHB447:UHD450 UIY447:UJA450 UKV447:UKX450 UMS447:UMU450 UOP447:UOR450 UQM447:UQO450 USJ447:USL450 UUG447:UUI450 UWD447:UWF450 UYA447:UYC450 UZX447:UZZ450 VBU447:VBW450 VDR447:VDT450 VFO447:VFQ450 VHL447:VHN450 VJI447:VJK450 VLF447:VLH450 VNC447:VNE450 VOZ447:VPB450 VQW447:VQY450 VST447:VSV450 VUQ447:VUS450 VWN447:VWP450 VYK447:VYM450 WAH447:WAJ450 WCE447:WCG450 WEB447:WED450 WFY447:WGA450 WHV447:WHX450 WJS447:WJU450 WLP447:WLR450 WNM447:WNO450 WPJ447:WPL450 WRG447:WRI450 WTD447:WTF450 WVA447:WVC450 WWX447:WWZ450 WYU447:WYW450 XAR447:XAT450 XCO447:XCQ450 XEL447:XEN450 C447:AW450 XEL452:XEN456 XCO452:XCQ456 XAR452:XAT456 WYU452:WYW456 WWX452:WWZ456 WVA452:WVC456 WTD452:WTF456 WRG452:WRI456 WPJ452:WPL456 WNM452:WNO456 WLP452:WLR456 WJS452:WJU456 WHV452:WHX456 WFY452:WGA456 WEB452:WED456 WCE452:WCG456 WAH452:WAJ456 VYK452:VYM456 VWN452:VWP456 VUQ452:VUS456 VST452:VSV456 VQW452:VQY456 VOZ452:VPB456 VNC452:VNE456 VLF452:VLH456 VJI452:VJK456 VHL452:VHN456 VFO452:VFQ456 VDR452:VDT456 VBU452:VBW456 UZX452:UZZ456 UYA452:UYC456 UWD452:UWF456 UUG452:UUI456 USJ452:USL456 UQM452:UQO456 UOP452:UOR456 UMS452:UMU456 UKV452:UKX456 UIY452:UJA456 UHB452:UHD456 UFE452:UFG456 UDH452:UDJ456 UBK452:UBM456 TZN452:TZP456 TXQ452:TXS456 TVT452:TVV456 TTW452:TTY456 TRZ452:TSB456 TQC452:TQE456 TOF452:TOH456 TMI452:TMK456 TKL452:TKN456 TIO452:TIQ456 TGR452:TGT456 TEU452:TEW456 TCX452:TCZ456 TBA452:TBC456 SZD452:SZF456 SXG452:SXI456 SVJ452:SVL456 STM452:STO456 SRP452:SRR456 SPS452:SPU456 SNV452:SNX456 SLY452:SMA456 SKB452:SKD456 SIE452:SIG456 SGH452:SGJ456 SEK452:SEM456 SCN452:SCP456 SAQ452:SAS456 RYT452:RYV456 RWW452:RWY456 RUZ452:RVB456 RTC452:RTE456 RRF452:RRH456 RPI452:RPK456 RNL452:RNN456 RLO452:RLQ456 RJR452:RJT456 RHU452:RHW456 RFX452:RFZ456 REA452:REC456 RCD452:RCF456 RAG452:RAI456 QYJ452:QYL456 QWM452:QWO456 QUP452:QUR456 QSS452:QSU456 QQV452:QQX456 QOY452:QPA456 QNB452:QND456 QLE452:QLG456 QJH452:QJJ456 QHK452:QHM456 QFN452:QFP456 QDQ452:QDS456 QBT452:QBV456 PZW452:PZY456 PXZ452:PYB456 PWC452:PWE456 PUF452:PUH456 PSI452:PSK456 PQL452:PQN456 POO452:POQ456 PMR452:PMT456 PKU452:PKW456 PIX452:PIZ456 PHA452:PHC456 PFD452:PFF456 PDG452:PDI456 PBJ452:PBL456 OZM452:OZO456 OXP452:OXR456 OVS452:OVU456 OTV452:OTX456 ORY452:OSA456 OQB452:OQD456 OOE452:OOG456 OMH452:OMJ456 OKK452:OKM456 OIN452:OIP456 OGQ452:OGS456 OET452:OEV456 OCW452:OCY456 OAZ452:OBB456 NZC452:NZE456 NXF452:NXH456 NVI452:NVK456 NTL452:NTN456 NRO452:NRQ456 NPR452:NPT456 NNU452:NNW456 NLX452:NLZ456 NKA452:NKC456 NID452:NIF456 NGG452:NGI456 NEJ452:NEL456 NCM452:NCO456 NAP452:NAR456 MYS452:MYU456 MWV452:MWX456 MUY452:MVA456 MTB452:MTD456 MRE452:MRG456 MPH452:MPJ456 MNK452:MNM456 MLN452:MLP456 MJQ452:MJS456 MHT452:MHV456 MFW452:MFY456 MDZ452:MEB456 MCC452:MCE456 MAF452:MAH456 LYI452:LYK456 LWL452:LWN456 LUO452:LUQ456 LSR452:LST456 LQU452:LQW456 LOX452:LOZ456 LNA452:LNC456 LLD452:LLF456 LJG452:LJI456 LHJ452:LHL456 LFM452:LFO456 LDP452:LDR456 LBS452:LBU456 KZV452:KZX456 KXY452:KYA456 KWB452:KWD456 KUE452:KUG456 KSH452:KSJ456 KQK452:KQM456 KON452:KOP456 KMQ452:KMS456 KKT452:KKV456 KIW452:KIY456 KGZ452:KHB456 KFC452:KFE456 KDF452:KDH456 KBI452:KBK456 JZL452:JZN456 JXO452:JXQ456 JVR452:JVT456 JTU452:JTW456 JRX452:JRZ456 JQA452:JQC456 JOD452:JOF456 JMG452:JMI456 JKJ452:JKL456 JIM452:JIO456 JGP452:JGR456 JES452:JEU456 JCV452:JCX456 JAY452:JBA456 IZB452:IZD456 IXE452:IXG456 IVH452:IVJ456 ITK452:ITM456 IRN452:IRP456 IPQ452:IPS456 INT452:INV456 ILW452:ILY456 IJZ452:IKB456 IIC452:IIE456 IGF452:IGH456 IEI452:IEK456 ICL452:ICN456 IAO452:IAQ456 HYR452:HYT456 HWU452:HWW456 HUX452:HUZ456 HTA452:HTC456 HRD452:HRF456 HPG452:HPI456 HNJ452:HNL456 HLM452:HLO456 HJP452:HJR456 HHS452:HHU456 HFV452:HFX456 HDY452:HEA456 HCB452:HCD456 HAE452:HAG456 GYH452:GYJ456 GWK452:GWM456 GUN452:GUP456 GSQ452:GSS456 GQT452:GQV456 GOW452:GOY456 GMZ452:GNB456 GLC452:GLE456 GJF452:GJH456 GHI452:GHK456 GFL452:GFN456 GDO452:GDQ456 GBR452:GBT456 FZU452:FZW456 FXX452:FXZ456 FWA452:FWC456 FUD452:FUF456 FSG452:FSI456 FQJ452:FQL456 FOM452:FOO456 FMP452:FMR456 FKS452:FKU456 FIV452:FIX456 FGY452:FHA456 FFB452:FFD456 FDE452:FDG456 FBH452:FBJ456 EZK452:EZM456 EXN452:EXP456 EVQ452:EVS456 ETT452:ETV456 ERW452:ERY456 EPZ452:EQB456 EOC452:EOE456 EMF452:EMH456 EKI452:EKK456 EIL452:EIN456 EGO452:EGQ456 EER452:EET456 ECU452:ECW456 EAX452:EAZ456 DZA452:DZC456 DXD452:DXF456 DVG452:DVI456 DTJ452:DTL456 DRM452:DRO456 DPP452:DPR456 DNS452:DNU456 DLV452:DLX456 DJY452:DKA456 DIB452:DID456 DGE452:DGG456 DEH452:DEJ456 DCK452:DCM456 DAN452:DAP456 CYQ452:CYS456 CWT452:CWV456 CUW452:CUY456 CSZ452:CTB456 CRC452:CRE456 CPF452:CPH456 CNI452:CNK456 CLL452:CLN456 CJO452:CJQ456 CHR452:CHT456 CFU452:CFW456 CDX452:CDZ456 CCA452:CCC456 CAD452:CAF456 BYG452:BYI456 BWJ452:BWL456 BUM452:BUO456 BSP452:BSR456 BQS452:BQU456 BOV452:BOX456 BMY452:BNA456 BLB452:BLD456 BJE452:BJG456 BHH452:BHJ456 BFK452:BFM456 BDN452:BDP456 BBQ452:BBS456 AZT452:AZV456 AXW452:AXY456 AVZ452:AWB456 AUC452:AUE456 ASF452:ASH456 AQI452:AQK456 AOL452:AON456 AMO452:AMQ456 AKR452:AKT456 AIU452:AIW456 AGX452:AGZ456 AFA452:AFC456 ADD452:ADF456 ABG452:ABI456 ZJ452:ZL456 XM452:XO456 VP452:VR456 TS452:TU456 RV452:RX456 PY452:QA456 OB452:OD456 ME452:MG456 KH452:KJ456 IK452:IM456 GN452:GP456 EQ452:ES456 CT452:CV456 CT458:CV462 EQ458:ES462 GN458:GP462 IK458:IM462 KH458:KJ462 ME458:MG462 OB458:OD462 PY458:QA462 RV458:RX462 TS458:TU462 VP458:VR462 XM458:XO462 ZJ458:ZL462 ABG458:ABI462 ADD458:ADF462 AFA458:AFC462 AGX458:AGZ462 AIU458:AIW462 AKR458:AKT462 AMO458:AMQ462 AOL458:AON462 AQI458:AQK462 ASF458:ASH462 AUC458:AUE462 AVZ458:AWB462 AXW458:AXY462 AZT458:AZV462 BBQ458:BBS462 BDN458:BDP462 BFK458:BFM462 BHH458:BHJ462 BJE458:BJG462 BLB458:BLD462 BMY458:BNA462 BOV458:BOX462 BQS458:BQU462 BSP458:BSR462 BUM458:BUO462 BWJ458:BWL462 BYG458:BYI462 CAD458:CAF462 CCA458:CCC462 CDX458:CDZ462 CFU458:CFW462 CHR458:CHT462 CJO458:CJQ462 CLL458:CLN462 CNI458:CNK462 CPF458:CPH462 CRC458:CRE462 CSZ458:CTB462 CUW458:CUY462 CWT458:CWV462 CYQ458:CYS462 DAN458:DAP462 DCK458:DCM462 DEH458:DEJ462 DGE458:DGG462 DIB458:DID462 DJY458:DKA462 DLV458:DLX462 DNS458:DNU462 DPP458:DPR462 DRM458:DRO462 DTJ458:DTL462 DVG458:DVI462 DXD458:DXF462 DZA458:DZC462 EAX458:EAZ462 ECU458:ECW462 EER458:EET462 EGO458:EGQ462 EIL458:EIN462 EKI458:EKK462 EMF458:EMH462 EOC458:EOE462 EPZ458:EQB462 ERW458:ERY462 ETT458:ETV462 EVQ458:EVS462 EXN458:EXP462 EZK458:EZM462 FBH458:FBJ462 FDE458:FDG462 FFB458:FFD462 FGY458:FHA462 FIV458:FIX462 FKS458:FKU462 FMP458:FMR462 FOM458:FOO462 FQJ458:FQL462 FSG458:FSI462 FUD458:FUF462 FWA458:FWC462 FXX458:FXZ462 FZU458:FZW462 GBR458:GBT462 GDO458:GDQ462 GFL458:GFN462 GHI458:GHK462 GJF458:GJH462 GLC458:GLE462 GMZ458:GNB462 GOW458:GOY462 GQT458:GQV462 GSQ458:GSS462 GUN458:GUP462 GWK458:GWM462 GYH458:GYJ462 HAE458:HAG462 HCB458:HCD462 HDY458:HEA462 HFV458:HFX462 HHS458:HHU462 HJP458:HJR462 HLM458:HLO462 HNJ458:HNL462 HPG458:HPI462 HRD458:HRF462 HTA458:HTC462 HUX458:HUZ462 HWU458:HWW462 HYR458:HYT462 IAO458:IAQ462 ICL458:ICN462 IEI458:IEK462 IGF458:IGH462 IIC458:IIE462 IJZ458:IKB462 ILW458:ILY462 INT458:INV462 IPQ458:IPS462 IRN458:IRP462 ITK458:ITM462 IVH458:IVJ462 IXE458:IXG462 IZB458:IZD462 JAY458:JBA462 JCV458:JCX462 JES458:JEU462 JGP458:JGR462 JIM458:JIO462 JKJ458:JKL462 JMG458:JMI462 JOD458:JOF462 JQA458:JQC462 JRX458:JRZ462 JTU458:JTW462 JVR458:JVT462 JXO458:JXQ462 JZL458:JZN462 KBI458:KBK462 KDF458:KDH462 KFC458:KFE462 KGZ458:KHB462 KIW458:KIY462 KKT458:KKV462 KMQ458:KMS462 KON458:KOP462 KQK458:KQM462 KSH458:KSJ462 KUE458:KUG462 KWB458:KWD462 KXY458:KYA462 KZV458:KZX462 LBS458:LBU462 LDP458:LDR462 LFM458:LFO462 LHJ458:LHL462 LJG458:LJI462 LLD458:LLF462 LNA458:LNC462 LOX458:LOZ462 LQU458:LQW462 LSR458:LST462 LUO458:LUQ462 LWL458:LWN462 LYI458:LYK462 MAF458:MAH462 MCC458:MCE462 MDZ458:MEB462 MFW458:MFY462 MHT458:MHV462 MJQ458:MJS462 MLN458:MLP462 MNK458:MNM462 MPH458:MPJ462 MRE458:MRG462 MTB458:MTD462 MUY458:MVA462 MWV458:MWX462 MYS458:MYU462 NAP458:NAR462 NCM458:NCO462 NEJ458:NEL462 NGG458:NGI462 NID458:NIF462 NKA458:NKC462 NLX458:NLZ462 NNU458:NNW462 NPR458:NPT462 NRO458:NRQ462 NTL458:NTN462 NVI458:NVK462 NXF458:NXH462 NZC458:NZE462 OAZ458:OBB462 OCW458:OCY462 OET458:OEV462 OGQ458:OGS462 OIN458:OIP462 OKK458:OKM462 OMH458:OMJ462 OOE458:OOG462 OQB458:OQD462 ORY458:OSA462 OTV458:OTX462 OVS458:OVU462 OXP458:OXR462 OZM458:OZO462 PBJ458:PBL462 PDG458:PDI462 PFD458:PFF462 PHA458:PHC462 PIX458:PIZ462 PKU458:PKW462 PMR458:PMT462 POO458:POQ462 PQL458:PQN462 PSI458:PSK462 PUF458:PUH462 PWC458:PWE462 PXZ458:PYB462 PZW458:PZY462 QBT458:QBV462 QDQ458:QDS462 QFN458:QFP462 QHK458:QHM462 QJH458:QJJ462 QLE458:QLG462 QNB458:QND462 QOY458:QPA462 QQV458:QQX462 QSS458:QSU462 QUP458:QUR462 QWM458:QWO462 QYJ458:QYL462 RAG458:RAI462 RCD458:RCF462 REA458:REC462 RFX458:RFZ462 RHU458:RHW462 RJR458:RJT462 RLO458:RLQ462 RNL458:RNN462 RPI458:RPK462 RRF458:RRH462 RTC458:RTE462 RUZ458:RVB462 RWW458:RWY462 RYT458:RYV462 SAQ458:SAS462 SCN458:SCP462 SEK458:SEM462 SGH458:SGJ462 SIE458:SIG462 SKB458:SKD462 SLY458:SMA462 SNV458:SNX462 SPS458:SPU462 SRP458:SRR462 STM458:STO462 SVJ458:SVL462 SXG458:SXI462 SZD458:SZF462 TBA458:TBC462 TCX458:TCZ462 TEU458:TEW462 TGR458:TGT462 TIO458:TIQ462 TKL458:TKN462 TMI458:TMK462 TOF458:TOH462 TQC458:TQE462 TRZ458:TSB462 TTW458:TTY462 TVT458:TVV462 TXQ458:TXS462 TZN458:TZP462 UBK458:UBM462 UDH458:UDJ462 UFE458:UFG462 UHB458:UHD462 UIY458:UJA462 UKV458:UKX462 UMS458:UMU462 UOP458:UOR462 UQM458:UQO462 USJ458:USL462 UUG458:UUI462 UWD458:UWF462 UYA458:UYC462 UZX458:UZZ462 VBU458:VBW462 VDR458:VDT462 VFO458:VFQ462 VHL458:VHN462 VJI458:VJK462 VLF458:VLH462 VNC458:VNE462 VOZ458:VPB462 VQW458:VQY462 VST458:VSV462 VUQ458:VUS462 VWN458:VWP462 VYK458:VYM462 WAH458:WAJ462 WCE458:WCG462 WEB458:WED462 WFY458:WGA462 WHV458:WHX462 WJS458:WJU462 WLP458:WLR462 WNM458:WNO462 WPJ458:WPL462 WRG458:WRI462 WTD458:WTF462 WVA458:WVC462 WWX458:WWZ462 WYU458:WYW462 XAR458:XAT462 XCO458:XCQ462 XEL458:XEN462 XEL464:XEN468 XCO464:XCQ468 XAR464:XAT468 WYU464:WYW468 WWX464:WWZ468 WVA464:WVC468 WTD464:WTF468 WRG464:WRI468 WPJ464:WPL468 WNM464:WNO468 WLP464:WLR468 WJS464:WJU468 WHV464:WHX468 WFY464:WGA468 WEB464:WED468 WCE464:WCG468 WAH464:WAJ468 VYK464:VYM468 VWN464:VWP468 VUQ464:VUS468 VST464:VSV468 VQW464:VQY468 VOZ464:VPB468 VNC464:VNE468 VLF464:VLH468 VJI464:VJK468 VHL464:VHN468 VFO464:VFQ468 VDR464:VDT468 VBU464:VBW468 UZX464:UZZ468 UYA464:UYC468 UWD464:UWF468 UUG464:UUI468 USJ464:USL468 UQM464:UQO468 UOP464:UOR468 UMS464:UMU468 UKV464:UKX468 UIY464:UJA468 UHB464:UHD468 UFE464:UFG468 UDH464:UDJ468 UBK464:UBM468 TZN464:TZP468 TXQ464:TXS468 TVT464:TVV468 TTW464:TTY468 TRZ464:TSB468 TQC464:TQE468 TOF464:TOH468 TMI464:TMK468 TKL464:TKN468 TIO464:TIQ468 TGR464:TGT468 TEU464:TEW468 TCX464:TCZ468 TBA464:TBC468 SZD464:SZF468 SXG464:SXI468 SVJ464:SVL468 STM464:STO468 SRP464:SRR468 SPS464:SPU468 SNV464:SNX468 SLY464:SMA468 SKB464:SKD468 SIE464:SIG468 SGH464:SGJ468 SEK464:SEM468 SCN464:SCP468 SAQ464:SAS468 RYT464:RYV468 RWW464:RWY468 RUZ464:RVB468 RTC464:RTE468 RRF464:RRH468 RPI464:RPK468 RNL464:RNN468 RLO464:RLQ468 RJR464:RJT468 RHU464:RHW468 RFX464:RFZ468 REA464:REC468 RCD464:RCF468 RAG464:RAI468 QYJ464:QYL468 QWM464:QWO468 QUP464:QUR468 QSS464:QSU468 QQV464:QQX468 QOY464:QPA468 QNB464:QND468 QLE464:QLG468 QJH464:QJJ468 QHK464:QHM468 QFN464:QFP468 QDQ464:QDS468 QBT464:QBV468 PZW464:PZY468 PXZ464:PYB468 PWC464:PWE468 PUF464:PUH468 PSI464:PSK468 PQL464:PQN468 POO464:POQ468 PMR464:PMT468 PKU464:PKW468 PIX464:PIZ468 PHA464:PHC468 PFD464:PFF468 PDG464:PDI468 PBJ464:PBL468 OZM464:OZO468 OXP464:OXR468 OVS464:OVU468 OTV464:OTX468 ORY464:OSA468 OQB464:OQD468 OOE464:OOG468 OMH464:OMJ468 OKK464:OKM468 OIN464:OIP468 OGQ464:OGS468 OET464:OEV468 OCW464:OCY468 OAZ464:OBB468 NZC464:NZE468 NXF464:NXH468 NVI464:NVK468 NTL464:NTN468 NRO464:NRQ468 NPR464:NPT468 NNU464:NNW468 NLX464:NLZ468 NKA464:NKC468 NID464:NIF468 NGG464:NGI468 NEJ464:NEL468 NCM464:NCO468 NAP464:NAR468 MYS464:MYU468 MWV464:MWX468 MUY464:MVA468 MTB464:MTD468 MRE464:MRG468 MPH464:MPJ468 MNK464:MNM468 MLN464:MLP468 MJQ464:MJS468 MHT464:MHV468 MFW464:MFY468 MDZ464:MEB468 MCC464:MCE468 MAF464:MAH468 LYI464:LYK468 LWL464:LWN468 LUO464:LUQ468 LSR464:LST468 LQU464:LQW468 LOX464:LOZ468 LNA464:LNC468 LLD464:LLF468 LJG464:LJI468 LHJ464:LHL468 LFM464:LFO468 LDP464:LDR468 LBS464:LBU468 KZV464:KZX468 KXY464:KYA468 KWB464:KWD468 KUE464:KUG468 KSH464:KSJ468 KQK464:KQM468 KON464:KOP468 KMQ464:KMS468 KKT464:KKV468 KIW464:KIY468 KGZ464:KHB468 KFC464:KFE468 KDF464:KDH468 KBI464:KBK468 JZL464:JZN468 JXO464:JXQ468 JVR464:JVT468 JTU464:JTW468 JRX464:JRZ468 JQA464:JQC468 JOD464:JOF468 JMG464:JMI468 JKJ464:JKL468 JIM464:JIO468 JGP464:JGR468 JES464:JEU468 JCV464:JCX468 JAY464:JBA468 IZB464:IZD468 IXE464:IXG468 IVH464:IVJ468 ITK464:ITM468 IRN464:IRP468 IPQ464:IPS468 INT464:INV468 ILW464:ILY468 IJZ464:IKB468 IIC464:IIE468 IGF464:IGH468 IEI464:IEK468 ICL464:ICN468 IAO464:IAQ468 HYR464:HYT468 HWU464:HWW468 HUX464:HUZ468 HTA464:HTC468 HRD464:HRF468 HPG464:HPI468 HNJ464:HNL468 HLM464:HLO468 HJP464:HJR468 HHS464:HHU468 HFV464:HFX468 HDY464:HEA468 HCB464:HCD468 HAE464:HAG468 GYH464:GYJ468 GWK464:GWM468 GUN464:GUP468 GSQ464:GSS468 GQT464:GQV468 GOW464:GOY468 GMZ464:GNB468 GLC464:GLE468 GJF464:GJH468 GHI464:GHK468 GFL464:GFN468 GDO464:GDQ468 GBR464:GBT468 FZU464:FZW468 FXX464:FXZ468 FWA464:FWC468 FUD464:FUF468 FSG464:FSI468 FQJ464:FQL468 FOM464:FOO468 FMP464:FMR468 FKS464:FKU468 FIV464:FIX468 FGY464:FHA468 FFB464:FFD468 FDE464:FDG468 FBH464:FBJ468 EZK464:EZM468 EXN464:EXP468 EVQ464:EVS468 ETT464:ETV468 ERW464:ERY468 EPZ464:EQB468 EOC464:EOE468 EMF464:EMH468 EKI464:EKK468 EIL464:EIN468 EGO464:EGQ468 EER464:EET468 ECU464:ECW468 EAX464:EAZ468 DZA464:DZC468 DXD464:DXF468 DVG464:DVI468 DTJ464:DTL468 DRM464:DRO468 DPP464:DPR468 DNS464:DNU468 DLV464:DLX468 DJY464:DKA468 DIB464:DID468 DGE464:DGG468 DEH464:DEJ468 DCK464:DCM468 DAN464:DAP468 CYQ464:CYS468 CWT464:CWV468 CUW464:CUY468 CSZ464:CTB468 CRC464:CRE468 CPF464:CPH468 CNI464:CNK468 CLL464:CLN468 CJO464:CJQ468 CHR464:CHT468 CFU464:CFW468 CDX464:CDZ468 CCA464:CCC468 CAD464:CAF468 BYG464:BYI468 BWJ464:BWL468 BUM464:BUO468 BSP464:BSR468 BQS464:BQU468 BOV464:BOX468 BMY464:BNA468 BLB464:BLD468 BJE464:BJG468 BHH464:BHJ468 BFK464:BFM468 BDN464:BDP468 BBQ464:BBS468 AZT464:AZV468 AXW464:AXY468 AVZ464:AWB468 AUC464:AUE468 ASF464:ASH468 AQI464:AQK468 AOL464:AON468 AMO464:AMQ468 AKR464:AKT468 AIU464:AIW468 AGX464:AGZ468 AFA464:AFC468 ADD464:ADF468 ABG464:ABI468 ZJ464:ZL468 XM464:XO468 VP464:VR468 TS464:TU468 RV464:RX468 PY464:QA468 OB464:OD468 ME464:MG468 KH464:KJ468 IK464:IM468 GN464:GP468 EQ464:ES468 CT464:CV468 CT470:CV474 EQ470:ES474 GN470:GP474 IK470:IM474 KH470:KJ474 ME470:MG474 OB470:OD474 PY470:QA474 RV470:RX474 TS470:TU474 VP470:VR474 XM470:XO474 ZJ470:ZL474 ABG470:ABI474 ADD470:ADF474 AFA470:AFC474 AGX470:AGZ474 AIU470:AIW474 AKR470:AKT474 AMO470:AMQ474 AOL470:AON474 AQI470:AQK474 ASF470:ASH474 AUC470:AUE474 AVZ470:AWB474 AXW470:AXY474 AZT470:AZV474 BBQ470:BBS474 BDN470:BDP474 BFK470:BFM474 BHH470:BHJ474 BJE470:BJG474 BLB470:BLD474 BMY470:BNA474 BOV470:BOX474 BQS470:BQU474 BSP470:BSR474 BUM470:BUO474 BWJ470:BWL474 BYG470:BYI474 CAD470:CAF474 CCA470:CCC474 CDX470:CDZ474 CFU470:CFW474 CHR470:CHT474 CJO470:CJQ474 CLL470:CLN474 CNI470:CNK474 CPF470:CPH474 CRC470:CRE474 CSZ470:CTB474 CUW470:CUY474 CWT470:CWV474 CYQ470:CYS474 DAN470:DAP474 DCK470:DCM474 DEH470:DEJ474 DGE470:DGG474 DIB470:DID474 DJY470:DKA474 DLV470:DLX474 DNS470:DNU474 DPP470:DPR474 DRM470:DRO474 DTJ470:DTL474 DVG470:DVI474 DXD470:DXF474 DZA470:DZC474 EAX470:EAZ474 ECU470:ECW474 EER470:EET474 EGO470:EGQ474 EIL470:EIN474 EKI470:EKK474 EMF470:EMH474 EOC470:EOE474 EPZ470:EQB474 ERW470:ERY474 ETT470:ETV474 EVQ470:EVS474 EXN470:EXP474 EZK470:EZM474 FBH470:FBJ474 FDE470:FDG474 FFB470:FFD474 FGY470:FHA474 FIV470:FIX474 FKS470:FKU474 FMP470:FMR474 FOM470:FOO474 FQJ470:FQL474 FSG470:FSI474 FUD470:FUF474 FWA470:FWC474 FXX470:FXZ474 FZU470:FZW474 GBR470:GBT474 GDO470:GDQ474 GFL470:GFN474 GHI470:GHK474 GJF470:GJH474 GLC470:GLE474 GMZ470:GNB474 GOW470:GOY474 GQT470:GQV474 GSQ470:GSS474 GUN470:GUP474 GWK470:GWM474 GYH470:GYJ474 HAE470:HAG474 HCB470:HCD474 HDY470:HEA474 HFV470:HFX474 HHS470:HHU474 HJP470:HJR474 HLM470:HLO474 HNJ470:HNL474 HPG470:HPI474 HRD470:HRF474 HTA470:HTC474 HUX470:HUZ474 HWU470:HWW474 HYR470:HYT474 IAO470:IAQ474 ICL470:ICN474 IEI470:IEK474 IGF470:IGH474 IIC470:IIE474 IJZ470:IKB474 ILW470:ILY474 INT470:INV474 IPQ470:IPS474 IRN470:IRP474 ITK470:ITM474 IVH470:IVJ474 IXE470:IXG474 IZB470:IZD474 JAY470:JBA474 JCV470:JCX474 JES470:JEU474 JGP470:JGR474 JIM470:JIO474 JKJ470:JKL474 JMG470:JMI474 JOD470:JOF474 JQA470:JQC474 JRX470:JRZ474 JTU470:JTW474 JVR470:JVT474 JXO470:JXQ474 JZL470:JZN474 KBI470:KBK474 KDF470:KDH474 KFC470:KFE474 KGZ470:KHB474 KIW470:KIY474 KKT470:KKV474 KMQ470:KMS474 KON470:KOP474 KQK470:KQM474 KSH470:KSJ474 KUE470:KUG474 KWB470:KWD474 KXY470:KYA474 KZV470:KZX474 LBS470:LBU474 LDP470:LDR474 LFM470:LFO474 LHJ470:LHL474 LJG470:LJI474 LLD470:LLF474 LNA470:LNC474 LOX470:LOZ474 LQU470:LQW474 LSR470:LST474 LUO470:LUQ474 LWL470:LWN474 LYI470:LYK474 MAF470:MAH474 MCC470:MCE474 MDZ470:MEB474 MFW470:MFY474 MHT470:MHV474 MJQ470:MJS474 MLN470:MLP474 MNK470:MNM474 MPH470:MPJ474 MRE470:MRG474 MTB470:MTD474 MUY470:MVA474 MWV470:MWX474 MYS470:MYU474 NAP470:NAR474 NCM470:NCO474 NEJ470:NEL474 NGG470:NGI474 NID470:NIF474 NKA470:NKC474 NLX470:NLZ474 NNU470:NNW474 NPR470:NPT474 NRO470:NRQ474 NTL470:NTN474 NVI470:NVK474 NXF470:NXH474 NZC470:NZE474 OAZ470:OBB474 OCW470:OCY474 OET470:OEV474 OGQ470:OGS474 OIN470:OIP474 OKK470:OKM474 OMH470:OMJ474 OOE470:OOG474 OQB470:OQD474 ORY470:OSA474 OTV470:OTX474 OVS470:OVU474 OXP470:OXR474 OZM470:OZO474 PBJ470:PBL474 PDG470:PDI474 PFD470:PFF474 PHA470:PHC474 PIX470:PIZ474 PKU470:PKW474 PMR470:PMT474 POO470:POQ474 PQL470:PQN474 PSI470:PSK474 PUF470:PUH474 PWC470:PWE474 PXZ470:PYB474 PZW470:PZY474 QBT470:QBV474 QDQ470:QDS474 QFN470:QFP474 QHK470:QHM474 QJH470:QJJ474 QLE470:QLG474 QNB470:QND474 QOY470:QPA474 QQV470:QQX474 QSS470:QSU474 QUP470:QUR474 QWM470:QWO474 QYJ470:QYL474 RAG470:RAI474 RCD470:RCF474 REA470:REC474 RFX470:RFZ474 RHU470:RHW474 RJR470:RJT474 RLO470:RLQ474 RNL470:RNN474 RPI470:RPK474 RRF470:RRH474 RTC470:RTE474 RUZ470:RVB474 RWW470:RWY474 RYT470:RYV474 SAQ470:SAS474 SCN470:SCP474 SEK470:SEM474 SGH470:SGJ474 SIE470:SIG474 SKB470:SKD474 SLY470:SMA474 SNV470:SNX474 SPS470:SPU474 SRP470:SRR474 STM470:STO474 SVJ470:SVL474 SXG470:SXI474 SZD470:SZF474 TBA470:TBC474 TCX470:TCZ474 TEU470:TEW474 TGR470:TGT474 TIO470:TIQ474 TKL470:TKN474 TMI470:TMK474 TOF470:TOH474 TQC470:TQE474 TRZ470:TSB474 TTW470:TTY474 TVT470:TVV474 TXQ470:TXS474 TZN470:TZP474 UBK470:UBM474 UDH470:UDJ474 UFE470:UFG474 UHB470:UHD474 UIY470:UJA474 UKV470:UKX474 UMS470:UMU474 UOP470:UOR474 UQM470:UQO474 USJ470:USL474 UUG470:UUI474 UWD470:UWF474 UYA470:UYC474 UZX470:UZZ474 VBU470:VBW474 VDR470:VDT474 VFO470:VFQ474 VHL470:VHN474 VJI470:VJK474 VLF470:VLH474 VNC470:VNE474 VOZ470:VPB474 VQW470:VQY474 VST470:VSV474 VUQ470:VUS474 VWN470:VWP474 VYK470:VYM474 WAH470:WAJ474 WCE470:WCG474 WEB470:WED474 WFY470:WGA474 WHV470:WHX474 WJS470:WJU474 WLP470:WLR474 WNM470:WNO474 WPJ470:WPL474 WRG470:WRI474 WTD470:WTF474 WVA470:WVC474 WWX470:WWZ474 WYU470:WYW474 XAR470:XAT474 XCO470:XCQ474 XEL470:XEN474 XEL476:XEN480 XCO476:XCQ480 XAR476:XAT480 WYU476:WYW480 WWX476:WWZ480 WVA476:WVC480 WTD476:WTF480 WRG476:WRI480 WPJ476:WPL480 WNM476:WNO480 WLP476:WLR480 WJS476:WJU480 WHV476:WHX480 WFY476:WGA480 WEB476:WED480 WCE476:WCG480 WAH476:WAJ480 VYK476:VYM480 VWN476:VWP480 VUQ476:VUS480 VST476:VSV480 VQW476:VQY480 VOZ476:VPB480 VNC476:VNE480 VLF476:VLH480 VJI476:VJK480 VHL476:VHN480 VFO476:VFQ480 VDR476:VDT480 VBU476:VBW480 UZX476:UZZ480 UYA476:UYC480 UWD476:UWF480 UUG476:UUI480 USJ476:USL480 UQM476:UQO480 UOP476:UOR480 UMS476:UMU480 UKV476:UKX480 UIY476:UJA480 UHB476:UHD480 UFE476:UFG480 UDH476:UDJ480 UBK476:UBM480 TZN476:TZP480 TXQ476:TXS480 TVT476:TVV480 TTW476:TTY480 TRZ476:TSB480 TQC476:TQE480 TOF476:TOH480 TMI476:TMK480 TKL476:TKN480 TIO476:TIQ480 TGR476:TGT480 TEU476:TEW480 TCX476:TCZ480 TBA476:TBC480 SZD476:SZF480 SXG476:SXI480 SVJ476:SVL480 STM476:STO480 SRP476:SRR480 SPS476:SPU480 SNV476:SNX480 SLY476:SMA480 SKB476:SKD480 SIE476:SIG480 SGH476:SGJ480 SEK476:SEM480 SCN476:SCP480 SAQ476:SAS480 RYT476:RYV480 RWW476:RWY480 RUZ476:RVB480 RTC476:RTE480 RRF476:RRH480 RPI476:RPK480 RNL476:RNN480 RLO476:RLQ480 RJR476:RJT480 RHU476:RHW480 RFX476:RFZ480 REA476:REC480 RCD476:RCF480 RAG476:RAI480 QYJ476:QYL480 QWM476:QWO480 QUP476:QUR480 QSS476:QSU480 QQV476:QQX480 QOY476:QPA480 QNB476:QND480 QLE476:QLG480 QJH476:QJJ480 QHK476:QHM480 QFN476:QFP480 QDQ476:QDS480 QBT476:QBV480 PZW476:PZY480 PXZ476:PYB480 PWC476:PWE480 PUF476:PUH480 PSI476:PSK480 PQL476:PQN480 POO476:POQ480 PMR476:PMT480 PKU476:PKW480 PIX476:PIZ480 PHA476:PHC480 PFD476:PFF480 PDG476:PDI480 PBJ476:PBL480 OZM476:OZO480 OXP476:OXR480 OVS476:OVU480 OTV476:OTX480 ORY476:OSA480 OQB476:OQD480 OOE476:OOG480 OMH476:OMJ480 OKK476:OKM480 OIN476:OIP480 OGQ476:OGS480 OET476:OEV480 OCW476:OCY480 OAZ476:OBB480 NZC476:NZE480 NXF476:NXH480 NVI476:NVK480 NTL476:NTN480 NRO476:NRQ480 NPR476:NPT480 NNU476:NNW480 NLX476:NLZ480 NKA476:NKC480 NID476:NIF480 NGG476:NGI480 NEJ476:NEL480 NCM476:NCO480 NAP476:NAR480 MYS476:MYU480 MWV476:MWX480 MUY476:MVA480 MTB476:MTD480 MRE476:MRG480 MPH476:MPJ480 MNK476:MNM480 MLN476:MLP480 MJQ476:MJS480 MHT476:MHV480 MFW476:MFY480 MDZ476:MEB480 MCC476:MCE480 MAF476:MAH480 LYI476:LYK480 LWL476:LWN480 LUO476:LUQ480 LSR476:LST480 LQU476:LQW480 LOX476:LOZ480 LNA476:LNC480 LLD476:LLF480 LJG476:LJI480 LHJ476:LHL480 LFM476:LFO480 LDP476:LDR480 LBS476:LBU480 KZV476:KZX480 KXY476:KYA480 KWB476:KWD480 KUE476:KUG480 KSH476:KSJ480 KQK476:KQM480 KON476:KOP480 KMQ476:KMS480 KKT476:KKV480 KIW476:KIY480 KGZ476:KHB480 KFC476:KFE480 KDF476:KDH480 KBI476:KBK480 JZL476:JZN480 JXO476:JXQ480 JVR476:JVT480 JTU476:JTW480 JRX476:JRZ480 JQA476:JQC480 JOD476:JOF480 JMG476:JMI480 JKJ476:JKL480 JIM476:JIO480 JGP476:JGR480 JES476:JEU480 JCV476:JCX480 JAY476:JBA480 IZB476:IZD480 IXE476:IXG480 IVH476:IVJ480 ITK476:ITM480 IRN476:IRP480 IPQ476:IPS480 INT476:INV480 ILW476:ILY480 IJZ476:IKB480 IIC476:IIE480 IGF476:IGH480 IEI476:IEK480 ICL476:ICN480 IAO476:IAQ480 HYR476:HYT480 HWU476:HWW480 HUX476:HUZ480 HTA476:HTC480 HRD476:HRF480 HPG476:HPI480 HNJ476:HNL480 HLM476:HLO480 HJP476:HJR480 HHS476:HHU480 HFV476:HFX480 HDY476:HEA480 HCB476:HCD480 HAE476:HAG480 GYH476:GYJ480 GWK476:GWM480 GUN476:GUP480 GSQ476:GSS480 GQT476:GQV480 GOW476:GOY480 GMZ476:GNB480 GLC476:GLE480 GJF476:GJH480 GHI476:GHK480 GFL476:GFN480 GDO476:GDQ480 GBR476:GBT480 FZU476:FZW480 FXX476:FXZ480 FWA476:FWC480 FUD476:FUF480 FSG476:FSI480 FQJ476:FQL480 FOM476:FOO480 FMP476:FMR480 FKS476:FKU480 FIV476:FIX480 FGY476:FHA480 FFB476:FFD480 FDE476:FDG480 FBH476:FBJ480 EZK476:EZM480 EXN476:EXP480 EVQ476:EVS480 ETT476:ETV480 ERW476:ERY480 EPZ476:EQB480 EOC476:EOE480 EMF476:EMH480 EKI476:EKK480 EIL476:EIN480 EGO476:EGQ480 EER476:EET480 ECU476:ECW480 EAX476:EAZ480 DZA476:DZC480 DXD476:DXF480 DVG476:DVI480 DTJ476:DTL480 DRM476:DRO480 DPP476:DPR480 DNS476:DNU480 DLV476:DLX480 DJY476:DKA480 DIB476:DID480 DGE476:DGG480 DEH476:DEJ480 DCK476:DCM480 DAN476:DAP480 CYQ476:CYS480 CWT476:CWV480 CUW476:CUY480 CSZ476:CTB480 CRC476:CRE480 CPF476:CPH480 CNI476:CNK480 CLL476:CLN480 CJO476:CJQ480 CHR476:CHT480 CFU476:CFW480 CDX476:CDZ480 CCA476:CCC480 CAD476:CAF480 BYG476:BYI480 BWJ476:BWL480 BUM476:BUO480 BSP476:BSR480 BQS476:BQU480 BOV476:BOX480 BMY476:BNA480 BLB476:BLD480 BJE476:BJG480 BHH476:BHJ480 BFK476:BFM480 BDN476:BDP480 BBQ476:BBS480 AZT476:AZV480 AXW476:AXY480 AVZ476:AWB480 AUC476:AUE480 ASF476:ASH480 AQI476:AQK480 AOL476:AON480 AMO476:AMQ480 AKR476:AKT480 AIU476:AIW480 AGX476:AGZ480 AFA476:AFC480 ADD476:ADF480 ABG476:ABI480 ZJ476:ZL480 XM476:XO480 VP476:VR480 TS476:TU480 RV476:RX480 PY476:QA480 OB476:OD480 ME476:MG480 KH476:KJ480 IK476:IM480 GN476:GP480 EQ476:ES480 CT476:CV480 CT482:CV484 EQ482:ES484 GN482:GP484 IK482:IM484 KH482:KJ484 ME482:MG484 OB482:OD484 PY482:QA484 RV482:RX484 TS482:TU484 VP482:VR484 XM482:XO484 ZJ482:ZL484 ABG482:ABI484 ADD482:ADF484 AFA482:AFC484 AGX482:AGZ484 AIU482:AIW484 AKR482:AKT484 AMO482:AMQ484 AOL482:AON484 AQI482:AQK484 ASF482:ASH484 AUC482:AUE484 AVZ482:AWB484 AXW482:AXY484 AZT482:AZV484 BBQ482:BBS484 BDN482:BDP484 BFK482:BFM484 BHH482:BHJ484 BJE482:BJG484 BLB482:BLD484 BMY482:BNA484 BOV482:BOX484 BQS482:BQU484 BSP482:BSR484 BUM482:BUO484 BWJ482:BWL484 BYG482:BYI484 CAD482:CAF484 CCA482:CCC484 CDX482:CDZ484 CFU482:CFW484 CHR482:CHT484 CJO482:CJQ484 CLL482:CLN484 CNI482:CNK484 CPF482:CPH484 CRC482:CRE484 CSZ482:CTB484 CUW482:CUY484 CWT482:CWV484 CYQ482:CYS484 DAN482:DAP484 DCK482:DCM484 DEH482:DEJ484 DGE482:DGG484 DIB482:DID484 DJY482:DKA484 DLV482:DLX484 DNS482:DNU484 DPP482:DPR484 DRM482:DRO484 DTJ482:DTL484 DVG482:DVI484 DXD482:DXF484 DZA482:DZC484 EAX482:EAZ484 ECU482:ECW484 EER482:EET484 EGO482:EGQ484 EIL482:EIN484 EKI482:EKK484 EMF482:EMH484 EOC482:EOE484 EPZ482:EQB484 ERW482:ERY484 ETT482:ETV484 EVQ482:EVS484 EXN482:EXP484 EZK482:EZM484 FBH482:FBJ484 FDE482:FDG484 FFB482:FFD484 FGY482:FHA484 FIV482:FIX484 FKS482:FKU484 FMP482:FMR484 FOM482:FOO484 FQJ482:FQL484 FSG482:FSI484 FUD482:FUF484 FWA482:FWC484 FXX482:FXZ484 FZU482:FZW484 GBR482:GBT484 GDO482:GDQ484 GFL482:GFN484 GHI482:GHK484 GJF482:GJH484 GLC482:GLE484 GMZ482:GNB484 GOW482:GOY484 GQT482:GQV484 GSQ482:GSS484 GUN482:GUP484 GWK482:GWM484 GYH482:GYJ484 HAE482:HAG484 HCB482:HCD484 HDY482:HEA484 HFV482:HFX484 HHS482:HHU484 HJP482:HJR484 HLM482:HLO484 HNJ482:HNL484 HPG482:HPI484 HRD482:HRF484 HTA482:HTC484 HUX482:HUZ484 HWU482:HWW484 HYR482:HYT484 IAO482:IAQ484 ICL482:ICN484 IEI482:IEK484 IGF482:IGH484 IIC482:IIE484 IJZ482:IKB484 ILW482:ILY484 INT482:INV484 IPQ482:IPS484 IRN482:IRP484 ITK482:ITM484 IVH482:IVJ484 IXE482:IXG484 IZB482:IZD484 JAY482:JBA484 JCV482:JCX484 JES482:JEU484 JGP482:JGR484 JIM482:JIO484 JKJ482:JKL484 JMG482:JMI484 JOD482:JOF484 JQA482:JQC484 JRX482:JRZ484 JTU482:JTW484 JVR482:JVT484 JXO482:JXQ484 JZL482:JZN484 KBI482:KBK484 KDF482:KDH484 KFC482:KFE484 KGZ482:KHB484 KIW482:KIY484 KKT482:KKV484 KMQ482:KMS484 KON482:KOP484 KQK482:KQM484 KSH482:KSJ484 KUE482:KUG484 KWB482:KWD484 KXY482:KYA484 KZV482:KZX484 LBS482:LBU484 LDP482:LDR484 LFM482:LFO484 LHJ482:LHL484 LJG482:LJI484 LLD482:LLF484 LNA482:LNC484 LOX482:LOZ484 LQU482:LQW484 LSR482:LST484 LUO482:LUQ484 LWL482:LWN484 LYI482:LYK484 MAF482:MAH484 MCC482:MCE484 MDZ482:MEB484 MFW482:MFY484 MHT482:MHV484 MJQ482:MJS484 MLN482:MLP484 MNK482:MNM484 MPH482:MPJ484 MRE482:MRG484 MTB482:MTD484 MUY482:MVA484 MWV482:MWX484 MYS482:MYU484 NAP482:NAR484 NCM482:NCO484 NEJ482:NEL484 NGG482:NGI484 NID482:NIF484 NKA482:NKC484 NLX482:NLZ484 NNU482:NNW484 NPR482:NPT484 NRO482:NRQ484 NTL482:NTN484 NVI482:NVK484 NXF482:NXH484 NZC482:NZE484 OAZ482:OBB484 OCW482:OCY484 OET482:OEV484 OGQ482:OGS484 OIN482:OIP484 OKK482:OKM484 OMH482:OMJ484 OOE482:OOG484 OQB482:OQD484 ORY482:OSA484 OTV482:OTX484 OVS482:OVU484 OXP482:OXR484 OZM482:OZO484 PBJ482:PBL484 PDG482:PDI484 PFD482:PFF484 PHA482:PHC484 PIX482:PIZ484 PKU482:PKW484 PMR482:PMT484 POO482:POQ484 PQL482:PQN484 PSI482:PSK484 PUF482:PUH484 PWC482:PWE484 PXZ482:PYB484 PZW482:PZY484 QBT482:QBV484 QDQ482:QDS484 QFN482:QFP484 QHK482:QHM484 QJH482:QJJ484 QLE482:QLG484 QNB482:QND484 QOY482:QPA484 QQV482:QQX484 QSS482:QSU484 QUP482:QUR484 QWM482:QWO484 QYJ482:QYL484 RAG482:RAI484 RCD482:RCF484 REA482:REC484 RFX482:RFZ484 RHU482:RHW484 RJR482:RJT484 RLO482:RLQ484 RNL482:RNN484 RPI482:RPK484 RRF482:RRH484 RTC482:RTE484 RUZ482:RVB484 RWW482:RWY484 RYT482:RYV484 SAQ482:SAS484 SCN482:SCP484 SEK482:SEM484 SGH482:SGJ484 SIE482:SIG484 SKB482:SKD484 SLY482:SMA484 SNV482:SNX484 SPS482:SPU484 SRP482:SRR484 STM482:STO484 SVJ482:SVL484 SXG482:SXI484 SZD482:SZF484 TBA482:TBC484 TCX482:TCZ484 TEU482:TEW484 TGR482:TGT484 TIO482:TIQ484 TKL482:TKN484 TMI482:TMK484 TOF482:TOH484 TQC482:TQE484 TRZ482:TSB484 TTW482:TTY484 TVT482:TVV484 TXQ482:TXS484 TZN482:TZP484 UBK482:UBM484 UDH482:UDJ484 UFE482:UFG484 UHB482:UHD484 UIY482:UJA484 UKV482:UKX484 UMS482:UMU484 UOP482:UOR484 UQM482:UQO484 USJ482:USL484 UUG482:UUI484 UWD482:UWF484 UYA482:UYC484 UZX482:UZZ484 VBU482:VBW484 VDR482:VDT484 VFO482:VFQ484 VHL482:VHN484 VJI482:VJK484 VLF482:VLH484 VNC482:VNE484 VOZ482:VPB484 VQW482:VQY484 VST482:VSV484 VUQ482:VUS484 VWN482:VWP484 VYK482:VYM484 WAH482:WAJ484 WCE482:WCG484 WEB482:WED484 WFY482:WGA484 WHV482:WHX484 WJS482:WJU484 WLP482:WLR484 WNM482:WNO484 WPJ482:WPL484 WRG482:WRI484 WTD482:WTF484 WVA482:WVC484 WWX482:WWZ484 WYU482:WYW484 XAR482:XAT484 XCO482:XCQ484 XEL482:XEN484 XEL486:XEN490 XCO486:XCQ490 XAR486:XAT490 WYU486:WYW490 WWX486:WWZ490 WVA486:WVC490 WTD486:WTF490 WRG486:WRI490 WPJ486:WPL490 WNM486:WNO490 WLP486:WLR490 WJS486:WJU490 WHV486:WHX490 WFY486:WGA490 WEB486:WED490 WCE486:WCG490 WAH486:WAJ490 VYK486:VYM490 VWN486:VWP490 VUQ486:VUS490 VST486:VSV490 VQW486:VQY490 VOZ486:VPB490 VNC486:VNE490 VLF486:VLH490 VJI486:VJK490 VHL486:VHN490 VFO486:VFQ490 VDR486:VDT490 VBU486:VBW490 UZX486:UZZ490 UYA486:UYC490 UWD486:UWF490 UUG486:UUI490 USJ486:USL490 UQM486:UQO490 UOP486:UOR490 UMS486:UMU490 UKV486:UKX490 UIY486:UJA490 UHB486:UHD490 UFE486:UFG490 UDH486:UDJ490 UBK486:UBM490 TZN486:TZP490 TXQ486:TXS490 TVT486:TVV490 TTW486:TTY490 TRZ486:TSB490 TQC486:TQE490 TOF486:TOH490 TMI486:TMK490 TKL486:TKN490 TIO486:TIQ490 TGR486:TGT490 TEU486:TEW490 TCX486:TCZ490 TBA486:TBC490 SZD486:SZF490 SXG486:SXI490 SVJ486:SVL490 STM486:STO490 SRP486:SRR490 SPS486:SPU490 SNV486:SNX490 SLY486:SMA490 SKB486:SKD490 SIE486:SIG490 SGH486:SGJ490 SEK486:SEM490 SCN486:SCP490 SAQ486:SAS490 RYT486:RYV490 RWW486:RWY490 RUZ486:RVB490 RTC486:RTE490 RRF486:RRH490 RPI486:RPK490 RNL486:RNN490 RLO486:RLQ490 RJR486:RJT490 RHU486:RHW490 RFX486:RFZ490 REA486:REC490 RCD486:RCF490 RAG486:RAI490 QYJ486:QYL490 QWM486:QWO490 QUP486:QUR490 QSS486:QSU490 QQV486:QQX490 QOY486:QPA490 QNB486:QND490 QLE486:QLG490 QJH486:QJJ490 QHK486:QHM490 QFN486:QFP490 QDQ486:QDS490 QBT486:QBV490 PZW486:PZY490 PXZ486:PYB490 PWC486:PWE490 PUF486:PUH490 PSI486:PSK490 PQL486:PQN490 POO486:POQ490 PMR486:PMT490 PKU486:PKW490 PIX486:PIZ490 PHA486:PHC490 PFD486:PFF490 PDG486:PDI490 PBJ486:PBL490 OZM486:OZO490 OXP486:OXR490 OVS486:OVU490 OTV486:OTX490 ORY486:OSA490 OQB486:OQD490 OOE486:OOG490 OMH486:OMJ490 OKK486:OKM490 OIN486:OIP490 OGQ486:OGS490 OET486:OEV490 OCW486:OCY490 OAZ486:OBB490 NZC486:NZE490 NXF486:NXH490 NVI486:NVK490 NTL486:NTN490 NRO486:NRQ490 NPR486:NPT490 NNU486:NNW490 NLX486:NLZ490 NKA486:NKC490 NID486:NIF490 NGG486:NGI490 NEJ486:NEL490 NCM486:NCO490 NAP486:NAR490 MYS486:MYU490 MWV486:MWX490 MUY486:MVA490 MTB486:MTD490 MRE486:MRG490 MPH486:MPJ490 MNK486:MNM490 MLN486:MLP490 MJQ486:MJS490 MHT486:MHV490 MFW486:MFY490 MDZ486:MEB490 MCC486:MCE490 MAF486:MAH490 LYI486:LYK490 LWL486:LWN490 LUO486:LUQ490 LSR486:LST490 LQU486:LQW490 LOX486:LOZ490 LNA486:LNC490 LLD486:LLF490 LJG486:LJI490 LHJ486:LHL490 LFM486:LFO490 LDP486:LDR490 LBS486:LBU490 KZV486:KZX490 KXY486:KYA490 KWB486:KWD490 KUE486:KUG490 KSH486:KSJ490 KQK486:KQM490 KON486:KOP490 KMQ486:KMS490 KKT486:KKV490 KIW486:KIY490 KGZ486:KHB490 KFC486:KFE490 KDF486:KDH490 KBI486:KBK490 JZL486:JZN490 JXO486:JXQ490 JVR486:JVT490 JTU486:JTW490 JRX486:JRZ490 JQA486:JQC490 JOD486:JOF490 JMG486:JMI490 JKJ486:JKL490 JIM486:JIO490 JGP486:JGR490 JES486:JEU490 JCV486:JCX490 JAY486:JBA490 IZB486:IZD490 IXE486:IXG490 IVH486:IVJ490 ITK486:ITM490 IRN486:IRP490 IPQ486:IPS490 INT486:INV490 ILW486:ILY490 IJZ486:IKB490 IIC486:IIE490 IGF486:IGH490 IEI486:IEK490 ICL486:ICN490 IAO486:IAQ490 HYR486:HYT490 HWU486:HWW490 HUX486:HUZ490 HTA486:HTC490 HRD486:HRF490 HPG486:HPI490 HNJ486:HNL490 HLM486:HLO490 HJP486:HJR490 HHS486:HHU490 HFV486:HFX490 HDY486:HEA490 HCB486:HCD490 HAE486:HAG490 GYH486:GYJ490 GWK486:GWM490 GUN486:GUP490 GSQ486:GSS490 GQT486:GQV490 GOW486:GOY490 GMZ486:GNB490 GLC486:GLE490 GJF486:GJH490 GHI486:GHK490 GFL486:GFN490 GDO486:GDQ490 GBR486:GBT490 FZU486:FZW490 FXX486:FXZ490 FWA486:FWC490 FUD486:FUF490 FSG486:FSI490 FQJ486:FQL490 FOM486:FOO490 FMP486:FMR490 FKS486:FKU490 FIV486:FIX490 FGY486:FHA490 FFB486:FFD490 FDE486:FDG490 FBH486:FBJ490 EZK486:EZM490 EXN486:EXP490 EVQ486:EVS490 ETT486:ETV490 ERW486:ERY490 EPZ486:EQB490 EOC486:EOE490 EMF486:EMH490 EKI486:EKK490 EIL486:EIN490 EGO486:EGQ490 EER486:EET490 ECU486:ECW490 EAX486:EAZ490 DZA486:DZC490 DXD486:DXF490 DVG486:DVI490 DTJ486:DTL490 DRM486:DRO490 DPP486:DPR490 DNS486:DNU490 DLV486:DLX490 DJY486:DKA490 DIB486:DID490 DGE486:DGG490 DEH486:DEJ490 DCK486:DCM490 DAN486:DAP490 CYQ486:CYS490 CWT486:CWV490 CUW486:CUY490 CSZ486:CTB490 CRC486:CRE490 CPF486:CPH490 CNI486:CNK490 CLL486:CLN490 CJO486:CJQ490 CHR486:CHT490 CFU486:CFW490 CDX486:CDZ490 CCA486:CCC490 CAD486:CAF490 BYG486:BYI490 BWJ486:BWL490 BUM486:BUO490 BSP486:BSR490 BQS486:BQU490 BOV486:BOX490 BMY486:BNA490 BLB486:BLD490 BJE486:BJG490 BHH486:BHJ490 BFK486:BFM490 BDN486:BDP490 BBQ486:BBS490 AZT486:AZV490 AXW486:AXY490 AVZ486:AWB490 AUC486:AUE490 ASF486:ASH490 AQI486:AQK490 AOL486:AON490 AMO486:AMQ490 AKR486:AKT490 AIU486:AIW490 AGX486:AGZ490 AFA486:AFC490 ADD486:ADF490 ABG486:ABI490 ZJ486:ZL490 XM486:XO490 VP486:VR490 TS486:TU490 RV486:RX490 PY486:QA490 OB486:OD490 ME486:MG490 KH486:KJ490 IK486:IM490 GN486:GP490 EQ486:ES490 CT486:CV490 CT492:CV496 EQ492:ES496 GN492:GP496 IK492:IM496 KH492:KJ496 ME492:MG496 OB492:OD496 PY492:QA496 RV492:RX496 TS492:TU496 VP492:VR496 XM492:XO496 ZJ492:ZL496 ABG492:ABI496 ADD492:ADF496 AFA492:AFC496 AGX492:AGZ496 AIU492:AIW496 AKR492:AKT496 AMO492:AMQ496 AOL492:AON496 AQI492:AQK496 ASF492:ASH496 AUC492:AUE496 AVZ492:AWB496 AXW492:AXY496 AZT492:AZV496 BBQ492:BBS496 BDN492:BDP496 BFK492:BFM496 BHH492:BHJ496 BJE492:BJG496 BLB492:BLD496 BMY492:BNA496 BOV492:BOX496 BQS492:BQU496 BSP492:BSR496 BUM492:BUO496 BWJ492:BWL496 BYG492:BYI496 CAD492:CAF496 CCA492:CCC496 CDX492:CDZ496 CFU492:CFW496 CHR492:CHT496 CJO492:CJQ496 CLL492:CLN496 CNI492:CNK496 CPF492:CPH496 CRC492:CRE496 CSZ492:CTB496 CUW492:CUY496 CWT492:CWV496 CYQ492:CYS496 DAN492:DAP496 DCK492:DCM496 DEH492:DEJ496 DGE492:DGG496 DIB492:DID496 DJY492:DKA496 DLV492:DLX496 DNS492:DNU496 DPP492:DPR496 DRM492:DRO496 DTJ492:DTL496 DVG492:DVI496 DXD492:DXF496 DZA492:DZC496 EAX492:EAZ496 ECU492:ECW496 EER492:EET496 EGO492:EGQ496 EIL492:EIN496 EKI492:EKK496 EMF492:EMH496 EOC492:EOE496 EPZ492:EQB496 ERW492:ERY496 ETT492:ETV496 EVQ492:EVS496 EXN492:EXP496 EZK492:EZM496 FBH492:FBJ496 FDE492:FDG496 FFB492:FFD496 FGY492:FHA496 FIV492:FIX496 FKS492:FKU496 FMP492:FMR496 FOM492:FOO496 FQJ492:FQL496 FSG492:FSI496 FUD492:FUF496 FWA492:FWC496 FXX492:FXZ496 FZU492:FZW496 GBR492:GBT496 GDO492:GDQ496 GFL492:GFN496 GHI492:GHK496 GJF492:GJH496 GLC492:GLE496 GMZ492:GNB496 GOW492:GOY496 GQT492:GQV496 GSQ492:GSS496 GUN492:GUP496 GWK492:GWM496 GYH492:GYJ496 HAE492:HAG496 HCB492:HCD496 HDY492:HEA496 HFV492:HFX496 HHS492:HHU496 HJP492:HJR496 HLM492:HLO496 HNJ492:HNL496 HPG492:HPI496 HRD492:HRF496 HTA492:HTC496 HUX492:HUZ496 HWU492:HWW496 HYR492:HYT496 IAO492:IAQ496 ICL492:ICN496 IEI492:IEK496 IGF492:IGH496 IIC492:IIE496 IJZ492:IKB496 ILW492:ILY496 INT492:INV496 IPQ492:IPS496 IRN492:IRP496 ITK492:ITM496 IVH492:IVJ496 IXE492:IXG496 IZB492:IZD496 JAY492:JBA496 JCV492:JCX496 JES492:JEU496 JGP492:JGR496 JIM492:JIO496 JKJ492:JKL496 JMG492:JMI496 JOD492:JOF496 JQA492:JQC496 JRX492:JRZ496 JTU492:JTW496 JVR492:JVT496 JXO492:JXQ496 JZL492:JZN496 KBI492:KBK496 KDF492:KDH496 KFC492:KFE496 KGZ492:KHB496 KIW492:KIY496 KKT492:KKV496 KMQ492:KMS496 KON492:KOP496 KQK492:KQM496 KSH492:KSJ496 KUE492:KUG496 KWB492:KWD496 KXY492:KYA496 KZV492:KZX496 LBS492:LBU496 LDP492:LDR496 LFM492:LFO496 LHJ492:LHL496 LJG492:LJI496 LLD492:LLF496 LNA492:LNC496 LOX492:LOZ496 LQU492:LQW496 LSR492:LST496 LUO492:LUQ496 LWL492:LWN496 LYI492:LYK496 MAF492:MAH496 MCC492:MCE496 MDZ492:MEB496 MFW492:MFY496 MHT492:MHV496 MJQ492:MJS496 MLN492:MLP496 MNK492:MNM496 MPH492:MPJ496 MRE492:MRG496 MTB492:MTD496 MUY492:MVA496 MWV492:MWX496 MYS492:MYU496 NAP492:NAR496 NCM492:NCO496 NEJ492:NEL496 NGG492:NGI496 NID492:NIF496 NKA492:NKC496 NLX492:NLZ496 NNU492:NNW496 NPR492:NPT496 NRO492:NRQ496 NTL492:NTN496 NVI492:NVK496 NXF492:NXH496 NZC492:NZE496 OAZ492:OBB496 OCW492:OCY496 OET492:OEV496 OGQ492:OGS496 OIN492:OIP496 OKK492:OKM496 OMH492:OMJ496 OOE492:OOG496 OQB492:OQD496 ORY492:OSA496 OTV492:OTX496 OVS492:OVU496 OXP492:OXR496 OZM492:OZO496 PBJ492:PBL496 PDG492:PDI496 PFD492:PFF496 PHA492:PHC496 PIX492:PIZ496 PKU492:PKW496 PMR492:PMT496 POO492:POQ496 PQL492:PQN496 PSI492:PSK496 PUF492:PUH496 PWC492:PWE496 PXZ492:PYB496 PZW492:PZY496 QBT492:QBV496 QDQ492:QDS496 QFN492:QFP496 QHK492:QHM496 QJH492:QJJ496 QLE492:QLG496 QNB492:QND496 QOY492:QPA496 QQV492:QQX496 QSS492:QSU496 QUP492:QUR496 QWM492:QWO496 QYJ492:QYL496 RAG492:RAI496 RCD492:RCF496 REA492:REC496 RFX492:RFZ496 RHU492:RHW496 RJR492:RJT496 RLO492:RLQ496 RNL492:RNN496 RPI492:RPK496 RRF492:RRH496 RTC492:RTE496 RUZ492:RVB496 RWW492:RWY496 RYT492:RYV496 SAQ492:SAS496 SCN492:SCP496 SEK492:SEM496 SGH492:SGJ496 SIE492:SIG496 SKB492:SKD496 SLY492:SMA496 SNV492:SNX496 SPS492:SPU496 SRP492:SRR496 STM492:STO496 SVJ492:SVL496 SXG492:SXI496 SZD492:SZF496 TBA492:TBC496 TCX492:TCZ496 TEU492:TEW496 TGR492:TGT496 TIO492:TIQ496 TKL492:TKN496 TMI492:TMK496 TOF492:TOH496 TQC492:TQE496 TRZ492:TSB496 TTW492:TTY496 TVT492:TVV496 TXQ492:TXS496 TZN492:TZP496 UBK492:UBM496 UDH492:UDJ496 UFE492:UFG496 UHB492:UHD496 UIY492:UJA496 UKV492:UKX496 UMS492:UMU496 UOP492:UOR496 UQM492:UQO496 USJ492:USL496 UUG492:UUI496 UWD492:UWF496 UYA492:UYC496 UZX492:UZZ496 VBU492:VBW496 VDR492:VDT496 VFO492:VFQ496 VHL492:VHN496 VJI492:VJK496 VLF492:VLH496 VNC492:VNE496 VOZ492:VPB496 VQW492:VQY496 VST492:VSV496 VUQ492:VUS496 VWN492:VWP496 VYK492:VYM496 WAH492:WAJ496 WCE492:WCG496 WEB492:WED496 WFY492:WGA496 WHV492:WHX496 WJS492:WJU496 WLP492:WLR496 WNM492:WNO496 WPJ492:WPL496 WRG492:WRI496 WTD492:WTF496 WVA492:WVC496 WWX492:WWZ496 WYU492:WYW496 XAR492:XAT496 XCO492:XCQ496 XEL492:XEN496 XEL498:XEN502 XCO498:XCQ502 XAR498:XAT502 WYU498:WYW502 WWX498:WWZ502 WVA498:WVC502 WTD498:WTF502 WRG498:WRI502 WPJ498:WPL502 WNM498:WNO502 WLP498:WLR502 WJS498:WJU502 WHV498:WHX502 WFY498:WGA502 WEB498:WED502 WCE498:WCG502 WAH498:WAJ502 VYK498:VYM502 VWN498:VWP502 VUQ498:VUS502 VST498:VSV502 VQW498:VQY502 VOZ498:VPB502 VNC498:VNE502 VLF498:VLH502 VJI498:VJK502 VHL498:VHN502 VFO498:VFQ502 VDR498:VDT502 VBU498:VBW502 UZX498:UZZ502 UYA498:UYC502 UWD498:UWF502 UUG498:UUI502 USJ498:USL502 UQM498:UQO502 UOP498:UOR502 UMS498:UMU502 UKV498:UKX502 UIY498:UJA502 UHB498:UHD502 UFE498:UFG502 UDH498:UDJ502 UBK498:UBM502 TZN498:TZP502 TXQ498:TXS502 TVT498:TVV502 TTW498:TTY502 TRZ498:TSB502 TQC498:TQE502 TOF498:TOH502 TMI498:TMK502 TKL498:TKN502 TIO498:TIQ502 TGR498:TGT502 TEU498:TEW502 TCX498:TCZ502 TBA498:TBC502 SZD498:SZF502 SXG498:SXI502 SVJ498:SVL502 STM498:STO502 SRP498:SRR502 SPS498:SPU502 SNV498:SNX502 SLY498:SMA502 SKB498:SKD502 SIE498:SIG502 SGH498:SGJ502 SEK498:SEM502 SCN498:SCP502 SAQ498:SAS502 RYT498:RYV502 RWW498:RWY502 RUZ498:RVB502 RTC498:RTE502 RRF498:RRH502 RPI498:RPK502 RNL498:RNN502 RLO498:RLQ502 RJR498:RJT502 RHU498:RHW502 RFX498:RFZ502 REA498:REC502 RCD498:RCF502 RAG498:RAI502 QYJ498:QYL502 QWM498:QWO502 QUP498:QUR502 QSS498:QSU502 QQV498:QQX502 QOY498:QPA502 QNB498:QND502 QLE498:QLG502 QJH498:QJJ502 QHK498:QHM502 QFN498:QFP502 QDQ498:QDS502 QBT498:QBV502 PZW498:PZY502 PXZ498:PYB502 PWC498:PWE502 PUF498:PUH502 PSI498:PSK502 PQL498:PQN502 POO498:POQ502 PMR498:PMT502 PKU498:PKW502 PIX498:PIZ502 PHA498:PHC502 PFD498:PFF502 PDG498:PDI502 PBJ498:PBL502 OZM498:OZO502 OXP498:OXR502 OVS498:OVU502 OTV498:OTX502 ORY498:OSA502 OQB498:OQD502 OOE498:OOG502 OMH498:OMJ502 OKK498:OKM502 OIN498:OIP502 OGQ498:OGS502 OET498:OEV502 OCW498:OCY502 OAZ498:OBB502 NZC498:NZE502 NXF498:NXH502 NVI498:NVK502 NTL498:NTN502 NRO498:NRQ502 NPR498:NPT502 NNU498:NNW502 NLX498:NLZ502 NKA498:NKC502 NID498:NIF502 NGG498:NGI502 NEJ498:NEL502 NCM498:NCO502 NAP498:NAR502 MYS498:MYU502 MWV498:MWX502 MUY498:MVA502 MTB498:MTD502 MRE498:MRG502 MPH498:MPJ502 MNK498:MNM502 MLN498:MLP502 MJQ498:MJS502 MHT498:MHV502 MFW498:MFY502 MDZ498:MEB502 MCC498:MCE502 MAF498:MAH502 LYI498:LYK502 LWL498:LWN502 LUO498:LUQ502 LSR498:LST502 LQU498:LQW502 LOX498:LOZ502 LNA498:LNC502 LLD498:LLF502 LJG498:LJI502 LHJ498:LHL502 LFM498:LFO502 LDP498:LDR502 LBS498:LBU502 KZV498:KZX502 KXY498:KYA502 KWB498:KWD502 KUE498:KUG502 KSH498:KSJ502 KQK498:KQM502 KON498:KOP502 KMQ498:KMS502 KKT498:KKV502 KIW498:KIY502 KGZ498:KHB502 KFC498:KFE502 KDF498:KDH502 KBI498:KBK502 JZL498:JZN502 JXO498:JXQ502 JVR498:JVT502 JTU498:JTW502 JRX498:JRZ502 JQA498:JQC502 JOD498:JOF502 JMG498:JMI502 JKJ498:JKL502 JIM498:JIO502 JGP498:JGR502 JES498:JEU502 JCV498:JCX502 JAY498:JBA502 IZB498:IZD502 IXE498:IXG502 IVH498:IVJ502 ITK498:ITM502 IRN498:IRP502 IPQ498:IPS502 INT498:INV502 ILW498:ILY502 IJZ498:IKB502 IIC498:IIE502 IGF498:IGH502 IEI498:IEK502 ICL498:ICN502 IAO498:IAQ502 HYR498:HYT502 HWU498:HWW502 HUX498:HUZ502 HTA498:HTC502 HRD498:HRF502 HPG498:HPI502 HNJ498:HNL502 HLM498:HLO502 HJP498:HJR502 HHS498:HHU502 HFV498:HFX502 HDY498:HEA502 HCB498:HCD502 HAE498:HAG502 GYH498:GYJ502 GWK498:GWM502 GUN498:GUP502 GSQ498:GSS502 GQT498:GQV502 GOW498:GOY502 GMZ498:GNB502 GLC498:GLE502 GJF498:GJH502 GHI498:GHK502 GFL498:GFN502 GDO498:GDQ502 GBR498:GBT502 FZU498:FZW502 FXX498:FXZ502 FWA498:FWC502 FUD498:FUF502 FSG498:FSI502 FQJ498:FQL502 FOM498:FOO502 FMP498:FMR502 FKS498:FKU502 FIV498:FIX502 FGY498:FHA502 FFB498:FFD502 FDE498:FDG502 FBH498:FBJ502 EZK498:EZM502 EXN498:EXP502 EVQ498:EVS502 ETT498:ETV502 ERW498:ERY502 EPZ498:EQB502 EOC498:EOE502 EMF498:EMH502 EKI498:EKK502 EIL498:EIN502 EGO498:EGQ502 EER498:EET502 ECU498:ECW502 EAX498:EAZ502 DZA498:DZC502 DXD498:DXF502 DVG498:DVI502 DTJ498:DTL502 DRM498:DRO502 DPP498:DPR502 DNS498:DNU502 DLV498:DLX502 DJY498:DKA502 DIB498:DID502 DGE498:DGG502 DEH498:DEJ502 DCK498:DCM502 DAN498:DAP502 CYQ498:CYS502 CWT498:CWV502 CUW498:CUY502 CSZ498:CTB502 CRC498:CRE502 CPF498:CPH502 CNI498:CNK502 CLL498:CLN502 CJO498:CJQ502 CHR498:CHT502 CFU498:CFW502 CDX498:CDZ502 CCA498:CCC502 CAD498:CAF502 BYG498:BYI502 BWJ498:BWL502 BUM498:BUO502 BSP498:BSR502 BQS498:BQU502 BOV498:BOX502 BMY498:BNA502 BLB498:BLD502 BJE498:BJG502 BHH498:BHJ502 BFK498:BFM502 BDN498:BDP502 BBQ498:BBS502 AZT498:AZV502 AXW498:AXY502 AVZ498:AWB502 AUC498:AUE502 ASF498:ASH502 AQI498:AQK502 AOL498:AON502 AMO498:AMQ502 AKR498:AKT502 AIU498:AIW502 AGX498:AGZ502 AFA498:AFC502 ADD498:ADF502 ABG498:ABI502 ZJ498:ZL502 XM498:XO502 VP498:VR502 TS498:TU502 RV498:RX502 PY498:QA502 OB498:OD502 ME498:MG502 KH498:KJ502 IK498:IM502 GN498:GP502 EQ498:ES502 CT498:CV502 CT504:CV508 EQ504:ES508 GN504:GP508 IK504:IM508 KH504:KJ508 ME504:MG508 OB504:OD508 PY504:QA508 RV504:RX508 TS504:TU508 VP504:VR508 XM504:XO508 ZJ504:ZL508 ABG504:ABI508 ADD504:ADF508 AFA504:AFC508 AGX504:AGZ508 AIU504:AIW508 AKR504:AKT508 AMO504:AMQ508 AOL504:AON508 AQI504:AQK508 ASF504:ASH508 AUC504:AUE508 AVZ504:AWB508 AXW504:AXY508 AZT504:AZV508 BBQ504:BBS508 BDN504:BDP508 BFK504:BFM508 BHH504:BHJ508 BJE504:BJG508 BLB504:BLD508 BMY504:BNA508 BOV504:BOX508 BQS504:BQU508 BSP504:BSR508 BUM504:BUO508 BWJ504:BWL508 BYG504:BYI508 CAD504:CAF508 CCA504:CCC508 CDX504:CDZ508 CFU504:CFW508 CHR504:CHT508 CJO504:CJQ508 CLL504:CLN508 CNI504:CNK508 CPF504:CPH508 CRC504:CRE508 CSZ504:CTB508 CUW504:CUY508 CWT504:CWV508 CYQ504:CYS508 DAN504:DAP508 DCK504:DCM508 DEH504:DEJ508 DGE504:DGG508 DIB504:DID508 DJY504:DKA508 DLV504:DLX508 DNS504:DNU508 DPP504:DPR508 DRM504:DRO508 DTJ504:DTL508 DVG504:DVI508 DXD504:DXF508 DZA504:DZC508 EAX504:EAZ508 ECU504:ECW508 EER504:EET508 EGO504:EGQ508 EIL504:EIN508 EKI504:EKK508 EMF504:EMH508 EOC504:EOE508 EPZ504:EQB508 ERW504:ERY508 ETT504:ETV508 EVQ504:EVS508 EXN504:EXP508 EZK504:EZM508 FBH504:FBJ508 FDE504:FDG508 FFB504:FFD508 FGY504:FHA508 FIV504:FIX508 FKS504:FKU508 FMP504:FMR508 FOM504:FOO508 FQJ504:FQL508 FSG504:FSI508 FUD504:FUF508 FWA504:FWC508 FXX504:FXZ508 FZU504:FZW508 GBR504:GBT508 GDO504:GDQ508 GFL504:GFN508 GHI504:GHK508 GJF504:GJH508 GLC504:GLE508 GMZ504:GNB508 GOW504:GOY508 GQT504:GQV508 GSQ504:GSS508 GUN504:GUP508 GWK504:GWM508 GYH504:GYJ508 HAE504:HAG508 HCB504:HCD508 HDY504:HEA508 HFV504:HFX508 HHS504:HHU508 HJP504:HJR508 HLM504:HLO508 HNJ504:HNL508 HPG504:HPI508 HRD504:HRF508 HTA504:HTC508 HUX504:HUZ508 HWU504:HWW508 HYR504:HYT508 IAO504:IAQ508 ICL504:ICN508 IEI504:IEK508 IGF504:IGH508 IIC504:IIE508 IJZ504:IKB508 ILW504:ILY508 INT504:INV508 IPQ504:IPS508 IRN504:IRP508 ITK504:ITM508 IVH504:IVJ508 IXE504:IXG508 IZB504:IZD508 JAY504:JBA508 JCV504:JCX508 JES504:JEU508 JGP504:JGR508 JIM504:JIO508 JKJ504:JKL508 JMG504:JMI508 JOD504:JOF508 JQA504:JQC508 JRX504:JRZ508 JTU504:JTW508 JVR504:JVT508 JXO504:JXQ508 JZL504:JZN508 KBI504:KBK508 KDF504:KDH508 KFC504:KFE508 KGZ504:KHB508 KIW504:KIY508 KKT504:KKV508 KMQ504:KMS508 KON504:KOP508 KQK504:KQM508 KSH504:KSJ508 KUE504:KUG508 KWB504:KWD508 KXY504:KYA508 KZV504:KZX508 LBS504:LBU508 LDP504:LDR508 LFM504:LFO508 LHJ504:LHL508 LJG504:LJI508 LLD504:LLF508 LNA504:LNC508 LOX504:LOZ508 LQU504:LQW508 LSR504:LST508 LUO504:LUQ508 LWL504:LWN508 LYI504:LYK508 MAF504:MAH508 MCC504:MCE508 MDZ504:MEB508 MFW504:MFY508 MHT504:MHV508 MJQ504:MJS508 MLN504:MLP508 MNK504:MNM508 MPH504:MPJ508 MRE504:MRG508 MTB504:MTD508 MUY504:MVA508 MWV504:MWX508 MYS504:MYU508 NAP504:NAR508 NCM504:NCO508 NEJ504:NEL508 NGG504:NGI508 NID504:NIF508 NKA504:NKC508 NLX504:NLZ508 NNU504:NNW508 NPR504:NPT508 NRO504:NRQ508 NTL504:NTN508 NVI504:NVK508 NXF504:NXH508 NZC504:NZE508 OAZ504:OBB508 OCW504:OCY508 OET504:OEV508 OGQ504:OGS508 OIN504:OIP508 OKK504:OKM508 OMH504:OMJ508 OOE504:OOG508 OQB504:OQD508 ORY504:OSA508 OTV504:OTX508 OVS504:OVU508 OXP504:OXR508 OZM504:OZO508 PBJ504:PBL508 PDG504:PDI508 PFD504:PFF508 PHA504:PHC508 PIX504:PIZ508 PKU504:PKW508 PMR504:PMT508 POO504:POQ508 PQL504:PQN508 PSI504:PSK508 PUF504:PUH508 PWC504:PWE508 PXZ504:PYB508 PZW504:PZY508 QBT504:QBV508 QDQ504:QDS508 QFN504:QFP508 QHK504:QHM508 QJH504:QJJ508 QLE504:QLG508 QNB504:QND508 QOY504:QPA508 QQV504:QQX508 QSS504:QSU508 QUP504:QUR508 QWM504:QWO508 QYJ504:QYL508 RAG504:RAI508 RCD504:RCF508 REA504:REC508 RFX504:RFZ508 RHU504:RHW508 RJR504:RJT508 RLO504:RLQ508 RNL504:RNN508 RPI504:RPK508 RRF504:RRH508 RTC504:RTE508 RUZ504:RVB508 RWW504:RWY508 RYT504:RYV508 SAQ504:SAS508 SCN504:SCP508 SEK504:SEM508 SGH504:SGJ508 SIE504:SIG508 SKB504:SKD508 SLY504:SMA508 SNV504:SNX508 SPS504:SPU508 SRP504:SRR508 STM504:STO508 SVJ504:SVL508 SXG504:SXI508 SZD504:SZF508 TBA504:TBC508 TCX504:TCZ508 TEU504:TEW508 TGR504:TGT508 TIO504:TIQ508 TKL504:TKN508 TMI504:TMK508 TOF504:TOH508 TQC504:TQE508 TRZ504:TSB508 TTW504:TTY508 TVT504:TVV508 TXQ504:TXS508 TZN504:TZP508 UBK504:UBM508 UDH504:UDJ508 UFE504:UFG508 UHB504:UHD508 UIY504:UJA508 UKV504:UKX508 UMS504:UMU508 UOP504:UOR508 UQM504:UQO508 USJ504:USL508 UUG504:UUI508 UWD504:UWF508 UYA504:UYC508 UZX504:UZZ508 VBU504:VBW508 VDR504:VDT508 VFO504:VFQ508 VHL504:VHN508 VJI504:VJK508 VLF504:VLH508 VNC504:VNE508 VOZ504:VPB508 VQW504:VQY508 VST504:VSV508 VUQ504:VUS508 VWN504:VWP508 VYK504:VYM508 WAH504:WAJ508 WCE504:WCG508 WEB504:WED508 WFY504:WGA508 WHV504:WHX508 WJS504:WJU508 WLP504:WLR508 WNM504:WNO508 WPJ504:WPL508 WRG504:WRI508 WTD504:WTF508 WVA504:WVC508 WWX504:WWZ508 WYU504:WYW508 XAR504:XAT508 XCO504:XCQ508 XEL504:XEN508 XEL510:XEN514 XCO510:XCQ514 XAR510:XAT514 WYU510:WYW514 WWX510:WWZ514 WVA510:WVC514 WTD510:WTF514 WRG510:WRI514 WPJ510:WPL514 WNM510:WNO514 WLP510:WLR514 WJS510:WJU514 WHV510:WHX514 WFY510:WGA514 WEB510:WED514 WCE510:WCG514 WAH510:WAJ514 VYK510:VYM514 VWN510:VWP514 VUQ510:VUS514 VST510:VSV514 VQW510:VQY514 VOZ510:VPB514 VNC510:VNE514 VLF510:VLH514 VJI510:VJK514 VHL510:VHN514 VFO510:VFQ514 VDR510:VDT514 VBU510:VBW514 UZX510:UZZ514 UYA510:UYC514 UWD510:UWF514 UUG510:UUI514 USJ510:USL514 UQM510:UQO514 UOP510:UOR514 UMS510:UMU514 UKV510:UKX514 UIY510:UJA514 UHB510:UHD514 UFE510:UFG514 UDH510:UDJ514 UBK510:UBM514 TZN510:TZP514 TXQ510:TXS514 TVT510:TVV514 TTW510:TTY514 TRZ510:TSB514 TQC510:TQE514 TOF510:TOH514 TMI510:TMK514 TKL510:TKN514 TIO510:TIQ514 TGR510:TGT514 TEU510:TEW514 TCX510:TCZ514 TBA510:TBC514 SZD510:SZF514 SXG510:SXI514 SVJ510:SVL514 STM510:STO514 SRP510:SRR514 SPS510:SPU514 SNV510:SNX514 SLY510:SMA514 SKB510:SKD514 SIE510:SIG514 SGH510:SGJ514 SEK510:SEM514 SCN510:SCP514 SAQ510:SAS514 RYT510:RYV514 RWW510:RWY514 RUZ510:RVB514 RTC510:RTE514 RRF510:RRH514 RPI510:RPK514 RNL510:RNN514 RLO510:RLQ514 RJR510:RJT514 RHU510:RHW514 RFX510:RFZ514 REA510:REC514 RCD510:RCF514 RAG510:RAI514 QYJ510:QYL514 QWM510:QWO514 QUP510:QUR514 QSS510:QSU514 QQV510:QQX514 QOY510:QPA514 QNB510:QND514 QLE510:QLG514 QJH510:QJJ514 QHK510:QHM514 QFN510:QFP514 QDQ510:QDS514 QBT510:QBV514 PZW510:PZY514 PXZ510:PYB514 PWC510:PWE514 PUF510:PUH514 PSI510:PSK514 PQL510:PQN514 POO510:POQ514 PMR510:PMT514 PKU510:PKW514 PIX510:PIZ514 PHA510:PHC514 PFD510:PFF514 PDG510:PDI514 PBJ510:PBL514 OZM510:OZO514 OXP510:OXR514 OVS510:OVU514 OTV510:OTX514 ORY510:OSA514 OQB510:OQD514 OOE510:OOG514 OMH510:OMJ514 OKK510:OKM514 OIN510:OIP514 OGQ510:OGS514 OET510:OEV514 OCW510:OCY514 OAZ510:OBB514 NZC510:NZE514 NXF510:NXH514 NVI510:NVK514 NTL510:NTN514 NRO510:NRQ514 NPR510:NPT514 NNU510:NNW514 NLX510:NLZ514 NKA510:NKC514 NID510:NIF514 NGG510:NGI514 NEJ510:NEL514 NCM510:NCO514 NAP510:NAR514 MYS510:MYU514 MWV510:MWX514 MUY510:MVA514 MTB510:MTD514 MRE510:MRG514 MPH510:MPJ514 MNK510:MNM514 MLN510:MLP514 MJQ510:MJS514 MHT510:MHV514 MFW510:MFY514 MDZ510:MEB514 MCC510:MCE514 MAF510:MAH514 LYI510:LYK514 LWL510:LWN514 LUO510:LUQ514 LSR510:LST514 LQU510:LQW514 LOX510:LOZ514 LNA510:LNC514 LLD510:LLF514 LJG510:LJI514 LHJ510:LHL514 LFM510:LFO514 LDP510:LDR514 LBS510:LBU514 KZV510:KZX514 KXY510:KYA514 KWB510:KWD514 KUE510:KUG514 KSH510:KSJ514 KQK510:KQM514 KON510:KOP514 KMQ510:KMS514 KKT510:KKV514 KIW510:KIY514 KGZ510:KHB514 KFC510:KFE514 KDF510:KDH514 KBI510:KBK514 JZL510:JZN514 JXO510:JXQ514 JVR510:JVT514 JTU510:JTW514 JRX510:JRZ514 JQA510:JQC514 JOD510:JOF514 JMG510:JMI514 JKJ510:JKL514 JIM510:JIO514 JGP510:JGR514 JES510:JEU514 JCV510:JCX514 JAY510:JBA514 IZB510:IZD514 IXE510:IXG514 IVH510:IVJ514 ITK510:ITM514 IRN510:IRP514 IPQ510:IPS514 INT510:INV514 ILW510:ILY514 IJZ510:IKB514 IIC510:IIE514 IGF510:IGH514 IEI510:IEK514 ICL510:ICN514 IAO510:IAQ514 HYR510:HYT514 HWU510:HWW514 HUX510:HUZ514 HTA510:HTC514 HRD510:HRF514 HPG510:HPI514 HNJ510:HNL514 HLM510:HLO514 HJP510:HJR514 HHS510:HHU514 HFV510:HFX514 HDY510:HEA514 HCB510:HCD514 HAE510:HAG514 GYH510:GYJ514 GWK510:GWM514 GUN510:GUP514 GSQ510:GSS514 GQT510:GQV514 GOW510:GOY514 GMZ510:GNB514 GLC510:GLE514 GJF510:GJH514 GHI510:GHK514 GFL510:GFN514 GDO510:GDQ514 GBR510:GBT514 FZU510:FZW514 FXX510:FXZ514 FWA510:FWC514 FUD510:FUF514 FSG510:FSI514 FQJ510:FQL514 FOM510:FOO514 FMP510:FMR514 FKS510:FKU514 FIV510:FIX514 FGY510:FHA514 FFB510:FFD514 FDE510:FDG514 FBH510:FBJ514 EZK510:EZM514 EXN510:EXP514 EVQ510:EVS514 ETT510:ETV514 ERW510:ERY514 EPZ510:EQB514 EOC510:EOE514 EMF510:EMH514 EKI510:EKK514 EIL510:EIN514 EGO510:EGQ514 EER510:EET514 ECU510:ECW514 EAX510:EAZ514 DZA510:DZC514 DXD510:DXF514 DVG510:DVI514 DTJ510:DTL514 DRM510:DRO514 DPP510:DPR514 DNS510:DNU514 DLV510:DLX514 DJY510:DKA514 DIB510:DID514 DGE510:DGG514 DEH510:DEJ514 DCK510:DCM514 DAN510:DAP514 CYQ510:CYS514 CWT510:CWV514 CUW510:CUY514 CSZ510:CTB514 CRC510:CRE514 CPF510:CPH514 CNI510:CNK514 CLL510:CLN514 CJO510:CJQ514 CHR510:CHT514 CFU510:CFW514 CDX510:CDZ514 CCA510:CCC514 CAD510:CAF514 BYG510:BYI514 BWJ510:BWL514 BUM510:BUO514 BSP510:BSR514 BQS510:BQU514 BOV510:BOX514 BMY510:BNA514 BLB510:BLD514 BJE510:BJG514 BHH510:BHJ514 BFK510:BFM514 BDN510:BDP514 BBQ510:BBS514 AZT510:AZV514 AXW510:AXY514 AVZ510:AWB514 AUC510:AUE514 ASF510:ASH514 AQI510:AQK514 AOL510:AON514 AMO510:AMQ514 AKR510:AKT514 AIU510:AIW514 AGX510:AGZ514 AFA510:AFC514 ADD510:ADF514 ABG510:ABI514 ZJ510:ZL514 XM510:XO514 VP510:VR514 TS510:TU514 RV510:RX514 PY510:QA514 OB510:OD514 ME510:MG514 KH510:KJ514 IK510:IM514 GN510:GP514 EQ510:ES514 CT510:CV514 CT516:CV518 EQ516:ES518 GN516:GP518 IK516:IM518 KH516:KJ518 ME516:MG518 OB516:OD518 PY516:QA518 RV516:RX518 TS516:TU518 VP516:VR518 XM516:XO518 ZJ516:ZL518 ABG516:ABI518 ADD516:ADF518 AFA516:AFC518 AGX516:AGZ518 AIU516:AIW518 AKR516:AKT518 AMO516:AMQ518 AOL516:AON518 AQI516:AQK518 ASF516:ASH518 AUC516:AUE518 AVZ516:AWB518 AXW516:AXY518 AZT516:AZV518 BBQ516:BBS518 BDN516:BDP518 BFK516:BFM518 BHH516:BHJ518 BJE516:BJG518 BLB516:BLD518 BMY516:BNA518 BOV516:BOX518 BQS516:BQU518 BSP516:BSR518 BUM516:BUO518 BWJ516:BWL518 BYG516:BYI518 CAD516:CAF518 CCA516:CCC518 CDX516:CDZ518 CFU516:CFW518 CHR516:CHT518 CJO516:CJQ518 CLL516:CLN518 CNI516:CNK518 CPF516:CPH518 CRC516:CRE518 CSZ516:CTB518 CUW516:CUY518 CWT516:CWV518 CYQ516:CYS518 DAN516:DAP518 DCK516:DCM518 DEH516:DEJ518 DGE516:DGG518 DIB516:DID518 DJY516:DKA518 DLV516:DLX518 DNS516:DNU518 DPP516:DPR518 DRM516:DRO518 DTJ516:DTL518 DVG516:DVI518 DXD516:DXF518 DZA516:DZC518 EAX516:EAZ518 ECU516:ECW518 EER516:EET518 EGO516:EGQ518 EIL516:EIN518 EKI516:EKK518 EMF516:EMH518 EOC516:EOE518 EPZ516:EQB518 ERW516:ERY518 ETT516:ETV518 EVQ516:EVS518 EXN516:EXP518 EZK516:EZM518 FBH516:FBJ518 FDE516:FDG518 FFB516:FFD518 FGY516:FHA518 FIV516:FIX518 FKS516:FKU518 FMP516:FMR518 FOM516:FOO518 FQJ516:FQL518 FSG516:FSI518 FUD516:FUF518 FWA516:FWC518 FXX516:FXZ518 FZU516:FZW518 GBR516:GBT518 GDO516:GDQ518 GFL516:GFN518 GHI516:GHK518 GJF516:GJH518 GLC516:GLE518 GMZ516:GNB518 GOW516:GOY518 GQT516:GQV518 GSQ516:GSS518 GUN516:GUP518 GWK516:GWM518 GYH516:GYJ518 HAE516:HAG518 HCB516:HCD518 HDY516:HEA518 HFV516:HFX518 HHS516:HHU518 HJP516:HJR518 HLM516:HLO518 HNJ516:HNL518 HPG516:HPI518 HRD516:HRF518 HTA516:HTC518 HUX516:HUZ518 HWU516:HWW518 HYR516:HYT518 IAO516:IAQ518 ICL516:ICN518 IEI516:IEK518 IGF516:IGH518 IIC516:IIE518 IJZ516:IKB518 ILW516:ILY518 INT516:INV518 IPQ516:IPS518 IRN516:IRP518 ITK516:ITM518 IVH516:IVJ518 IXE516:IXG518 IZB516:IZD518 JAY516:JBA518 JCV516:JCX518 JES516:JEU518 JGP516:JGR518 JIM516:JIO518 JKJ516:JKL518 JMG516:JMI518 JOD516:JOF518 JQA516:JQC518 JRX516:JRZ518 JTU516:JTW518 JVR516:JVT518 JXO516:JXQ518 JZL516:JZN518 KBI516:KBK518 KDF516:KDH518 KFC516:KFE518 KGZ516:KHB518 KIW516:KIY518 KKT516:KKV518 KMQ516:KMS518 KON516:KOP518 KQK516:KQM518 KSH516:KSJ518 KUE516:KUG518 KWB516:KWD518 KXY516:KYA518 KZV516:KZX518 LBS516:LBU518 LDP516:LDR518 LFM516:LFO518 LHJ516:LHL518 LJG516:LJI518 LLD516:LLF518 LNA516:LNC518 LOX516:LOZ518 LQU516:LQW518 LSR516:LST518 LUO516:LUQ518 LWL516:LWN518 LYI516:LYK518 MAF516:MAH518 MCC516:MCE518 MDZ516:MEB518 MFW516:MFY518 MHT516:MHV518 MJQ516:MJS518 MLN516:MLP518 MNK516:MNM518 MPH516:MPJ518 MRE516:MRG518 MTB516:MTD518 MUY516:MVA518 MWV516:MWX518 MYS516:MYU518 NAP516:NAR518 NCM516:NCO518 NEJ516:NEL518 NGG516:NGI518 NID516:NIF518 NKA516:NKC518 NLX516:NLZ518 NNU516:NNW518 NPR516:NPT518 NRO516:NRQ518 NTL516:NTN518 NVI516:NVK518 NXF516:NXH518 NZC516:NZE518 OAZ516:OBB518 OCW516:OCY518 OET516:OEV518 OGQ516:OGS518 OIN516:OIP518 OKK516:OKM518 OMH516:OMJ518 OOE516:OOG518 OQB516:OQD518 ORY516:OSA518 OTV516:OTX518 OVS516:OVU518 OXP516:OXR518 OZM516:OZO518 PBJ516:PBL518 PDG516:PDI518 PFD516:PFF518 PHA516:PHC518 PIX516:PIZ518 PKU516:PKW518 PMR516:PMT518 POO516:POQ518 PQL516:PQN518 PSI516:PSK518 PUF516:PUH518 PWC516:PWE518 PXZ516:PYB518 PZW516:PZY518 QBT516:QBV518 QDQ516:QDS518 QFN516:QFP518 QHK516:QHM518 QJH516:QJJ518 QLE516:QLG518 QNB516:QND518 QOY516:QPA518 QQV516:QQX518 QSS516:QSU518 QUP516:QUR518 QWM516:QWO518 QYJ516:QYL518 RAG516:RAI518 RCD516:RCF518 REA516:REC518 RFX516:RFZ518 RHU516:RHW518 RJR516:RJT518 RLO516:RLQ518 RNL516:RNN518 RPI516:RPK518 RRF516:RRH518 RTC516:RTE518 RUZ516:RVB518 RWW516:RWY518 RYT516:RYV518 SAQ516:SAS518 SCN516:SCP518 SEK516:SEM518 SGH516:SGJ518 SIE516:SIG518 SKB516:SKD518 SLY516:SMA518 SNV516:SNX518 SPS516:SPU518 SRP516:SRR518 STM516:STO518 SVJ516:SVL518 SXG516:SXI518 SZD516:SZF518 TBA516:TBC518 TCX516:TCZ518 TEU516:TEW518 TGR516:TGT518 TIO516:TIQ518 TKL516:TKN518 TMI516:TMK518 TOF516:TOH518 TQC516:TQE518 TRZ516:TSB518 TTW516:TTY518 TVT516:TVV518 TXQ516:TXS518 TZN516:TZP518 UBK516:UBM518 UDH516:UDJ518 UFE516:UFG518 UHB516:UHD518 UIY516:UJA518 UKV516:UKX518 UMS516:UMU518 UOP516:UOR518 UQM516:UQO518 USJ516:USL518 UUG516:UUI518 UWD516:UWF518 UYA516:UYC518 UZX516:UZZ518 VBU516:VBW518 VDR516:VDT518 VFO516:VFQ518 VHL516:VHN518 VJI516:VJK518 VLF516:VLH518 VNC516:VNE518 VOZ516:VPB518 VQW516:VQY518 VST516:VSV518 VUQ516:VUS518 VWN516:VWP518 VYK516:VYM518 WAH516:WAJ518 WCE516:WCG518 WEB516:WED518 WFY516:WGA518 WHV516:WHX518 WJS516:WJU518 WLP516:WLR518 WNM516:WNO518 WPJ516:WPL518 WRG516:WRI518 WTD516:WTF518 WVA516:WVC518 WWX516:WWZ518 WYU516:WYW518 XAR516:XAT518 XCO516:XCQ518 XEL516:XEN518 XEL520:XEN522 XCO520:XCQ522 XAR520:XAT522 WYU520:WYW522 WWX520:WWZ522 WVA520:WVC522 WTD520:WTF522 WRG520:WRI522 WPJ520:WPL522 WNM520:WNO522 WLP520:WLR522 WJS520:WJU522 WHV520:WHX522 WFY520:WGA522 WEB520:WED522 WCE520:WCG522 WAH520:WAJ522 VYK520:VYM522 VWN520:VWP522 VUQ520:VUS522 VST520:VSV522 VQW520:VQY522 VOZ520:VPB522 VNC520:VNE522 VLF520:VLH522 VJI520:VJK522 VHL520:VHN522 VFO520:VFQ522 VDR520:VDT522 VBU520:VBW522 UZX520:UZZ522 UYA520:UYC522 UWD520:UWF522 UUG520:UUI522 USJ520:USL522 UQM520:UQO522 UOP520:UOR522 UMS520:UMU522 UKV520:UKX522 UIY520:UJA522 UHB520:UHD522 UFE520:UFG522 UDH520:UDJ522 UBK520:UBM522 TZN520:TZP522 TXQ520:TXS522 TVT520:TVV522 TTW520:TTY522 TRZ520:TSB522 TQC520:TQE522 TOF520:TOH522 TMI520:TMK522 TKL520:TKN522 TIO520:TIQ522 TGR520:TGT522 TEU520:TEW522 TCX520:TCZ522 TBA520:TBC522 SZD520:SZF522 SXG520:SXI522 SVJ520:SVL522 STM520:STO522 SRP520:SRR522 SPS520:SPU522 SNV520:SNX522 SLY520:SMA522 SKB520:SKD522 SIE520:SIG522 SGH520:SGJ522 SEK520:SEM522 SCN520:SCP522 SAQ520:SAS522 RYT520:RYV522 RWW520:RWY522 RUZ520:RVB522 RTC520:RTE522 RRF520:RRH522 RPI520:RPK522 RNL520:RNN522 RLO520:RLQ522 RJR520:RJT522 RHU520:RHW522 RFX520:RFZ522 REA520:REC522 RCD520:RCF522 RAG520:RAI522 QYJ520:QYL522 QWM520:QWO522 QUP520:QUR522 QSS520:QSU522 QQV520:QQX522 QOY520:QPA522 QNB520:QND522 QLE520:QLG522 QJH520:QJJ522 QHK520:QHM522 QFN520:QFP522 QDQ520:QDS522 QBT520:QBV522 PZW520:PZY522 PXZ520:PYB522 PWC520:PWE522 PUF520:PUH522 PSI520:PSK522 PQL520:PQN522 POO520:POQ522 PMR520:PMT522 PKU520:PKW522 PIX520:PIZ522 PHA520:PHC522 PFD520:PFF522 PDG520:PDI522 PBJ520:PBL522 OZM520:OZO522 OXP520:OXR522 OVS520:OVU522 OTV520:OTX522 ORY520:OSA522 OQB520:OQD522 OOE520:OOG522 OMH520:OMJ522 OKK520:OKM522 OIN520:OIP522 OGQ520:OGS522 OET520:OEV522 OCW520:OCY522 OAZ520:OBB522 NZC520:NZE522 NXF520:NXH522 NVI520:NVK522 NTL520:NTN522 NRO520:NRQ522 NPR520:NPT522 NNU520:NNW522 NLX520:NLZ522 NKA520:NKC522 NID520:NIF522 NGG520:NGI522 NEJ520:NEL522 NCM520:NCO522 NAP520:NAR522 MYS520:MYU522 MWV520:MWX522 MUY520:MVA522 MTB520:MTD522 MRE520:MRG522 MPH520:MPJ522 MNK520:MNM522 MLN520:MLP522 MJQ520:MJS522 MHT520:MHV522 MFW520:MFY522 MDZ520:MEB522 MCC520:MCE522 MAF520:MAH522 LYI520:LYK522 LWL520:LWN522 LUO520:LUQ522 LSR520:LST522 LQU520:LQW522 LOX520:LOZ522 LNA520:LNC522 LLD520:LLF522 LJG520:LJI522 LHJ520:LHL522 LFM520:LFO522 LDP520:LDR522 LBS520:LBU522 KZV520:KZX522 KXY520:KYA522 KWB520:KWD522 KUE520:KUG522 KSH520:KSJ522 KQK520:KQM522 KON520:KOP522 KMQ520:KMS522 KKT520:KKV522 KIW520:KIY522 KGZ520:KHB522 KFC520:KFE522 KDF520:KDH522 KBI520:KBK522 JZL520:JZN522 JXO520:JXQ522 JVR520:JVT522 JTU520:JTW522 JRX520:JRZ522 JQA520:JQC522 JOD520:JOF522 JMG520:JMI522 JKJ520:JKL522 JIM520:JIO522 JGP520:JGR522 JES520:JEU522 JCV520:JCX522 JAY520:JBA522 IZB520:IZD522 IXE520:IXG522 IVH520:IVJ522 ITK520:ITM522 IRN520:IRP522 IPQ520:IPS522 INT520:INV522 ILW520:ILY522 IJZ520:IKB522 IIC520:IIE522 IGF520:IGH522 IEI520:IEK522 ICL520:ICN522 IAO520:IAQ522 HYR520:HYT522 HWU520:HWW522 HUX520:HUZ522 HTA520:HTC522 HRD520:HRF522 HPG520:HPI522 HNJ520:HNL522 HLM520:HLO522 HJP520:HJR522 HHS520:HHU522 HFV520:HFX522 HDY520:HEA522 HCB520:HCD522 HAE520:HAG522 GYH520:GYJ522 GWK520:GWM522 GUN520:GUP522 GSQ520:GSS522 GQT520:GQV522 GOW520:GOY522 GMZ520:GNB522 GLC520:GLE522 GJF520:GJH522 GHI520:GHK522 GFL520:GFN522 GDO520:GDQ522 GBR520:GBT522 FZU520:FZW522 FXX520:FXZ522 FWA520:FWC522 FUD520:FUF522 FSG520:FSI522 FQJ520:FQL522 FOM520:FOO522 FMP520:FMR522 FKS520:FKU522 FIV520:FIX522 FGY520:FHA522 FFB520:FFD522 FDE520:FDG522 FBH520:FBJ522 EZK520:EZM522 EXN520:EXP522 EVQ520:EVS522 ETT520:ETV522 ERW520:ERY522 EPZ520:EQB522 EOC520:EOE522 EMF520:EMH522 EKI520:EKK522 EIL520:EIN522 EGO520:EGQ522 EER520:EET522 ECU520:ECW522 EAX520:EAZ522 DZA520:DZC522 DXD520:DXF522 DVG520:DVI522 DTJ520:DTL522 DRM520:DRO522 DPP520:DPR522 DNS520:DNU522 DLV520:DLX522 DJY520:DKA522 DIB520:DID522 DGE520:DGG522 DEH520:DEJ522 DCK520:DCM522 DAN520:DAP522 CYQ520:CYS522 CWT520:CWV522 CUW520:CUY522 CSZ520:CTB522 CRC520:CRE522 CPF520:CPH522 CNI520:CNK522 CLL520:CLN522 CJO520:CJQ522 CHR520:CHT522 CFU520:CFW522 CDX520:CDZ522 CCA520:CCC522 CAD520:CAF522 BYG520:BYI522 BWJ520:BWL522 BUM520:BUO522 BSP520:BSR522 BQS520:BQU522 BOV520:BOX522 BMY520:BNA522 BLB520:BLD522 BJE520:BJG522 BHH520:BHJ522 BFK520:BFM522 BDN520:BDP522 BBQ520:BBS522 AZT520:AZV522 AXW520:AXY522 AVZ520:AWB522 AUC520:AUE522 ASF520:ASH522 AQI520:AQK522 AOL520:AON522 AMO520:AMQ522 AKR520:AKT522 AIU520:AIW522 AGX520:AGZ522 AFA520:AFC522 ADD520:ADF522 ABG520:ABI522 ZJ520:ZL522 XM520:XO522 VP520:VR522 TS520:TU522 RV520:RX522 PY520:QA522 OB520:OD522 ME520:MG522 KH520:KJ522 IK520:IM522 GN520:GP522 EQ520:ES522 CT520:CV522 CT524:CV526 EQ524:ES526 GN524:GP526 IK524:IM526 KH524:KJ526 ME524:MG526 OB524:OD526 PY524:QA526 RV524:RX526 TS524:TU526 VP524:VR526 XM524:XO526 ZJ524:ZL526 ABG524:ABI526 ADD524:ADF526 AFA524:AFC526 AGX524:AGZ526 AIU524:AIW526 AKR524:AKT526 AMO524:AMQ526 AOL524:AON526 AQI524:AQK526 ASF524:ASH526 AUC524:AUE526 AVZ524:AWB526 AXW524:AXY526 AZT524:AZV526 BBQ524:BBS526 BDN524:BDP526 BFK524:BFM526 BHH524:BHJ526 BJE524:BJG526 BLB524:BLD526 BMY524:BNA526 BOV524:BOX526 BQS524:BQU526 BSP524:BSR526 BUM524:BUO526 BWJ524:BWL526 BYG524:BYI526 CAD524:CAF526 CCA524:CCC526 CDX524:CDZ526 CFU524:CFW526 CHR524:CHT526 CJO524:CJQ526 CLL524:CLN526 CNI524:CNK526 CPF524:CPH526 CRC524:CRE526 CSZ524:CTB526 CUW524:CUY526 CWT524:CWV526 CYQ524:CYS526 DAN524:DAP526 DCK524:DCM526 DEH524:DEJ526 DGE524:DGG526 DIB524:DID526 DJY524:DKA526 DLV524:DLX526 DNS524:DNU526 DPP524:DPR526 DRM524:DRO526 DTJ524:DTL526 DVG524:DVI526 DXD524:DXF526 DZA524:DZC526 EAX524:EAZ526 ECU524:ECW526 EER524:EET526 EGO524:EGQ526 EIL524:EIN526 EKI524:EKK526 EMF524:EMH526 EOC524:EOE526 EPZ524:EQB526 ERW524:ERY526 ETT524:ETV526 EVQ524:EVS526 EXN524:EXP526 EZK524:EZM526 FBH524:FBJ526 FDE524:FDG526 FFB524:FFD526 FGY524:FHA526 FIV524:FIX526 FKS524:FKU526 FMP524:FMR526 FOM524:FOO526 FQJ524:FQL526 FSG524:FSI526 FUD524:FUF526 FWA524:FWC526 FXX524:FXZ526 FZU524:FZW526 GBR524:GBT526 GDO524:GDQ526 GFL524:GFN526 GHI524:GHK526 GJF524:GJH526 GLC524:GLE526 GMZ524:GNB526 GOW524:GOY526 GQT524:GQV526 GSQ524:GSS526 GUN524:GUP526 GWK524:GWM526 GYH524:GYJ526 HAE524:HAG526 HCB524:HCD526 HDY524:HEA526 HFV524:HFX526 HHS524:HHU526 HJP524:HJR526 HLM524:HLO526 HNJ524:HNL526 HPG524:HPI526 HRD524:HRF526 HTA524:HTC526 HUX524:HUZ526 HWU524:HWW526 HYR524:HYT526 IAO524:IAQ526 ICL524:ICN526 IEI524:IEK526 IGF524:IGH526 IIC524:IIE526 IJZ524:IKB526 ILW524:ILY526 INT524:INV526 IPQ524:IPS526 IRN524:IRP526 ITK524:ITM526 IVH524:IVJ526 IXE524:IXG526 IZB524:IZD526 JAY524:JBA526 JCV524:JCX526 JES524:JEU526 JGP524:JGR526 JIM524:JIO526 JKJ524:JKL526 JMG524:JMI526 JOD524:JOF526 JQA524:JQC526 JRX524:JRZ526 JTU524:JTW526 JVR524:JVT526 JXO524:JXQ526 JZL524:JZN526 KBI524:KBK526 KDF524:KDH526 KFC524:KFE526 KGZ524:KHB526 KIW524:KIY526 KKT524:KKV526 KMQ524:KMS526 KON524:KOP526 KQK524:KQM526 KSH524:KSJ526 KUE524:KUG526 KWB524:KWD526 KXY524:KYA526 KZV524:KZX526 LBS524:LBU526 LDP524:LDR526 LFM524:LFO526 LHJ524:LHL526 LJG524:LJI526 LLD524:LLF526 LNA524:LNC526 LOX524:LOZ526 LQU524:LQW526 LSR524:LST526 LUO524:LUQ526 LWL524:LWN526 LYI524:LYK526 MAF524:MAH526 MCC524:MCE526 MDZ524:MEB526 MFW524:MFY526 MHT524:MHV526 MJQ524:MJS526 MLN524:MLP526 MNK524:MNM526 MPH524:MPJ526 MRE524:MRG526 MTB524:MTD526 MUY524:MVA526 MWV524:MWX526 MYS524:MYU526 NAP524:NAR526 NCM524:NCO526 NEJ524:NEL526 NGG524:NGI526 NID524:NIF526 NKA524:NKC526 NLX524:NLZ526 NNU524:NNW526 NPR524:NPT526 NRO524:NRQ526 NTL524:NTN526 NVI524:NVK526 NXF524:NXH526 NZC524:NZE526 OAZ524:OBB526 OCW524:OCY526 OET524:OEV526 OGQ524:OGS526 OIN524:OIP526 OKK524:OKM526 OMH524:OMJ526 OOE524:OOG526 OQB524:OQD526 ORY524:OSA526 OTV524:OTX526 OVS524:OVU526 OXP524:OXR526 OZM524:OZO526 PBJ524:PBL526 PDG524:PDI526 PFD524:PFF526 PHA524:PHC526 PIX524:PIZ526 PKU524:PKW526 PMR524:PMT526 POO524:POQ526 PQL524:PQN526 PSI524:PSK526 PUF524:PUH526 PWC524:PWE526 PXZ524:PYB526 PZW524:PZY526 QBT524:QBV526 QDQ524:QDS526 QFN524:QFP526 QHK524:QHM526 QJH524:QJJ526 QLE524:QLG526 QNB524:QND526 QOY524:QPA526 QQV524:QQX526 QSS524:QSU526 QUP524:QUR526 QWM524:QWO526 QYJ524:QYL526 RAG524:RAI526 RCD524:RCF526 REA524:REC526 RFX524:RFZ526 RHU524:RHW526 RJR524:RJT526 RLO524:RLQ526 RNL524:RNN526 RPI524:RPK526 RRF524:RRH526 RTC524:RTE526 RUZ524:RVB526 RWW524:RWY526 RYT524:RYV526 SAQ524:SAS526 SCN524:SCP526 SEK524:SEM526 SGH524:SGJ526 SIE524:SIG526 SKB524:SKD526 SLY524:SMA526 SNV524:SNX526 SPS524:SPU526 SRP524:SRR526 STM524:STO526 SVJ524:SVL526 SXG524:SXI526 SZD524:SZF526 TBA524:TBC526 TCX524:TCZ526 TEU524:TEW526 TGR524:TGT526 TIO524:TIQ526 TKL524:TKN526 TMI524:TMK526 TOF524:TOH526 TQC524:TQE526 TRZ524:TSB526 TTW524:TTY526 TVT524:TVV526 TXQ524:TXS526 TZN524:TZP526 UBK524:UBM526 UDH524:UDJ526 UFE524:UFG526 UHB524:UHD526 UIY524:UJA526 UKV524:UKX526 UMS524:UMU526 UOP524:UOR526 UQM524:UQO526 USJ524:USL526 UUG524:UUI526 UWD524:UWF526 UYA524:UYC526 UZX524:UZZ526 VBU524:VBW526 VDR524:VDT526 VFO524:VFQ526 VHL524:VHN526 VJI524:VJK526 VLF524:VLH526 VNC524:VNE526 VOZ524:VPB526 VQW524:VQY526 VST524:VSV526 VUQ524:VUS526 VWN524:VWP526 VYK524:VYM526 WAH524:WAJ526 WCE524:WCG526 WEB524:WED526 WFY524:WGA526 WHV524:WHX526 WJS524:WJU526 WLP524:WLR526 WNM524:WNO526 WPJ524:WPL526 WRG524:WRI526 WTD524:WTF526 WVA524:WVC526 WWX524:WWZ526 WYU524:WYW526 XAR524:XAT526 XCO524:XCQ526 XEL524:XEN526 C452:AW456 C439 C458:AV462 C464:AV468 C470:AV474 C476:AV480 C482:AW484 C486:AV490 C492:AV496 C498:AV502 C504:AV508 C510:AV514 C516:AW518 C520:AW522 C524:AW526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191" bestFit="1" customWidth="1"/>
    <col min="2" max="2" width="8.25" style="14" bestFit="1" customWidth="1"/>
    <col min="3" max="3" width="4.25" style="191" bestFit="1" customWidth="1"/>
    <col min="4" max="4" width="16.375" style="191" bestFit="1" customWidth="1"/>
    <col min="5" max="5" width="24.5" style="191" bestFit="1" customWidth="1"/>
    <col min="6" max="6" width="26.25" style="191" bestFit="1" customWidth="1"/>
    <col min="7" max="7" width="27.875" style="191" bestFit="1" customWidth="1"/>
    <col min="8" max="8" width="21.25" style="191" bestFit="1" customWidth="1"/>
    <col min="9" max="9" width="10.375" style="191" bestFit="1" customWidth="1"/>
    <col min="10" max="10" width="20" style="191" bestFit="1" customWidth="1"/>
    <col min="11" max="11" width="7.375" style="191" bestFit="1" customWidth="1"/>
    <col min="12" max="12" width="12.375" style="191" bestFit="1" customWidth="1"/>
    <col min="13" max="13" width="37" style="191" bestFit="1" customWidth="1"/>
    <col min="14" max="14" width="12.5" style="191" bestFit="1" customWidth="1"/>
    <col min="15" max="15" width="7" style="192" bestFit="1" customWidth="1"/>
    <col min="16" max="16" width="10.875" style="193" bestFit="1" customWidth="1"/>
    <col min="17" max="17" width="16.25" style="194" bestFit="1" customWidth="1"/>
    <col min="18" max="18" width="23.5" style="195" bestFit="1" customWidth="1"/>
    <col min="19" max="22" width="14.25" style="191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3" width="12.625" style="14" customWidth="1"/>
    <col min="34" max="16384" width="12.625" style="14"/>
  </cols>
  <sheetData>
    <row r="1" spans="1:28" ht="15" customHeight="1">
      <c r="A1" s="38" t="s">
        <v>1340</v>
      </c>
      <c r="B1" s="38" t="s">
        <v>1</v>
      </c>
      <c r="C1" s="196" t="s">
        <v>2</v>
      </c>
      <c r="D1" s="197" t="s">
        <v>3</v>
      </c>
      <c r="E1" s="197" t="s">
        <v>4</v>
      </c>
      <c r="F1" s="197" t="s">
        <v>5</v>
      </c>
      <c r="G1" s="197" t="s">
        <v>6</v>
      </c>
      <c r="H1" s="197" t="s">
        <v>7</v>
      </c>
      <c r="I1" s="197" t="s">
        <v>8</v>
      </c>
      <c r="J1" s="197" t="s">
        <v>9</v>
      </c>
      <c r="K1" s="197" t="s">
        <v>10</v>
      </c>
      <c r="L1" s="197" t="s">
        <v>11</v>
      </c>
      <c r="M1" s="197" t="s">
        <v>12</v>
      </c>
      <c r="N1" s="197" t="s">
        <v>13</v>
      </c>
      <c r="O1" s="198" t="s">
        <v>14</v>
      </c>
      <c r="P1" s="199" t="s">
        <v>15</v>
      </c>
      <c r="Q1" s="197" t="s">
        <v>16</v>
      </c>
      <c r="R1" s="200" t="s">
        <v>17</v>
      </c>
      <c r="S1" s="196" t="s">
        <v>18</v>
      </c>
      <c r="T1" s="196" t="s">
        <v>19</v>
      </c>
      <c r="U1" s="196" t="s">
        <v>20</v>
      </c>
      <c r="V1" s="196" t="s">
        <v>21</v>
      </c>
      <c r="W1" s="201" t="s">
        <v>22</v>
      </c>
      <c r="X1" s="37" t="s">
        <v>23</v>
      </c>
      <c r="Y1" s="202" t="s">
        <v>24</v>
      </c>
      <c r="Z1" s="37" t="s">
        <v>25</v>
      </c>
      <c r="AA1" s="16"/>
    </row>
    <row r="2" spans="1:28" ht="17.25" customHeight="1">
      <c r="A2" s="191" t="s">
        <v>1078</v>
      </c>
      <c r="B2" s="16" t="s">
        <v>1077</v>
      </c>
      <c r="C2" s="203">
        <v>0</v>
      </c>
      <c r="D2" s="204">
        <v>0</v>
      </c>
      <c r="E2" s="203">
        <v>21</v>
      </c>
      <c r="F2" s="203">
        <v>0</v>
      </c>
      <c r="G2" s="203">
        <v>0</v>
      </c>
      <c r="H2" s="203">
        <v>0</v>
      </c>
      <c r="I2" s="203">
        <v>0</v>
      </c>
      <c r="J2" s="203">
        <v>0</v>
      </c>
      <c r="K2" s="203">
        <v>8</v>
      </c>
      <c r="L2" s="205">
        <v>0</v>
      </c>
      <c r="M2" s="203">
        <v>0</v>
      </c>
      <c r="N2" s="204">
        <v>0</v>
      </c>
      <c r="O2" s="206">
        <v>0</v>
      </c>
      <c r="P2" s="207">
        <v>0</v>
      </c>
      <c r="Q2" s="208">
        <v>0</v>
      </c>
      <c r="R2" s="209">
        <v>0</v>
      </c>
      <c r="S2" s="210">
        <v>0</v>
      </c>
      <c r="T2" s="210">
        <v>0</v>
      </c>
      <c r="U2" s="210">
        <v>0</v>
      </c>
      <c r="V2" s="211">
        <v>0</v>
      </c>
      <c r="W2" s="14">
        <v>0</v>
      </c>
      <c r="X2" s="14">
        <v>0</v>
      </c>
      <c r="Y2" s="212">
        <v>0</v>
      </c>
      <c r="Z2" s="1">
        <v>0</v>
      </c>
      <c r="AA2" s="15">
        <v>0</v>
      </c>
    </row>
    <row r="3" spans="1:28" ht="17.25" customHeight="1">
      <c r="A3" s="191" t="s">
        <v>1080</v>
      </c>
      <c r="B3" s="16" t="s">
        <v>1079</v>
      </c>
      <c r="C3" s="203">
        <v>0</v>
      </c>
      <c r="D3" s="204">
        <v>0</v>
      </c>
      <c r="E3" s="203">
        <v>21</v>
      </c>
      <c r="F3" s="203">
        <v>0</v>
      </c>
      <c r="G3" s="203">
        <v>21</v>
      </c>
      <c r="H3" s="203">
        <v>0</v>
      </c>
      <c r="I3" s="203">
        <v>0</v>
      </c>
      <c r="J3" s="203">
        <v>8</v>
      </c>
      <c r="K3" s="203">
        <v>8</v>
      </c>
      <c r="L3" s="205">
        <v>0</v>
      </c>
      <c r="M3" s="203">
        <v>0</v>
      </c>
      <c r="N3" s="204">
        <v>0</v>
      </c>
      <c r="O3" s="206">
        <v>0</v>
      </c>
      <c r="P3" s="207">
        <v>0</v>
      </c>
      <c r="Q3" s="208">
        <v>0</v>
      </c>
      <c r="R3" s="209">
        <v>0</v>
      </c>
      <c r="S3" s="210">
        <v>0</v>
      </c>
      <c r="T3" s="210">
        <v>0</v>
      </c>
      <c r="U3" s="210">
        <v>0</v>
      </c>
      <c r="V3" s="211">
        <v>0</v>
      </c>
      <c r="W3" s="14">
        <v>0</v>
      </c>
      <c r="X3" s="14">
        <v>0</v>
      </c>
      <c r="Y3" s="212">
        <v>0</v>
      </c>
      <c r="Z3" s="1">
        <v>0</v>
      </c>
      <c r="AA3" s="15">
        <v>0</v>
      </c>
    </row>
    <row r="4" spans="1:28" ht="17.25" customHeight="1">
      <c r="A4" s="191" t="s">
        <v>1341</v>
      </c>
      <c r="B4" s="16" t="s">
        <v>1081</v>
      </c>
      <c r="C4" s="203">
        <v>0</v>
      </c>
      <c r="D4" s="204">
        <v>0</v>
      </c>
      <c r="E4" s="203">
        <v>21</v>
      </c>
      <c r="F4" s="203">
        <v>21</v>
      </c>
      <c r="G4" s="203">
        <v>21</v>
      </c>
      <c r="H4" s="203">
        <v>0</v>
      </c>
      <c r="I4" s="203">
        <v>0</v>
      </c>
      <c r="J4" s="203">
        <v>8</v>
      </c>
      <c r="K4" s="203">
        <v>8</v>
      </c>
      <c r="L4" s="205">
        <v>0</v>
      </c>
      <c r="M4" s="203">
        <v>0</v>
      </c>
      <c r="N4" s="204">
        <v>25</v>
      </c>
      <c r="O4" s="206">
        <v>0</v>
      </c>
      <c r="P4" s="207">
        <v>0</v>
      </c>
      <c r="Q4" s="208">
        <v>0</v>
      </c>
      <c r="R4" s="209">
        <v>0</v>
      </c>
      <c r="S4" s="210">
        <v>0</v>
      </c>
      <c r="T4" s="210">
        <v>0</v>
      </c>
      <c r="U4" s="210">
        <v>0</v>
      </c>
      <c r="V4" s="211">
        <v>0</v>
      </c>
      <c r="W4" s="14">
        <v>0</v>
      </c>
      <c r="X4" s="14">
        <v>0</v>
      </c>
      <c r="Y4" s="212">
        <v>0</v>
      </c>
      <c r="Z4" s="1">
        <v>0</v>
      </c>
      <c r="AA4" s="15">
        <v>0</v>
      </c>
    </row>
    <row r="5" spans="1:28" ht="17.25" customHeight="1">
      <c r="A5" s="191" t="s">
        <v>1084</v>
      </c>
      <c r="B5" s="16" t="s">
        <v>1083</v>
      </c>
      <c r="C5" s="203">
        <v>0</v>
      </c>
      <c r="D5" s="204">
        <v>0</v>
      </c>
      <c r="E5" s="203">
        <v>0</v>
      </c>
      <c r="F5" s="203">
        <v>0</v>
      </c>
      <c r="G5" s="203">
        <v>0</v>
      </c>
      <c r="H5" s="203">
        <v>0</v>
      </c>
      <c r="I5" s="203">
        <v>14</v>
      </c>
      <c r="J5" s="203">
        <v>0</v>
      </c>
      <c r="K5" s="203">
        <v>0</v>
      </c>
      <c r="L5" s="205">
        <v>0</v>
      </c>
      <c r="M5" s="203">
        <v>0</v>
      </c>
      <c r="N5" s="204">
        <v>14</v>
      </c>
      <c r="O5" s="206">
        <v>0</v>
      </c>
      <c r="P5" s="207">
        <v>0</v>
      </c>
      <c r="Q5" s="208">
        <v>0</v>
      </c>
      <c r="R5" s="209">
        <v>0</v>
      </c>
      <c r="S5" s="210">
        <v>0</v>
      </c>
      <c r="T5" s="210">
        <v>0</v>
      </c>
      <c r="U5" s="210">
        <v>0</v>
      </c>
      <c r="V5" s="211">
        <v>0</v>
      </c>
      <c r="W5" s="14">
        <v>0</v>
      </c>
      <c r="X5" s="14">
        <v>0</v>
      </c>
      <c r="Y5" s="212">
        <v>0</v>
      </c>
      <c r="Z5" s="1">
        <v>0</v>
      </c>
      <c r="AA5" s="15">
        <v>0</v>
      </c>
    </row>
    <row r="6" spans="1:28" ht="17.25" customHeight="1">
      <c r="A6" s="191" t="s">
        <v>1086</v>
      </c>
      <c r="B6" s="16" t="s">
        <v>1085</v>
      </c>
      <c r="C6" s="203">
        <v>0</v>
      </c>
      <c r="D6" s="204">
        <v>0</v>
      </c>
      <c r="E6" s="203">
        <v>22</v>
      </c>
      <c r="F6" s="203">
        <v>10</v>
      </c>
      <c r="G6" s="203">
        <v>0</v>
      </c>
      <c r="H6" s="203">
        <v>0</v>
      </c>
      <c r="I6" s="203">
        <v>14</v>
      </c>
      <c r="J6" s="203">
        <v>0</v>
      </c>
      <c r="K6" s="203">
        <v>0</v>
      </c>
      <c r="L6" s="205">
        <v>0</v>
      </c>
      <c r="M6" s="203">
        <v>0</v>
      </c>
      <c r="N6" s="204">
        <v>14</v>
      </c>
      <c r="O6" s="206">
        <v>0</v>
      </c>
      <c r="P6" s="207">
        <v>0</v>
      </c>
      <c r="Q6" s="208">
        <v>0</v>
      </c>
      <c r="R6" s="209">
        <v>0</v>
      </c>
      <c r="S6" s="210">
        <v>0</v>
      </c>
      <c r="T6" s="210">
        <v>0</v>
      </c>
      <c r="U6" s="210">
        <v>0</v>
      </c>
      <c r="V6" s="211">
        <v>0</v>
      </c>
      <c r="W6" s="14">
        <v>0</v>
      </c>
      <c r="X6" s="14">
        <v>0</v>
      </c>
      <c r="Y6" s="212">
        <v>0</v>
      </c>
      <c r="Z6" s="1">
        <v>0</v>
      </c>
      <c r="AA6" s="15">
        <v>0</v>
      </c>
    </row>
    <row r="7" spans="1:28" ht="17.25" customHeight="1">
      <c r="A7" s="191" t="s">
        <v>1342</v>
      </c>
      <c r="B7" s="16" t="s">
        <v>1087</v>
      </c>
      <c r="C7" s="203">
        <v>0</v>
      </c>
      <c r="D7" s="204">
        <v>0</v>
      </c>
      <c r="E7" s="203">
        <v>22</v>
      </c>
      <c r="F7" s="203">
        <v>10</v>
      </c>
      <c r="G7" s="203">
        <v>0</v>
      </c>
      <c r="H7" s="203">
        <v>0</v>
      </c>
      <c r="I7" s="203">
        <v>14</v>
      </c>
      <c r="J7" s="203">
        <v>0</v>
      </c>
      <c r="K7" s="203">
        <v>13</v>
      </c>
      <c r="L7" s="205">
        <v>0</v>
      </c>
      <c r="M7" s="203">
        <v>0</v>
      </c>
      <c r="N7" s="204">
        <v>14</v>
      </c>
      <c r="O7" s="206">
        <v>0</v>
      </c>
      <c r="P7" s="207">
        <v>0</v>
      </c>
      <c r="Q7" s="208">
        <v>5</v>
      </c>
      <c r="R7" s="209">
        <v>13.388235294117599</v>
      </c>
      <c r="S7" s="210">
        <v>2</v>
      </c>
      <c r="T7" s="210">
        <v>2</v>
      </c>
      <c r="U7" s="210">
        <v>2</v>
      </c>
      <c r="V7" s="211">
        <v>0</v>
      </c>
      <c r="W7" s="14">
        <v>0</v>
      </c>
      <c r="X7" s="14">
        <v>0</v>
      </c>
      <c r="Y7" s="212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191" t="s">
        <v>1090</v>
      </c>
      <c r="B8" s="16" t="s">
        <v>1089</v>
      </c>
      <c r="C8" s="203">
        <v>0</v>
      </c>
      <c r="D8" s="204">
        <v>0</v>
      </c>
      <c r="E8" s="203">
        <v>0</v>
      </c>
      <c r="F8" s="203">
        <v>17</v>
      </c>
      <c r="G8" s="203">
        <v>0</v>
      </c>
      <c r="H8" s="203">
        <v>0</v>
      </c>
      <c r="I8" s="203">
        <v>10</v>
      </c>
      <c r="J8" s="203">
        <v>0</v>
      </c>
      <c r="K8" s="203">
        <v>0</v>
      </c>
      <c r="L8" s="205">
        <v>0</v>
      </c>
      <c r="M8" s="203">
        <v>0</v>
      </c>
      <c r="N8" s="204">
        <v>0</v>
      </c>
      <c r="O8" s="206">
        <v>0</v>
      </c>
      <c r="P8" s="207">
        <v>0</v>
      </c>
      <c r="Q8" s="208">
        <v>0</v>
      </c>
      <c r="R8" s="209">
        <v>0</v>
      </c>
      <c r="S8" s="210">
        <v>0</v>
      </c>
      <c r="T8" s="210">
        <v>0</v>
      </c>
      <c r="U8" s="210">
        <v>0</v>
      </c>
      <c r="V8" s="211">
        <v>0</v>
      </c>
      <c r="W8" s="14">
        <v>0</v>
      </c>
      <c r="X8" s="14">
        <v>0</v>
      </c>
      <c r="Y8" s="212">
        <v>0</v>
      </c>
      <c r="Z8" s="1">
        <v>0</v>
      </c>
      <c r="AA8" s="15">
        <v>0</v>
      </c>
    </row>
    <row r="9" spans="1:28" ht="17.25" customHeight="1">
      <c r="A9" s="191" t="s">
        <v>1092</v>
      </c>
      <c r="B9" s="16" t="s">
        <v>1091</v>
      </c>
      <c r="C9" s="203">
        <v>0</v>
      </c>
      <c r="D9" s="204">
        <v>0</v>
      </c>
      <c r="E9" s="203">
        <v>16</v>
      </c>
      <c r="F9" s="203">
        <v>17</v>
      </c>
      <c r="G9" s="203">
        <v>0</v>
      </c>
      <c r="H9" s="203">
        <v>0</v>
      </c>
      <c r="I9" s="203">
        <v>10</v>
      </c>
      <c r="J9" s="203">
        <v>0</v>
      </c>
      <c r="K9" s="203">
        <v>11</v>
      </c>
      <c r="L9" s="205">
        <v>0</v>
      </c>
      <c r="M9" s="203">
        <v>0</v>
      </c>
      <c r="N9" s="204">
        <v>0</v>
      </c>
      <c r="O9" s="206">
        <v>0</v>
      </c>
      <c r="P9" s="207">
        <v>10</v>
      </c>
      <c r="Q9" s="208">
        <v>0</v>
      </c>
      <c r="R9" s="209">
        <v>0</v>
      </c>
      <c r="S9" s="210">
        <v>0</v>
      </c>
      <c r="T9" s="210">
        <v>0</v>
      </c>
      <c r="U9" s="210">
        <v>0</v>
      </c>
      <c r="V9" s="211">
        <v>0</v>
      </c>
      <c r="W9" s="14">
        <v>0</v>
      </c>
      <c r="X9" s="14">
        <v>0</v>
      </c>
      <c r="Y9" s="212">
        <v>0</v>
      </c>
      <c r="Z9" s="1">
        <v>0</v>
      </c>
      <c r="AA9" s="15">
        <v>0</v>
      </c>
    </row>
    <row r="10" spans="1:28" ht="17.25" customHeight="1">
      <c r="A10" s="191" t="s">
        <v>1343</v>
      </c>
      <c r="B10" s="16" t="s">
        <v>1093</v>
      </c>
      <c r="C10" s="203">
        <v>0</v>
      </c>
      <c r="D10" s="204">
        <v>0</v>
      </c>
      <c r="E10" s="203">
        <v>16</v>
      </c>
      <c r="F10" s="203">
        <v>17</v>
      </c>
      <c r="G10" s="203">
        <v>0</v>
      </c>
      <c r="H10" s="203">
        <v>0</v>
      </c>
      <c r="I10" s="203">
        <v>10</v>
      </c>
      <c r="J10" s="203">
        <v>12</v>
      </c>
      <c r="K10" s="203">
        <v>11</v>
      </c>
      <c r="L10" s="205">
        <v>0</v>
      </c>
      <c r="M10" s="203">
        <v>0</v>
      </c>
      <c r="N10" s="204">
        <v>20</v>
      </c>
      <c r="O10" s="206">
        <v>0</v>
      </c>
      <c r="P10" s="207">
        <v>10</v>
      </c>
      <c r="Q10" s="208">
        <v>10</v>
      </c>
      <c r="R10" s="209">
        <v>0</v>
      </c>
      <c r="S10" s="210">
        <v>0</v>
      </c>
      <c r="T10" s="210">
        <v>0</v>
      </c>
      <c r="U10" s="210">
        <v>0</v>
      </c>
      <c r="V10" s="211">
        <v>0</v>
      </c>
      <c r="W10" s="14">
        <v>0</v>
      </c>
      <c r="X10" s="14">
        <v>0</v>
      </c>
      <c r="Y10" s="212">
        <v>0</v>
      </c>
      <c r="Z10" s="1">
        <v>0</v>
      </c>
      <c r="AA10" s="15">
        <v>0</v>
      </c>
    </row>
    <row r="11" spans="1:28" ht="17.25" customHeight="1">
      <c r="A11" s="191" t="s">
        <v>1096</v>
      </c>
      <c r="B11" s="16" t="s">
        <v>1095</v>
      </c>
      <c r="C11" s="203">
        <v>0</v>
      </c>
      <c r="D11" s="204">
        <v>0</v>
      </c>
      <c r="E11" s="203">
        <v>0</v>
      </c>
      <c r="F11" s="203">
        <v>0</v>
      </c>
      <c r="G11" s="203">
        <v>0</v>
      </c>
      <c r="H11" s="203">
        <v>0</v>
      </c>
      <c r="I11" s="203">
        <v>0</v>
      </c>
      <c r="J11" s="203">
        <v>0</v>
      </c>
      <c r="K11" s="203">
        <v>14</v>
      </c>
      <c r="L11" s="205">
        <v>55</v>
      </c>
      <c r="M11" s="203">
        <v>0</v>
      </c>
      <c r="N11" s="204">
        <v>0</v>
      </c>
      <c r="O11" s="206">
        <v>0</v>
      </c>
      <c r="P11" s="207">
        <v>10</v>
      </c>
      <c r="Q11" s="208">
        <v>0</v>
      </c>
      <c r="R11" s="209">
        <v>0</v>
      </c>
      <c r="S11" s="210">
        <v>0</v>
      </c>
      <c r="T11" s="210">
        <v>0</v>
      </c>
      <c r="U11" s="210">
        <v>0</v>
      </c>
      <c r="V11" s="211">
        <v>0</v>
      </c>
      <c r="W11" s="14">
        <v>0</v>
      </c>
      <c r="X11" s="14">
        <v>0</v>
      </c>
      <c r="Y11" s="212">
        <v>0</v>
      </c>
      <c r="Z11" s="1">
        <v>0</v>
      </c>
      <c r="AA11" s="15">
        <v>0</v>
      </c>
    </row>
    <row r="12" spans="1:28" ht="17.25" customHeight="1">
      <c r="A12" s="191" t="s">
        <v>1098</v>
      </c>
      <c r="B12" s="16" t="s">
        <v>1097</v>
      </c>
      <c r="C12" s="203">
        <v>0</v>
      </c>
      <c r="D12" s="204">
        <v>0</v>
      </c>
      <c r="E12" s="203">
        <v>0</v>
      </c>
      <c r="F12" s="203">
        <v>0</v>
      </c>
      <c r="G12" s="203">
        <v>0</v>
      </c>
      <c r="H12" s="203">
        <v>0</v>
      </c>
      <c r="I12" s="203">
        <v>14</v>
      </c>
      <c r="J12" s="203">
        <v>0</v>
      </c>
      <c r="K12" s="203">
        <v>14</v>
      </c>
      <c r="L12" s="205">
        <v>55</v>
      </c>
      <c r="M12" s="203">
        <v>0</v>
      </c>
      <c r="N12" s="204">
        <v>16</v>
      </c>
      <c r="O12" s="206">
        <v>0</v>
      </c>
      <c r="P12" s="207">
        <v>10</v>
      </c>
      <c r="Q12" s="208">
        <v>0</v>
      </c>
      <c r="R12" s="209">
        <v>0</v>
      </c>
      <c r="S12" s="210">
        <v>0</v>
      </c>
      <c r="T12" s="210">
        <v>0</v>
      </c>
      <c r="U12" s="210">
        <v>0</v>
      </c>
      <c r="V12" s="211">
        <v>0</v>
      </c>
      <c r="W12" s="14">
        <v>0</v>
      </c>
      <c r="X12" s="14">
        <v>0</v>
      </c>
      <c r="Y12" s="212">
        <v>0</v>
      </c>
      <c r="Z12" s="1">
        <v>0</v>
      </c>
      <c r="AA12" s="15">
        <v>0</v>
      </c>
    </row>
    <row r="13" spans="1:28" ht="17.25" customHeight="1">
      <c r="A13" s="191" t="s">
        <v>1344</v>
      </c>
      <c r="B13" s="16" t="s">
        <v>1099</v>
      </c>
      <c r="C13" s="203">
        <v>0</v>
      </c>
      <c r="D13" s="204">
        <v>0</v>
      </c>
      <c r="E13" s="203">
        <v>0</v>
      </c>
      <c r="F13" s="203">
        <v>0</v>
      </c>
      <c r="G13" s="203">
        <v>0</v>
      </c>
      <c r="H13" s="203">
        <v>0</v>
      </c>
      <c r="I13" s="203">
        <v>14</v>
      </c>
      <c r="J13" s="203">
        <v>0</v>
      </c>
      <c r="K13" s="203">
        <v>14</v>
      </c>
      <c r="L13" s="205">
        <v>55</v>
      </c>
      <c r="M13" s="203">
        <v>0</v>
      </c>
      <c r="N13" s="204">
        <v>69.128</v>
      </c>
      <c r="O13" s="206">
        <v>0</v>
      </c>
      <c r="P13" s="207">
        <v>10</v>
      </c>
      <c r="Q13" s="208">
        <v>0</v>
      </c>
      <c r="R13" s="209">
        <v>0</v>
      </c>
      <c r="S13" s="210">
        <v>0</v>
      </c>
      <c r="T13" s="210">
        <v>0</v>
      </c>
      <c r="U13" s="210">
        <v>0</v>
      </c>
      <c r="V13" s="211">
        <v>0</v>
      </c>
      <c r="W13" s="14">
        <v>0</v>
      </c>
      <c r="X13" s="14">
        <v>0</v>
      </c>
      <c r="Y13" s="212">
        <v>7</v>
      </c>
      <c r="Z13" s="1">
        <v>0</v>
      </c>
      <c r="AA13" s="15">
        <v>0</v>
      </c>
    </row>
    <row r="14" spans="1:28" ht="17.25" customHeight="1">
      <c r="A14" s="191" t="s">
        <v>1102</v>
      </c>
      <c r="B14" s="16" t="s">
        <v>1101</v>
      </c>
      <c r="C14" s="203">
        <v>0</v>
      </c>
      <c r="D14" s="204">
        <v>0</v>
      </c>
      <c r="E14" s="203">
        <v>16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5">
        <v>52</v>
      </c>
      <c r="M14" s="203">
        <v>0</v>
      </c>
      <c r="N14" s="204">
        <v>0</v>
      </c>
      <c r="O14" s="206">
        <v>0</v>
      </c>
      <c r="P14" s="207">
        <v>0</v>
      </c>
      <c r="Q14" s="208">
        <v>0</v>
      </c>
      <c r="R14" s="209">
        <v>0</v>
      </c>
      <c r="S14" s="210">
        <v>0</v>
      </c>
      <c r="T14" s="210">
        <v>0</v>
      </c>
      <c r="U14" s="210">
        <v>0</v>
      </c>
      <c r="V14" s="211">
        <v>0</v>
      </c>
      <c r="W14" s="14">
        <v>0</v>
      </c>
      <c r="X14" s="14">
        <v>0</v>
      </c>
      <c r="Y14" s="212">
        <v>0</v>
      </c>
      <c r="Z14" s="1">
        <v>0</v>
      </c>
      <c r="AA14" s="15">
        <v>0</v>
      </c>
    </row>
    <row r="15" spans="1:28" ht="17.25" customHeight="1">
      <c r="A15" s="191" t="s">
        <v>1104</v>
      </c>
      <c r="B15" s="16" t="s">
        <v>1103</v>
      </c>
      <c r="C15" s="203">
        <v>0</v>
      </c>
      <c r="D15" s="204">
        <v>0</v>
      </c>
      <c r="E15" s="203">
        <v>16</v>
      </c>
      <c r="F15" s="203">
        <v>0</v>
      </c>
      <c r="G15" s="203">
        <v>0</v>
      </c>
      <c r="H15" s="203">
        <v>0</v>
      </c>
      <c r="I15" s="203">
        <v>0</v>
      </c>
      <c r="J15" s="203">
        <v>0</v>
      </c>
      <c r="K15" s="203">
        <v>15</v>
      </c>
      <c r="L15" s="205">
        <v>114</v>
      </c>
      <c r="M15" s="203">
        <v>0</v>
      </c>
      <c r="N15" s="204">
        <v>0</v>
      </c>
      <c r="O15" s="206">
        <v>0</v>
      </c>
      <c r="P15" s="207">
        <v>5</v>
      </c>
      <c r="Q15" s="208">
        <v>0</v>
      </c>
      <c r="R15" s="209">
        <v>0</v>
      </c>
      <c r="S15" s="210">
        <v>0</v>
      </c>
      <c r="T15" s="210">
        <v>0</v>
      </c>
      <c r="U15" s="210">
        <v>0</v>
      </c>
      <c r="V15" s="211">
        <v>0</v>
      </c>
      <c r="W15" s="14">
        <v>0</v>
      </c>
      <c r="X15" s="14">
        <v>0</v>
      </c>
      <c r="Y15" s="212">
        <v>0</v>
      </c>
      <c r="Z15" s="1">
        <v>0</v>
      </c>
      <c r="AA15" s="15">
        <v>0</v>
      </c>
    </row>
    <row r="16" spans="1:28" ht="17.25" customHeight="1">
      <c r="A16" s="191" t="s">
        <v>1345</v>
      </c>
      <c r="B16" s="16" t="s">
        <v>1105</v>
      </c>
      <c r="C16" s="203">
        <v>0</v>
      </c>
      <c r="D16" s="204">
        <v>0</v>
      </c>
      <c r="E16" s="203">
        <v>16</v>
      </c>
      <c r="F16" s="203">
        <v>0</v>
      </c>
      <c r="G16" s="203">
        <v>0</v>
      </c>
      <c r="H16" s="203">
        <v>20</v>
      </c>
      <c r="I16" s="203">
        <v>0</v>
      </c>
      <c r="J16" s="203">
        <v>0</v>
      </c>
      <c r="K16" s="203">
        <v>15</v>
      </c>
      <c r="L16" s="205">
        <v>114</v>
      </c>
      <c r="M16" s="203">
        <v>0</v>
      </c>
      <c r="N16" s="204">
        <v>0</v>
      </c>
      <c r="O16" s="206">
        <v>0</v>
      </c>
      <c r="P16" s="207">
        <v>5</v>
      </c>
      <c r="Q16" s="208">
        <v>0</v>
      </c>
      <c r="R16" s="209">
        <v>0</v>
      </c>
      <c r="S16" s="210">
        <v>0</v>
      </c>
      <c r="T16" s="210">
        <v>0</v>
      </c>
      <c r="U16" s="210">
        <v>0</v>
      </c>
      <c r="V16" s="211">
        <v>0</v>
      </c>
      <c r="W16" s="14">
        <v>0</v>
      </c>
      <c r="X16" s="14">
        <v>0</v>
      </c>
      <c r="Y16" s="212">
        <v>0</v>
      </c>
      <c r="Z16" s="1">
        <v>0</v>
      </c>
      <c r="AA16" s="15">
        <v>0</v>
      </c>
    </row>
    <row r="17" spans="1:28" ht="17.25" customHeight="1">
      <c r="A17" s="191" t="s">
        <v>1108</v>
      </c>
      <c r="B17" s="16" t="s">
        <v>1107</v>
      </c>
      <c r="C17" s="203">
        <v>0</v>
      </c>
      <c r="D17" s="204">
        <v>0</v>
      </c>
      <c r="E17" s="203">
        <v>0</v>
      </c>
      <c r="F17" s="203">
        <v>0</v>
      </c>
      <c r="G17" s="203">
        <v>0</v>
      </c>
      <c r="H17" s="203">
        <v>0</v>
      </c>
      <c r="I17" s="203">
        <v>0</v>
      </c>
      <c r="J17" s="203">
        <v>0</v>
      </c>
      <c r="K17" s="203">
        <v>23</v>
      </c>
      <c r="L17" s="205">
        <v>0</v>
      </c>
      <c r="M17" s="203">
        <v>0</v>
      </c>
      <c r="N17" s="204">
        <v>0</v>
      </c>
      <c r="O17" s="206">
        <v>0</v>
      </c>
      <c r="P17" s="207">
        <v>0</v>
      </c>
      <c r="Q17" s="208">
        <v>10</v>
      </c>
      <c r="R17" s="209">
        <v>0</v>
      </c>
      <c r="S17" s="210">
        <v>0</v>
      </c>
      <c r="T17" s="210">
        <v>0</v>
      </c>
      <c r="U17" s="210">
        <v>0</v>
      </c>
      <c r="V17" s="211">
        <v>0</v>
      </c>
      <c r="W17" s="14">
        <v>0</v>
      </c>
      <c r="X17" s="14">
        <v>0</v>
      </c>
      <c r="Y17" s="212">
        <v>0</v>
      </c>
      <c r="Z17" s="1">
        <v>0</v>
      </c>
      <c r="AA17" s="15">
        <v>0</v>
      </c>
    </row>
    <row r="18" spans="1:28" ht="17.25" customHeight="1">
      <c r="A18" s="191" t="s">
        <v>1110</v>
      </c>
      <c r="B18" s="16" t="s">
        <v>1109</v>
      </c>
      <c r="C18" s="203">
        <v>0</v>
      </c>
      <c r="D18" s="204">
        <v>0</v>
      </c>
      <c r="E18" s="203">
        <v>0</v>
      </c>
      <c r="F18" s="203">
        <v>24</v>
      </c>
      <c r="G18" s="203">
        <v>0</v>
      </c>
      <c r="H18" s="203">
        <v>0</v>
      </c>
      <c r="I18" s="203">
        <v>0</v>
      </c>
      <c r="J18" s="203">
        <v>0</v>
      </c>
      <c r="K18" s="203">
        <v>23</v>
      </c>
      <c r="L18" s="205">
        <v>24</v>
      </c>
      <c r="M18" s="203">
        <v>0</v>
      </c>
      <c r="N18" s="204">
        <v>0</v>
      </c>
      <c r="O18" s="206">
        <v>0</v>
      </c>
      <c r="P18" s="207">
        <v>0</v>
      </c>
      <c r="Q18" s="208">
        <v>10</v>
      </c>
      <c r="R18" s="209">
        <v>0</v>
      </c>
      <c r="S18" s="210">
        <v>0</v>
      </c>
      <c r="T18" s="210">
        <v>0</v>
      </c>
      <c r="U18" s="210">
        <v>0</v>
      </c>
      <c r="V18" s="211">
        <v>0</v>
      </c>
      <c r="W18" s="14">
        <v>0</v>
      </c>
      <c r="X18" s="14">
        <v>0</v>
      </c>
      <c r="Y18" s="212">
        <v>0</v>
      </c>
      <c r="Z18" s="1">
        <v>0</v>
      </c>
      <c r="AA18" s="15">
        <v>0</v>
      </c>
    </row>
    <row r="19" spans="1:28" ht="17.25" customHeight="1">
      <c r="A19" s="191" t="s">
        <v>1346</v>
      </c>
      <c r="B19" s="16" t="s">
        <v>1111</v>
      </c>
      <c r="C19" s="203">
        <v>0</v>
      </c>
      <c r="D19" s="204">
        <v>0</v>
      </c>
      <c r="E19" s="203">
        <v>0</v>
      </c>
      <c r="F19" s="203">
        <v>24</v>
      </c>
      <c r="G19" s="213">
        <v>40</v>
      </c>
      <c r="H19" s="203">
        <v>0</v>
      </c>
      <c r="I19" s="203">
        <v>0</v>
      </c>
      <c r="J19" s="203">
        <v>0</v>
      </c>
      <c r="K19" s="203">
        <v>23</v>
      </c>
      <c r="L19" s="205">
        <v>24</v>
      </c>
      <c r="M19" s="203">
        <v>0</v>
      </c>
      <c r="N19" s="204">
        <v>0</v>
      </c>
      <c r="O19" s="206">
        <v>0</v>
      </c>
      <c r="P19" s="207">
        <v>15</v>
      </c>
      <c r="Q19" s="208">
        <v>10</v>
      </c>
      <c r="R19" s="209">
        <v>0</v>
      </c>
      <c r="S19" s="210">
        <v>0</v>
      </c>
      <c r="T19" s="210">
        <v>0</v>
      </c>
      <c r="U19" s="210">
        <v>0</v>
      </c>
      <c r="V19" s="211">
        <v>0</v>
      </c>
      <c r="W19" s="14">
        <v>0</v>
      </c>
      <c r="X19" s="14">
        <v>0</v>
      </c>
      <c r="Y19" s="212">
        <v>0</v>
      </c>
      <c r="Z19" s="1">
        <v>0</v>
      </c>
      <c r="AA19" s="15">
        <v>0</v>
      </c>
    </row>
    <row r="20" spans="1:28" ht="17.25" customHeight="1">
      <c r="A20" s="191" t="s">
        <v>1114</v>
      </c>
      <c r="B20" s="16" t="s">
        <v>1113</v>
      </c>
      <c r="C20" s="203">
        <v>0</v>
      </c>
      <c r="D20" s="204">
        <v>0</v>
      </c>
      <c r="E20" s="203">
        <v>0</v>
      </c>
      <c r="F20" s="203">
        <v>0</v>
      </c>
      <c r="G20" s="203">
        <v>0</v>
      </c>
      <c r="H20" s="203">
        <v>0</v>
      </c>
      <c r="I20" s="203">
        <v>0</v>
      </c>
      <c r="J20" s="203">
        <v>22</v>
      </c>
      <c r="K20" s="203">
        <v>0</v>
      </c>
      <c r="L20" s="205">
        <v>0</v>
      </c>
      <c r="M20" s="203">
        <v>0</v>
      </c>
      <c r="N20" s="204">
        <v>6</v>
      </c>
      <c r="O20" s="206">
        <v>0</v>
      </c>
      <c r="P20" s="207">
        <v>0</v>
      </c>
      <c r="Q20" s="208">
        <v>0</v>
      </c>
      <c r="R20" s="209">
        <v>0</v>
      </c>
      <c r="S20" s="210">
        <v>0</v>
      </c>
      <c r="T20" s="210">
        <v>0</v>
      </c>
      <c r="U20" s="210">
        <v>0</v>
      </c>
      <c r="V20" s="211">
        <v>0</v>
      </c>
      <c r="W20" s="14">
        <v>0</v>
      </c>
      <c r="X20" s="14">
        <v>0</v>
      </c>
      <c r="Y20" s="212">
        <v>0</v>
      </c>
      <c r="Z20" s="1">
        <v>0</v>
      </c>
      <c r="AA20" s="15">
        <v>0</v>
      </c>
    </row>
    <row r="21" spans="1:28" ht="17.25" customHeight="1">
      <c r="A21" s="191" t="s">
        <v>1116</v>
      </c>
      <c r="B21" s="16" t="s">
        <v>1115</v>
      </c>
      <c r="C21" s="203">
        <v>0</v>
      </c>
      <c r="D21" s="204">
        <v>0</v>
      </c>
      <c r="E21" s="203">
        <v>0</v>
      </c>
      <c r="F21" s="203">
        <v>0</v>
      </c>
      <c r="G21" s="203">
        <v>0</v>
      </c>
      <c r="H21" s="203">
        <v>0</v>
      </c>
      <c r="I21" s="203">
        <v>0</v>
      </c>
      <c r="J21" s="203">
        <v>22</v>
      </c>
      <c r="K21" s="203">
        <v>0</v>
      </c>
      <c r="L21" s="205">
        <v>60</v>
      </c>
      <c r="M21" s="203">
        <v>0</v>
      </c>
      <c r="N21" s="204">
        <v>21.9</v>
      </c>
      <c r="O21" s="206">
        <v>0</v>
      </c>
      <c r="P21" s="207">
        <v>0</v>
      </c>
      <c r="Q21" s="208">
        <v>0</v>
      </c>
      <c r="R21" s="209">
        <v>0</v>
      </c>
      <c r="S21" s="210">
        <v>0</v>
      </c>
      <c r="T21" s="210">
        <v>0</v>
      </c>
      <c r="U21" s="210">
        <v>0</v>
      </c>
      <c r="V21" s="211">
        <v>0</v>
      </c>
      <c r="W21" s="14">
        <v>0</v>
      </c>
      <c r="X21" s="14">
        <v>0</v>
      </c>
      <c r="Y21" s="212">
        <v>0</v>
      </c>
      <c r="Z21" s="1">
        <v>0</v>
      </c>
      <c r="AA21" s="15">
        <v>0</v>
      </c>
    </row>
    <row r="22" spans="1:28" ht="17.25" customHeight="1">
      <c r="A22" s="191" t="s">
        <v>1347</v>
      </c>
      <c r="B22" s="16" t="s">
        <v>1117</v>
      </c>
      <c r="C22" s="203">
        <v>0</v>
      </c>
      <c r="D22" s="204">
        <v>0</v>
      </c>
      <c r="E22" s="203">
        <v>0</v>
      </c>
      <c r="F22" s="203">
        <v>0</v>
      </c>
      <c r="G22" s="203">
        <v>0</v>
      </c>
      <c r="H22" s="203">
        <v>0</v>
      </c>
      <c r="I22" s="203">
        <v>0</v>
      </c>
      <c r="J22" s="203">
        <v>22</v>
      </c>
      <c r="K22" s="203">
        <v>0</v>
      </c>
      <c r="L22" s="205">
        <v>60</v>
      </c>
      <c r="M22" s="203">
        <v>0</v>
      </c>
      <c r="N22" s="204">
        <v>73.097999999999999</v>
      </c>
      <c r="O22" s="206">
        <v>0</v>
      </c>
      <c r="P22" s="207">
        <v>0</v>
      </c>
      <c r="Q22" s="208">
        <v>0</v>
      </c>
      <c r="R22" s="209">
        <v>0</v>
      </c>
      <c r="S22" s="210">
        <v>0</v>
      </c>
      <c r="T22" s="210">
        <v>0</v>
      </c>
      <c r="U22" s="210">
        <v>0</v>
      </c>
      <c r="V22" s="211">
        <v>0</v>
      </c>
      <c r="W22" s="14">
        <v>0</v>
      </c>
      <c r="X22" s="14">
        <v>0</v>
      </c>
      <c r="Y22" s="212">
        <v>0</v>
      </c>
      <c r="Z22" s="1">
        <v>0</v>
      </c>
      <c r="AA22" s="15">
        <v>0</v>
      </c>
    </row>
    <row r="23" spans="1:28" ht="17.25" customHeight="1">
      <c r="A23" s="191" t="s">
        <v>1120</v>
      </c>
      <c r="B23" s="16" t="s">
        <v>1119</v>
      </c>
      <c r="C23" s="203">
        <v>0</v>
      </c>
      <c r="D23" s="204">
        <v>0</v>
      </c>
      <c r="E23" s="203">
        <v>0</v>
      </c>
      <c r="F23" s="203">
        <v>18</v>
      </c>
      <c r="G23" s="203">
        <v>0</v>
      </c>
      <c r="H23" s="203">
        <v>0</v>
      </c>
      <c r="I23" s="203">
        <v>0</v>
      </c>
      <c r="J23" s="203">
        <v>0</v>
      </c>
      <c r="K23" s="203">
        <v>0</v>
      </c>
      <c r="L23" s="205">
        <v>40</v>
      </c>
      <c r="M23" s="203">
        <v>0</v>
      </c>
      <c r="N23" s="204">
        <v>0</v>
      </c>
      <c r="O23" s="206">
        <v>0</v>
      </c>
      <c r="P23" s="207">
        <v>0</v>
      </c>
      <c r="Q23" s="208">
        <v>0</v>
      </c>
      <c r="R23" s="209">
        <v>0</v>
      </c>
      <c r="S23" s="210">
        <v>0</v>
      </c>
      <c r="T23" s="210">
        <v>0</v>
      </c>
      <c r="U23" s="210">
        <v>0</v>
      </c>
      <c r="V23" s="211">
        <v>0</v>
      </c>
      <c r="W23" s="14">
        <v>0</v>
      </c>
      <c r="X23" s="14">
        <v>0</v>
      </c>
      <c r="Y23" s="212">
        <v>0</v>
      </c>
      <c r="Z23" s="1">
        <v>0</v>
      </c>
      <c r="AA23" s="15">
        <v>0</v>
      </c>
    </row>
    <row r="24" spans="1:28" ht="17.25" customHeight="1">
      <c r="A24" s="191" t="s">
        <v>1122</v>
      </c>
      <c r="B24" s="16" t="s">
        <v>1121</v>
      </c>
      <c r="C24" s="203">
        <v>0</v>
      </c>
      <c r="D24" s="204">
        <v>0</v>
      </c>
      <c r="E24" s="203">
        <v>0</v>
      </c>
      <c r="F24" s="203">
        <v>18</v>
      </c>
      <c r="G24" s="203">
        <v>10</v>
      </c>
      <c r="H24" s="203">
        <v>0</v>
      </c>
      <c r="I24" s="203">
        <v>0</v>
      </c>
      <c r="J24" s="203">
        <v>0</v>
      </c>
      <c r="K24" s="203">
        <v>0</v>
      </c>
      <c r="L24" s="205">
        <v>40</v>
      </c>
      <c r="M24" s="203">
        <v>0</v>
      </c>
      <c r="N24" s="204">
        <v>20</v>
      </c>
      <c r="O24" s="206">
        <v>0</v>
      </c>
      <c r="P24" s="207">
        <v>0</v>
      </c>
      <c r="Q24" s="208">
        <v>5</v>
      </c>
      <c r="R24" s="209">
        <v>0</v>
      </c>
      <c r="S24" s="210">
        <v>0</v>
      </c>
      <c r="T24" s="210">
        <v>0</v>
      </c>
      <c r="U24" s="210">
        <v>0</v>
      </c>
      <c r="V24" s="211">
        <v>0</v>
      </c>
      <c r="W24" s="14">
        <v>0</v>
      </c>
      <c r="X24" s="14">
        <v>0</v>
      </c>
      <c r="Y24" s="212">
        <v>0</v>
      </c>
      <c r="Z24" s="1">
        <v>0</v>
      </c>
      <c r="AA24" s="15">
        <v>0</v>
      </c>
    </row>
    <row r="25" spans="1:28" ht="17.25" customHeight="1">
      <c r="A25" s="191" t="s">
        <v>1348</v>
      </c>
      <c r="B25" s="16" t="s">
        <v>1123</v>
      </c>
      <c r="C25" s="203">
        <v>0</v>
      </c>
      <c r="D25" s="204">
        <v>0</v>
      </c>
      <c r="E25" s="203">
        <v>0</v>
      </c>
      <c r="F25" s="203">
        <v>18</v>
      </c>
      <c r="G25" s="203">
        <v>10</v>
      </c>
      <c r="H25" s="203">
        <v>0</v>
      </c>
      <c r="I25" s="203">
        <v>22</v>
      </c>
      <c r="J25" s="203">
        <v>0</v>
      </c>
      <c r="K25" s="203">
        <v>0</v>
      </c>
      <c r="L25" s="205">
        <v>40</v>
      </c>
      <c r="M25" s="203">
        <v>0</v>
      </c>
      <c r="N25" s="204">
        <v>20</v>
      </c>
      <c r="O25" s="206">
        <v>0</v>
      </c>
      <c r="P25" s="207">
        <v>5</v>
      </c>
      <c r="Q25" s="208">
        <v>5</v>
      </c>
      <c r="R25" s="209">
        <v>0</v>
      </c>
      <c r="S25" s="210">
        <v>0</v>
      </c>
      <c r="T25" s="210">
        <v>0</v>
      </c>
      <c r="U25" s="210">
        <v>0</v>
      </c>
      <c r="V25" s="211">
        <v>0</v>
      </c>
      <c r="W25" s="14">
        <v>0</v>
      </c>
      <c r="X25" s="14">
        <v>0</v>
      </c>
      <c r="Y25" s="212">
        <v>0</v>
      </c>
      <c r="Z25" s="14">
        <v>15</v>
      </c>
      <c r="AA25" s="15">
        <v>0</v>
      </c>
    </row>
    <row r="26" spans="1:28" ht="17.25" customHeight="1">
      <c r="A26" s="191" t="s">
        <v>1126</v>
      </c>
      <c r="B26" s="16" t="s">
        <v>1125</v>
      </c>
      <c r="C26" s="203">
        <v>0</v>
      </c>
      <c r="D26" s="204">
        <v>0</v>
      </c>
      <c r="E26" s="203">
        <v>14</v>
      </c>
      <c r="F26" s="203">
        <v>14</v>
      </c>
      <c r="G26" s="203">
        <v>0</v>
      </c>
      <c r="H26" s="203">
        <v>0</v>
      </c>
      <c r="I26" s="203">
        <v>0</v>
      </c>
      <c r="J26" s="203">
        <v>0</v>
      </c>
      <c r="K26" s="203">
        <v>0</v>
      </c>
      <c r="L26" s="205">
        <v>0</v>
      </c>
      <c r="M26" s="203">
        <v>0</v>
      </c>
      <c r="N26" s="204">
        <v>0</v>
      </c>
      <c r="O26" s="206">
        <v>0</v>
      </c>
      <c r="P26" s="207">
        <v>0</v>
      </c>
      <c r="Q26" s="208">
        <v>0</v>
      </c>
      <c r="R26" s="209">
        <v>0</v>
      </c>
      <c r="S26" s="210">
        <v>0</v>
      </c>
      <c r="T26" s="210">
        <v>0</v>
      </c>
      <c r="U26" s="210">
        <v>0</v>
      </c>
      <c r="V26" s="211">
        <v>0</v>
      </c>
      <c r="W26" s="14">
        <v>0</v>
      </c>
      <c r="X26" s="14">
        <v>0</v>
      </c>
      <c r="Y26" s="212">
        <v>0</v>
      </c>
      <c r="Z26" s="1">
        <v>0</v>
      </c>
      <c r="AA26" s="15">
        <v>0</v>
      </c>
    </row>
    <row r="27" spans="1:28" ht="17.25" customHeight="1">
      <c r="A27" s="191" t="s">
        <v>1128</v>
      </c>
      <c r="B27" s="16" t="s">
        <v>1127</v>
      </c>
      <c r="C27" s="203">
        <v>0</v>
      </c>
      <c r="D27" s="204">
        <v>0</v>
      </c>
      <c r="E27" s="203">
        <v>14</v>
      </c>
      <c r="F27" s="203">
        <v>14</v>
      </c>
      <c r="G27" s="203">
        <v>0</v>
      </c>
      <c r="H27" s="203">
        <v>0</v>
      </c>
      <c r="I27" s="203">
        <v>0</v>
      </c>
      <c r="J27" s="203">
        <v>32</v>
      </c>
      <c r="K27" s="203">
        <v>0</v>
      </c>
      <c r="L27" s="205">
        <v>0</v>
      </c>
      <c r="M27" s="203">
        <v>0</v>
      </c>
      <c r="N27" s="204">
        <v>0</v>
      </c>
      <c r="O27" s="206">
        <v>0</v>
      </c>
      <c r="P27" s="207">
        <v>0</v>
      </c>
      <c r="Q27" s="208">
        <v>0</v>
      </c>
      <c r="R27" s="209">
        <v>0</v>
      </c>
      <c r="S27" s="210">
        <v>0</v>
      </c>
      <c r="T27" s="210">
        <v>0</v>
      </c>
      <c r="U27" s="210">
        <v>0</v>
      </c>
      <c r="V27" s="211">
        <v>0</v>
      </c>
      <c r="W27" s="14">
        <v>0</v>
      </c>
      <c r="X27" s="14">
        <v>0</v>
      </c>
      <c r="Y27" s="212">
        <v>0</v>
      </c>
      <c r="Z27" s="1">
        <v>0</v>
      </c>
      <c r="AA27" s="15">
        <v>0</v>
      </c>
    </row>
    <row r="28" spans="1:28" ht="17.25" customHeight="1">
      <c r="A28" s="191" t="s">
        <v>1349</v>
      </c>
      <c r="B28" s="16" t="s">
        <v>1129</v>
      </c>
      <c r="C28" s="203">
        <v>0</v>
      </c>
      <c r="D28" s="204">
        <v>0</v>
      </c>
      <c r="E28" s="203">
        <v>14</v>
      </c>
      <c r="F28" s="203">
        <v>14</v>
      </c>
      <c r="G28" s="203">
        <v>0</v>
      </c>
      <c r="H28" s="203">
        <v>12</v>
      </c>
      <c r="I28" s="203">
        <v>0</v>
      </c>
      <c r="J28" s="203">
        <v>32</v>
      </c>
      <c r="K28" s="203">
        <v>0</v>
      </c>
      <c r="L28" s="205">
        <v>0</v>
      </c>
      <c r="M28" s="203">
        <v>0</v>
      </c>
      <c r="N28" s="204">
        <v>2.5</v>
      </c>
      <c r="O28" s="206">
        <v>0</v>
      </c>
      <c r="P28" s="207">
        <v>10</v>
      </c>
      <c r="Q28" s="208">
        <v>0</v>
      </c>
      <c r="R28" s="209">
        <v>0</v>
      </c>
      <c r="S28" s="210">
        <v>0</v>
      </c>
      <c r="T28" s="210">
        <v>0</v>
      </c>
      <c r="U28" s="210">
        <v>0</v>
      </c>
      <c r="V28" s="211">
        <v>0</v>
      </c>
      <c r="W28" s="14">
        <v>0</v>
      </c>
      <c r="X28" s="14">
        <v>0</v>
      </c>
      <c r="Y28" s="212">
        <v>0</v>
      </c>
      <c r="Z28" s="1">
        <v>0</v>
      </c>
      <c r="AA28" s="15">
        <v>0</v>
      </c>
    </row>
    <row r="29" spans="1:28" ht="17.25" customHeight="1">
      <c r="A29" s="191" t="s">
        <v>1132</v>
      </c>
      <c r="B29" s="16" t="s">
        <v>1131</v>
      </c>
      <c r="C29" s="203">
        <v>0</v>
      </c>
      <c r="D29" s="204">
        <v>0</v>
      </c>
      <c r="E29" s="203">
        <v>0</v>
      </c>
      <c r="F29" s="203">
        <v>0</v>
      </c>
      <c r="G29" s="203">
        <v>0</v>
      </c>
      <c r="H29" s="203">
        <v>0</v>
      </c>
      <c r="I29" s="203">
        <v>6</v>
      </c>
      <c r="J29" s="203">
        <v>16</v>
      </c>
      <c r="K29" s="203">
        <v>0</v>
      </c>
      <c r="L29" s="205">
        <v>0</v>
      </c>
      <c r="M29" s="203">
        <v>0</v>
      </c>
      <c r="N29" s="204">
        <v>6</v>
      </c>
      <c r="O29" s="206">
        <v>0</v>
      </c>
      <c r="P29" s="207">
        <v>0</v>
      </c>
      <c r="Q29" s="208">
        <v>0</v>
      </c>
      <c r="R29" s="209">
        <v>0</v>
      </c>
      <c r="S29" s="210">
        <v>0</v>
      </c>
      <c r="T29" s="210">
        <v>0</v>
      </c>
      <c r="U29" s="210">
        <v>0</v>
      </c>
      <c r="V29" s="211">
        <v>0</v>
      </c>
      <c r="W29" s="14">
        <v>0</v>
      </c>
      <c r="X29" s="14">
        <v>0</v>
      </c>
      <c r="Y29" s="212">
        <v>0</v>
      </c>
      <c r="Z29" s="1">
        <v>0</v>
      </c>
      <c r="AA29" s="15">
        <v>0</v>
      </c>
    </row>
    <row r="30" spans="1:28" ht="17.25" customHeight="1">
      <c r="A30" s="191" t="s">
        <v>1134</v>
      </c>
      <c r="B30" s="16" t="s">
        <v>1133</v>
      </c>
      <c r="C30" s="203">
        <v>0</v>
      </c>
      <c r="D30" s="204">
        <v>0</v>
      </c>
      <c r="E30" s="203">
        <v>0</v>
      </c>
      <c r="F30" s="203">
        <v>0</v>
      </c>
      <c r="G30" s="203">
        <v>0</v>
      </c>
      <c r="H30" s="203">
        <v>0</v>
      </c>
      <c r="I30" s="203">
        <v>6</v>
      </c>
      <c r="J30" s="203">
        <v>16</v>
      </c>
      <c r="K30" s="203">
        <v>0</v>
      </c>
      <c r="L30" s="205">
        <v>66</v>
      </c>
      <c r="M30" s="203">
        <v>0</v>
      </c>
      <c r="N30" s="204">
        <v>6</v>
      </c>
      <c r="O30" s="206">
        <v>0</v>
      </c>
      <c r="P30" s="207">
        <v>0</v>
      </c>
      <c r="Q30" s="208">
        <v>0</v>
      </c>
      <c r="R30" s="209">
        <v>6.6941176470588202</v>
      </c>
      <c r="S30" s="210">
        <v>1</v>
      </c>
      <c r="T30" s="210">
        <v>1</v>
      </c>
      <c r="U30" s="210">
        <v>1</v>
      </c>
      <c r="V30" s="211">
        <v>0</v>
      </c>
      <c r="W30" s="14">
        <v>0</v>
      </c>
      <c r="X30" s="14">
        <v>0</v>
      </c>
      <c r="Y30" s="212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191" t="s">
        <v>1350</v>
      </c>
      <c r="B31" s="16" t="s">
        <v>1135</v>
      </c>
      <c r="C31" s="203">
        <v>0</v>
      </c>
      <c r="D31" s="204">
        <v>0</v>
      </c>
      <c r="E31" s="203">
        <v>0</v>
      </c>
      <c r="F31" s="203">
        <v>0</v>
      </c>
      <c r="G31" s="203">
        <v>0</v>
      </c>
      <c r="H31" s="203">
        <v>0</v>
      </c>
      <c r="I31" s="203">
        <v>6</v>
      </c>
      <c r="J31" s="203">
        <v>16</v>
      </c>
      <c r="K31" s="203">
        <v>0</v>
      </c>
      <c r="L31" s="205">
        <v>66</v>
      </c>
      <c r="M31" s="203">
        <v>0</v>
      </c>
      <c r="N31" s="204">
        <v>54.76</v>
      </c>
      <c r="O31" s="206">
        <v>0</v>
      </c>
      <c r="P31" s="207">
        <v>0</v>
      </c>
      <c r="Q31" s="208">
        <v>0</v>
      </c>
      <c r="R31" s="209">
        <v>6.6941176470588202</v>
      </c>
      <c r="S31" s="210">
        <v>1</v>
      </c>
      <c r="T31" s="210">
        <v>1</v>
      </c>
      <c r="U31" s="210">
        <v>1</v>
      </c>
      <c r="V31" s="211">
        <v>0</v>
      </c>
      <c r="W31" s="14">
        <v>0</v>
      </c>
      <c r="X31" s="14">
        <v>0</v>
      </c>
      <c r="Y31" s="212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191" t="s">
        <v>1138</v>
      </c>
      <c r="B32" s="16" t="s">
        <v>1137</v>
      </c>
      <c r="C32" s="203">
        <v>0</v>
      </c>
      <c r="D32" s="204">
        <v>0</v>
      </c>
      <c r="E32" s="203">
        <v>0</v>
      </c>
      <c r="F32" s="203">
        <v>0</v>
      </c>
      <c r="G32" s="203">
        <v>0</v>
      </c>
      <c r="H32" s="203">
        <v>0</v>
      </c>
      <c r="I32" s="203">
        <v>14</v>
      </c>
      <c r="J32" s="203">
        <v>0</v>
      </c>
      <c r="K32" s="203">
        <v>14</v>
      </c>
      <c r="L32" s="205">
        <v>0</v>
      </c>
      <c r="M32" s="203">
        <v>0</v>
      </c>
      <c r="N32" s="204">
        <v>0</v>
      </c>
      <c r="O32" s="206">
        <v>0</v>
      </c>
      <c r="P32" s="207">
        <v>0</v>
      </c>
      <c r="Q32" s="208">
        <v>0</v>
      </c>
      <c r="R32" s="209">
        <v>0</v>
      </c>
      <c r="S32" s="210">
        <v>0</v>
      </c>
      <c r="T32" s="210">
        <v>0</v>
      </c>
      <c r="U32" s="210">
        <v>0</v>
      </c>
      <c r="V32" s="211">
        <v>0</v>
      </c>
      <c r="W32" s="14">
        <v>0</v>
      </c>
      <c r="X32" s="14">
        <v>0</v>
      </c>
      <c r="Y32" s="212">
        <v>0</v>
      </c>
      <c r="Z32" s="1">
        <v>0</v>
      </c>
      <c r="AA32" s="15">
        <v>0</v>
      </c>
    </row>
    <row r="33" spans="1:27" ht="17.25" customHeight="1">
      <c r="A33" s="191" t="s">
        <v>1140</v>
      </c>
      <c r="B33" s="16" t="s">
        <v>1139</v>
      </c>
      <c r="C33" s="203">
        <v>0</v>
      </c>
      <c r="D33" s="204">
        <v>0</v>
      </c>
      <c r="E33" s="203">
        <v>0</v>
      </c>
      <c r="F33" s="203">
        <v>0</v>
      </c>
      <c r="G33" s="203">
        <v>0</v>
      </c>
      <c r="H33" s="203">
        <v>0</v>
      </c>
      <c r="I33" s="203">
        <v>14</v>
      </c>
      <c r="J33" s="203">
        <v>21</v>
      </c>
      <c r="K33" s="203">
        <v>14</v>
      </c>
      <c r="L33" s="205">
        <v>0</v>
      </c>
      <c r="M33" s="203">
        <v>0</v>
      </c>
      <c r="N33" s="204">
        <v>0</v>
      </c>
      <c r="O33" s="206">
        <v>0</v>
      </c>
      <c r="P33" s="207">
        <v>0</v>
      </c>
      <c r="Q33" s="208">
        <v>0</v>
      </c>
      <c r="R33" s="209">
        <v>0</v>
      </c>
      <c r="S33" s="210">
        <v>0</v>
      </c>
      <c r="T33" s="210">
        <v>0</v>
      </c>
      <c r="U33" s="210">
        <v>0</v>
      </c>
      <c r="V33" s="211">
        <v>0</v>
      </c>
      <c r="W33" s="14">
        <v>0</v>
      </c>
      <c r="X33" s="14">
        <v>0</v>
      </c>
      <c r="Y33" s="212">
        <v>0</v>
      </c>
      <c r="Z33" s="14">
        <v>20</v>
      </c>
      <c r="AA33" s="15">
        <v>0</v>
      </c>
    </row>
    <row r="34" spans="1:27" ht="17.25" customHeight="1">
      <c r="A34" s="191" t="s">
        <v>1351</v>
      </c>
      <c r="B34" s="16" t="s">
        <v>1141</v>
      </c>
      <c r="C34" s="203">
        <v>0</v>
      </c>
      <c r="D34" s="204">
        <v>0</v>
      </c>
      <c r="E34" s="203">
        <v>0</v>
      </c>
      <c r="F34" s="203">
        <v>0</v>
      </c>
      <c r="G34" s="203">
        <v>27</v>
      </c>
      <c r="H34" s="203">
        <v>0</v>
      </c>
      <c r="I34" s="203">
        <v>14</v>
      </c>
      <c r="J34" s="203">
        <v>21</v>
      </c>
      <c r="K34" s="203">
        <v>14</v>
      </c>
      <c r="L34" s="205">
        <v>0</v>
      </c>
      <c r="M34" s="203">
        <v>0</v>
      </c>
      <c r="N34" s="204">
        <v>0</v>
      </c>
      <c r="O34" s="206">
        <v>0</v>
      </c>
      <c r="P34" s="207">
        <v>15</v>
      </c>
      <c r="Q34" s="208">
        <v>0</v>
      </c>
      <c r="R34" s="209">
        <v>0</v>
      </c>
      <c r="S34" s="210">
        <v>0</v>
      </c>
      <c r="T34" s="210">
        <v>0</v>
      </c>
      <c r="U34" s="210">
        <v>0</v>
      </c>
      <c r="V34" s="211">
        <v>0</v>
      </c>
      <c r="W34" s="14">
        <v>0</v>
      </c>
      <c r="X34" s="14">
        <v>0</v>
      </c>
      <c r="Y34" s="212">
        <v>3.5</v>
      </c>
      <c r="Z34" s="14">
        <v>20</v>
      </c>
      <c r="AA34" s="15">
        <v>0</v>
      </c>
    </row>
    <row r="35" spans="1:27" ht="17.25" customHeight="1">
      <c r="A35" s="191" t="s">
        <v>1144</v>
      </c>
      <c r="B35" s="16" t="s">
        <v>1143</v>
      </c>
      <c r="C35" s="203">
        <v>0</v>
      </c>
      <c r="D35" s="204">
        <v>0</v>
      </c>
      <c r="E35" s="203">
        <v>12</v>
      </c>
      <c r="F35" s="203">
        <v>11</v>
      </c>
      <c r="G35" s="203">
        <v>0</v>
      </c>
      <c r="H35" s="203">
        <v>0</v>
      </c>
      <c r="I35" s="203">
        <v>0</v>
      </c>
      <c r="J35" s="203">
        <v>0</v>
      </c>
      <c r="K35" s="203">
        <v>0</v>
      </c>
      <c r="L35" s="205">
        <v>0</v>
      </c>
      <c r="M35" s="203">
        <v>0</v>
      </c>
      <c r="N35" s="204">
        <v>0</v>
      </c>
      <c r="O35" s="206">
        <v>0</v>
      </c>
      <c r="P35" s="207">
        <v>0</v>
      </c>
      <c r="Q35" s="208">
        <v>10</v>
      </c>
      <c r="R35" s="209">
        <v>0</v>
      </c>
      <c r="S35" s="210">
        <v>0</v>
      </c>
      <c r="T35" s="210">
        <v>0</v>
      </c>
      <c r="U35" s="210">
        <v>0</v>
      </c>
      <c r="V35" s="211">
        <v>0</v>
      </c>
      <c r="W35" s="14">
        <v>0</v>
      </c>
      <c r="X35" s="14">
        <v>0</v>
      </c>
      <c r="Y35" s="212">
        <v>0</v>
      </c>
      <c r="Z35" s="1">
        <v>0</v>
      </c>
      <c r="AA35" s="15">
        <v>0</v>
      </c>
    </row>
    <row r="36" spans="1:27" ht="17.25" customHeight="1">
      <c r="A36" s="191" t="s">
        <v>1146</v>
      </c>
      <c r="B36" s="16" t="s">
        <v>1145</v>
      </c>
      <c r="C36" s="203">
        <v>0</v>
      </c>
      <c r="D36" s="204">
        <v>0</v>
      </c>
      <c r="E36" s="203">
        <v>12</v>
      </c>
      <c r="F36" s="203">
        <v>11</v>
      </c>
      <c r="G36" s="203">
        <v>25</v>
      </c>
      <c r="H36" s="203">
        <v>0</v>
      </c>
      <c r="I36" s="203">
        <v>0</v>
      </c>
      <c r="J36" s="203">
        <v>0</v>
      </c>
      <c r="K36" s="203">
        <v>0</v>
      </c>
      <c r="L36" s="205">
        <v>0</v>
      </c>
      <c r="M36" s="203">
        <v>0</v>
      </c>
      <c r="N36" s="204">
        <v>0</v>
      </c>
      <c r="O36" s="206">
        <v>0</v>
      </c>
      <c r="P36" s="207">
        <v>0</v>
      </c>
      <c r="Q36" s="208">
        <v>10</v>
      </c>
      <c r="R36" s="209">
        <v>0</v>
      </c>
      <c r="S36" s="210">
        <v>0</v>
      </c>
      <c r="T36" s="210">
        <v>0</v>
      </c>
      <c r="U36" s="210">
        <v>0</v>
      </c>
      <c r="V36" s="211">
        <v>0</v>
      </c>
      <c r="W36" s="14">
        <v>0</v>
      </c>
      <c r="X36" s="14">
        <v>0</v>
      </c>
      <c r="Y36" s="212">
        <v>0</v>
      </c>
      <c r="Z36" s="14">
        <v>15</v>
      </c>
      <c r="AA36" s="15">
        <v>0</v>
      </c>
    </row>
    <row r="37" spans="1:27" ht="17.25" customHeight="1">
      <c r="A37" s="191" t="s">
        <v>1352</v>
      </c>
      <c r="B37" s="16" t="s">
        <v>1147</v>
      </c>
      <c r="C37" s="203">
        <v>0</v>
      </c>
      <c r="D37" s="204">
        <v>0</v>
      </c>
      <c r="E37" s="203">
        <v>22</v>
      </c>
      <c r="F37" s="203">
        <v>11</v>
      </c>
      <c r="G37" s="203">
        <v>25</v>
      </c>
      <c r="H37" s="203">
        <v>0</v>
      </c>
      <c r="I37" s="203">
        <v>0</v>
      </c>
      <c r="J37" s="203">
        <v>0</v>
      </c>
      <c r="K37" s="203">
        <v>0</v>
      </c>
      <c r="L37" s="205">
        <v>0</v>
      </c>
      <c r="M37" s="203">
        <v>0</v>
      </c>
      <c r="N37" s="204">
        <v>28</v>
      </c>
      <c r="O37" s="206">
        <v>0</v>
      </c>
      <c r="P37" s="207">
        <v>10</v>
      </c>
      <c r="Q37" s="208">
        <v>10</v>
      </c>
      <c r="R37" s="209">
        <v>0</v>
      </c>
      <c r="S37" s="210">
        <v>0</v>
      </c>
      <c r="T37" s="210">
        <v>0</v>
      </c>
      <c r="U37" s="210">
        <v>0</v>
      </c>
      <c r="V37" s="211">
        <v>0</v>
      </c>
      <c r="W37" s="14">
        <v>0</v>
      </c>
      <c r="X37" s="14">
        <v>0</v>
      </c>
      <c r="Y37" s="212">
        <v>0</v>
      </c>
      <c r="Z37" s="14">
        <v>15</v>
      </c>
      <c r="AA37" s="15">
        <v>0</v>
      </c>
    </row>
    <row r="38" spans="1:27" ht="17.25" customHeight="1">
      <c r="A38" s="191" t="s">
        <v>1150</v>
      </c>
      <c r="B38" s="16" t="s">
        <v>1149</v>
      </c>
      <c r="C38" s="203">
        <v>0</v>
      </c>
      <c r="D38" s="204">
        <v>0</v>
      </c>
      <c r="E38" s="203">
        <v>0</v>
      </c>
      <c r="F38" s="203">
        <v>0</v>
      </c>
      <c r="G38" s="203">
        <v>0</v>
      </c>
      <c r="H38" s="203">
        <v>0</v>
      </c>
      <c r="I38" s="203">
        <v>0</v>
      </c>
      <c r="J38" s="203">
        <v>0</v>
      </c>
      <c r="K38" s="203">
        <v>32</v>
      </c>
      <c r="L38" s="205">
        <v>0</v>
      </c>
      <c r="M38" s="203">
        <v>0</v>
      </c>
      <c r="N38" s="204">
        <v>0</v>
      </c>
      <c r="O38" s="214">
        <v>0</v>
      </c>
      <c r="P38" s="207">
        <v>0</v>
      </c>
      <c r="Q38" s="208">
        <v>0</v>
      </c>
      <c r="R38" s="209">
        <v>0</v>
      </c>
      <c r="S38" s="210">
        <v>0</v>
      </c>
      <c r="T38" s="210">
        <v>0</v>
      </c>
      <c r="U38" s="210">
        <v>0</v>
      </c>
      <c r="V38" s="211">
        <v>0</v>
      </c>
      <c r="W38" s="14">
        <v>0</v>
      </c>
      <c r="X38" s="14">
        <v>0</v>
      </c>
      <c r="Y38" s="212">
        <v>0</v>
      </c>
      <c r="Z38" s="1">
        <v>0</v>
      </c>
      <c r="AA38" s="15">
        <v>0</v>
      </c>
    </row>
    <row r="39" spans="1:27" ht="17.25" customHeight="1">
      <c r="A39" s="191" t="s">
        <v>1152</v>
      </c>
      <c r="B39" s="16" t="s">
        <v>1151</v>
      </c>
      <c r="C39" s="203">
        <v>0</v>
      </c>
      <c r="D39" s="204">
        <v>0</v>
      </c>
      <c r="E39" s="203">
        <v>0</v>
      </c>
      <c r="F39" s="203">
        <v>0</v>
      </c>
      <c r="G39" s="203">
        <v>0</v>
      </c>
      <c r="H39" s="203">
        <v>0</v>
      </c>
      <c r="I39" s="203">
        <v>32</v>
      </c>
      <c r="J39" s="203">
        <v>0</v>
      </c>
      <c r="K39" s="203">
        <v>32</v>
      </c>
      <c r="L39" s="205">
        <v>0</v>
      </c>
      <c r="M39" s="203">
        <v>0</v>
      </c>
      <c r="N39" s="204">
        <v>0</v>
      </c>
      <c r="O39" s="214">
        <v>0</v>
      </c>
      <c r="P39" s="207">
        <v>0</v>
      </c>
      <c r="Q39" s="208">
        <v>0</v>
      </c>
      <c r="R39" s="209">
        <v>0</v>
      </c>
      <c r="S39" s="210">
        <v>0</v>
      </c>
      <c r="T39" s="210">
        <v>0</v>
      </c>
      <c r="U39" s="210">
        <v>0</v>
      </c>
      <c r="V39" s="211">
        <v>0</v>
      </c>
      <c r="W39" s="14">
        <v>0</v>
      </c>
      <c r="X39" s="14">
        <v>0</v>
      </c>
      <c r="Y39" s="212">
        <v>0</v>
      </c>
      <c r="Z39" s="1">
        <v>0</v>
      </c>
      <c r="AA39" s="15">
        <v>0</v>
      </c>
    </row>
    <row r="40" spans="1:27" ht="17.25" customHeight="1">
      <c r="A40" s="191" t="s">
        <v>1353</v>
      </c>
      <c r="B40" s="16" t="s">
        <v>1153</v>
      </c>
      <c r="C40" s="203">
        <v>0</v>
      </c>
      <c r="D40" s="204">
        <v>0</v>
      </c>
      <c r="E40" s="203">
        <v>20</v>
      </c>
      <c r="F40" s="203">
        <v>0</v>
      </c>
      <c r="G40" s="203">
        <v>0</v>
      </c>
      <c r="H40" s="203">
        <v>0</v>
      </c>
      <c r="I40" s="203">
        <v>32</v>
      </c>
      <c r="J40" s="203">
        <v>23</v>
      </c>
      <c r="K40" s="203">
        <v>32</v>
      </c>
      <c r="L40" s="205">
        <v>0</v>
      </c>
      <c r="M40" s="203">
        <v>0</v>
      </c>
      <c r="N40" s="204">
        <v>0</v>
      </c>
      <c r="O40" s="214">
        <v>0</v>
      </c>
      <c r="P40" s="207">
        <v>15</v>
      </c>
      <c r="Q40" s="208">
        <v>0</v>
      </c>
      <c r="R40" s="209">
        <v>0</v>
      </c>
      <c r="S40" s="210">
        <v>0</v>
      </c>
      <c r="T40" s="210">
        <v>0</v>
      </c>
      <c r="U40" s="210">
        <v>0</v>
      </c>
      <c r="V40" s="211">
        <v>0</v>
      </c>
      <c r="W40" s="14">
        <v>0</v>
      </c>
      <c r="X40" s="14">
        <v>0</v>
      </c>
      <c r="Y40" s="212">
        <v>0</v>
      </c>
      <c r="Z40" s="1">
        <v>0</v>
      </c>
      <c r="AA40" s="15">
        <v>0</v>
      </c>
    </row>
    <row r="41" spans="1:27" ht="17.25" customHeight="1">
      <c r="A41" s="191" t="s">
        <v>1156</v>
      </c>
      <c r="B41" s="16" t="s">
        <v>1155</v>
      </c>
      <c r="C41" s="203">
        <v>0</v>
      </c>
      <c r="D41" s="204">
        <v>0</v>
      </c>
      <c r="E41" s="203">
        <v>15</v>
      </c>
      <c r="F41" s="203">
        <v>0</v>
      </c>
      <c r="G41" s="203">
        <v>13</v>
      </c>
      <c r="H41" s="203">
        <v>0</v>
      </c>
      <c r="I41" s="203">
        <v>0</v>
      </c>
      <c r="J41" s="203">
        <v>0</v>
      </c>
      <c r="K41" s="203">
        <v>0</v>
      </c>
      <c r="L41" s="205">
        <v>0</v>
      </c>
      <c r="M41" s="203">
        <v>0</v>
      </c>
      <c r="N41" s="204">
        <v>0</v>
      </c>
      <c r="O41" s="206">
        <v>0</v>
      </c>
      <c r="P41" s="207">
        <v>0</v>
      </c>
      <c r="Q41" s="208">
        <v>0</v>
      </c>
      <c r="R41" s="209">
        <v>0</v>
      </c>
      <c r="S41" s="210">
        <v>0</v>
      </c>
      <c r="T41" s="210">
        <v>0</v>
      </c>
      <c r="U41" s="210">
        <v>0</v>
      </c>
      <c r="V41" s="211">
        <v>0</v>
      </c>
      <c r="W41" s="14">
        <v>0</v>
      </c>
      <c r="X41" s="14">
        <v>0</v>
      </c>
      <c r="Y41" s="212">
        <v>0</v>
      </c>
      <c r="Z41" s="1">
        <v>0</v>
      </c>
      <c r="AA41" s="15">
        <v>0</v>
      </c>
    </row>
    <row r="42" spans="1:27" ht="17.25" customHeight="1">
      <c r="A42" s="191" t="s">
        <v>1158</v>
      </c>
      <c r="B42" s="16" t="s">
        <v>1157</v>
      </c>
      <c r="C42" s="203">
        <v>0</v>
      </c>
      <c r="D42" s="204">
        <v>0</v>
      </c>
      <c r="E42" s="203">
        <v>27</v>
      </c>
      <c r="F42" s="203">
        <v>17</v>
      </c>
      <c r="G42" s="203">
        <v>13</v>
      </c>
      <c r="H42" s="203">
        <v>0</v>
      </c>
      <c r="I42" s="203">
        <v>0</v>
      </c>
      <c r="J42" s="203">
        <v>0</v>
      </c>
      <c r="K42" s="203">
        <v>0</v>
      </c>
      <c r="L42" s="205">
        <v>0</v>
      </c>
      <c r="M42" s="203">
        <v>0</v>
      </c>
      <c r="N42" s="204">
        <v>0</v>
      </c>
      <c r="O42" s="206">
        <v>0</v>
      </c>
      <c r="P42" s="207">
        <v>21</v>
      </c>
      <c r="Q42" s="208">
        <v>0</v>
      </c>
      <c r="R42" s="209">
        <v>0</v>
      </c>
      <c r="S42" s="210">
        <v>0</v>
      </c>
      <c r="T42" s="210">
        <v>0</v>
      </c>
      <c r="U42" s="210">
        <v>0</v>
      </c>
      <c r="V42" s="211">
        <v>0</v>
      </c>
      <c r="W42" s="14">
        <v>0</v>
      </c>
      <c r="X42" s="14">
        <v>0</v>
      </c>
      <c r="Y42" s="212">
        <v>0</v>
      </c>
      <c r="Z42" s="1">
        <v>0</v>
      </c>
      <c r="AA42" s="15">
        <v>0</v>
      </c>
    </row>
    <row r="43" spans="1:27" ht="17.25" customHeight="1">
      <c r="A43" s="191" t="s">
        <v>1354</v>
      </c>
      <c r="B43" s="16" t="s">
        <v>1159</v>
      </c>
      <c r="C43" s="203">
        <v>0</v>
      </c>
      <c r="D43" s="204">
        <v>0</v>
      </c>
      <c r="E43" s="203">
        <v>27</v>
      </c>
      <c r="F43" s="203">
        <v>28</v>
      </c>
      <c r="G43" s="203">
        <v>13</v>
      </c>
      <c r="H43" s="203">
        <v>0</v>
      </c>
      <c r="I43" s="203">
        <v>30</v>
      </c>
      <c r="J43" s="203">
        <v>0</v>
      </c>
      <c r="K43" s="203">
        <v>0</v>
      </c>
      <c r="L43" s="205">
        <v>0</v>
      </c>
      <c r="M43" s="203">
        <v>0</v>
      </c>
      <c r="N43" s="204">
        <v>0</v>
      </c>
      <c r="O43" s="206">
        <v>0</v>
      </c>
      <c r="P43" s="207">
        <v>21</v>
      </c>
      <c r="Q43" s="208">
        <v>0</v>
      </c>
      <c r="R43" s="209">
        <v>0</v>
      </c>
      <c r="S43" s="210">
        <v>0</v>
      </c>
      <c r="T43" s="210">
        <v>0</v>
      </c>
      <c r="U43" s="210">
        <v>0</v>
      </c>
      <c r="V43" s="211">
        <v>0</v>
      </c>
      <c r="W43" s="14">
        <v>0</v>
      </c>
      <c r="X43" s="14">
        <v>0</v>
      </c>
      <c r="Y43" s="212">
        <v>0</v>
      </c>
      <c r="Z43" s="1">
        <v>0</v>
      </c>
      <c r="AA43" s="15">
        <v>0</v>
      </c>
    </row>
    <row r="44" spans="1:27" ht="17.25" customHeight="1">
      <c r="A44" s="191" t="s">
        <v>1162</v>
      </c>
      <c r="B44" s="16" t="s">
        <v>1161</v>
      </c>
      <c r="C44" s="203">
        <v>0</v>
      </c>
      <c r="D44" s="204">
        <v>0</v>
      </c>
      <c r="E44" s="203">
        <v>0</v>
      </c>
      <c r="F44" s="203">
        <v>15</v>
      </c>
      <c r="G44" s="203">
        <v>0</v>
      </c>
      <c r="H44" s="203">
        <v>0</v>
      </c>
      <c r="I44" s="203">
        <v>0</v>
      </c>
      <c r="J44" s="203">
        <v>0</v>
      </c>
      <c r="K44" s="203">
        <v>16</v>
      </c>
      <c r="L44" s="205">
        <v>0</v>
      </c>
      <c r="M44" s="203">
        <v>0</v>
      </c>
      <c r="N44" s="204">
        <v>0</v>
      </c>
      <c r="O44" s="206">
        <v>0</v>
      </c>
      <c r="P44" s="207">
        <v>0</v>
      </c>
      <c r="Q44" s="208">
        <v>0</v>
      </c>
      <c r="R44" s="209">
        <v>0</v>
      </c>
      <c r="S44" s="210">
        <v>0</v>
      </c>
      <c r="T44" s="210">
        <v>0</v>
      </c>
      <c r="U44" s="210">
        <v>0</v>
      </c>
      <c r="V44" s="211">
        <v>0</v>
      </c>
      <c r="W44" s="14">
        <v>0</v>
      </c>
      <c r="X44" s="14">
        <v>0</v>
      </c>
      <c r="Y44" s="212">
        <v>0</v>
      </c>
      <c r="Z44" s="1">
        <v>0</v>
      </c>
      <c r="AA44" s="15">
        <v>0</v>
      </c>
    </row>
    <row r="45" spans="1:27" ht="17.25" customHeight="1">
      <c r="A45" s="191" t="s">
        <v>1164</v>
      </c>
      <c r="B45" s="16" t="s">
        <v>1163</v>
      </c>
      <c r="C45" s="203">
        <v>0</v>
      </c>
      <c r="D45" s="204">
        <v>0</v>
      </c>
      <c r="E45" s="203">
        <v>15</v>
      </c>
      <c r="F45" s="203">
        <v>15</v>
      </c>
      <c r="G45" s="203">
        <v>0</v>
      </c>
      <c r="H45" s="203">
        <v>0</v>
      </c>
      <c r="I45" s="203">
        <v>0</v>
      </c>
      <c r="J45" s="203">
        <v>0</v>
      </c>
      <c r="K45" s="203">
        <v>16</v>
      </c>
      <c r="L45" s="205">
        <v>0</v>
      </c>
      <c r="M45" s="203">
        <v>0</v>
      </c>
      <c r="N45" s="204">
        <v>13</v>
      </c>
      <c r="O45" s="206">
        <v>0</v>
      </c>
      <c r="P45" s="207">
        <v>5</v>
      </c>
      <c r="Q45" s="208">
        <v>0</v>
      </c>
      <c r="R45" s="209">
        <v>0</v>
      </c>
      <c r="S45" s="210">
        <v>0</v>
      </c>
      <c r="T45" s="210">
        <v>0</v>
      </c>
      <c r="U45" s="210">
        <v>0</v>
      </c>
      <c r="V45" s="211">
        <v>0</v>
      </c>
      <c r="W45" s="14">
        <v>0</v>
      </c>
      <c r="X45" s="14">
        <v>0</v>
      </c>
      <c r="Y45" s="212">
        <v>0</v>
      </c>
      <c r="Z45" s="1">
        <v>0</v>
      </c>
      <c r="AA45" s="15">
        <v>0</v>
      </c>
    </row>
    <row r="46" spans="1:27" ht="17.25" customHeight="1">
      <c r="A46" s="191" t="s">
        <v>1355</v>
      </c>
      <c r="B46" s="16" t="s">
        <v>1165</v>
      </c>
      <c r="C46" s="203">
        <v>0</v>
      </c>
      <c r="D46" s="204">
        <v>0</v>
      </c>
      <c r="E46" s="203">
        <v>15</v>
      </c>
      <c r="F46" s="203">
        <v>15</v>
      </c>
      <c r="G46" s="203">
        <v>0</v>
      </c>
      <c r="H46" s="203">
        <v>0</v>
      </c>
      <c r="I46" s="203">
        <v>11</v>
      </c>
      <c r="J46" s="203">
        <v>0</v>
      </c>
      <c r="K46" s="203">
        <v>16</v>
      </c>
      <c r="L46" s="205">
        <v>64</v>
      </c>
      <c r="M46" s="203">
        <v>0</v>
      </c>
      <c r="N46" s="204">
        <v>24.3</v>
      </c>
      <c r="O46" s="206">
        <v>0</v>
      </c>
      <c r="P46" s="207">
        <v>5</v>
      </c>
      <c r="Q46" s="208">
        <v>10</v>
      </c>
      <c r="R46" s="209">
        <v>0</v>
      </c>
      <c r="S46" s="210">
        <v>0</v>
      </c>
      <c r="T46" s="210">
        <v>0</v>
      </c>
      <c r="U46" s="210">
        <v>0</v>
      </c>
      <c r="V46" s="211">
        <v>0</v>
      </c>
      <c r="W46" s="14">
        <v>0</v>
      </c>
      <c r="X46" s="14">
        <v>0</v>
      </c>
      <c r="Y46" s="212">
        <v>3.5</v>
      </c>
      <c r="Z46" s="1">
        <v>0</v>
      </c>
      <c r="AA46" s="15">
        <v>0</v>
      </c>
    </row>
    <row r="47" spans="1:27" ht="17.25" customHeight="1">
      <c r="A47" s="191" t="s">
        <v>1168</v>
      </c>
      <c r="B47" s="16" t="s">
        <v>1167</v>
      </c>
      <c r="C47" s="203">
        <v>0</v>
      </c>
      <c r="D47" s="204">
        <v>0</v>
      </c>
      <c r="E47" s="203">
        <v>0</v>
      </c>
      <c r="F47" s="203">
        <v>0</v>
      </c>
      <c r="G47" s="203">
        <v>0</v>
      </c>
      <c r="H47" s="203">
        <v>0</v>
      </c>
      <c r="I47" s="203">
        <v>0</v>
      </c>
      <c r="J47" s="203">
        <v>14</v>
      </c>
      <c r="K47" s="203">
        <v>10</v>
      </c>
      <c r="L47" s="205">
        <v>0</v>
      </c>
      <c r="M47" s="203">
        <v>0</v>
      </c>
      <c r="N47" s="204">
        <v>0</v>
      </c>
      <c r="O47" s="206">
        <v>0</v>
      </c>
      <c r="P47" s="207">
        <v>0</v>
      </c>
      <c r="Q47" s="208">
        <v>0</v>
      </c>
      <c r="R47" s="209">
        <v>0</v>
      </c>
      <c r="S47" s="210">
        <v>0</v>
      </c>
      <c r="T47" s="210">
        <v>0</v>
      </c>
      <c r="U47" s="210">
        <v>0</v>
      </c>
      <c r="V47" s="211">
        <v>0</v>
      </c>
      <c r="W47" s="14">
        <v>0</v>
      </c>
      <c r="X47" s="14">
        <v>0</v>
      </c>
      <c r="Y47" s="212">
        <v>0</v>
      </c>
      <c r="Z47" s="1">
        <v>0</v>
      </c>
      <c r="AA47" s="15">
        <v>0</v>
      </c>
    </row>
    <row r="48" spans="1:27" ht="17.25" customHeight="1">
      <c r="A48" s="191" t="s">
        <v>1356</v>
      </c>
      <c r="B48" s="16" t="s">
        <v>1169</v>
      </c>
      <c r="C48" s="203">
        <v>0</v>
      </c>
      <c r="D48" s="204">
        <v>0</v>
      </c>
      <c r="E48" s="203">
        <v>0</v>
      </c>
      <c r="F48" s="203">
        <v>20</v>
      </c>
      <c r="G48" s="203">
        <v>0</v>
      </c>
      <c r="H48" s="203">
        <v>0</v>
      </c>
      <c r="I48" s="203">
        <v>0</v>
      </c>
      <c r="J48" s="203">
        <v>14</v>
      </c>
      <c r="K48" s="203">
        <v>10</v>
      </c>
      <c r="L48" s="205">
        <v>0</v>
      </c>
      <c r="M48" s="203">
        <v>0</v>
      </c>
      <c r="N48" s="204">
        <v>0</v>
      </c>
      <c r="O48" s="206">
        <v>0</v>
      </c>
      <c r="P48" s="207">
        <v>0</v>
      </c>
      <c r="Q48" s="208">
        <v>0</v>
      </c>
      <c r="R48" s="209">
        <v>0</v>
      </c>
      <c r="S48" s="210">
        <v>0</v>
      </c>
      <c r="T48" s="210">
        <v>0</v>
      </c>
      <c r="U48" s="210">
        <v>0</v>
      </c>
      <c r="V48" s="211">
        <v>0</v>
      </c>
      <c r="W48" s="14">
        <v>0</v>
      </c>
      <c r="X48" s="14">
        <v>0</v>
      </c>
      <c r="Y48" s="212">
        <v>0</v>
      </c>
      <c r="Z48" s="1">
        <v>0</v>
      </c>
      <c r="AA48" s="15">
        <v>0</v>
      </c>
    </row>
    <row r="49" spans="1:28" ht="17.25" customHeight="1">
      <c r="A49" s="191" t="s">
        <v>1172</v>
      </c>
      <c r="B49" s="16" t="s">
        <v>1171</v>
      </c>
      <c r="C49" s="203">
        <v>0</v>
      </c>
      <c r="D49" s="204">
        <v>0</v>
      </c>
      <c r="E49" s="203">
        <v>0</v>
      </c>
      <c r="F49" s="203">
        <v>0</v>
      </c>
      <c r="G49" s="203">
        <v>0</v>
      </c>
      <c r="H49" s="203">
        <v>0</v>
      </c>
      <c r="I49" s="203">
        <v>10</v>
      </c>
      <c r="J49" s="203">
        <v>10</v>
      </c>
      <c r="K49" s="203">
        <v>0</v>
      </c>
      <c r="L49" s="205">
        <v>0</v>
      </c>
      <c r="M49" s="203">
        <v>0</v>
      </c>
      <c r="N49" s="204">
        <v>0</v>
      </c>
      <c r="O49" s="206">
        <v>0</v>
      </c>
      <c r="P49" s="207">
        <v>0</v>
      </c>
      <c r="Q49" s="208">
        <v>5</v>
      </c>
      <c r="R49" s="209">
        <v>0</v>
      </c>
      <c r="S49" s="210">
        <v>0</v>
      </c>
      <c r="T49" s="210">
        <v>0</v>
      </c>
      <c r="U49" s="210">
        <v>0</v>
      </c>
      <c r="V49" s="211">
        <v>0</v>
      </c>
      <c r="W49" s="14">
        <v>0</v>
      </c>
      <c r="X49" s="14">
        <v>0</v>
      </c>
      <c r="Y49" s="212">
        <v>0</v>
      </c>
      <c r="Z49" s="1">
        <v>0</v>
      </c>
      <c r="AA49" s="15">
        <v>0</v>
      </c>
    </row>
    <row r="50" spans="1:28" ht="17.25" customHeight="1">
      <c r="A50" s="191" t="s">
        <v>1357</v>
      </c>
      <c r="B50" s="16" t="s">
        <v>1173</v>
      </c>
      <c r="C50" s="203">
        <v>0</v>
      </c>
      <c r="D50" s="204">
        <v>0</v>
      </c>
      <c r="E50" s="203">
        <v>0</v>
      </c>
      <c r="F50" s="203">
        <v>0</v>
      </c>
      <c r="G50" s="203">
        <v>0</v>
      </c>
      <c r="H50" s="203">
        <v>10</v>
      </c>
      <c r="I50" s="203">
        <v>10</v>
      </c>
      <c r="J50" s="203">
        <v>10</v>
      </c>
      <c r="K50" s="203">
        <v>0</v>
      </c>
      <c r="L50" s="205">
        <v>0</v>
      </c>
      <c r="M50" s="203">
        <v>0</v>
      </c>
      <c r="N50" s="204">
        <v>0</v>
      </c>
      <c r="O50" s="206">
        <v>0</v>
      </c>
      <c r="P50" s="207">
        <v>10</v>
      </c>
      <c r="Q50" s="208">
        <v>5</v>
      </c>
      <c r="R50" s="209">
        <v>2.4</v>
      </c>
      <c r="S50" s="210">
        <v>0</v>
      </c>
      <c r="T50" s="210">
        <v>0</v>
      </c>
      <c r="U50" s="210">
        <v>0</v>
      </c>
      <c r="V50" s="211">
        <v>0</v>
      </c>
      <c r="W50" s="14">
        <v>0</v>
      </c>
      <c r="X50" s="14">
        <v>0</v>
      </c>
      <c r="Y50" s="212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191" t="s">
        <v>1176</v>
      </c>
      <c r="B51" s="16" t="s">
        <v>1175</v>
      </c>
      <c r="C51" s="203">
        <v>0</v>
      </c>
      <c r="D51" s="204">
        <v>77</v>
      </c>
      <c r="E51" s="203">
        <v>0</v>
      </c>
      <c r="F51" s="203">
        <v>0</v>
      </c>
      <c r="G51" s="203">
        <v>0</v>
      </c>
      <c r="H51" s="203">
        <v>0</v>
      </c>
      <c r="I51" s="203">
        <v>0</v>
      </c>
      <c r="J51" s="203">
        <v>0</v>
      </c>
      <c r="K51" s="203">
        <v>0</v>
      </c>
      <c r="L51" s="205">
        <v>77</v>
      </c>
      <c r="M51" s="203">
        <v>0</v>
      </c>
      <c r="N51" s="204">
        <v>0</v>
      </c>
      <c r="O51" s="206">
        <v>0</v>
      </c>
      <c r="P51" s="207">
        <v>0</v>
      </c>
      <c r="Q51" s="208">
        <v>7</v>
      </c>
      <c r="R51" s="209">
        <v>0</v>
      </c>
      <c r="S51" s="210">
        <v>0</v>
      </c>
      <c r="T51" s="210">
        <v>0</v>
      </c>
      <c r="U51" s="210">
        <v>0</v>
      </c>
      <c r="V51" s="211">
        <v>0</v>
      </c>
      <c r="W51" s="14">
        <v>0</v>
      </c>
      <c r="X51" s="14">
        <v>0</v>
      </c>
      <c r="Y51" s="212">
        <v>0</v>
      </c>
      <c r="Z51" s="1">
        <v>0</v>
      </c>
      <c r="AA51" s="15">
        <v>0</v>
      </c>
    </row>
    <row r="52" spans="1:28" ht="17.25" customHeight="1">
      <c r="A52" s="191" t="s">
        <v>1358</v>
      </c>
      <c r="B52" s="16" t="s">
        <v>1177</v>
      </c>
      <c r="C52" s="203">
        <v>0</v>
      </c>
      <c r="D52" s="204">
        <v>77</v>
      </c>
      <c r="E52" s="203">
        <v>0</v>
      </c>
      <c r="F52" s="203">
        <v>0</v>
      </c>
      <c r="G52" s="203">
        <v>0</v>
      </c>
      <c r="H52" s="203">
        <v>0</v>
      </c>
      <c r="I52" s="203">
        <v>0</v>
      </c>
      <c r="J52" s="203">
        <v>0</v>
      </c>
      <c r="K52" s="203">
        <v>0</v>
      </c>
      <c r="L52" s="205">
        <v>77</v>
      </c>
      <c r="M52" s="203">
        <v>0</v>
      </c>
      <c r="N52" s="204">
        <v>29.15</v>
      </c>
      <c r="O52" s="206">
        <v>0</v>
      </c>
      <c r="P52" s="207">
        <v>0</v>
      </c>
      <c r="Q52" s="208">
        <v>7</v>
      </c>
      <c r="R52" s="209">
        <v>0</v>
      </c>
      <c r="S52" s="210">
        <v>0</v>
      </c>
      <c r="T52" s="210">
        <v>0</v>
      </c>
      <c r="U52" s="210">
        <v>0</v>
      </c>
      <c r="V52" s="211">
        <v>0</v>
      </c>
      <c r="W52" s="14">
        <v>0</v>
      </c>
      <c r="X52" s="14">
        <v>0</v>
      </c>
      <c r="Y52" s="212">
        <v>0</v>
      </c>
      <c r="Z52" s="1">
        <v>0</v>
      </c>
      <c r="AA52" s="15">
        <v>0</v>
      </c>
    </row>
    <row r="53" spans="1:28" ht="17.25" customHeight="1">
      <c r="A53" s="191" t="s">
        <v>1180</v>
      </c>
      <c r="B53" s="16" t="s">
        <v>1179</v>
      </c>
      <c r="C53" s="203">
        <v>0</v>
      </c>
      <c r="D53" s="204">
        <v>0</v>
      </c>
      <c r="E53" s="203">
        <v>0</v>
      </c>
      <c r="F53" s="203">
        <v>10</v>
      </c>
      <c r="G53" s="203">
        <v>0</v>
      </c>
      <c r="H53" s="203">
        <v>0</v>
      </c>
      <c r="I53" s="203">
        <v>0</v>
      </c>
      <c r="J53" s="203">
        <v>0</v>
      </c>
      <c r="K53" s="203">
        <v>0</v>
      </c>
      <c r="L53" s="205">
        <v>0</v>
      </c>
      <c r="M53" s="203">
        <v>0</v>
      </c>
      <c r="N53" s="204">
        <v>12</v>
      </c>
      <c r="O53" s="206">
        <v>0</v>
      </c>
      <c r="P53" s="207">
        <v>0</v>
      </c>
      <c r="Q53" s="208">
        <v>0</v>
      </c>
      <c r="R53" s="209">
        <v>0</v>
      </c>
      <c r="S53" s="210">
        <v>0</v>
      </c>
      <c r="T53" s="210">
        <v>0</v>
      </c>
      <c r="U53" s="210">
        <v>0</v>
      </c>
      <c r="V53" s="211">
        <v>0</v>
      </c>
      <c r="W53" s="14">
        <v>0</v>
      </c>
      <c r="X53" s="14">
        <v>0</v>
      </c>
      <c r="Y53" s="212">
        <v>0</v>
      </c>
      <c r="Z53" s="1">
        <v>0</v>
      </c>
      <c r="AA53" s="15">
        <v>0</v>
      </c>
    </row>
    <row r="54" spans="1:28" ht="17.25" customHeight="1">
      <c r="A54" s="191" t="s">
        <v>1359</v>
      </c>
      <c r="B54" s="16" t="s">
        <v>1181</v>
      </c>
      <c r="C54" s="203">
        <v>0</v>
      </c>
      <c r="D54" s="204">
        <v>0</v>
      </c>
      <c r="E54" s="203">
        <v>0</v>
      </c>
      <c r="F54" s="203">
        <v>10</v>
      </c>
      <c r="G54" s="203">
        <v>0</v>
      </c>
      <c r="H54" s="203">
        <v>0</v>
      </c>
      <c r="I54" s="203">
        <v>0</v>
      </c>
      <c r="J54" s="203">
        <v>0</v>
      </c>
      <c r="K54" s="203">
        <v>10</v>
      </c>
      <c r="L54" s="205">
        <v>0</v>
      </c>
      <c r="M54" s="203">
        <v>0</v>
      </c>
      <c r="N54" s="204">
        <v>12</v>
      </c>
      <c r="O54" s="206">
        <v>0</v>
      </c>
      <c r="P54" s="207">
        <v>0</v>
      </c>
      <c r="Q54" s="208">
        <v>5</v>
      </c>
      <c r="R54" s="209">
        <v>0</v>
      </c>
      <c r="S54" s="210">
        <v>0</v>
      </c>
      <c r="T54" s="210">
        <v>0</v>
      </c>
      <c r="U54" s="210">
        <v>0</v>
      </c>
      <c r="V54" s="211">
        <v>0</v>
      </c>
      <c r="W54" s="14">
        <v>0</v>
      </c>
      <c r="X54" s="14">
        <v>0</v>
      </c>
      <c r="Y54" s="212">
        <v>0</v>
      </c>
      <c r="Z54" s="14">
        <v>10</v>
      </c>
      <c r="AA54" s="15">
        <v>0</v>
      </c>
    </row>
    <row r="55" spans="1:28" ht="17.25" customHeight="1">
      <c r="A55" s="191" t="s">
        <v>1184</v>
      </c>
      <c r="B55" s="16" t="s">
        <v>1183</v>
      </c>
      <c r="C55" s="203">
        <v>0</v>
      </c>
      <c r="D55" s="204">
        <v>0</v>
      </c>
      <c r="E55" s="203">
        <v>0</v>
      </c>
      <c r="F55" s="203">
        <v>5</v>
      </c>
      <c r="G55" s="203">
        <v>0</v>
      </c>
      <c r="H55" s="203">
        <v>0</v>
      </c>
      <c r="I55" s="203">
        <v>8</v>
      </c>
      <c r="J55" s="203">
        <v>10</v>
      </c>
      <c r="K55" s="203">
        <v>0</v>
      </c>
      <c r="L55" s="205">
        <v>0</v>
      </c>
      <c r="M55" s="203">
        <v>0</v>
      </c>
      <c r="N55" s="204">
        <v>0</v>
      </c>
      <c r="O55" s="206">
        <v>0</v>
      </c>
      <c r="P55" s="207">
        <v>5</v>
      </c>
      <c r="Q55" s="208">
        <v>0</v>
      </c>
      <c r="R55" s="209">
        <v>0</v>
      </c>
      <c r="S55" s="210">
        <v>0</v>
      </c>
      <c r="T55" s="210">
        <v>0</v>
      </c>
      <c r="U55" s="210">
        <v>0</v>
      </c>
      <c r="V55" s="211">
        <v>0</v>
      </c>
      <c r="W55" s="14">
        <v>0</v>
      </c>
      <c r="X55" s="14">
        <v>0</v>
      </c>
      <c r="Y55" s="212">
        <v>0</v>
      </c>
      <c r="Z55" s="1">
        <v>0</v>
      </c>
      <c r="AA55" s="15">
        <v>0</v>
      </c>
    </row>
    <row r="56" spans="1:28" ht="17.25" customHeight="1">
      <c r="A56" s="191" t="s">
        <v>1360</v>
      </c>
      <c r="B56" s="16" t="s">
        <v>1185</v>
      </c>
      <c r="C56" s="203">
        <v>0</v>
      </c>
      <c r="D56" s="204">
        <v>0</v>
      </c>
      <c r="E56" s="203">
        <v>0</v>
      </c>
      <c r="F56" s="203">
        <v>5</v>
      </c>
      <c r="G56" s="203">
        <v>0</v>
      </c>
      <c r="H56" s="203">
        <v>0</v>
      </c>
      <c r="I56" s="203">
        <v>8</v>
      </c>
      <c r="J56" s="203">
        <v>10</v>
      </c>
      <c r="K56" s="203">
        <v>10</v>
      </c>
      <c r="L56" s="205">
        <v>0</v>
      </c>
      <c r="M56" s="203">
        <v>0</v>
      </c>
      <c r="N56" s="204">
        <v>10</v>
      </c>
      <c r="O56" s="206">
        <v>0</v>
      </c>
      <c r="P56" s="207">
        <v>15</v>
      </c>
      <c r="Q56" s="208">
        <v>0</v>
      </c>
      <c r="R56" s="209">
        <v>0</v>
      </c>
      <c r="S56" s="210">
        <v>0</v>
      </c>
      <c r="T56" s="210">
        <v>0</v>
      </c>
      <c r="U56" s="210">
        <v>0</v>
      </c>
      <c r="V56" s="211">
        <v>0</v>
      </c>
      <c r="W56" s="14">
        <v>0</v>
      </c>
      <c r="X56" s="14">
        <v>0</v>
      </c>
      <c r="Y56" s="212">
        <v>0</v>
      </c>
      <c r="Z56" s="1">
        <v>0</v>
      </c>
      <c r="AA56" s="15">
        <v>0</v>
      </c>
    </row>
    <row r="57" spans="1:28" ht="17.25" customHeight="1">
      <c r="A57" s="191" t="s">
        <v>1188</v>
      </c>
      <c r="B57" s="16" t="s">
        <v>1187</v>
      </c>
      <c r="C57" s="203">
        <v>0</v>
      </c>
      <c r="D57" s="204">
        <v>0</v>
      </c>
      <c r="E57" s="203">
        <v>0</v>
      </c>
      <c r="F57" s="203">
        <v>0</v>
      </c>
      <c r="G57" s="203">
        <v>15</v>
      </c>
      <c r="H57" s="203">
        <v>0</v>
      </c>
      <c r="I57" s="203">
        <v>0</v>
      </c>
      <c r="J57" s="203">
        <v>0</v>
      </c>
      <c r="K57" s="203">
        <v>0</v>
      </c>
      <c r="L57" s="205">
        <v>0</v>
      </c>
      <c r="M57" s="203">
        <v>0</v>
      </c>
      <c r="N57" s="204">
        <v>7</v>
      </c>
      <c r="O57" s="206">
        <v>0</v>
      </c>
      <c r="P57" s="207">
        <v>0</v>
      </c>
      <c r="Q57" s="208">
        <v>0</v>
      </c>
      <c r="R57" s="209">
        <v>0</v>
      </c>
      <c r="S57" s="210">
        <v>0</v>
      </c>
      <c r="T57" s="210">
        <v>0</v>
      </c>
      <c r="U57" s="210">
        <v>0</v>
      </c>
      <c r="V57" s="211">
        <v>0</v>
      </c>
      <c r="W57" s="14">
        <v>0</v>
      </c>
      <c r="X57" s="14">
        <v>0</v>
      </c>
      <c r="Y57" s="212">
        <v>0</v>
      </c>
      <c r="Z57" s="1">
        <v>0</v>
      </c>
      <c r="AA57" s="15">
        <v>0</v>
      </c>
    </row>
    <row r="58" spans="1:28" ht="17.25" customHeight="1">
      <c r="A58" s="191" t="s">
        <v>1361</v>
      </c>
      <c r="B58" s="16" t="s">
        <v>1189</v>
      </c>
      <c r="C58" s="203">
        <v>0</v>
      </c>
      <c r="D58" s="204">
        <v>0</v>
      </c>
      <c r="E58" s="203">
        <v>0</v>
      </c>
      <c r="F58" s="203">
        <v>12</v>
      </c>
      <c r="G58" s="203">
        <v>15</v>
      </c>
      <c r="H58" s="203">
        <v>0</v>
      </c>
      <c r="I58" s="203">
        <v>0</v>
      </c>
      <c r="J58" s="203">
        <v>0</v>
      </c>
      <c r="K58" s="203">
        <v>0</v>
      </c>
      <c r="L58" s="205">
        <v>0</v>
      </c>
      <c r="M58" s="203">
        <v>0</v>
      </c>
      <c r="N58" s="204">
        <v>7</v>
      </c>
      <c r="O58" s="206">
        <v>0</v>
      </c>
      <c r="P58" s="207">
        <v>10</v>
      </c>
      <c r="Q58" s="208">
        <v>5</v>
      </c>
      <c r="R58" s="209">
        <v>6.6941176470588202</v>
      </c>
      <c r="S58" s="210">
        <v>1</v>
      </c>
      <c r="T58" s="210">
        <v>1</v>
      </c>
      <c r="U58" s="210">
        <v>1</v>
      </c>
      <c r="V58" s="211">
        <v>0</v>
      </c>
      <c r="W58" s="14">
        <v>0</v>
      </c>
      <c r="X58" s="14">
        <v>0</v>
      </c>
      <c r="Y58" s="212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191" t="s">
        <v>1192</v>
      </c>
      <c r="B59" s="16" t="s">
        <v>1191</v>
      </c>
      <c r="C59" s="203">
        <v>0</v>
      </c>
      <c r="D59" s="204">
        <v>0</v>
      </c>
      <c r="E59" s="203">
        <v>0</v>
      </c>
      <c r="F59" s="203">
        <v>11</v>
      </c>
      <c r="G59" s="203">
        <v>0</v>
      </c>
      <c r="H59" s="203">
        <v>0</v>
      </c>
      <c r="I59" s="203">
        <v>0</v>
      </c>
      <c r="J59" s="203">
        <v>11</v>
      </c>
      <c r="K59" s="203">
        <v>0</v>
      </c>
      <c r="L59" s="205">
        <v>0</v>
      </c>
      <c r="M59" s="203">
        <v>0</v>
      </c>
      <c r="N59" s="204">
        <v>0</v>
      </c>
      <c r="O59" s="206">
        <v>0</v>
      </c>
      <c r="P59" s="207">
        <v>0</v>
      </c>
      <c r="Q59" s="208">
        <v>0</v>
      </c>
      <c r="R59" s="209">
        <v>0</v>
      </c>
      <c r="S59" s="210">
        <v>0</v>
      </c>
      <c r="T59" s="210">
        <v>0</v>
      </c>
      <c r="U59" s="210">
        <v>0</v>
      </c>
      <c r="V59" s="211">
        <v>0</v>
      </c>
      <c r="W59" s="14">
        <v>0</v>
      </c>
      <c r="X59" s="14">
        <v>0</v>
      </c>
      <c r="Y59" s="212">
        <v>0</v>
      </c>
      <c r="Z59" s="1">
        <v>0</v>
      </c>
      <c r="AA59" s="15">
        <v>0</v>
      </c>
    </row>
    <row r="60" spans="1:28" ht="17.25" customHeight="1">
      <c r="A60" s="191" t="s">
        <v>1362</v>
      </c>
      <c r="B60" s="16" t="s">
        <v>1193</v>
      </c>
      <c r="C60" s="203">
        <v>0</v>
      </c>
      <c r="D60" s="204">
        <v>0</v>
      </c>
      <c r="E60" s="203">
        <v>0</v>
      </c>
      <c r="F60" s="203">
        <v>11</v>
      </c>
      <c r="G60" s="203">
        <v>0</v>
      </c>
      <c r="H60" s="203">
        <v>0</v>
      </c>
      <c r="I60" s="203">
        <v>0</v>
      </c>
      <c r="J60" s="203">
        <v>11</v>
      </c>
      <c r="K60" s="203">
        <v>10</v>
      </c>
      <c r="L60" s="205">
        <v>0</v>
      </c>
      <c r="M60" s="203">
        <v>0</v>
      </c>
      <c r="N60" s="204">
        <v>10</v>
      </c>
      <c r="O60" s="206">
        <v>0</v>
      </c>
      <c r="P60" s="207">
        <v>0</v>
      </c>
      <c r="Q60" s="208">
        <v>5</v>
      </c>
      <c r="R60" s="209">
        <v>0</v>
      </c>
      <c r="S60" s="210">
        <v>0</v>
      </c>
      <c r="T60" s="210">
        <v>0</v>
      </c>
      <c r="U60" s="210">
        <v>0</v>
      </c>
      <c r="V60" s="211">
        <v>0</v>
      </c>
      <c r="W60" s="14">
        <v>0</v>
      </c>
      <c r="X60" s="14">
        <v>0</v>
      </c>
      <c r="Y60" s="212">
        <v>0</v>
      </c>
      <c r="Z60" s="1">
        <v>0</v>
      </c>
      <c r="AA60" s="15">
        <v>0</v>
      </c>
    </row>
    <row r="61" spans="1:28" ht="17.25" customHeight="1">
      <c r="A61" s="191" t="s">
        <v>1196</v>
      </c>
      <c r="B61" s="16" t="s">
        <v>1195</v>
      </c>
      <c r="C61" s="203">
        <v>0</v>
      </c>
      <c r="D61" s="204">
        <v>0</v>
      </c>
      <c r="E61" s="203">
        <v>12</v>
      </c>
      <c r="F61" s="203">
        <v>0</v>
      </c>
      <c r="G61" s="203">
        <v>0</v>
      </c>
      <c r="H61" s="203">
        <v>0</v>
      </c>
      <c r="I61" s="203">
        <v>0</v>
      </c>
      <c r="J61" s="203">
        <v>12</v>
      </c>
      <c r="K61" s="203">
        <v>0</v>
      </c>
      <c r="L61" s="205">
        <v>0</v>
      </c>
      <c r="M61" s="203">
        <v>0</v>
      </c>
      <c r="N61" s="204">
        <v>0</v>
      </c>
      <c r="O61" s="206">
        <v>0</v>
      </c>
      <c r="P61" s="207">
        <v>0</v>
      </c>
      <c r="Q61" s="208">
        <v>0</v>
      </c>
      <c r="R61" s="209">
        <v>0</v>
      </c>
      <c r="S61" s="210">
        <v>0</v>
      </c>
      <c r="T61" s="210">
        <v>0</v>
      </c>
      <c r="U61" s="210">
        <v>0</v>
      </c>
      <c r="V61" s="211">
        <v>0</v>
      </c>
      <c r="W61" s="14">
        <v>0</v>
      </c>
      <c r="X61" s="14">
        <v>0</v>
      </c>
      <c r="Y61" s="212">
        <v>0</v>
      </c>
      <c r="Z61" s="1">
        <v>0</v>
      </c>
      <c r="AA61" s="15">
        <v>0</v>
      </c>
    </row>
    <row r="62" spans="1:28" ht="17.25" customHeight="1">
      <c r="A62" s="191" t="s">
        <v>1363</v>
      </c>
      <c r="B62" s="16" t="s">
        <v>1197</v>
      </c>
      <c r="C62" s="203">
        <v>0</v>
      </c>
      <c r="D62" s="204">
        <v>0</v>
      </c>
      <c r="E62" s="203">
        <v>12</v>
      </c>
      <c r="F62" s="203">
        <v>0</v>
      </c>
      <c r="G62" s="203">
        <v>10</v>
      </c>
      <c r="H62" s="203">
        <v>0</v>
      </c>
      <c r="I62" s="203">
        <v>0</v>
      </c>
      <c r="J62" s="203">
        <v>12</v>
      </c>
      <c r="K62" s="203">
        <v>0</v>
      </c>
      <c r="L62" s="205">
        <v>0</v>
      </c>
      <c r="M62" s="203">
        <v>0</v>
      </c>
      <c r="N62" s="204">
        <v>8</v>
      </c>
      <c r="O62" s="206">
        <v>0</v>
      </c>
      <c r="P62" s="207">
        <v>0</v>
      </c>
      <c r="Q62" s="208">
        <v>10</v>
      </c>
      <c r="R62" s="209">
        <v>0</v>
      </c>
      <c r="S62" s="210">
        <v>0</v>
      </c>
      <c r="T62" s="210">
        <v>0</v>
      </c>
      <c r="U62" s="210">
        <v>0</v>
      </c>
      <c r="V62" s="211">
        <v>0</v>
      </c>
      <c r="W62" s="14">
        <v>0</v>
      </c>
      <c r="X62" s="14">
        <v>0</v>
      </c>
      <c r="Y62" s="212">
        <v>0</v>
      </c>
      <c r="Z62" s="1">
        <v>0</v>
      </c>
      <c r="AA62" s="15">
        <v>0</v>
      </c>
    </row>
    <row r="63" spans="1:28" ht="17.25" customHeight="1">
      <c r="A63" s="191" t="s">
        <v>1200</v>
      </c>
      <c r="B63" s="16" t="s">
        <v>1199</v>
      </c>
      <c r="C63" s="203">
        <v>0</v>
      </c>
      <c r="D63" s="204">
        <v>0</v>
      </c>
      <c r="E63" s="203">
        <v>12</v>
      </c>
      <c r="F63" s="203">
        <v>0</v>
      </c>
      <c r="G63" s="203">
        <v>0</v>
      </c>
      <c r="H63" s="203">
        <v>0</v>
      </c>
      <c r="I63" s="203">
        <v>0</v>
      </c>
      <c r="J63" s="203">
        <v>0</v>
      </c>
      <c r="K63" s="203">
        <v>0</v>
      </c>
      <c r="L63" s="205">
        <v>0</v>
      </c>
      <c r="M63" s="203">
        <v>0</v>
      </c>
      <c r="N63" s="204">
        <v>10</v>
      </c>
      <c r="O63" s="206">
        <v>0</v>
      </c>
      <c r="P63" s="207">
        <v>0</v>
      </c>
      <c r="Q63" s="208">
        <v>0</v>
      </c>
      <c r="R63" s="209">
        <v>0</v>
      </c>
      <c r="S63" s="210">
        <v>0</v>
      </c>
      <c r="T63" s="210">
        <v>0</v>
      </c>
      <c r="U63" s="210">
        <v>0</v>
      </c>
      <c r="V63" s="211">
        <v>0</v>
      </c>
      <c r="W63" s="14">
        <v>0</v>
      </c>
      <c r="X63" s="14">
        <v>0</v>
      </c>
      <c r="Y63" s="212">
        <v>0</v>
      </c>
      <c r="Z63" s="1">
        <v>0</v>
      </c>
      <c r="AA63" s="15">
        <v>0</v>
      </c>
    </row>
    <row r="64" spans="1:28" ht="17.25" customHeight="1">
      <c r="A64" s="191" t="s">
        <v>1364</v>
      </c>
      <c r="B64" s="16" t="s">
        <v>1201</v>
      </c>
      <c r="C64" s="203">
        <v>0</v>
      </c>
      <c r="D64" s="204">
        <v>0</v>
      </c>
      <c r="E64" s="203">
        <v>12</v>
      </c>
      <c r="F64" s="203">
        <v>0</v>
      </c>
      <c r="G64" s="203">
        <v>0</v>
      </c>
      <c r="H64" s="203">
        <v>13</v>
      </c>
      <c r="I64" s="203">
        <v>0</v>
      </c>
      <c r="J64" s="203">
        <v>0</v>
      </c>
      <c r="K64" s="203">
        <v>0</v>
      </c>
      <c r="L64" s="205">
        <v>0</v>
      </c>
      <c r="M64" s="203">
        <v>0</v>
      </c>
      <c r="N64" s="204">
        <v>10</v>
      </c>
      <c r="O64" s="206">
        <v>0</v>
      </c>
      <c r="P64" s="207">
        <v>0</v>
      </c>
      <c r="Q64" s="208">
        <v>10</v>
      </c>
      <c r="R64" s="209">
        <v>0</v>
      </c>
      <c r="S64" s="210">
        <v>0</v>
      </c>
      <c r="T64" s="210">
        <v>0</v>
      </c>
      <c r="U64" s="210">
        <v>0</v>
      </c>
      <c r="V64" s="211">
        <v>0</v>
      </c>
      <c r="W64" s="14">
        <v>0</v>
      </c>
      <c r="X64" s="14">
        <v>0</v>
      </c>
      <c r="Y64" s="212">
        <v>0</v>
      </c>
      <c r="Z64" s="1">
        <v>0</v>
      </c>
      <c r="AA64" s="15">
        <v>0</v>
      </c>
    </row>
    <row r="65" spans="1:28" ht="17.25" customHeight="1">
      <c r="A65" s="191" t="s">
        <v>1204</v>
      </c>
      <c r="B65" s="16" t="s">
        <v>1203</v>
      </c>
      <c r="C65" s="203">
        <v>0</v>
      </c>
      <c r="D65" s="204">
        <v>0</v>
      </c>
      <c r="E65" s="203">
        <v>0</v>
      </c>
      <c r="F65" s="203">
        <v>0</v>
      </c>
      <c r="G65" s="203">
        <v>0</v>
      </c>
      <c r="H65" s="203">
        <v>0</v>
      </c>
      <c r="I65" s="203">
        <v>10</v>
      </c>
      <c r="J65" s="203">
        <v>10</v>
      </c>
      <c r="K65" s="203">
        <v>0</v>
      </c>
      <c r="L65" s="205">
        <v>0</v>
      </c>
      <c r="M65" s="203">
        <v>0</v>
      </c>
      <c r="N65" s="204">
        <v>0</v>
      </c>
      <c r="O65" s="206">
        <v>0</v>
      </c>
      <c r="P65" s="207">
        <v>0</v>
      </c>
      <c r="Q65" s="208">
        <v>0</v>
      </c>
      <c r="R65" s="209">
        <v>0</v>
      </c>
      <c r="S65" s="210">
        <v>0</v>
      </c>
      <c r="T65" s="210">
        <v>0</v>
      </c>
      <c r="U65" s="210">
        <v>0</v>
      </c>
      <c r="V65" s="211">
        <v>0</v>
      </c>
      <c r="W65" s="14">
        <v>0</v>
      </c>
      <c r="X65" s="14">
        <v>0</v>
      </c>
      <c r="Y65" s="212">
        <v>6.65</v>
      </c>
      <c r="Z65" s="1">
        <v>0</v>
      </c>
      <c r="AA65" s="15">
        <v>0</v>
      </c>
    </row>
    <row r="66" spans="1:28" ht="17.25" customHeight="1">
      <c r="A66" s="191" t="s">
        <v>1365</v>
      </c>
      <c r="B66" s="16" t="s">
        <v>1205</v>
      </c>
      <c r="C66" s="203">
        <v>0</v>
      </c>
      <c r="D66" s="204">
        <v>0</v>
      </c>
      <c r="E66" s="203">
        <v>0</v>
      </c>
      <c r="F66" s="203">
        <v>17</v>
      </c>
      <c r="G66" s="203">
        <v>0</v>
      </c>
      <c r="H66" s="203">
        <v>0</v>
      </c>
      <c r="I66" s="203">
        <v>10</v>
      </c>
      <c r="J66" s="203">
        <v>10</v>
      </c>
      <c r="K66" s="203">
        <v>0</v>
      </c>
      <c r="L66" s="205">
        <v>0</v>
      </c>
      <c r="M66" s="203">
        <v>0</v>
      </c>
      <c r="N66" s="204">
        <v>13</v>
      </c>
      <c r="O66" s="206">
        <v>0</v>
      </c>
      <c r="P66" s="207">
        <v>0</v>
      </c>
      <c r="Q66" s="208">
        <v>0</v>
      </c>
      <c r="R66" s="209">
        <v>0</v>
      </c>
      <c r="S66" s="210">
        <v>0</v>
      </c>
      <c r="T66" s="210">
        <v>0</v>
      </c>
      <c r="U66" s="210">
        <v>0</v>
      </c>
      <c r="V66" s="211">
        <v>0</v>
      </c>
      <c r="W66" s="14">
        <v>0</v>
      </c>
      <c r="X66" s="14">
        <v>0</v>
      </c>
      <c r="Y66" s="212">
        <v>0</v>
      </c>
      <c r="Z66" s="1">
        <v>0</v>
      </c>
      <c r="AA66" s="15">
        <v>0</v>
      </c>
    </row>
    <row r="67" spans="1:28" ht="17.25" customHeight="1">
      <c r="A67" s="191" t="s">
        <v>1208</v>
      </c>
      <c r="B67" s="16" t="s">
        <v>1207</v>
      </c>
      <c r="C67" s="203">
        <v>0</v>
      </c>
      <c r="D67" s="204">
        <v>0</v>
      </c>
      <c r="E67" s="203">
        <v>0</v>
      </c>
      <c r="F67" s="203">
        <v>0</v>
      </c>
      <c r="G67" s="203">
        <v>0</v>
      </c>
      <c r="H67" s="203">
        <v>0</v>
      </c>
      <c r="I67" s="203">
        <v>0</v>
      </c>
      <c r="J67" s="203">
        <v>23</v>
      </c>
      <c r="K67" s="203">
        <v>0</v>
      </c>
      <c r="L67" s="205">
        <v>0</v>
      </c>
      <c r="M67" s="203">
        <v>0</v>
      </c>
      <c r="N67" s="204">
        <v>0</v>
      </c>
      <c r="O67" s="206">
        <v>0</v>
      </c>
      <c r="P67" s="207">
        <v>6</v>
      </c>
      <c r="Q67" s="208">
        <v>0</v>
      </c>
      <c r="R67" s="209">
        <v>0</v>
      </c>
      <c r="S67" s="210">
        <v>0</v>
      </c>
      <c r="T67" s="210">
        <v>0</v>
      </c>
      <c r="U67" s="210">
        <v>0</v>
      </c>
      <c r="V67" s="211">
        <v>0</v>
      </c>
      <c r="W67" s="14">
        <v>0</v>
      </c>
      <c r="X67" s="14">
        <v>0</v>
      </c>
      <c r="Y67" s="212">
        <v>0</v>
      </c>
      <c r="Z67" s="1">
        <v>0</v>
      </c>
      <c r="AA67" s="15">
        <v>0</v>
      </c>
    </row>
    <row r="68" spans="1:28" ht="17.25" customHeight="1">
      <c r="A68" s="191" t="s">
        <v>1366</v>
      </c>
      <c r="B68" s="16" t="s">
        <v>1209</v>
      </c>
      <c r="C68" s="203">
        <v>0</v>
      </c>
      <c r="D68" s="204">
        <v>0</v>
      </c>
      <c r="E68" s="203">
        <v>0</v>
      </c>
      <c r="F68" s="203">
        <v>0</v>
      </c>
      <c r="G68" s="203">
        <v>0</v>
      </c>
      <c r="H68" s="203">
        <v>0</v>
      </c>
      <c r="I68" s="203">
        <v>0</v>
      </c>
      <c r="J68" s="203">
        <v>23</v>
      </c>
      <c r="K68" s="203">
        <v>14</v>
      </c>
      <c r="L68" s="205">
        <v>0</v>
      </c>
      <c r="M68" s="203">
        <v>0</v>
      </c>
      <c r="N68" s="204">
        <v>16</v>
      </c>
      <c r="O68" s="206">
        <v>0</v>
      </c>
      <c r="P68" s="207">
        <v>6</v>
      </c>
      <c r="Q68" s="208">
        <v>0</v>
      </c>
      <c r="R68" s="209">
        <v>0</v>
      </c>
      <c r="S68" s="210">
        <v>0</v>
      </c>
      <c r="T68" s="210">
        <v>0</v>
      </c>
      <c r="U68" s="210">
        <v>0</v>
      </c>
      <c r="V68" s="211">
        <v>0</v>
      </c>
      <c r="W68" s="14">
        <v>0</v>
      </c>
      <c r="X68" s="14">
        <v>0</v>
      </c>
      <c r="Y68" s="212">
        <v>0</v>
      </c>
      <c r="Z68" s="1">
        <v>0</v>
      </c>
      <c r="AA68" s="15">
        <v>0</v>
      </c>
    </row>
    <row r="69" spans="1:28" ht="17.25" customHeight="1">
      <c r="A69" s="191" t="s">
        <v>1212</v>
      </c>
      <c r="B69" s="16" t="s">
        <v>1211</v>
      </c>
      <c r="C69" s="203">
        <v>0</v>
      </c>
      <c r="D69" s="204">
        <v>0</v>
      </c>
      <c r="E69" s="203">
        <v>0</v>
      </c>
      <c r="F69" s="203">
        <v>0</v>
      </c>
      <c r="G69" s="203">
        <v>0</v>
      </c>
      <c r="H69" s="203">
        <v>0</v>
      </c>
      <c r="I69" s="203">
        <v>0</v>
      </c>
      <c r="J69" s="203">
        <v>0</v>
      </c>
      <c r="K69" s="203">
        <v>18</v>
      </c>
      <c r="L69" s="205">
        <v>25</v>
      </c>
      <c r="M69" s="203">
        <v>0</v>
      </c>
      <c r="N69" s="204">
        <v>0</v>
      </c>
      <c r="O69" s="206">
        <v>0</v>
      </c>
      <c r="P69" s="207">
        <v>15</v>
      </c>
      <c r="Q69" s="208">
        <v>0</v>
      </c>
      <c r="R69" s="209">
        <v>0</v>
      </c>
      <c r="S69" s="210">
        <v>0</v>
      </c>
      <c r="T69" s="210">
        <v>0</v>
      </c>
      <c r="U69" s="210">
        <v>0</v>
      </c>
      <c r="V69" s="211">
        <v>0</v>
      </c>
      <c r="W69" s="14">
        <v>0</v>
      </c>
      <c r="X69" s="14">
        <v>0</v>
      </c>
      <c r="Y69" s="212">
        <v>0</v>
      </c>
      <c r="Z69" s="1">
        <v>0</v>
      </c>
      <c r="AA69" s="15">
        <v>0</v>
      </c>
    </row>
    <row r="70" spans="1:28" ht="17.25" customHeight="1">
      <c r="A70" s="191" t="s">
        <v>1367</v>
      </c>
      <c r="B70" s="16" t="s">
        <v>1213</v>
      </c>
      <c r="C70" s="203">
        <v>0</v>
      </c>
      <c r="D70" s="204">
        <v>0</v>
      </c>
      <c r="E70" s="203">
        <v>0</v>
      </c>
      <c r="F70" s="203">
        <v>16</v>
      </c>
      <c r="G70" s="203">
        <v>0</v>
      </c>
      <c r="H70" s="203">
        <v>0</v>
      </c>
      <c r="I70" s="203">
        <v>0</v>
      </c>
      <c r="J70" s="203">
        <v>0</v>
      </c>
      <c r="K70" s="203">
        <v>18</v>
      </c>
      <c r="L70" s="205">
        <v>25</v>
      </c>
      <c r="M70" s="203">
        <v>0</v>
      </c>
      <c r="N70" s="204">
        <v>15</v>
      </c>
      <c r="O70" s="206">
        <v>0</v>
      </c>
      <c r="P70" s="207">
        <v>15</v>
      </c>
      <c r="Q70" s="208">
        <v>0</v>
      </c>
      <c r="R70" s="209">
        <v>0</v>
      </c>
      <c r="S70" s="210">
        <v>0</v>
      </c>
      <c r="T70" s="210">
        <v>0</v>
      </c>
      <c r="U70" s="210">
        <v>0</v>
      </c>
      <c r="V70" s="211">
        <v>0</v>
      </c>
      <c r="W70" s="14">
        <v>0</v>
      </c>
      <c r="X70" s="14">
        <v>0</v>
      </c>
      <c r="Y70" s="212">
        <v>0</v>
      </c>
      <c r="Z70" s="1">
        <v>0</v>
      </c>
      <c r="AA70" s="15">
        <v>0</v>
      </c>
    </row>
    <row r="71" spans="1:28" ht="17.25" customHeight="1">
      <c r="A71" s="191" t="s">
        <v>1216</v>
      </c>
      <c r="B71" s="16" t="s">
        <v>1215</v>
      </c>
      <c r="C71" s="203">
        <v>0</v>
      </c>
      <c r="D71" s="204">
        <v>0</v>
      </c>
      <c r="E71" s="203">
        <v>9</v>
      </c>
      <c r="F71" s="203">
        <v>0</v>
      </c>
      <c r="G71" s="203">
        <v>0</v>
      </c>
      <c r="H71" s="203">
        <v>0</v>
      </c>
      <c r="I71" s="203">
        <v>0</v>
      </c>
      <c r="J71" s="203">
        <v>0</v>
      </c>
      <c r="K71" s="203">
        <v>0</v>
      </c>
      <c r="L71" s="205">
        <v>0</v>
      </c>
      <c r="M71" s="203">
        <v>0</v>
      </c>
      <c r="N71" s="204">
        <v>0</v>
      </c>
      <c r="O71" s="206">
        <v>0</v>
      </c>
      <c r="P71" s="207">
        <v>0</v>
      </c>
      <c r="Q71" s="208">
        <v>0</v>
      </c>
      <c r="R71" s="209">
        <v>3.2083333333333299</v>
      </c>
      <c r="S71" s="210">
        <v>2</v>
      </c>
      <c r="T71" s="210">
        <v>2</v>
      </c>
      <c r="U71" s="210">
        <v>0</v>
      </c>
      <c r="V71" s="211">
        <v>0</v>
      </c>
      <c r="W71" s="14">
        <v>0</v>
      </c>
      <c r="X71" s="14">
        <v>0</v>
      </c>
      <c r="Y71" s="212">
        <v>0</v>
      </c>
      <c r="Z71" s="1">
        <v>0</v>
      </c>
      <c r="AA71" s="15">
        <v>3.2083333333333299</v>
      </c>
    </row>
    <row r="72" spans="1:28" ht="17.25" customHeight="1">
      <c r="A72" s="191" t="s">
        <v>1368</v>
      </c>
      <c r="B72" s="16" t="s">
        <v>1217</v>
      </c>
      <c r="C72" s="203">
        <v>0</v>
      </c>
      <c r="D72" s="204">
        <v>0</v>
      </c>
      <c r="E72" s="203">
        <v>9</v>
      </c>
      <c r="F72" s="203">
        <v>0</v>
      </c>
      <c r="G72" s="203">
        <v>0</v>
      </c>
      <c r="H72" s="203">
        <v>0</v>
      </c>
      <c r="I72" s="203">
        <v>0</v>
      </c>
      <c r="J72" s="203">
        <v>0</v>
      </c>
      <c r="K72" s="203">
        <v>0</v>
      </c>
      <c r="L72" s="205">
        <v>0</v>
      </c>
      <c r="M72" s="203">
        <v>0</v>
      </c>
      <c r="N72" s="204">
        <v>13</v>
      </c>
      <c r="O72" s="206">
        <v>0</v>
      </c>
      <c r="P72" s="207">
        <v>0</v>
      </c>
      <c r="Q72" s="208">
        <v>0</v>
      </c>
      <c r="R72" s="209">
        <v>10.1941176470588</v>
      </c>
      <c r="S72" s="210">
        <v>2</v>
      </c>
      <c r="T72" s="210">
        <v>2</v>
      </c>
      <c r="U72" s="210">
        <v>2</v>
      </c>
      <c r="V72" s="211">
        <v>0</v>
      </c>
      <c r="W72" s="14">
        <v>0</v>
      </c>
      <c r="X72" s="14">
        <v>0</v>
      </c>
      <c r="Y72" s="212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191" t="s">
        <v>1220</v>
      </c>
      <c r="B73" s="16" t="s">
        <v>1219</v>
      </c>
      <c r="C73" s="203">
        <v>0</v>
      </c>
      <c r="D73" s="204">
        <v>0</v>
      </c>
      <c r="E73" s="203">
        <v>0</v>
      </c>
      <c r="F73" s="203">
        <v>11</v>
      </c>
      <c r="G73" s="203">
        <v>10</v>
      </c>
      <c r="H73" s="203">
        <v>0</v>
      </c>
      <c r="I73" s="203">
        <v>0</v>
      </c>
      <c r="J73" s="203">
        <v>0</v>
      </c>
      <c r="K73" s="203">
        <v>0</v>
      </c>
      <c r="L73" s="205">
        <v>0</v>
      </c>
      <c r="M73" s="203">
        <v>0</v>
      </c>
      <c r="N73" s="204">
        <v>0</v>
      </c>
      <c r="O73" s="206">
        <v>0</v>
      </c>
      <c r="P73" s="207">
        <v>0</v>
      </c>
      <c r="Q73" s="208">
        <v>0</v>
      </c>
      <c r="R73" s="209">
        <v>0</v>
      </c>
      <c r="S73" s="210">
        <v>0</v>
      </c>
      <c r="T73" s="210">
        <v>0</v>
      </c>
      <c r="U73" s="210">
        <v>0</v>
      </c>
      <c r="V73" s="211">
        <v>0</v>
      </c>
      <c r="W73" s="14">
        <v>0</v>
      </c>
      <c r="X73" s="14">
        <v>0</v>
      </c>
      <c r="Y73" s="212">
        <v>0</v>
      </c>
      <c r="Z73" s="1">
        <v>0</v>
      </c>
      <c r="AA73" s="15">
        <v>0</v>
      </c>
    </row>
    <row r="74" spans="1:28" ht="17.25" customHeight="1">
      <c r="A74" s="191" t="s">
        <v>1369</v>
      </c>
      <c r="B74" s="16" t="s">
        <v>1221</v>
      </c>
      <c r="C74" s="203">
        <v>0</v>
      </c>
      <c r="D74" s="204">
        <v>0</v>
      </c>
      <c r="E74" s="203">
        <v>0</v>
      </c>
      <c r="F74" s="203">
        <v>11</v>
      </c>
      <c r="G74" s="203">
        <v>10</v>
      </c>
      <c r="H74" s="203">
        <v>0</v>
      </c>
      <c r="I74" s="203">
        <v>0</v>
      </c>
      <c r="J74" s="203">
        <v>5</v>
      </c>
      <c r="K74" s="203">
        <v>0</v>
      </c>
      <c r="L74" s="205">
        <v>32</v>
      </c>
      <c r="M74" s="203">
        <v>0</v>
      </c>
      <c r="N74" s="204">
        <v>12</v>
      </c>
      <c r="O74" s="206">
        <v>0</v>
      </c>
      <c r="P74" s="207">
        <v>0</v>
      </c>
      <c r="Q74" s="208">
        <v>15</v>
      </c>
      <c r="R74" s="209">
        <v>0</v>
      </c>
      <c r="S74" s="210">
        <v>0</v>
      </c>
      <c r="T74" s="210">
        <v>0</v>
      </c>
      <c r="U74" s="210">
        <v>0</v>
      </c>
      <c r="V74" s="211">
        <v>0</v>
      </c>
      <c r="W74" s="14">
        <v>0</v>
      </c>
      <c r="X74" s="14">
        <v>0</v>
      </c>
      <c r="Y74" s="212">
        <v>0</v>
      </c>
      <c r="Z74" s="14">
        <v>10</v>
      </c>
      <c r="AA74" s="15">
        <v>0</v>
      </c>
    </row>
    <row r="75" spans="1:28" ht="17.25" customHeight="1">
      <c r="A75" s="191" t="s">
        <v>1224</v>
      </c>
      <c r="B75" s="16" t="s">
        <v>1223</v>
      </c>
      <c r="C75" s="203">
        <v>0</v>
      </c>
      <c r="D75" s="204">
        <v>0</v>
      </c>
      <c r="E75" s="203">
        <v>14</v>
      </c>
      <c r="F75" s="203">
        <v>0</v>
      </c>
      <c r="G75" s="203">
        <v>0</v>
      </c>
      <c r="H75" s="203">
        <v>0</v>
      </c>
      <c r="I75" s="203">
        <v>0</v>
      </c>
      <c r="J75" s="203">
        <v>0</v>
      </c>
      <c r="K75" s="203">
        <v>0</v>
      </c>
      <c r="L75" s="205">
        <v>0</v>
      </c>
      <c r="M75" s="203">
        <v>0</v>
      </c>
      <c r="N75" s="204">
        <v>9</v>
      </c>
      <c r="O75" s="206">
        <v>0</v>
      </c>
      <c r="P75" s="207">
        <v>2</v>
      </c>
      <c r="Q75" s="208">
        <v>0</v>
      </c>
      <c r="R75" s="209">
        <v>0</v>
      </c>
      <c r="S75" s="210">
        <v>0</v>
      </c>
      <c r="T75" s="210">
        <v>0</v>
      </c>
      <c r="U75" s="210">
        <v>0</v>
      </c>
      <c r="V75" s="211">
        <v>0</v>
      </c>
      <c r="W75" s="14">
        <v>0</v>
      </c>
      <c r="X75" s="14">
        <v>0</v>
      </c>
      <c r="Y75" s="212">
        <v>0</v>
      </c>
      <c r="Z75" s="1">
        <v>0</v>
      </c>
      <c r="AA75" s="15">
        <v>0</v>
      </c>
    </row>
    <row r="76" spans="1:28" ht="17.25" customHeight="1">
      <c r="A76" s="191" t="s">
        <v>1370</v>
      </c>
      <c r="B76" s="16" t="s">
        <v>1225</v>
      </c>
      <c r="C76" s="203">
        <v>0</v>
      </c>
      <c r="D76" s="204">
        <v>0</v>
      </c>
      <c r="E76" s="203">
        <v>14</v>
      </c>
      <c r="F76" s="203">
        <v>20</v>
      </c>
      <c r="G76" s="203">
        <v>0</v>
      </c>
      <c r="H76" s="203">
        <v>0</v>
      </c>
      <c r="I76" s="203">
        <v>0</v>
      </c>
      <c r="J76" s="203">
        <v>0</v>
      </c>
      <c r="K76" s="203">
        <v>0</v>
      </c>
      <c r="L76" s="205">
        <v>0</v>
      </c>
      <c r="M76" s="203">
        <v>0</v>
      </c>
      <c r="N76" s="204">
        <v>19.899999999999999</v>
      </c>
      <c r="O76" s="206">
        <v>0</v>
      </c>
      <c r="P76" s="207">
        <v>4</v>
      </c>
      <c r="Q76" s="208">
        <v>0</v>
      </c>
      <c r="R76" s="209">
        <v>0</v>
      </c>
      <c r="S76" s="210">
        <v>0</v>
      </c>
      <c r="T76" s="210">
        <v>0</v>
      </c>
      <c r="U76" s="210">
        <v>0</v>
      </c>
      <c r="V76" s="211">
        <v>0</v>
      </c>
      <c r="W76" s="14">
        <v>0</v>
      </c>
      <c r="X76" s="14">
        <v>0</v>
      </c>
      <c r="Y76" s="212">
        <v>0</v>
      </c>
      <c r="Z76" s="1">
        <v>0</v>
      </c>
      <c r="AA76" s="15">
        <v>0</v>
      </c>
    </row>
    <row r="77" spans="1:28" ht="17.25" customHeight="1">
      <c r="A77" s="191" t="s">
        <v>1228</v>
      </c>
      <c r="B77" s="16" t="s">
        <v>1227</v>
      </c>
      <c r="C77" s="203">
        <v>0</v>
      </c>
      <c r="D77" s="204">
        <v>0</v>
      </c>
      <c r="E77" s="203">
        <v>10</v>
      </c>
      <c r="F77" s="203">
        <v>11</v>
      </c>
      <c r="G77" s="203">
        <v>0</v>
      </c>
      <c r="H77" s="203">
        <v>0</v>
      </c>
      <c r="I77" s="203">
        <v>0</v>
      </c>
      <c r="J77" s="203">
        <v>0</v>
      </c>
      <c r="K77" s="203">
        <v>0</v>
      </c>
      <c r="L77" s="205">
        <v>0</v>
      </c>
      <c r="M77" s="203">
        <v>0</v>
      </c>
      <c r="N77" s="204">
        <v>0</v>
      </c>
      <c r="O77" s="206">
        <v>0</v>
      </c>
      <c r="P77" s="207">
        <v>10</v>
      </c>
      <c r="Q77" s="208">
        <v>0</v>
      </c>
      <c r="R77" s="209">
        <v>0</v>
      </c>
      <c r="S77" s="210">
        <v>0</v>
      </c>
      <c r="T77" s="210">
        <v>0</v>
      </c>
      <c r="U77" s="210">
        <v>0</v>
      </c>
      <c r="V77" s="211">
        <v>0</v>
      </c>
      <c r="W77" s="14">
        <v>0</v>
      </c>
      <c r="X77" s="14">
        <v>0</v>
      </c>
      <c r="Y77" s="212">
        <v>0</v>
      </c>
      <c r="Z77" s="1">
        <v>0</v>
      </c>
      <c r="AA77" s="15">
        <v>0</v>
      </c>
    </row>
    <row r="78" spans="1:28" ht="17.25" customHeight="1">
      <c r="A78" s="191" t="s">
        <v>1371</v>
      </c>
      <c r="B78" s="16" t="s">
        <v>1229</v>
      </c>
      <c r="C78" s="203">
        <v>0</v>
      </c>
      <c r="D78" s="204">
        <v>0</v>
      </c>
      <c r="E78" s="203">
        <v>10</v>
      </c>
      <c r="F78" s="203">
        <v>11</v>
      </c>
      <c r="G78" s="203">
        <v>0</v>
      </c>
      <c r="H78" s="203">
        <v>0</v>
      </c>
      <c r="I78" s="203">
        <v>0</v>
      </c>
      <c r="J78" s="203">
        <v>0</v>
      </c>
      <c r="K78" s="203">
        <v>30</v>
      </c>
      <c r="L78" s="205">
        <v>0</v>
      </c>
      <c r="M78" s="203">
        <v>0</v>
      </c>
      <c r="N78" s="204">
        <v>0</v>
      </c>
      <c r="O78" s="206">
        <v>0</v>
      </c>
      <c r="P78" s="207">
        <v>10</v>
      </c>
      <c r="Q78" s="208">
        <v>0</v>
      </c>
      <c r="R78" s="209">
        <v>0</v>
      </c>
      <c r="S78" s="210">
        <v>0</v>
      </c>
      <c r="T78" s="210">
        <v>0</v>
      </c>
      <c r="U78" s="210">
        <v>0</v>
      </c>
      <c r="V78" s="211">
        <v>0</v>
      </c>
      <c r="W78" s="14">
        <v>0</v>
      </c>
      <c r="X78" s="14">
        <v>0</v>
      </c>
      <c r="Y78" s="212">
        <v>0</v>
      </c>
      <c r="Z78" s="1">
        <v>0</v>
      </c>
      <c r="AA78" s="15">
        <v>0</v>
      </c>
    </row>
    <row r="79" spans="1:28" ht="17.25" customHeight="1">
      <c r="A79" s="191" t="s">
        <v>1232</v>
      </c>
      <c r="B79" s="16" t="s">
        <v>1231</v>
      </c>
      <c r="C79" s="203">
        <v>0</v>
      </c>
      <c r="D79" s="204">
        <v>0</v>
      </c>
      <c r="E79" s="203">
        <v>0</v>
      </c>
      <c r="F79" s="203">
        <v>0</v>
      </c>
      <c r="G79" s="203">
        <v>10</v>
      </c>
      <c r="H79" s="203">
        <v>0</v>
      </c>
      <c r="I79" s="203">
        <v>10</v>
      </c>
      <c r="J79" s="203">
        <v>0</v>
      </c>
      <c r="K79" s="203">
        <v>0</v>
      </c>
      <c r="L79" s="205">
        <v>0</v>
      </c>
      <c r="M79" s="203">
        <v>0</v>
      </c>
      <c r="N79" s="204">
        <v>0</v>
      </c>
      <c r="O79" s="206">
        <v>0</v>
      </c>
      <c r="P79" s="207">
        <v>0</v>
      </c>
      <c r="Q79" s="208">
        <v>0</v>
      </c>
      <c r="R79" s="209">
        <v>0</v>
      </c>
      <c r="S79" s="210">
        <v>0</v>
      </c>
      <c r="T79" s="210">
        <v>0</v>
      </c>
      <c r="U79" s="210">
        <v>0</v>
      </c>
      <c r="V79" s="211">
        <v>0</v>
      </c>
      <c r="W79" s="14">
        <v>0</v>
      </c>
      <c r="X79" s="14">
        <v>0</v>
      </c>
      <c r="Y79" s="212">
        <v>0</v>
      </c>
      <c r="Z79" s="1">
        <v>0</v>
      </c>
      <c r="AA79" s="15">
        <v>0</v>
      </c>
    </row>
    <row r="80" spans="1:28" ht="17.25" customHeight="1">
      <c r="A80" s="191" t="s">
        <v>1372</v>
      </c>
      <c r="B80" s="16" t="s">
        <v>1233</v>
      </c>
      <c r="C80" s="203">
        <v>0</v>
      </c>
      <c r="D80" s="204">
        <v>0</v>
      </c>
      <c r="E80" s="203">
        <v>0</v>
      </c>
      <c r="F80" s="203">
        <v>0</v>
      </c>
      <c r="G80" s="203">
        <v>10</v>
      </c>
      <c r="H80" s="203">
        <v>0</v>
      </c>
      <c r="I80" s="203">
        <v>10</v>
      </c>
      <c r="J80" s="203">
        <v>0</v>
      </c>
      <c r="K80" s="203">
        <v>0</v>
      </c>
      <c r="L80" s="205">
        <v>40</v>
      </c>
      <c r="M80" s="203">
        <v>0</v>
      </c>
      <c r="N80" s="204">
        <v>16</v>
      </c>
      <c r="O80" s="206">
        <v>0</v>
      </c>
      <c r="P80" s="207">
        <v>15</v>
      </c>
      <c r="Q80" s="208">
        <v>0</v>
      </c>
      <c r="R80" s="209">
        <v>0</v>
      </c>
      <c r="S80" s="210">
        <v>0</v>
      </c>
      <c r="T80" s="210">
        <v>0</v>
      </c>
      <c r="U80" s="210">
        <v>0</v>
      </c>
      <c r="V80" s="211">
        <v>0</v>
      </c>
      <c r="W80" s="14">
        <v>0</v>
      </c>
      <c r="X80" s="14">
        <v>0</v>
      </c>
      <c r="Y80" s="212">
        <v>0</v>
      </c>
      <c r="Z80" s="1">
        <v>0</v>
      </c>
      <c r="AA80" s="15">
        <v>0</v>
      </c>
    </row>
    <row r="81" spans="1:27" ht="17.25" customHeight="1">
      <c r="A81" s="191" t="s">
        <v>1236</v>
      </c>
      <c r="B81" s="16" t="s">
        <v>1235</v>
      </c>
      <c r="C81" s="203">
        <v>0</v>
      </c>
      <c r="D81" s="204">
        <v>0</v>
      </c>
      <c r="E81" s="203">
        <v>0</v>
      </c>
      <c r="F81" s="203">
        <v>0</v>
      </c>
      <c r="G81" s="203">
        <v>22</v>
      </c>
      <c r="H81" s="203">
        <v>0</v>
      </c>
      <c r="I81" s="203">
        <v>0</v>
      </c>
      <c r="J81" s="203">
        <v>0</v>
      </c>
      <c r="K81" s="203">
        <v>0</v>
      </c>
      <c r="L81" s="205">
        <v>0</v>
      </c>
      <c r="M81" s="203">
        <v>0</v>
      </c>
      <c r="N81" s="204">
        <v>0</v>
      </c>
      <c r="O81" s="206">
        <v>0</v>
      </c>
      <c r="P81" s="207">
        <v>0</v>
      </c>
      <c r="Q81" s="208">
        <v>10</v>
      </c>
      <c r="R81" s="209">
        <v>0</v>
      </c>
      <c r="S81" s="210">
        <v>0</v>
      </c>
      <c r="T81" s="210">
        <v>0</v>
      </c>
      <c r="U81" s="210">
        <v>0</v>
      </c>
      <c r="V81" s="211">
        <v>0</v>
      </c>
      <c r="W81" s="14">
        <v>0</v>
      </c>
      <c r="X81" s="14">
        <v>0</v>
      </c>
      <c r="Y81" s="212">
        <v>0</v>
      </c>
      <c r="Z81" s="1">
        <v>0</v>
      </c>
      <c r="AA81" s="15">
        <v>0</v>
      </c>
    </row>
    <row r="82" spans="1:27" ht="17.25" customHeight="1">
      <c r="A82" s="191" t="s">
        <v>1373</v>
      </c>
      <c r="B82" s="16" t="s">
        <v>1237</v>
      </c>
      <c r="C82" s="203">
        <v>0</v>
      </c>
      <c r="D82" s="204">
        <v>0</v>
      </c>
      <c r="E82" s="203">
        <v>0</v>
      </c>
      <c r="F82" s="203">
        <v>10</v>
      </c>
      <c r="G82" s="203">
        <v>22</v>
      </c>
      <c r="H82" s="203">
        <v>0</v>
      </c>
      <c r="I82" s="203">
        <v>0</v>
      </c>
      <c r="J82" s="203">
        <v>0</v>
      </c>
      <c r="K82" s="203">
        <v>0</v>
      </c>
      <c r="L82" s="205">
        <v>0</v>
      </c>
      <c r="M82" s="203">
        <v>0</v>
      </c>
      <c r="N82" s="204">
        <v>18</v>
      </c>
      <c r="O82" s="206">
        <v>0</v>
      </c>
      <c r="P82" s="207">
        <v>0</v>
      </c>
      <c r="Q82" s="208">
        <v>10</v>
      </c>
      <c r="R82" s="209">
        <v>0</v>
      </c>
      <c r="S82" s="210">
        <v>0</v>
      </c>
      <c r="T82" s="210">
        <v>0</v>
      </c>
      <c r="U82" s="210">
        <v>0</v>
      </c>
      <c r="V82" s="211">
        <v>0</v>
      </c>
      <c r="W82" s="14">
        <v>0</v>
      </c>
      <c r="X82" s="14">
        <v>0</v>
      </c>
      <c r="Y82" s="212">
        <v>1.4</v>
      </c>
      <c r="Z82" s="1">
        <v>0</v>
      </c>
      <c r="AA82" s="15">
        <v>0</v>
      </c>
    </row>
    <row r="83" spans="1:27" ht="17.25" customHeight="1">
      <c r="A83" s="191" t="s">
        <v>1240</v>
      </c>
      <c r="B83" s="16" t="s">
        <v>1239</v>
      </c>
      <c r="C83" s="203">
        <v>0</v>
      </c>
      <c r="D83" s="204">
        <v>0</v>
      </c>
      <c r="E83" s="203">
        <v>7</v>
      </c>
      <c r="F83" s="203">
        <v>0</v>
      </c>
      <c r="G83" s="203">
        <v>8</v>
      </c>
      <c r="H83" s="203">
        <v>0</v>
      </c>
      <c r="I83" s="203">
        <v>0</v>
      </c>
      <c r="J83" s="203">
        <v>0</v>
      </c>
      <c r="K83" s="203">
        <v>0</v>
      </c>
      <c r="L83" s="205">
        <v>0</v>
      </c>
      <c r="M83" s="203">
        <v>0</v>
      </c>
      <c r="N83" s="204">
        <v>5</v>
      </c>
      <c r="O83" s="206">
        <v>0</v>
      </c>
      <c r="P83" s="207">
        <v>7</v>
      </c>
      <c r="Q83" s="208">
        <v>0</v>
      </c>
      <c r="R83" s="209">
        <v>0</v>
      </c>
      <c r="S83" s="210">
        <v>0</v>
      </c>
      <c r="T83" s="210">
        <v>0</v>
      </c>
      <c r="U83" s="210">
        <v>0</v>
      </c>
      <c r="V83" s="211">
        <v>0</v>
      </c>
      <c r="W83" s="14">
        <v>0</v>
      </c>
      <c r="X83" s="14">
        <v>0</v>
      </c>
      <c r="Y83" s="212">
        <v>1.4</v>
      </c>
      <c r="Z83" s="1">
        <v>0</v>
      </c>
      <c r="AA83" s="15">
        <v>0</v>
      </c>
    </row>
    <row r="84" spans="1:27" ht="17.25" customHeight="1">
      <c r="A84" s="191" t="s">
        <v>1374</v>
      </c>
      <c r="B84" s="16" t="s">
        <v>1241</v>
      </c>
      <c r="C84" s="203">
        <v>0</v>
      </c>
      <c r="D84" s="204">
        <v>0</v>
      </c>
      <c r="E84" s="203">
        <v>7</v>
      </c>
      <c r="F84" s="203">
        <v>0</v>
      </c>
      <c r="G84" s="203">
        <v>18</v>
      </c>
      <c r="H84" s="203">
        <v>0</v>
      </c>
      <c r="I84" s="203">
        <v>0</v>
      </c>
      <c r="J84" s="203">
        <v>0</v>
      </c>
      <c r="K84" s="203">
        <v>11.6666666666667</v>
      </c>
      <c r="L84" s="205">
        <v>0</v>
      </c>
      <c r="M84" s="203">
        <v>0</v>
      </c>
      <c r="N84" s="204">
        <v>12.35</v>
      </c>
      <c r="O84" s="206">
        <v>0</v>
      </c>
      <c r="P84" s="207">
        <v>12.25</v>
      </c>
      <c r="Q84" s="208">
        <v>0</v>
      </c>
      <c r="R84" s="209">
        <v>0</v>
      </c>
      <c r="S84" s="210">
        <v>0</v>
      </c>
      <c r="T84" s="210">
        <v>0</v>
      </c>
      <c r="U84" s="210">
        <v>0</v>
      </c>
      <c r="V84" s="211">
        <v>0</v>
      </c>
      <c r="W84" s="14">
        <v>0</v>
      </c>
      <c r="X84" s="14">
        <v>0</v>
      </c>
      <c r="Y84" s="212">
        <v>0</v>
      </c>
      <c r="Z84" s="1">
        <v>0</v>
      </c>
      <c r="AA84" s="15">
        <v>0</v>
      </c>
    </row>
    <row r="85" spans="1:27" ht="17.25" customHeight="1">
      <c r="A85" s="191" t="s">
        <v>1244</v>
      </c>
      <c r="B85" s="16" t="s">
        <v>1243</v>
      </c>
      <c r="C85" s="203">
        <v>0</v>
      </c>
      <c r="D85" s="204">
        <v>0</v>
      </c>
      <c r="E85" s="203">
        <v>0</v>
      </c>
      <c r="F85" s="203">
        <v>0</v>
      </c>
      <c r="G85" s="203">
        <v>0</v>
      </c>
      <c r="H85" s="203">
        <v>0</v>
      </c>
      <c r="I85" s="203">
        <v>23</v>
      </c>
      <c r="J85" s="203">
        <v>0</v>
      </c>
      <c r="K85" s="203">
        <v>0</v>
      </c>
      <c r="L85" s="205">
        <v>0</v>
      </c>
      <c r="M85" s="203">
        <v>0</v>
      </c>
      <c r="N85" s="204">
        <v>0</v>
      </c>
      <c r="O85" s="206">
        <v>0</v>
      </c>
      <c r="P85" s="207">
        <v>0</v>
      </c>
      <c r="Q85" s="208">
        <v>0</v>
      </c>
      <c r="R85" s="209">
        <v>0</v>
      </c>
      <c r="S85" s="210">
        <v>0</v>
      </c>
      <c r="T85" s="210">
        <v>0</v>
      </c>
      <c r="U85" s="210">
        <v>0</v>
      </c>
      <c r="V85" s="211">
        <v>0</v>
      </c>
      <c r="W85" s="14">
        <v>0</v>
      </c>
      <c r="X85" s="14">
        <v>0</v>
      </c>
      <c r="Y85" s="212">
        <v>0</v>
      </c>
      <c r="Z85" s="1">
        <v>0</v>
      </c>
      <c r="AA85" s="15">
        <v>0</v>
      </c>
    </row>
    <row r="86" spans="1:27" ht="17.25" customHeight="1">
      <c r="A86" s="191" t="s">
        <v>1375</v>
      </c>
      <c r="B86" s="16" t="s">
        <v>1245</v>
      </c>
      <c r="C86" s="203">
        <v>0</v>
      </c>
      <c r="D86" s="204">
        <v>0</v>
      </c>
      <c r="E86" s="203">
        <v>0</v>
      </c>
      <c r="F86" s="203">
        <v>0</v>
      </c>
      <c r="G86" s="203">
        <v>0</v>
      </c>
      <c r="H86" s="203">
        <v>0</v>
      </c>
      <c r="I86" s="203">
        <v>23</v>
      </c>
      <c r="J86" s="203">
        <v>29</v>
      </c>
      <c r="K86" s="203">
        <v>0</v>
      </c>
      <c r="L86" s="205">
        <v>0</v>
      </c>
      <c r="M86" s="203">
        <v>0</v>
      </c>
      <c r="N86" s="204">
        <v>0</v>
      </c>
      <c r="O86" s="206">
        <v>7</v>
      </c>
      <c r="P86" s="207">
        <v>0</v>
      </c>
      <c r="Q86" s="208">
        <v>0</v>
      </c>
      <c r="R86" s="209">
        <v>0</v>
      </c>
      <c r="S86" s="210">
        <v>0</v>
      </c>
      <c r="T86" s="210">
        <v>0</v>
      </c>
      <c r="U86" s="210">
        <v>0</v>
      </c>
      <c r="V86" s="211">
        <v>0</v>
      </c>
      <c r="W86" s="14">
        <v>0</v>
      </c>
      <c r="X86" s="14">
        <v>0</v>
      </c>
      <c r="Y86" s="212">
        <v>0</v>
      </c>
      <c r="Z86" s="1">
        <v>0</v>
      </c>
      <c r="AA86" s="15">
        <v>0</v>
      </c>
    </row>
    <row r="87" spans="1:27" ht="17.25" customHeight="1">
      <c r="A87" s="215" t="s">
        <v>1247</v>
      </c>
      <c r="B87" s="16">
        <v>0</v>
      </c>
      <c r="C87" s="203">
        <v>0</v>
      </c>
      <c r="D87" s="204">
        <v>0</v>
      </c>
      <c r="E87" s="203">
        <v>0</v>
      </c>
      <c r="F87" s="203">
        <v>0</v>
      </c>
      <c r="G87" s="203">
        <v>0</v>
      </c>
      <c r="H87" s="203">
        <v>0</v>
      </c>
      <c r="I87" s="203">
        <v>0</v>
      </c>
      <c r="J87" s="203">
        <v>0</v>
      </c>
      <c r="K87" s="203">
        <v>0</v>
      </c>
      <c r="L87" s="205">
        <v>0</v>
      </c>
      <c r="M87" s="203">
        <v>0</v>
      </c>
      <c r="N87" s="204">
        <v>0</v>
      </c>
      <c r="O87" s="206">
        <v>0</v>
      </c>
      <c r="P87" s="207">
        <v>0</v>
      </c>
      <c r="Q87" s="208">
        <v>0</v>
      </c>
      <c r="R87" s="209">
        <v>0</v>
      </c>
      <c r="S87" s="210">
        <v>0</v>
      </c>
      <c r="T87" s="210">
        <v>0</v>
      </c>
      <c r="U87" s="210">
        <v>0</v>
      </c>
      <c r="V87" s="211">
        <v>0</v>
      </c>
      <c r="W87" s="14">
        <v>0</v>
      </c>
      <c r="X87" s="14">
        <v>0</v>
      </c>
      <c r="Y87" s="212">
        <v>0</v>
      </c>
      <c r="Z87" s="1">
        <v>0</v>
      </c>
      <c r="AA87" s="15">
        <v>0</v>
      </c>
    </row>
    <row r="88" spans="1:27" ht="17.25" customHeight="1">
      <c r="A88" s="191" t="s">
        <v>1376</v>
      </c>
      <c r="B88" s="16" t="s">
        <v>1246</v>
      </c>
      <c r="C88" s="203">
        <v>0</v>
      </c>
      <c r="D88" s="204">
        <v>0</v>
      </c>
      <c r="E88" s="203">
        <v>10</v>
      </c>
      <c r="F88" s="203">
        <v>10</v>
      </c>
      <c r="G88" s="203">
        <v>0</v>
      </c>
      <c r="H88" s="203">
        <v>0</v>
      </c>
      <c r="I88" s="203">
        <v>0</v>
      </c>
      <c r="J88" s="203">
        <v>5</v>
      </c>
      <c r="K88" s="203">
        <v>0</v>
      </c>
      <c r="L88" s="205">
        <v>0</v>
      </c>
      <c r="M88" s="203">
        <v>0</v>
      </c>
      <c r="N88" s="204">
        <v>0</v>
      </c>
      <c r="O88" s="206">
        <v>0</v>
      </c>
      <c r="P88" s="207">
        <v>0</v>
      </c>
      <c r="Q88" s="208">
        <v>0</v>
      </c>
      <c r="R88" s="209">
        <v>0</v>
      </c>
      <c r="S88" s="210">
        <v>0</v>
      </c>
      <c r="T88" s="210">
        <v>0</v>
      </c>
      <c r="U88" s="210">
        <v>0</v>
      </c>
      <c r="V88" s="211">
        <v>0</v>
      </c>
      <c r="W88" s="14">
        <v>0</v>
      </c>
      <c r="X88" s="14">
        <v>0</v>
      </c>
      <c r="Y88" s="212">
        <v>0</v>
      </c>
      <c r="Z88" s="1">
        <v>0</v>
      </c>
      <c r="AA88" s="15">
        <v>0</v>
      </c>
    </row>
    <row r="89" spans="1:27" ht="17.25" customHeight="1">
      <c r="A89" s="191" t="s">
        <v>1377</v>
      </c>
      <c r="B89" s="16" t="s">
        <v>1248</v>
      </c>
      <c r="C89" s="203">
        <v>0</v>
      </c>
      <c r="D89" s="204">
        <v>0</v>
      </c>
      <c r="E89" s="203">
        <v>10</v>
      </c>
      <c r="F89" s="203">
        <v>10</v>
      </c>
      <c r="G89" s="203">
        <v>20</v>
      </c>
      <c r="H89" s="203">
        <v>0</v>
      </c>
      <c r="I89" s="203">
        <v>12</v>
      </c>
      <c r="J89" s="203">
        <v>5</v>
      </c>
      <c r="K89" s="203">
        <v>0</v>
      </c>
      <c r="L89" s="205">
        <v>0</v>
      </c>
      <c r="M89" s="203">
        <v>0</v>
      </c>
      <c r="N89" s="204">
        <v>0</v>
      </c>
      <c r="O89" s="206">
        <v>0</v>
      </c>
      <c r="P89" s="207">
        <v>0</v>
      </c>
      <c r="Q89" s="208">
        <v>8</v>
      </c>
      <c r="R89" s="209">
        <v>0</v>
      </c>
      <c r="S89" s="210">
        <v>0</v>
      </c>
      <c r="T89" s="210">
        <v>0</v>
      </c>
      <c r="U89" s="210">
        <v>0</v>
      </c>
      <c r="V89" s="211">
        <v>0</v>
      </c>
      <c r="W89" s="14">
        <v>0</v>
      </c>
      <c r="X89" s="14">
        <v>0</v>
      </c>
      <c r="Y89" s="212">
        <v>0</v>
      </c>
      <c r="Z89" s="1">
        <v>0</v>
      </c>
      <c r="AA89" s="15">
        <v>0</v>
      </c>
    </row>
    <row r="90" spans="1:27" ht="17.25" customHeight="1">
      <c r="A90" s="215" t="s">
        <v>1378</v>
      </c>
      <c r="B90" s="16">
        <v>0</v>
      </c>
      <c r="C90" s="203">
        <v>0</v>
      </c>
      <c r="D90" s="204">
        <v>0</v>
      </c>
      <c r="E90" s="203">
        <v>0</v>
      </c>
      <c r="F90" s="203">
        <v>0</v>
      </c>
      <c r="G90" s="203">
        <v>0</v>
      </c>
      <c r="H90" s="203">
        <v>0</v>
      </c>
      <c r="I90" s="203">
        <v>0</v>
      </c>
      <c r="J90" s="203">
        <v>0</v>
      </c>
      <c r="K90" s="203">
        <v>0</v>
      </c>
      <c r="L90" s="205">
        <v>0</v>
      </c>
      <c r="M90" s="203">
        <v>0</v>
      </c>
      <c r="N90" s="204">
        <v>0</v>
      </c>
      <c r="O90" s="206">
        <v>0</v>
      </c>
      <c r="P90" s="207">
        <v>0</v>
      </c>
      <c r="Q90" s="208">
        <v>0</v>
      </c>
      <c r="R90" s="209">
        <v>0</v>
      </c>
      <c r="S90" s="210">
        <v>0</v>
      </c>
      <c r="T90" s="210">
        <v>0</v>
      </c>
      <c r="U90" s="210">
        <v>0</v>
      </c>
      <c r="V90" s="211">
        <v>0</v>
      </c>
      <c r="W90" s="14">
        <v>0</v>
      </c>
      <c r="X90" s="14">
        <v>0</v>
      </c>
      <c r="Y90" s="212">
        <v>0</v>
      </c>
      <c r="Z90" s="1">
        <v>0</v>
      </c>
      <c r="AA90" s="15">
        <v>0</v>
      </c>
    </row>
    <row r="91" spans="1:27" ht="17.25" customHeight="1">
      <c r="A91" s="191" t="s">
        <v>1379</v>
      </c>
      <c r="B91" s="17" t="s">
        <v>1249</v>
      </c>
      <c r="C91" s="203">
        <v>0</v>
      </c>
      <c r="D91" s="204">
        <v>0</v>
      </c>
      <c r="E91" s="203">
        <v>0</v>
      </c>
      <c r="F91" s="203">
        <v>0</v>
      </c>
      <c r="G91" s="203">
        <v>8</v>
      </c>
      <c r="H91" s="203">
        <v>0</v>
      </c>
      <c r="I91" s="203">
        <v>0</v>
      </c>
      <c r="J91" s="203">
        <v>0</v>
      </c>
      <c r="K91" s="203">
        <v>8</v>
      </c>
      <c r="L91" s="205">
        <v>0</v>
      </c>
      <c r="M91" s="203">
        <v>0</v>
      </c>
      <c r="N91" s="204">
        <v>8</v>
      </c>
      <c r="O91" s="206">
        <v>0</v>
      </c>
      <c r="P91" s="207">
        <v>0</v>
      </c>
      <c r="Q91" s="208">
        <v>3</v>
      </c>
      <c r="R91" s="209">
        <v>0</v>
      </c>
      <c r="S91" s="210">
        <v>0</v>
      </c>
      <c r="T91" s="210">
        <v>0</v>
      </c>
      <c r="U91" s="210">
        <v>0</v>
      </c>
      <c r="V91" s="211">
        <v>0</v>
      </c>
      <c r="W91" s="14">
        <v>0</v>
      </c>
      <c r="X91" s="14">
        <v>0</v>
      </c>
      <c r="Y91" s="212">
        <v>0</v>
      </c>
      <c r="Z91" s="1">
        <v>0</v>
      </c>
      <c r="AA91" s="15">
        <v>0</v>
      </c>
    </row>
    <row r="92" spans="1:27" ht="17.25" customHeight="1">
      <c r="A92" s="215" t="s">
        <v>1380</v>
      </c>
      <c r="B92" s="16">
        <v>0</v>
      </c>
      <c r="C92" s="203">
        <v>0</v>
      </c>
      <c r="D92" s="204">
        <v>0</v>
      </c>
      <c r="E92" s="203">
        <v>0</v>
      </c>
      <c r="F92" s="203">
        <v>0</v>
      </c>
      <c r="G92" s="203">
        <v>0</v>
      </c>
      <c r="H92" s="203">
        <v>0</v>
      </c>
      <c r="I92" s="203">
        <v>0</v>
      </c>
      <c r="J92" s="203">
        <v>0</v>
      </c>
      <c r="K92" s="203">
        <v>0</v>
      </c>
      <c r="L92" s="205">
        <v>0</v>
      </c>
      <c r="M92" s="203">
        <v>0</v>
      </c>
      <c r="N92" s="204">
        <v>0</v>
      </c>
      <c r="O92" s="206">
        <v>0</v>
      </c>
      <c r="P92" s="207">
        <v>0</v>
      </c>
      <c r="Q92" s="208">
        <v>0</v>
      </c>
      <c r="R92" s="209">
        <v>0</v>
      </c>
      <c r="S92" s="210">
        <v>0</v>
      </c>
      <c r="T92" s="210">
        <v>0</v>
      </c>
      <c r="U92" s="210">
        <v>0</v>
      </c>
      <c r="V92" s="211">
        <v>0</v>
      </c>
      <c r="W92" s="14">
        <v>0</v>
      </c>
      <c r="X92" s="14">
        <v>0</v>
      </c>
      <c r="Y92" s="212">
        <v>0</v>
      </c>
      <c r="Z92" s="1">
        <v>0</v>
      </c>
      <c r="AA92" s="15">
        <v>0</v>
      </c>
    </row>
    <row r="93" spans="1:27" ht="17.25" customHeight="1">
      <c r="A93" s="191" t="s">
        <v>1381</v>
      </c>
      <c r="B93" s="17" t="s">
        <v>1250</v>
      </c>
      <c r="C93" s="203">
        <v>0</v>
      </c>
      <c r="D93" s="204">
        <v>0</v>
      </c>
      <c r="E93" s="203">
        <v>0</v>
      </c>
      <c r="F93" s="203">
        <v>10</v>
      </c>
      <c r="G93" s="203">
        <v>0</v>
      </c>
      <c r="H93" s="203">
        <v>0</v>
      </c>
      <c r="I93" s="203">
        <v>0</v>
      </c>
      <c r="J93" s="203">
        <v>0</v>
      </c>
      <c r="K93" s="203">
        <v>8</v>
      </c>
      <c r="L93" s="205">
        <v>0</v>
      </c>
      <c r="M93" s="203">
        <v>0</v>
      </c>
      <c r="N93" s="204">
        <v>15</v>
      </c>
      <c r="O93" s="206">
        <v>0</v>
      </c>
      <c r="P93" s="207">
        <v>0</v>
      </c>
      <c r="Q93" s="208">
        <v>4</v>
      </c>
      <c r="R93" s="209">
        <v>0</v>
      </c>
      <c r="S93" s="210">
        <v>0</v>
      </c>
      <c r="T93" s="210">
        <v>0</v>
      </c>
      <c r="U93" s="210">
        <v>0</v>
      </c>
      <c r="V93" s="211">
        <v>0</v>
      </c>
      <c r="W93" s="14">
        <v>0</v>
      </c>
      <c r="X93" s="14">
        <v>0</v>
      </c>
      <c r="Y93" s="212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1075</v>
      </c>
      <c r="AA94" s="27">
        <v>27</v>
      </c>
    </row>
    <row r="95" spans="1:27" ht="14.25" customHeight="1">
      <c r="Y95">
        <v>0</v>
      </c>
    </row>
    <row r="96" spans="1:27" ht="14.25" customHeight="1">
      <c r="Y96">
        <v>0</v>
      </c>
    </row>
    <row r="97" spans="25:25" ht="14.25" customHeight="1">
      <c r="Y97">
        <v>0</v>
      </c>
    </row>
    <row r="98" spans="25:25" ht="14.25" customHeight="1">
      <c r="Y98">
        <v>0</v>
      </c>
    </row>
    <row r="99" spans="25:25" ht="14.25" customHeight="1">
      <c r="Y99">
        <v>0</v>
      </c>
    </row>
    <row r="100" spans="25:25" ht="14.25" customHeight="1">
      <c r="Y100">
        <v>0</v>
      </c>
    </row>
    <row r="101" spans="25:25" ht="14.25" customHeight="1">
      <c r="Y101">
        <v>0</v>
      </c>
    </row>
    <row r="102" spans="25:25" ht="14.25" customHeight="1">
      <c r="Y102">
        <v>0</v>
      </c>
    </row>
    <row r="103" spans="25:25" ht="14.25" customHeight="1">
      <c r="Y103">
        <v>0</v>
      </c>
    </row>
    <row r="104" spans="25:25" ht="14.25" customHeight="1">
      <c r="Y104">
        <v>0</v>
      </c>
    </row>
    <row r="105" spans="25:25" ht="14.25" customHeight="1">
      <c r="Y105">
        <v>0</v>
      </c>
    </row>
    <row r="106" spans="25:25" ht="14.25" customHeight="1">
      <c r="Y106">
        <v>0</v>
      </c>
    </row>
    <row r="107" spans="25:25" ht="14.25" customHeight="1">
      <c r="Y107">
        <v>0</v>
      </c>
    </row>
    <row r="108" spans="25:25" ht="14.25" customHeight="1">
      <c r="Y108">
        <v>0</v>
      </c>
    </row>
    <row r="109" spans="25:25" ht="14.25" customHeight="1">
      <c r="Y109">
        <v>0</v>
      </c>
    </row>
    <row r="110" spans="25:25" ht="14.25" customHeight="1">
      <c r="Y110">
        <v>0</v>
      </c>
    </row>
    <row r="111" spans="25:25" ht="14.25" customHeight="1">
      <c r="Y111">
        <v>0</v>
      </c>
    </row>
    <row r="112" spans="25:25" ht="14.25" customHeight="1">
      <c r="Y112">
        <v>0</v>
      </c>
    </row>
    <row r="113" spans="25:25" ht="14.25" customHeight="1">
      <c r="Y113">
        <v>0</v>
      </c>
    </row>
    <row r="114" spans="25:25" ht="14.25" customHeight="1">
      <c r="Y114">
        <v>0</v>
      </c>
    </row>
    <row r="115" spans="25:25" ht="14.25" customHeight="1">
      <c r="Y115">
        <v>0</v>
      </c>
    </row>
    <row r="116" spans="25:25" ht="14.25" customHeight="1">
      <c r="Y116">
        <v>0</v>
      </c>
    </row>
    <row r="117" spans="25:25" ht="14.25" customHeight="1">
      <c r="Y117">
        <v>0</v>
      </c>
    </row>
    <row r="118" spans="25:25" ht="14.25" customHeight="1">
      <c r="Y118">
        <v>0</v>
      </c>
    </row>
    <row r="119" spans="25:25" ht="14.25" customHeight="1">
      <c r="Y119">
        <v>1.4</v>
      </c>
    </row>
    <row r="120" spans="25:25" ht="14.25" customHeight="1">
      <c r="Y120">
        <v>0</v>
      </c>
    </row>
    <row r="121" spans="25:25" ht="14.25" customHeight="1">
      <c r="Y121">
        <v>0</v>
      </c>
    </row>
    <row r="122" spans="25:25" ht="14.25" customHeight="1">
      <c r="Y122">
        <v>0</v>
      </c>
    </row>
    <row r="123" spans="25:25" ht="14.25" customHeight="1">
      <c r="Y123">
        <v>0</v>
      </c>
    </row>
    <row r="124" spans="25:25" ht="14.25" customHeight="1">
      <c r="Y124">
        <v>0</v>
      </c>
    </row>
    <row r="125" spans="25:25" ht="14.25" customHeight="1">
      <c r="Y125">
        <v>0</v>
      </c>
    </row>
    <row r="126" spans="25:25" ht="14.25" customHeight="1">
      <c r="Y126">
        <v>0</v>
      </c>
    </row>
    <row r="127" spans="25:25" ht="14.25" customHeight="1">
      <c r="Y127">
        <v>0</v>
      </c>
    </row>
    <row r="128" spans="25:25" ht="14.25" customHeight="1">
      <c r="Y128">
        <v>0</v>
      </c>
    </row>
    <row r="129" spans="25:25" ht="14.25" customHeight="1">
      <c r="Y129">
        <v>0</v>
      </c>
    </row>
    <row r="130" spans="25:25" ht="14.25" customHeight="1">
      <c r="Y130">
        <v>0</v>
      </c>
    </row>
    <row r="131" spans="25:25" ht="14.25" customHeight="1">
      <c r="Y131">
        <v>0</v>
      </c>
    </row>
    <row r="132" spans="25:25" ht="14.25" customHeight="1">
      <c r="Y132">
        <v>0</v>
      </c>
    </row>
    <row r="133" spans="25:25" ht="14.25" customHeight="1">
      <c r="Y133">
        <v>1.75</v>
      </c>
    </row>
    <row r="134" spans="25:25" ht="14.25" customHeight="1">
      <c r="Y134">
        <v>0</v>
      </c>
    </row>
    <row r="135" spans="25:25" ht="14.25" customHeight="1">
      <c r="Y135">
        <v>0</v>
      </c>
    </row>
    <row r="136" spans="25:25" ht="14.25" customHeight="1">
      <c r="Y136">
        <v>0</v>
      </c>
    </row>
    <row r="137" spans="25:25" ht="14.25" customHeight="1">
      <c r="Y137">
        <v>0</v>
      </c>
    </row>
    <row r="138" spans="25:25" ht="14.25" customHeight="1">
      <c r="Y138">
        <v>0</v>
      </c>
    </row>
    <row r="139" spans="25:25" ht="14.25" customHeight="1">
      <c r="Y139">
        <v>1.4</v>
      </c>
    </row>
    <row r="140" spans="25:25" ht="14.25" customHeight="1">
      <c r="Y140">
        <v>0</v>
      </c>
    </row>
    <row r="141" spans="25:25" ht="14.25" customHeight="1">
      <c r="Y141">
        <v>0</v>
      </c>
    </row>
    <row r="142" spans="25:25" ht="14.25" customHeight="1">
      <c r="Y142">
        <v>0</v>
      </c>
    </row>
    <row r="143" spans="25:25" ht="14.25" customHeight="1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455"/>
  <sheetViews>
    <sheetView zoomScale="115" zoomScaleNormal="115" workbookViewId="0">
      <pane xSplit="2" ySplit="3" topLeftCell="C315" activePane="bottomRight" state="frozen"/>
      <selection pane="topRight" activeCell="C1" sqref="C1"/>
      <selection pane="bottomLeft" activeCell="A4" sqref="A4"/>
      <selection pane="bottomRight" activeCell="F332" sqref="F332"/>
    </sheetView>
  </sheetViews>
  <sheetFormatPr defaultColWidth="12.625" defaultRowHeight="14.25"/>
  <cols>
    <col min="1" max="1" width="9.375" style="40" customWidth="1"/>
    <col min="2" max="2" width="20.75" style="42" customWidth="1"/>
    <col min="3" max="3" width="10.625" style="216" bestFit="1" customWidth="1"/>
    <col min="4" max="4" width="16.25" style="216" bestFit="1" customWidth="1"/>
    <col min="5" max="5" width="22.625" style="216" customWidth="1"/>
    <col min="6" max="7" width="22.75" style="216" customWidth="1"/>
    <col min="8" max="8" width="22.625" style="216" customWidth="1"/>
    <col min="9" max="9" width="27" style="216" bestFit="1" customWidth="1"/>
    <col min="10" max="10" width="27" style="216" customWidth="1"/>
    <col min="11" max="11" width="19.125" style="216" customWidth="1"/>
    <col min="12" max="12" width="17.75" style="216" bestFit="1" customWidth="1"/>
    <col min="13" max="13" width="23.5" style="216" bestFit="1" customWidth="1"/>
    <col min="14" max="14" width="25.25" style="216" customWidth="1"/>
    <col min="15" max="15" width="12.875" style="216" bestFit="1" customWidth="1"/>
    <col min="16" max="16" width="10.5" style="217" bestFit="1" customWidth="1"/>
    <col min="17" max="17" width="10.5" style="216" bestFit="1" customWidth="1"/>
    <col min="18" max="18" width="7.75" style="218" bestFit="1" customWidth="1"/>
    <col min="19" max="19" width="10.5" style="219" bestFit="1" customWidth="1"/>
    <col min="20" max="20" width="8.375" style="219" bestFit="1" customWidth="1"/>
    <col min="21" max="21" width="17.25" style="219" bestFit="1" customWidth="1"/>
    <col min="22" max="22" width="11.375" style="219" bestFit="1" customWidth="1"/>
    <col min="23" max="23" width="12.125" style="216" bestFit="1" customWidth="1"/>
    <col min="24" max="24" width="13" style="219" hidden="1" customWidth="1"/>
    <col min="25" max="26" width="12.125" style="216" hidden="1" customWidth="1"/>
    <col min="27" max="27" width="22.625" style="216" hidden="1" customWidth="1"/>
    <col min="28" max="28" width="23.625" style="216" hidden="1" customWidth="1"/>
    <col min="29" max="29" width="23.25" style="216" hidden="1" customWidth="1"/>
    <col min="30" max="30" width="22.625" style="216" hidden="1" customWidth="1"/>
    <col min="31" max="31" width="12.625" style="41" customWidth="1"/>
    <col min="32" max="16384" width="12.625" style="41"/>
  </cols>
  <sheetData>
    <row r="1" spans="1:30" ht="16.5" customHeight="1">
      <c r="A1" s="90">
        <v>0</v>
      </c>
      <c r="B1" s="91">
        <v>1</v>
      </c>
      <c r="C1" s="220">
        <v>2</v>
      </c>
      <c r="D1" s="220">
        <v>3</v>
      </c>
      <c r="E1" s="220">
        <v>4</v>
      </c>
      <c r="F1" s="220">
        <v>5</v>
      </c>
      <c r="G1" s="220">
        <v>6</v>
      </c>
      <c r="H1" s="220">
        <v>7</v>
      </c>
      <c r="I1" s="220">
        <v>8</v>
      </c>
      <c r="J1" s="220">
        <v>9</v>
      </c>
      <c r="K1" s="220">
        <v>10</v>
      </c>
      <c r="L1" s="220">
        <v>11</v>
      </c>
      <c r="M1" s="220">
        <v>12</v>
      </c>
      <c r="N1" s="220">
        <v>13</v>
      </c>
      <c r="O1" s="221">
        <v>14</v>
      </c>
      <c r="P1" s="220">
        <v>15</v>
      </c>
      <c r="Q1" s="220">
        <v>16</v>
      </c>
      <c r="R1" s="222">
        <v>17</v>
      </c>
      <c r="S1" s="223">
        <v>18</v>
      </c>
      <c r="T1" s="223">
        <v>19</v>
      </c>
      <c r="U1" s="223">
        <v>20</v>
      </c>
      <c r="V1" s="223">
        <v>21</v>
      </c>
      <c r="W1" s="220">
        <v>22</v>
      </c>
      <c r="X1" s="223">
        <v>23</v>
      </c>
      <c r="Y1" s="220">
        <v>24</v>
      </c>
      <c r="Z1" s="220">
        <v>25</v>
      </c>
      <c r="AA1" s="220">
        <v>26</v>
      </c>
      <c r="AB1" s="220">
        <v>27</v>
      </c>
      <c r="AC1" s="220">
        <v>28</v>
      </c>
      <c r="AD1" s="220">
        <v>29</v>
      </c>
    </row>
    <row r="2" spans="1:30" ht="16.5" customHeight="1">
      <c r="A2" s="90">
        <v>0</v>
      </c>
      <c r="B2" s="220"/>
      <c r="C2" s="220">
        <v>0</v>
      </c>
      <c r="D2" s="220">
        <v>0</v>
      </c>
      <c r="E2" s="279" t="s">
        <v>1382</v>
      </c>
      <c r="F2" s="280"/>
      <c r="G2" s="280"/>
      <c r="H2" s="281"/>
      <c r="I2" s="279" t="s">
        <v>1383</v>
      </c>
      <c r="J2" s="281"/>
      <c r="K2" s="220">
        <v>30</v>
      </c>
      <c r="L2" s="224">
        <v>50</v>
      </c>
      <c r="M2" s="220">
        <v>0</v>
      </c>
      <c r="N2" s="220">
        <v>15</v>
      </c>
      <c r="O2" s="220">
        <v>25</v>
      </c>
      <c r="P2" s="220">
        <v>48</v>
      </c>
      <c r="Q2" s="220">
        <v>75</v>
      </c>
      <c r="R2" s="220">
        <v>85</v>
      </c>
      <c r="S2" s="223">
        <v>95</v>
      </c>
      <c r="T2" s="223">
        <v>0</v>
      </c>
      <c r="U2" s="223">
        <v>0</v>
      </c>
      <c r="V2" s="223">
        <v>0</v>
      </c>
      <c r="W2" s="220">
        <v>0</v>
      </c>
      <c r="X2" s="223">
        <v>0</v>
      </c>
      <c r="Y2" s="220">
        <v>0</v>
      </c>
      <c r="Z2" s="220">
        <v>0</v>
      </c>
      <c r="AA2" s="279" t="s">
        <v>1382</v>
      </c>
      <c r="AB2" s="280"/>
      <c r="AC2" s="280"/>
      <c r="AD2" s="281"/>
    </row>
    <row r="3" spans="1:30" s="50" customFormat="1" ht="54.75" customHeight="1" thickBot="1">
      <c r="A3" s="115" t="s">
        <v>0</v>
      </c>
      <c r="B3" s="115" t="s">
        <v>1</v>
      </c>
      <c r="C3" s="225" t="s">
        <v>1384</v>
      </c>
      <c r="D3" s="225" t="s">
        <v>1385</v>
      </c>
      <c r="E3" s="225" t="s">
        <v>1386</v>
      </c>
      <c r="F3" s="225" t="s">
        <v>1387</v>
      </c>
      <c r="G3" s="225" t="s">
        <v>1388</v>
      </c>
      <c r="H3" s="225" t="s">
        <v>1389</v>
      </c>
      <c r="I3" s="225" t="s">
        <v>1390</v>
      </c>
      <c r="J3" s="225" t="s">
        <v>1391</v>
      </c>
      <c r="K3" s="225" t="s">
        <v>1392</v>
      </c>
      <c r="L3" s="226" t="s">
        <v>1393</v>
      </c>
      <c r="M3" s="225" t="s">
        <v>1394</v>
      </c>
      <c r="N3" s="225" t="s">
        <v>1395</v>
      </c>
      <c r="O3" s="225" t="s">
        <v>1396</v>
      </c>
      <c r="P3" s="227" t="s">
        <v>1397</v>
      </c>
      <c r="Q3" s="227" t="s">
        <v>1398</v>
      </c>
      <c r="R3" s="228" t="s">
        <v>1399</v>
      </c>
      <c r="S3" s="227" t="s">
        <v>1400</v>
      </c>
      <c r="T3" s="225" t="s">
        <v>1401</v>
      </c>
      <c r="U3" s="225" t="s">
        <v>1402</v>
      </c>
      <c r="V3" s="227" t="s">
        <v>1403</v>
      </c>
      <c r="W3" s="227" t="s">
        <v>1404</v>
      </c>
      <c r="X3" s="225" t="s">
        <v>1405</v>
      </c>
      <c r="Y3" s="225" t="s">
        <v>1406</v>
      </c>
      <c r="Z3" s="225" t="s">
        <v>1407</v>
      </c>
      <c r="AA3" s="225" t="s">
        <v>1408</v>
      </c>
      <c r="AB3" s="225" t="s">
        <v>1409</v>
      </c>
      <c r="AC3" s="225" t="s">
        <v>1410</v>
      </c>
      <c r="AD3" s="225" t="s">
        <v>1411</v>
      </c>
    </row>
    <row r="4" spans="1:30" ht="15.75" customHeight="1" thickTop="1">
      <c r="A4" s="113" t="s">
        <v>1076</v>
      </c>
      <c r="B4" s="114" t="s">
        <v>1077</v>
      </c>
      <c r="C4" s="229">
        <v>0</v>
      </c>
      <c r="D4" s="230">
        <v>0</v>
      </c>
      <c r="E4" s="230">
        <v>0</v>
      </c>
      <c r="F4" s="230">
        <v>0</v>
      </c>
      <c r="G4" s="230">
        <v>0</v>
      </c>
      <c r="H4" s="230">
        <v>0</v>
      </c>
      <c r="I4" s="230">
        <v>230</v>
      </c>
      <c r="J4" s="230">
        <v>0</v>
      </c>
      <c r="K4" s="230">
        <v>3</v>
      </c>
      <c r="L4" s="231">
        <v>0</v>
      </c>
      <c r="M4" s="230">
        <v>0</v>
      </c>
      <c r="N4" s="230">
        <v>0</v>
      </c>
      <c r="O4" s="230">
        <v>0</v>
      </c>
      <c r="P4" s="230">
        <v>0</v>
      </c>
      <c r="Q4" s="230">
        <v>0</v>
      </c>
      <c r="R4" s="232">
        <v>0</v>
      </c>
      <c r="S4" s="233">
        <v>0</v>
      </c>
      <c r="T4" s="233">
        <v>0</v>
      </c>
      <c r="U4" s="233">
        <v>0</v>
      </c>
      <c r="V4" s="233">
        <v>0</v>
      </c>
      <c r="W4" s="234">
        <v>0</v>
      </c>
      <c r="X4" s="233">
        <v>0</v>
      </c>
      <c r="Y4" s="234">
        <v>0</v>
      </c>
      <c r="Z4" s="234">
        <v>0</v>
      </c>
      <c r="AA4" s="230">
        <v>0</v>
      </c>
      <c r="AB4" s="230">
        <v>0</v>
      </c>
      <c r="AC4" s="230">
        <v>0</v>
      </c>
      <c r="AD4" s="230">
        <v>0</v>
      </c>
    </row>
    <row r="5" spans="1:30" ht="15" customHeight="1">
      <c r="A5" s="77" t="s">
        <v>1078</v>
      </c>
      <c r="B5" s="111" t="s">
        <v>1079</v>
      </c>
      <c r="C5" s="235">
        <v>125</v>
      </c>
      <c r="D5" s="236">
        <v>125</v>
      </c>
      <c r="E5" s="236">
        <v>32</v>
      </c>
      <c r="F5" s="236">
        <v>0</v>
      </c>
      <c r="G5" s="236">
        <v>0</v>
      </c>
      <c r="H5" s="236">
        <v>0</v>
      </c>
      <c r="I5" s="236">
        <v>230</v>
      </c>
      <c r="J5" s="236">
        <v>0</v>
      </c>
      <c r="K5" s="236">
        <v>4</v>
      </c>
      <c r="L5" s="237">
        <v>0</v>
      </c>
      <c r="M5" s="236">
        <v>0</v>
      </c>
      <c r="N5" s="236">
        <v>0</v>
      </c>
      <c r="O5" s="236">
        <v>0</v>
      </c>
      <c r="P5" s="236">
        <v>0</v>
      </c>
      <c r="Q5" s="236">
        <v>0</v>
      </c>
      <c r="R5" s="238">
        <v>0</v>
      </c>
      <c r="S5" s="239">
        <v>0</v>
      </c>
      <c r="T5" s="239">
        <v>0</v>
      </c>
      <c r="U5" s="239">
        <v>0</v>
      </c>
      <c r="V5" s="239">
        <v>0</v>
      </c>
      <c r="W5" s="240">
        <v>0</v>
      </c>
      <c r="X5" s="233">
        <v>0</v>
      </c>
      <c r="Y5" s="234">
        <v>0</v>
      </c>
      <c r="Z5" s="234">
        <v>0</v>
      </c>
      <c r="AA5" s="230">
        <v>0</v>
      </c>
      <c r="AB5" s="230">
        <v>0</v>
      </c>
      <c r="AC5" s="230">
        <v>0</v>
      </c>
      <c r="AD5" s="230">
        <v>0</v>
      </c>
    </row>
    <row r="6" spans="1:30" ht="15" customHeight="1">
      <c r="A6" s="77" t="s">
        <v>1080</v>
      </c>
      <c r="B6" s="111" t="s">
        <v>1081</v>
      </c>
      <c r="C6" s="235">
        <v>125</v>
      </c>
      <c r="D6" s="236">
        <v>125</v>
      </c>
      <c r="E6" s="236">
        <v>32</v>
      </c>
      <c r="F6" s="236">
        <v>0</v>
      </c>
      <c r="G6" s="236">
        <v>0</v>
      </c>
      <c r="H6" s="236">
        <v>0</v>
      </c>
      <c r="I6" s="236">
        <v>535</v>
      </c>
      <c r="J6" s="236">
        <v>0</v>
      </c>
      <c r="K6" s="236">
        <v>6</v>
      </c>
      <c r="L6" s="237">
        <v>0</v>
      </c>
      <c r="M6" s="236">
        <v>1</v>
      </c>
      <c r="N6" s="236">
        <v>0</v>
      </c>
      <c r="O6" s="236">
        <v>0</v>
      </c>
      <c r="P6" s="236">
        <v>0</v>
      </c>
      <c r="Q6" s="236">
        <v>0</v>
      </c>
      <c r="R6" s="238">
        <v>0</v>
      </c>
      <c r="S6" s="239">
        <v>0</v>
      </c>
      <c r="T6" s="239">
        <v>0</v>
      </c>
      <c r="U6" s="239">
        <v>0</v>
      </c>
      <c r="V6" s="239">
        <v>0</v>
      </c>
      <c r="W6" s="240">
        <v>0</v>
      </c>
      <c r="X6" s="233">
        <v>0</v>
      </c>
      <c r="Y6" s="234">
        <v>0</v>
      </c>
      <c r="Z6" s="234">
        <v>0</v>
      </c>
      <c r="AA6" s="230">
        <v>0</v>
      </c>
      <c r="AB6" s="230">
        <v>0</v>
      </c>
      <c r="AC6" s="230">
        <v>0</v>
      </c>
      <c r="AD6" s="230">
        <v>0</v>
      </c>
    </row>
    <row r="7" spans="1:30" ht="15" customHeight="1">
      <c r="A7" s="77" t="s">
        <v>1082</v>
      </c>
      <c r="B7" s="111" t="s">
        <v>1083</v>
      </c>
      <c r="C7" s="235">
        <v>100</v>
      </c>
      <c r="D7" s="236">
        <v>100</v>
      </c>
      <c r="E7" s="236">
        <v>0</v>
      </c>
      <c r="F7" s="236">
        <v>0</v>
      </c>
      <c r="G7" s="236">
        <v>0</v>
      </c>
      <c r="H7" s="236">
        <v>0</v>
      </c>
      <c r="I7" s="236">
        <v>135</v>
      </c>
      <c r="J7" s="236">
        <v>0</v>
      </c>
      <c r="K7" s="236">
        <v>2</v>
      </c>
      <c r="L7" s="237">
        <v>1</v>
      </c>
      <c r="M7" s="236">
        <v>0</v>
      </c>
      <c r="N7" s="236">
        <v>0</v>
      </c>
      <c r="O7" s="236">
        <v>0</v>
      </c>
      <c r="P7" s="236">
        <v>0</v>
      </c>
      <c r="Q7" s="236">
        <v>0</v>
      </c>
      <c r="R7" s="238">
        <v>0</v>
      </c>
      <c r="S7" s="239">
        <v>0</v>
      </c>
      <c r="T7" s="239">
        <v>0</v>
      </c>
      <c r="U7" s="239">
        <v>0</v>
      </c>
      <c r="V7" s="239">
        <v>0</v>
      </c>
      <c r="W7" s="240">
        <v>0</v>
      </c>
      <c r="X7" s="233">
        <v>0</v>
      </c>
      <c r="Y7" s="234">
        <v>0</v>
      </c>
      <c r="Z7" s="234">
        <v>0</v>
      </c>
      <c r="AA7" s="230">
        <v>0</v>
      </c>
      <c r="AB7" s="230">
        <v>0</v>
      </c>
      <c r="AC7" s="230">
        <v>0</v>
      </c>
      <c r="AD7" s="230">
        <v>0</v>
      </c>
    </row>
    <row r="8" spans="1:30" ht="15" customHeight="1">
      <c r="A8" s="77" t="s">
        <v>1084</v>
      </c>
      <c r="B8" s="111" t="s">
        <v>1085</v>
      </c>
      <c r="C8" s="235">
        <v>150</v>
      </c>
      <c r="D8" s="236">
        <v>150</v>
      </c>
      <c r="E8" s="236">
        <v>24</v>
      </c>
      <c r="F8" s="236">
        <v>0</v>
      </c>
      <c r="G8" s="236">
        <v>0</v>
      </c>
      <c r="H8" s="236">
        <v>0</v>
      </c>
      <c r="I8" s="236">
        <v>288</v>
      </c>
      <c r="J8" s="236">
        <v>0</v>
      </c>
      <c r="K8" s="236">
        <v>2</v>
      </c>
      <c r="L8" s="237">
        <v>1</v>
      </c>
      <c r="M8" s="236">
        <v>0</v>
      </c>
      <c r="N8" s="236">
        <v>0</v>
      </c>
      <c r="O8" s="236">
        <v>0</v>
      </c>
      <c r="P8" s="236">
        <v>0</v>
      </c>
      <c r="Q8" s="236">
        <v>0</v>
      </c>
      <c r="R8" s="238">
        <v>0</v>
      </c>
      <c r="S8" s="239">
        <v>0</v>
      </c>
      <c r="T8" s="239">
        <v>0</v>
      </c>
      <c r="U8" s="239">
        <v>0</v>
      </c>
      <c r="V8" s="239">
        <v>0</v>
      </c>
      <c r="W8" s="240">
        <v>0</v>
      </c>
      <c r="X8" s="233">
        <v>0</v>
      </c>
      <c r="Y8" s="234">
        <v>0</v>
      </c>
      <c r="Z8" s="234">
        <v>0</v>
      </c>
      <c r="AA8" s="230">
        <v>0</v>
      </c>
      <c r="AB8" s="230">
        <v>0</v>
      </c>
      <c r="AC8" s="230">
        <v>0</v>
      </c>
      <c r="AD8" s="230">
        <v>0</v>
      </c>
    </row>
    <row r="9" spans="1:30" ht="15" customHeight="1">
      <c r="A9" s="77" t="s">
        <v>1086</v>
      </c>
      <c r="B9" s="111" t="s">
        <v>1087</v>
      </c>
      <c r="C9" s="235">
        <v>150</v>
      </c>
      <c r="D9" s="236">
        <v>150</v>
      </c>
      <c r="E9" s="236">
        <v>31.44</v>
      </c>
      <c r="F9" s="236">
        <v>0</v>
      </c>
      <c r="G9" s="236">
        <v>0</v>
      </c>
      <c r="H9" s="236">
        <v>0</v>
      </c>
      <c r="I9" s="236">
        <v>288</v>
      </c>
      <c r="J9" s="236">
        <v>8</v>
      </c>
      <c r="K9" s="236">
        <v>4</v>
      </c>
      <c r="L9" s="237">
        <v>3</v>
      </c>
      <c r="M9" s="236">
        <v>1</v>
      </c>
      <c r="N9" s="236">
        <v>2</v>
      </c>
      <c r="O9" s="236">
        <v>2</v>
      </c>
      <c r="P9" s="236">
        <v>2</v>
      </c>
      <c r="Q9" s="236">
        <v>2</v>
      </c>
      <c r="R9" s="238">
        <v>2</v>
      </c>
      <c r="S9" s="239">
        <v>0</v>
      </c>
      <c r="T9" s="239">
        <v>0</v>
      </c>
      <c r="U9" s="239">
        <v>0</v>
      </c>
      <c r="V9" s="239">
        <v>0</v>
      </c>
      <c r="W9" s="240">
        <v>0</v>
      </c>
      <c r="X9" s="233">
        <v>0</v>
      </c>
      <c r="Y9" s="234">
        <v>0</v>
      </c>
      <c r="Z9" s="234">
        <v>0</v>
      </c>
      <c r="AA9" s="230">
        <v>0</v>
      </c>
      <c r="AB9" s="230">
        <v>0</v>
      </c>
      <c r="AC9" s="230">
        <v>0</v>
      </c>
      <c r="AD9" s="230">
        <v>0</v>
      </c>
    </row>
    <row r="10" spans="1:30" ht="15" customHeight="1">
      <c r="A10" s="77" t="s">
        <v>1088</v>
      </c>
      <c r="B10" s="111" t="s">
        <v>1089</v>
      </c>
      <c r="C10" s="235">
        <v>105</v>
      </c>
      <c r="D10" s="236">
        <v>105</v>
      </c>
      <c r="E10" s="236">
        <v>12</v>
      </c>
      <c r="F10" s="236">
        <v>0</v>
      </c>
      <c r="G10" s="236">
        <v>0</v>
      </c>
      <c r="H10" s="236">
        <v>0</v>
      </c>
      <c r="I10" s="236">
        <v>135</v>
      </c>
      <c r="J10" s="236">
        <v>0</v>
      </c>
      <c r="K10" s="236">
        <v>1</v>
      </c>
      <c r="L10" s="237">
        <v>0</v>
      </c>
      <c r="M10" s="236">
        <v>0</v>
      </c>
      <c r="N10" s="236">
        <v>0</v>
      </c>
      <c r="O10" s="236">
        <v>0</v>
      </c>
      <c r="P10" s="236">
        <v>0</v>
      </c>
      <c r="Q10" s="236">
        <v>0</v>
      </c>
      <c r="R10" s="238">
        <v>0</v>
      </c>
      <c r="S10" s="239">
        <v>0</v>
      </c>
      <c r="T10" s="239">
        <v>0</v>
      </c>
      <c r="U10" s="239">
        <v>0</v>
      </c>
      <c r="V10" s="239">
        <v>0</v>
      </c>
      <c r="W10" s="240">
        <v>0</v>
      </c>
      <c r="X10" s="233">
        <v>0</v>
      </c>
      <c r="Y10" s="234">
        <v>0</v>
      </c>
      <c r="Z10" s="234">
        <v>0</v>
      </c>
      <c r="AA10" s="230">
        <v>0</v>
      </c>
      <c r="AB10" s="230">
        <v>0</v>
      </c>
      <c r="AC10" s="230">
        <v>0</v>
      </c>
      <c r="AD10" s="230">
        <v>0</v>
      </c>
    </row>
    <row r="11" spans="1:30" ht="15" customHeight="1">
      <c r="A11" s="77" t="s">
        <v>1090</v>
      </c>
      <c r="B11" s="111" t="s">
        <v>1091</v>
      </c>
      <c r="C11" s="235">
        <v>250</v>
      </c>
      <c r="D11" s="236">
        <v>250</v>
      </c>
      <c r="E11" s="236">
        <v>20.96</v>
      </c>
      <c r="F11" s="236">
        <v>0</v>
      </c>
      <c r="G11" s="236">
        <v>0</v>
      </c>
      <c r="H11" s="236">
        <v>0</v>
      </c>
      <c r="I11" s="236">
        <v>327</v>
      </c>
      <c r="J11" s="236">
        <v>5</v>
      </c>
      <c r="K11" s="236">
        <v>2</v>
      </c>
      <c r="L11" s="237">
        <v>0</v>
      </c>
      <c r="M11" s="236">
        <v>0</v>
      </c>
      <c r="N11" s="236">
        <v>0</v>
      </c>
      <c r="O11" s="236">
        <v>0</v>
      </c>
      <c r="P11" s="236">
        <v>0</v>
      </c>
      <c r="Q11" s="236">
        <v>0</v>
      </c>
      <c r="R11" s="238">
        <v>0</v>
      </c>
      <c r="S11" s="239">
        <v>0</v>
      </c>
      <c r="T11" s="239">
        <v>0</v>
      </c>
      <c r="U11" s="239">
        <v>0</v>
      </c>
      <c r="V11" s="239">
        <v>0</v>
      </c>
      <c r="W11" s="240">
        <v>0</v>
      </c>
      <c r="X11" s="233">
        <v>0</v>
      </c>
      <c r="Y11" s="234">
        <v>0</v>
      </c>
      <c r="Z11" s="234">
        <v>0</v>
      </c>
      <c r="AA11" s="230">
        <v>0</v>
      </c>
      <c r="AB11" s="230">
        <v>0</v>
      </c>
      <c r="AC11" s="230">
        <v>0</v>
      </c>
      <c r="AD11" s="230">
        <v>0</v>
      </c>
    </row>
    <row r="12" spans="1:30" ht="15" customHeight="1">
      <c r="A12" s="77" t="s">
        <v>1092</v>
      </c>
      <c r="B12" s="111" t="s">
        <v>1093</v>
      </c>
      <c r="C12" s="235">
        <v>350</v>
      </c>
      <c r="D12" s="236">
        <v>350</v>
      </c>
      <c r="E12" s="236">
        <v>35.475200000000001</v>
      </c>
      <c r="F12" s="236">
        <v>0</v>
      </c>
      <c r="G12" s="236">
        <v>0</v>
      </c>
      <c r="H12" s="236">
        <v>0</v>
      </c>
      <c r="I12" s="236">
        <v>327</v>
      </c>
      <c r="J12" s="236">
        <v>10.25</v>
      </c>
      <c r="K12" s="236">
        <v>4</v>
      </c>
      <c r="L12" s="237">
        <v>2</v>
      </c>
      <c r="M12" s="236">
        <v>1</v>
      </c>
      <c r="N12" s="236">
        <v>0</v>
      </c>
      <c r="O12" s="236">
        <v>0</v>
      </c>
      <c r="P12" s="236">
        <v>2</v>
      </c>
      <c r="Q12" s="236">
        <v>0</v>
      </c>
      <c r="R12" s="238">
        <v>0</v>
      </c>
      <c r="S12" s="239">
        <v>0</v>
      </c>
      <c r="T12" s="239">
        <v>0</v>
      </c>
      <c r="U12" s="239">
        <v>0</v>
      </c>
      <c r="V12" s="239">
        <v>0</v>
      </c>
      <c r="W12" s="240">
        <v>0</v>
      </c>
      <c r="X12" s="233">
        <v>0</v>
      </c>
      <c r="Y12" s="234">
        <v>0</v>
      </c>
      <c r="Z12" s="234">
        <v>0</v>
      </c>
      <c r="AA12" s="230">
        <v>0</v>
      </c>
      <c r="AB12" s="230">
        <v>0</v>
      </c>
      <c r="AC12" s="230">
        <v>0</v>
      </c>
      <c r="AD12" s="230">
        <v>0</v>
      </c>
    </row>
    <row r="13" spans="1:30" ht="15" customHeight="1">
      <c r="A13" s="77" t="s">
        <v>1094</v>
      </c>
      <c r="B13" s="111" t="s">
        <v>1095</v>
      </c>
      <c r="C13" s="235">
        <v>190</v>
      </c>
      <c r="D13" s="236">
        <v>190</v>
      </c>
      <c r="E13" s="236">
        <v>0</v>
      </c>
      <c r="F13" s="236">
        <v>0</v>
      </c>
      <c r="G13" s="236">
        <v>0</v>
      </c>
      <c r="H13" s="236">
        <v>0</v>
      </c>
      <c r="I13" s="236">
        <v>220</v>
      </c>
      <c r="J13" s="236">
        <v>0</v>
      </c>
      <c r="K13" s="236">
        <v>0</v>
      </c>
      <c r="L13" s="237">
        <v>0</v>
      </c>
      <c r="M13" s="236">
        <v>0</v>
      </c>
      <c r="N13" s="236">
        <v>0</v>
      </c>
      <c r="O13" s="236">
        <v>0</v>
      </c>
      <c r="P13" s="236">
        <v>0</v>
      </c>
      <c r="Q13" s="236">
        <v>0</v>
      </c>
      <c r="R13" s="238">
        <v>0</v>
      </c>
      <c r="S13" s="239">
        <v>0</v>
      </c>
      <c r="T13" s="239">
        <v>0</v>
      </c>
      <c r="U13" s="239">
        <v>0</v>
      </c>
      <c r="V13" s="239">
        <v>0</v>
      </c>
      <c r="W13" s="240">
        <v>0</v>
      </c>
      <c r="X13" s="233">
        <v>0</v>
      </c>
      <c r="Y13" s="234">
        <v>0</v>
      </c>
      <c r="Z13" s="234">
        <v>0</v>
      </c>
      <c r="AA13" s="230">
        <v>0</v>
      </c>
      <c r="AB13" s="230">
        <v>0</v>
      </c>
      <c r="AC13" s="230">
        <v>0</v>
      </c>
      <c r="AD13" s="230">
        <v>0</v>
      </c>
    </row>
    <row r="14" spans="1:30" ht="15" customHeight="1">
      <c r="A14" s="77" t="s">
        <v>1096</v>
      </c>
      <c r="B14" s="111" t="s">
        <v>1097</v>
      </c>
      <c r="C14" s="235">
        <v>355</v>
      </c>
      <c r="D14" s="236">
        <v>355</v>
      </c>
      <c r="E14" s="236">
        <v>25</v>
      </c>
      <c r="F14" s="236">
        <v>0</v>
      </c>
      <c r="G14" s="236">
        <v>0</v>
      </c>
      <c r="H14" s="236">
        <v>0</v>
      </c>
      <c r="I14" s="236">
        <v>350</v>
      </c>
      <c r="J14" s="236">
        <v>0</v>
      </c>
      <c r="K14" s="236">
        <v>1</v>
      </c>
      <c r="L14" s="237">
        <v>0</v>
      </c>
      <c r="M14" s="236">
        <v>0</v>
      </c>
      <c r="N14" s="236">
        <v>0</v>
      </c>
      <c r="O14" s="236">
        <v>0</v>
      </c>
      <c r="P14" s="236">
        <v>0</v>
      </c>
      <c r="Q14" s="236">
        <v>0</v>
      </c>
      <c r="R14" s="238">
        <v>0</v>
      </c>
      <c r="S14" s="239">
        <v>0</v>
      </c>
      <c r="T14" s="239">
        <v>0</v>
      </c>
      <c r="U14" s="239">
        <v>0</v>
      </c>
      <c r="V14" s="239">
        <v>0</v>
      </c>
      <c r="W14" s="240">
        <v>0</v>
      </c>
      <c r="X14" s="233">
        <v>0</v>
      </c>
      <c r="Y14" s="234">
        <v>0</v>
      </c>
      <c r="Z14" s="234">
        <v>0</v>
      </c>
      <c r="AA14" s="230">
        <v>0</v>
      </c>
      <c r="AB14" s="230">
        <v>0</v>
      </c>
      <c r="AC14" s="230">
        <v>0</v>
      </c>
      <c r="AD14" s="230">
        <v>0</v>
      </c>
    </row>
    <row r="15" spans="1:30" ht="15" customHeight="1">
      <c r="A15" s="77" t="s">
        <v>1098</v>
      </c>
      <c r="B15" s="111" t="s">
        <v>1099</v>
      </c>
      <c r="C15" s="235">
        <v>355</v>
      </c>
      <c r="D15" s="236">
        <v>355</v>
      </c>
      <c r="E15" s="236">
        <v>40</v>
      </c>
      <c r="F15" s="236">
        <v>0</v>
      </c>
      <c r="G15" s="236">
        <v>0</v>
      </c>
      <c r="H15" s="236">
        <v>0</v>
      </c>
      <c r="I15" s="236">
        <v>470</v>
      </c>
      <c r="J15" s="236">
        <v>8</v>
      </c>
      <c r="K15" s="236">
        <v>2</v>
      </c>
      <c r="L15" s="237">
        <v>0</v>
      </c>
      <c r="M15" s="236">
        <v>1</v>
      </c>
      <c r="N15" s="236">
        <v>1</v>
      </c>
      <c r="O15" s="236">
        <v>1</v>
      </c>
      <c r="P15" s="236">
        <v>0</v>
      </c>
      <c r="Q15" s="236">
        <v>0</v>
      </c>
      <c r="R15" s="238">
        <v>0</v>
      </c>
      <c r="S15" s="239">
        <v>0</v>
      </c>
      <c r="T15" s="239">
        <v>0</v>
      </c>
      <c r="U15" s="239">
        <v>0</v>
      </c>
      <c r="V15" s="239">
        <v>0</v>
      </c>
      <c r="W15" s="240">
        <v>0</v>
      </c>
      <c r="X15" s="233">
        <v>0</v>
      </c>
      <c r="Y15" s="234">
        <v>0</v>
      </c>
      <c r="Z15" s="234">
        <v>0</v>
      </c>
      <c r="AA15" s="230">
        <v>0</v>
      </c>
      <c r="AB15" s="230">
        <v>0</v>
      </c>
      <c r="AC15" s="230">
        <v>0</v>
      </c>
      <c r="AD15" s="230">
        <v>0</v>
      </c>
    </row>
    <row r="16" spans="1:30" ht="15" customHeight="1">
      <c r="A16" s="77" t="s">
        <v>1100</v>
      </c>
      <c r="B16" s="111" t="s">
        <v>1101</v>
      </c>
      <c r="C16" s="235">
        <v>0</v>
      </c>
      <c r="D16" s="236">
        <v>0</v>
      </c>
      <c r="E16" s="236">
        <v>12</v>
      </c>
      <c r="F16" s="236">
        <v>0</v>
      </c>
      <c r="G16" s="236">
        <v>0</v>
      </c>
      <c r="H16" s="236">
        <v>0</v>
      </c>
      <c r="I16" s="236">
        <v>220</v>
      </c>
      <c r="J16" s="236">
        <v>0</v>
      </c>
      <c r="K16" s="236">
        <v>0</v>
      </c>
      <c r="L16" s="237">
        <v>0</v>
      </c>
      <c r="M16" s="236">
        <v>0</v>
      </c>
      <c r="N16" s="236">
        <v>0</v>
      </c>
      <c r="O16" s="236">
        <v>0</v>
      </c>
      <c r="P16" s="236">
        <v>0</v>
      </c>
      <c r="Q16" s="236">
        <v>0</v>
      </c>
      <c r="R16" s="238">
        <v>0</v>
      </c>
      <c r="S16" s="239">
        <v>0</v>
      </c>
      <c r="T16" s="239">
        <v>0</v>
      </c>
      <c r="U16" s="239">
        <v>0</v>
      </c>
      <c r="V16" s="239">
        <v>0</v>
      </c>
      <c r="W16" s="240">
        <v>0</v>
      </c>
      <c r="X16" s="233">
        <v>0</v>
      </c>
      <c r="Y16" s="234">
        <v>0</v>
      </c>
      <c r="Z16" s="234">
        <v>0</v>
      </c>
      <c r="AA16" s="230">
        <v>0</v>
      </c>
      <c r="AB16" s="230">
        <v>0</v>
      </c>
      <c r="AC16" s="230">
        <v>0</v>
      </c>
      <c r="AD16" s="230">
        <v>0</v>
      </c>
    </row>
    <row r="17" spans="1:30" ht="15" customHeight="1">
      <c r="A17" s="77" t="s">
        <v>1102</v>
      </c>
      <c r="B17" s="111" t="s">
        <v>1103</v>
      </c>
      <c r="C17" s="235">
        <v>280</v>
      </c>
      <c r="D17" s="236">
        <v>280</v>
      </c>
      <c r="E17" s="236">
        <v>34.4</v>
      </c>
      <c r="F17" s="236">
        <v>0</v>
      </c>
      <c r="G17" s="236">
        <v>0</v>
      </c>
      <c r="H17" s="236">
        <v>0</v>
      </c>
      <c r="I17" s="236">
        <v>220</v>
      </c>
      <c r="J17" s="236">
        <v>0</v>
      </c>
      <c r="K17" s="236">
        <v>3</v>
      </c>
      <c r="L17" s="237">
        <v>0</v>
      </c>
      <c r="M17" s="236">
        <v>0</v>
      </c>
      <c r="N17" s="236">
        <v>0</v>
      </c>
      <c r="O17" s="236">
        <v>0</v>
      </c>
      <c r="P17" s="236">
        <v>0</v>
      </c>
      <c r="Q17" s="236">
        <v>0</v>
      </c>
      <c r="R17" s="238">
        <v>0</v>
      </c>
      <c r="S17" s="239">
        <v>0</v>
      </c>
      <c r="T17" s="239">
        <v>0</v>
      </c>
      <c r="U17" s="239">
        <v>0</v>
      </c>
      <c r="V17" s="239">
        <v>0</v>
      </c>
      <c r="W17" s="240">
        <v>0</v>
      </c>
      <c r="X17" s="233">
        <v>0</v>
      </c>
      <c r="Y17" s="234">
        <v>0</v>
      </c>
      <c r="Z17" s="234">
        <v>0</v>
      </c>
      <c r="AA17" s="230">
        <v>0</v>
      </c>
      <c r="AB17" s="230">
        <v>0</v>
      </c>
      <c r="AC17" s="230">
        <v>0</v>
      </c>
      <c r="AD17" s="230">
        <v>0</v>
      </c>
    </row>
    <row r="18" spans="1:30" ht="15" customHeight="1">
      <c r="A18" s="77" t="s">
        <v>1104</v>
      </c>
      <c r="B18" s="111" t="s">
        <v>1105</v>
      </c>
      <c r="C18" s="235">
        <v>280</v>
      </c>
      <c r="D18" s="236">
        <v>280</v>
      </c>
      <c r="E18" s="236">
        <v>34.4</v>
      </c>
      <c r="F18" s="236">
        <v>0</v>
      </c>
      <c r="G18" s="236">
        <v>0</v>
      </c>
      <c r="H18" s="236">
        <v>0</v>
      </c>
      <c r="I18" s="236">
        <v>400</v>
      </c>
      <c r="J18" s="236">
        <v>10</v>
      </c>
      <c r="K18" s="236">
        <v>5</v>
      </c>
      <c r="L18" s="237">
        <v>0</v>
      </c>
      <c r="M18" s="236">
        <v>1</v>
      </c>
      <c r="N18" s="236">
        <v>0</v>
      </c>
      <c r="O18" s="236">
        <v>0</v>
      </c>
      <c r="P18" s="236">
        <v>0</v>
      </c>
      <c r="Q18" s="236">
        <v>0</v>
      </c>
      <c r="R18" s="238">
        <v>0</v>
      </c>
      <c r="S18" s="239">
        <v>0</v>
      </c>
      <c r="T18" s="239">
        <v>0</v>
      </c>
      <c r="U18" s="239">
        <v>0</v>
      </c>
      <c r="V18" s="239">
        <v>0</v>
      </c>
      <c r="W18" s="240">
        <v>0</v>
      </c>
      <c r="X18" s="233">
        <v>0</v>
      </c>
      <c r="Y18" s="234">
        <v>0</v>
      </c>
      <c r="Z18" s="234">
        <v>0</v>
      </c>
      <c r="AA18" s="230">
        <v>0</v>
      </c>
      <c r="AB18" s="230">
        <v>0</v>
      </c>
      <c r="AC18" s="230">
        <v>0</v>
      </c>
      <c r="AD18" s="230">
        <v>0</v>
      </c>
    </row>
    <row r="19" spans="1:30" ht="15" customHeight="1">
      <c r="A19" s="77" t="s">
        <v>1106</v>
      </c>
      <c r="B19" s="111" t="s">
        <v>1107</v>
      </c>
      <c r="C19" s="235">
        <v>0</v>
      </c>
      <c r="D19" s="236">
        <v>0</v>
      </c>
      <c r="E19" s="236">
        <v>8</v>
      </c>
      <c r="F19" s="236">
        <v>0</v>
      </c>
      <c r="G19" s="236">
        <v>0</v>
      </c>
      <c r="H19" s="236">
        <v>0</v>
      </c>
      <c r="I19" s="241">
        <v>100</v>
      </c>
      <c r="J19" s="236">
        <v>0</v>
      </c>
      <c r="K19" s="241">
        <v>1</v>
      </c>
      <c r="L19" s="237">
        <v>1</v>
      </c>
      <c r="M19" s="236">
        <v>0</v>
      </c>
      <c r="N19" s="236">
        <v>0</v>
      </c>
      <c r="O19" s="236">
        <v>0</v>
      </c>
      <c r="P19" s="236">
        <v>0</v>
      </c>
      <c r="Q19" s="236">
        <v>0</v>
      </c>
      <c r="R19" s="238">
        <v>0</v>
      </c>
      <c r="S19" s="239">
        <v>0</v>
      </c>
      <c r="T19" s="239">
        <v>0</v>
      </c>
      <c r="U19" s="239">
        <v>0</v>
      </c>
      <c r="V19" s="239">
        <v>0</v>
      </c>
      <c r="W19" s="240">
        <v>0</v>
      </c>
      <c r="X19" s="233">
        <v>0</v>
      </c>
      <c r="Y19" s="234">
        <v>0</v>
      </c>
      <c r="Z19" s="234">
        <v>0</v>
      </c>
      <c r="AA19" s="230">
        <v>0</v>
      </c>
      <c r="AB19" s="230">
        <v>0</v>
      </c>
      <c r="AC19" s="230">
        <v>0</v>
      </c>
      <c r="AD19" s="230">
        <v>0</v>
      </c>
    </row>
    <row r="20" spans="1:30" ht="15" customHeight="1">
      <c r="A20" s="77" t="s">
        <v>1108</v>
      </c>
      <c r="B20" s="111" t="s">
        <v>1109</v>
      </c>
      <c r="C20" s="235">
        <v>150</v>
      </c>
      <c r="D20" s="236">
        <v>150</v>
      </c>
      <c r="E20" s="236">
        <v>17.72</v>
      </c>
      <c r="F20" s="236">
        <v>0</v>
      </c>
      <c r="G20" s="241">
        <v>0</v>
      </c>
      <c r="H20" s="236">
        <v>0</v>
      </c>
      <c r="I20" s="236">
        <v>255</v>
      </c>
      <c r="J20" s="236">
        <v>2</v>
      </c>
      <c r="K20" s="236">
        <v>3</v>
      </c>
      <c r="L20" s="237">
        <v>1</v>
      </c>
      <c r="M20" s="236">
        <v>0</v>
      </c>
      <c r="N20" s="241">
        <v>0</v>
      </c>
      <c r="O20" s="236">
        <v>0</v>
      </c>
      <c r="P20" s="236">
        <v>0</v>
      </c>
      <c r="Q20" s="236">
        <v>0</v>
      </c>
      <c r="R20" s="238">
        <v>0</v>
      </c>
      <c r="S20" s="239">
        <v>0</v>
      </c>
      <c r="T20" s="239">
        <v>0</v>
      </c>
      <c r="U20" s="239">
        <v>0</v>
      </c>
      <c r="V20" s="239">
        <v>0</v>
      </c>
      <c r="W20" s="240">
        <v>0</v>
      </c>
      <c r="X20" s="233">
        <v>0</v>
      </c>
      <c r="Y20" s="234">
        <v>0</v>
      </c>
      <c r="Z20" s="234">
        <v>0</v>
      </c>
      <c r="AA20" s="230">
        <v>0</v>
      </c>
      <c r="AB20" s="230">
        <v>0</v>
      </c>
      <c r="AC20" s="230">
        <v>0</v>
      </c>
      <c r="AD20" s="230">
        <v>0</v>
      </c>
    </row>
    <row r="21" spans="1:30" ht="15" customHeight="1">
      <c r="A21" s="77" t="s">
        <v>1110</v>
      </c>
      <c r="B21" s="111" t="s">
        <v>1111</v>
      </c>
      <c r="C21" s="235">
        <v>150</v>
      </c>
      <c r="D21" s="236">
        <v>150</v>
      </c>
      <c r="E21" s="236">
        <v>29.492000000000001</v>
      </c>
      <c r="F21" s="236">
        <v>0</v>
      </c>
      <c r="G21" s="236">
        <v>0</v>
      </c>
      <c r="H21" s="236">
        <v>0</v>
      </c>
      <c r="I21" s="236">
        <v>375</v>
      </c>
      <c r="J21" s="236">
        <v>8.1200000000000205</v>
      </c>
      <c r="K21" s="236">
        <v>5</v>
      </c>
      <c r="L21" s="237">
        <v>1</v>
      </c>
      <c r="M21" s="236">
        <v>1</v>
      </c>
      <c r="N21" s="236">
        <v>0</v>
      </c>
      <c r="O21" s="236">
        <v>0</v>
      </c>
      <c r="P21" s="236">
        <v>0</v>
      </c>
      <c r="Q21" s="236">
        <v>0</v>
      </c>
      <c r="R21" s="238">
        <v>0</v>
      </c>
      <c r="S21" s="239">
        <v>0</v>
      </c>
      <c r="T21" s="239">
        <v>0</v>
      </c>
      <c r="U21" s="239">
        <v>0</v>
      </c>
      <c r="V21" s="239">
        <v>0</v>
      </c>
      <c r="W21" s="240">
        <v>0</v>
      </c>
      <c r="X21" s="233">
        <v>0</v>
      </c>
      <c r="Y21" s="234">
        <v>0</v>
      </c>
      <c r="Z21" s="234">
        <v>0</v>
      </c>
      <c r="AA21" s="230">
        <v>0</v>
      </c>
      <c r="AB21" s="230">
        <v>0</v>
      </c>
      <c r="AC21" s="230">
        <v>0</v>
      </c>
      <c r="AD21" s="230">
        <v>0</v>
      </c>
    </row>
    <row r="22" spans="1:30" ht="15" customHeight="1">
      <c r="A22" s="77" t="s">
        <v>1112</v>
      </c>
      <c r="B22" s="111" t="s">
        <v>1113</v>
      </c>
      <c r="C22" s="235">
        <v>0</v>
      </c>
      <c r="D22" s="236">
        <v>0</v>
      </c>
      <c r="E22" s="236">
        <v>8</v>
      </c>
      <c r="F22" s="236">
        <v>0</v>
      </c>
      <c r="G22" s="236">
        <v>0</v>
      </c>
      <c r="H22" s="236">
        <v>0</v>
      </c>
      <c r="I22" s="236">
        <v>175</v>
      </c>
      <c r="J22" s="236">
        <v>0</v>
      </c>
      <c r="K22" s="236">
        <v>0</v>
      </c>
      <c r="L22" s="237">
        <v>0</v>
      </c>
      <c r="M22" s="236">
        <v>0</v>
      </c>
      <c r="N22" s="236">
        <v>0</v>
      </c>
      <c r="O22" s="236">
        <v>0</v>
      </c>
      <c r="P22" s="236">
        <v>0</v>
      </c>
      <c r="Q22" s="236">
        <v>0</v>
      </c>
      <c r="R22" s="238">
        <v>0</v>
      </c>
      <c r="S22" s="239">
        <v>0</v>
      </c>
      <c r="T22" s="239">
        <v>0</v>
      </c>
      <c r="U22" s="239">
        <v>0</v>
      </c>
      <c r="V22" s="239">
        <v>0</v>
      </c>
      <c r="W22" s="240">
        <v>0</v>
      </c>
      <c r="X22" s="233">
        <v>0</v>
      </c>
      <c r="Y22" s="234">
        <v>0</v>
      </c>
      <c r="Z22" s="234">
        <v>0</v>
      </c>
      <c r="AA22" s="230">
        <v>0</v>
      </c>
      <c r="AB22" s="230">
        <v>0</v>
      </c>
      <c r="AC22" s="230">
        <v>0</v>
      </c>
      <c r="AD22" s="230">
        <v>0</v>
      </c>
    </row>
    <row r="23" spans="1:30" ht="15" customHeight="1">
      <c r="A23" s="77" t="s">
        <v>1114</v>
      </c>
      <c r="B23" s="111" t="s">
        <v>1115</v>
      </c>
      <c r="C23" s="235">
        <v>113</v>
      </c>
      <c r="D23" s="236">
        <v>113</v>
      </c>
      <c r="E23" s="236">
        <v>18.8</v>
      </c>
      <c r="F23" s="236">
        <v>0</v>
      </c>
      <c r="G23" s="236">
        <v>0</v>
      </c>
      <c r="H23" s="236">
        <v>0</v>
      </c>
      <c r="I23" s="236">
        <v>325</v>
      </c>
      <c r="J23" s="236">
        <v>0</v>
      </c>
      <c r="K23" s="236">
        <v>1</v>
      </c>
      <c r="L23" s="237">
        <v>0</v>
      </c>
      <c r="M23" s="236">
        <v>0</v>
      </c>
      <c r="N23" s="236">
        <v>1</v>
      </c>
      <c r="O23" s="236">
        <v>1</v>
      </c>
      <c r="P23" s="236">
        <v>0</v>
      </c>
      <c r="Q23" s="236">
        <v>0</v>
      </c>
      <c r="R23" s="238">
        <v>0</v>
      </c>
      <c r="S23" s="239">
        <v>0</v>
      </c>
      <c r="T23" s="239">
        <v>0</v>
      </c>
      <c r="U23" s="239">
        <v>0</v>
      </c>
      <c r="V23" s="239">
        <v>0</v>
      </c>
      <c r="W23" s="240">
        <v>0</v>
      </c>
      <c r="X23" s="233">
        <v>0</v>
      </c>
      <c r="Y23" s="234">
        <v>0</v>
      </c>
      <c r="Z23" s="234">
        <v>0</v>
      </c>
      <c r="AA23" s="230">
        <v>0</v>
      </c>
      <c r="AB23" s="230">
        <v>0</v>
      </c>
      <c r="AC23" s="230">
        <v>0</v>
      </c>
      <c r="AD23" s="230">
        <v>0</v>
      </c>
    </row>
    <row r="24" spans="1:30" ht="15" customHeight="1">
      <c r="A24" s="77" t="s">
        <v>1116</v>
      </c>
      <c r="B24" s="111" t="s">
        <v>1117</v>
      </c>
      <c r="C24" s="235">
        <v>113</v>
      </c>
      <c r="D24" s="236">
        <v>113</v>
      </c>
      <c r="E24" s="236">
        <v>35.432000000000002</v>
      </c>
      <c r="F24" s="236">
        <v>0</v>
      </c>
      <c r="G24" s="236">
        <v>0</v>
      </c>
      <c r="H24" s="236">
        <v>0</v>
      </c>
      <c r="I24" s="236">
        <v>325</v>
      </c>
      <c r="J24" s="236">
        <v>10</v>
      </c>
      <c r="K24" s="236">
        <v>4</v>
      </c>
      <c r="L24" s="237">
        <v>2</v>
      </c>
      <c r="M24" s="236">
        <v>1</v>
      </c>
      <c r="N24" s="236">
        <v>1</v>
      </c>
      <c r="O24" s="236">
        <v>1</v>
      </c>
      <c r="P24" s="236">
        <v>3</v>
      </c>
      <c r="Q24" s="236">
        <v>0</v>
      </c>
      <c r="R24" s="238">
        <v>0</v>
      </c>
      <c r="S24" s="239">
        <v>0</v>
      </c>
      <c r="T24" s="239">
        <v>0</v>
      </c>
      <c r="U24" s="239">
        <v>0</v>
      </c>
      <c r="V24" s="239">
        <v>0</v>
      </c>
      <c r="W24" s="240">
        <v>0</v>
      </c>
      <c r="X24" s="233">
        <v>0</v>
      </c>
      <c r="Y24" s="234">
        <v>0</v>
      </c>
      <c r="Z24" s="234">
        <v>0</v>
      </c>
      <c r="AA24" s="230">
        <v>0</v>
      </c>
      <c r="AB24" s="230">
        <v>0</v>
      </c>
      <c r="AC24" s="230">
        <v>0</v>
      </c>
      <c r="AD24" s="230">
        <v>0</v>
      </c>
    </row>
    <row r="25" spans="1:30" ht="15" customHeight="1">
      <c r="A25" s="77" t="s">
        <v>1118</v>
      </c>
      <c r="B25" s="111" t="s">
        <v>1119</v>
      </c>
      <c r="C25" s="235">
        <v>100</v>
      </c>
      <c r="D25" s="236">
        <v>100</v>
      </c>
      <c r="E25" s="236">
        <v>0</v>
      </c>
      <c r="F25" s="236">
        <v>0</v>
      </c>
      <c r="G25" s="236">
        <v>0</v>
      </c>
      <c r="H25" s="236">
        <v>0</v>
      </c>
      <c r="I25" s="236">
        <v>175</v>
      </c>
      <c r="J25" s="236">
        <v>0</v>
      </c>
      <c r="K25" s="236">
        <v>1</v>
      </c>
      <c r="L25" s="237">
        <v>0</v>
      </c>
      <c r="M25" s="236">
        <v>0</v>
      </c>
      <c r="N25" s="236">
        <v>0</v>
      </c>
      <c r="O25" s="236">
        <v>0</v>
      </c>
      <c r="P25" s="236">
        <v>0</v>
      </c>
      <c r="Q25" s="236">
        <v>0</v>
      </c>
      <c r="R25" s="238">
        <v>0</v>
      </c>
      <c r="S25" s="239">
        <v>0</v>
      </c>
      <c r="T25" s="239">
        <v>0</v>
      </c>
      <c r="U25" s="239">
        <v>0</v>
      </c>
      <c r="V25" s="239">
        <v>0</v>
      </c>
      <c r="W25" s="240">
        <v>0</v>
      </c>
      <c r="X25" s="233">
        <v>0</v>
      </c>
      <c r="Y25" s="234">
        <v>0</v>
      </c>
      <c r="Z25" s="234">
        <v>0</v>
      </c>
      <c r="AA25" s="230">
        <v>0</v>
      </c>
      <c r="AB25" s="230">
        <v>0</v>
      </c>
      <c r="AC25" s="230">
        <v>0</v>
      </c>
      <c r="AD25" s="230">
        <v>0</v>
      </c>
    </row>
    <row r="26" spans="1:30" ht="15" customHeight="1">
      <c r="A26" s="77" t="s">
        <v>1120</v>
      </c>
      <c r="B26" s="111" t="s">
        <v>1121</v>
      </c>
      <c r="C26" s="235">
        <v>100</v>
      </c>
      <c r="D26" s="236">
        <v>100</v>
      </c>
      <c r="E26" s="236">
        <v>25</v>
      </c>
      <c r="F26" s="241">
        <v>0</v>
      </c>
      <c r="G26" s="236">
        <v>0</v>
      </c>
      <c r="H26" s="236">
        <v>0</v>
      </c>
      <c r="I26" s="236">
        <v>275</v>
      </c>
      <c r="J26" s="236">
        <v>0</v>
      </c>
      <c r="K26" s="236">
        <v>3</v>
      </c>
      <c r="L26" s="237">
        <v>0</v>
      </c>
      <c r="M26" s="236">
        <v>0</v>
      </c>
      <c r="N26" s="236">
        <v>2</v>
      </c>
      <c r="O26" s="236">
        <v>2</v>
      </c>
      <c r="P26" s="236">
        <v>2</v>
      </c>
      <c r="Q26" s="236">
        <v>0</v>
      </c>
      <c r="R26" s="238">
        <v>0</v>
      </c>
      <c r="S26" s="239">
        <v>0</v>
      </c>
      <c r="T26" s="239">
        <v>0</v>
      </c>
      <c r="U26" s="239">
        <v>0</v>
      </c>
      <c r="V26" s="239">
        <v>0</v>
      </c>
      <c r="W26" s="240">
        <v>0</v>
      </c>
      <c r="X26" s="233">
        <v>0</v>
      </c>
      <c r="Y26" s="234">
        <v>0</v>
      </c>
      <c r="Z26" s="234">
        <v>0</v>
      </c>
      <c r="AA26" s="230">
        <v>0</v>
      </c>
      <c r="AB26" s="230">
        <v>0</v>
      </c>
      <c r="AC26" s="230">
        <v>0</v>
      </c>
      <c r="AD26" s="230">
        <v>0</v>
      </c>
    </row>
    <row r="27" spans="1:30" ht="15" customHeight="1">
      <c r="A27" s="77" t="s">
        <v>1122</v>
      </c>
      <c r="B27" s="111" t="s">
        <v>1123</v>
      </c>
      <c r="C27" s="235">
        <v>400</v>
      </c>
      <c r="D27" s="236">
        <v>400</v>
      </c>
      <c r="E27" s="236">
        <v>25</v>
      </c>
      <c r="F27" s="236">
        <v>0</v>
      </c>
      <c r="G27" s="236">
        <v>0</v>
      </c>
      <c r="H27" s="236">
        <v>0</v>
      </c>
      <c r="I27" s="236">
        <v>345</v>
      </c>
      <c r="J27" s="236">
        <v>8</v>
      </c>
      <c r="K27" s="236">
        <v>5</v>
      </c>
      <c r="L27" s="237">
        <v>0</v>
      </c>
      <c r="M27" s="236">
        <v>1</v>
      </c>
      <c r="N27" s="236">
        <v>2</v>
      </c>
      <c r="O27" s="236">
        <v>2</v>
      </c>
      <c r="P27" s="236">
        <v>2</v>
      </c>
      <c r="Q27" s="236">
        <v>0</v>
      </c>
      <c r="R27" s="238">
        <v>0</v>
      </c>
      <c r="S27" s="239">
        <v>0</v>
      </c>
      <c r="T27" s="239">
        <v>0</v>
      </c>
      <c r="U27" s="239">
        <v>0</v>
      </c>
      <c r="V27" s="239">
        <v>15</v>
      </c>
      <c r="W27" s="240">
        <v>15</v>
      </c>
      <c r="X27" s="233">
        <v>0</v>
      </c>
      <c r="Y27" s="234">
        <v>0</v>
      </c>
      <c r="Z27" s="234">
        <v>0</v>
      </c>
      <c r="AA27" s="230">
        <v>0</v>
      </c>
      <c r="AB27" s="230">
        <v>0</v>
      </c>
      <c r="AC27" s="230">
        <v>0</v>
      </c>
      <c r="AD27" s="230">
        <v>0</v>
      </c>
    </row>
    <row r="28" spans="1:30" ht="15" customHeight="1">
      <c r="A28" s="77" t="s">
        <v>1124</v>
      </c>
      <c r="B28" s="111" t="s">
        <v>1125</v>
      </c>
      <c r="C28" s="235">
        <v>0</v>
      </c>
      <c r="D28" s="236">
        <v>0</v>
      </c>
      <c r="E28" s="236">
        <v>6</v>
      </c>
      <c r="F28" s="236">
        <v>0</v>
      </c>
      <c r="G28" s="236">
        <v>0</v>
      </c>
      <c r="H28" s="236">
        <v>0</v>
      </c>
      <c r="I28" s="236">
        <v>150</v>
      </c>
      <c r="J28" s="236">
        <v>0</v>
      </c>
      <c r="K28" s="236">
        <v>2</v>
      </c>
      <c r="L28" s="237">
        <v>0</v>
      </c>
      <c r="M28" s="236">
        <v>0</v>
      </c>
      <c r="N28" s="236">
        <v>0</v>
      </c>
      <c r="O28" s="236">
        <v>0</v>
      </c>
      <c r="P28" s="236">
        <v>0</v>
      </c>
      <c r="Q28" s="236">
        <v>0</v>
      </c>
      <c r="R28" s="238">
        <v>0</v>
      </c>
      <c r="S28" s="239">
        <v>0</v>
      </c>
      <c r="T28" s="239">
        <v>0</v>
      </c>
      <c r="U28" s="239">
        <v>0</v>
      </c>
      <c r="V28" s="239">
        <v>0</v>
      </c>
      <c r="W28" s="240">
        <v>0</v>
      </c>
      <c r="X28" s="233">
        <v>0</v>
      </c>
      <c r="Y28" s="234">
        <v>0</v>
      </c>
      <c r="Z28" s="234">
        <v>0</v>
      </c>
      <c r="AA28" s="230">
        <v>0</v>
      </c>
      <c r="AB28" s="230">
        <v>0</v>
      </c>
      <c r="AC28" s="230">
        <v>0</v>
      </c>
      <c r="AD28" s="230">
        <v>0</v>
      </c>
    </row>
    <row r="29" spans="1:30" ht="15" customHeight="1">
      <c r="A29" s="77" t="s">
        <v>1126</v>
      </c>
      <c r="B29" s="111" t="s">
        <v>1127</v>
      </c>
      <c r="C29" s="235">
        <v>285</v>
      </c>
      <c r="D29" s="236">
        <v>285</v>
      </c>
      <c r="E29" s="236">
        <v>27.2</v>
      </c>
      <c r="F29" s="236">
        <v>0</v>
      </c>
      <c r="G29" s="236">
        <v>0</v>
      </c>
      <c r="H29" s="236">
        <v>0</v>
      </c>
      <c r="I29" s="236">
        <v>150</v>
      </c>
      <c r="J29" s="236">
        <v>0</v>
      </c>
      <c r="K29" s="236">
        <v>2</v>
      </c>
      <c r="L29" s="237">
        <v>2</v>
      </c>
      <c r="M29" s="236">
        <v>0</v>
      </c>
      <c r="N29" s="236">
        <v>0</v>
      </c>
      <c r="O29" s="236">
        <v>0</v>
      </c>
      <c r="P29" s="236">
        <v>0</v>
      </c>
      <c r="Q29" s="236">
        <v>0</v>
      </c>
      <c r="R29" s="238">
        <v>0</v>
      </c>
      <c r="S29" s="239">
        <v>0</v>
      </c>
      <c r="T29" s="239">
        <v>0</v>
      </c>
      <c r="U29" s="239">
        <v>0</v>
      </c>
      <c r="V29" s="239">
        <v>0</v>
      </c>
      <c r="W29" s="240">
        <v>0</v>
      </c>
      <c r="X29" s="233">
        <v>0</v>
      </c>
      <c r="Y29" s="234">
        <v>0</v>
      </c>
      <c r="Z29" s="234">
        <v>0</v>
      </c>
      <c r="AA29" s="230">
        <v>0</v>
      </c>
      <c r="AB29" s="230">
        <v>0</v>
      </c>
      <c r="AC29" s="230">
        <v>0</v>
      </c>
      <c r="AD29" s="230">
        <v>0</v>
      </c>
    </row>
    <row r="30" spans="1:30" ht="15" customHeight="1">
      <c r="A30" s="77" t="s">
        <v>1128</v>
      </c>
      <c r="B30" s="111" t="s">
        <v>1129</v>
      </c>
      <c r="C30" s="235">
        <v>285</v>
      </c>
      <c r="D30" s="236">
        <v>285</v>
      </c>
      <c r="E30" s="236">
        <v>36.103999999999999</v>
      </c>
      <c r="F30" s="236">
        <v>0</v>
      </c>
      <c r="G30" s="236">
        <v>0</v>
      </c>
      <c r="H30" s="236">
        <v>0</v>
      </c>
      <c r="I30" s="236">
        <v>200</v>
      </c>
      <c r="J30" s="236">
        <v>10</v>
      </c>
      <c r="K30" s="236">
        <v>4</v>
      </c>
      <c r="L30" s="237">
        <v>4</v>
      </c>
      <c r="M30" s="236">
        <v>1</v>
      </c>
      <c r="N30" s="236">
        <v>2</v>
      </c>
      <c r="O30" s="236">
        <v>2</v>
      </c>
      <c r="P30" s="236">
        <v>2</v>
      </c>
      <c r="Q30" s="236">
        <v>0</v>
      </c>
      <c r="R30" s="238">
        <v>0</v>
      </c>
      <c r="S30" s="239">
        <v>0</v>
      </c>
      <c r="T30" s="239">
        <v>0</v>
      </c>
      <c r="U30" s="239">
        <v>0</v>
      </c>
      <c r="V30" s="239">
        <v>0</v>
      </c>
      <c r="W30" s="240">
        <v>0</v>
      </c>
      <c r="X30" s="233">
        <v>0</v>
      </c>
      <c r="Y30" s="234">
        <v>0</v>
      </c>
      <c r="Z30" s="234">
        <v>0</v>
      </c>
      <c r="AA30" s="230">
        <v>0</v>
      </c>
      <c r="AB30" s="230">
        <v>0</v>
      </c>
      <c r="AC30" s="230">
        <v>0</v>
      </c>
      <c r="AD30" s="230">
        <v>0</v>
      </c>
    </row>
    <row r="31" spans="1:30" ht="15" customHeight="1">
      <c r="A31" s="77" t="s">
        <v>1130</v>
      </c>
      <c r="B31" s="111" t="s">
        <v>1131</v>
      </c>
      <c r="C31" s="235">
        <v>0</v>
      </c>
      <c r="D31" s="236">
        <v>0</v>
      </c>
      <c r="E31" s="236">
        <v>8</v>
      </c>
      <c r="F31" s="236">
        <v>0</v>
      </c>
      <c r="G31" s="236">
        <v>0</v>
      </c>
      <c r="H31" s="236">
        <v>0</v>
      </c>
      <c r="I31" s="236">
        <v>100</v>
      </c>
      <c r="J31" s="236">
        <v>4</v>
      </c>
      <c r="K31" s="236">
        <v>2</v>
      </c>
      <c r="L31" s="237">
        <v>0</v>
      </c>
      <c r="M31" s="236">
        <v>0</v>
      </c>
      <c r="N31" s="236">
        <v>0</v>
      </c>
      <c r="O31" s="236">
        <v>0</v>
      </c>
      <c r="P31" s="236">
        <v>0</v>
      </c>
      <c r="Q31" s="236">
        <v>0</v>
      </c>
      <c r="R31" s="238">
        <v>0</v>
      </c>
      <c r="S31" s="239">
        <v>0</v>
      </c>
      <c r="T31" s="239">
        <v>0</v>
      </c>
      <c r="U31" s="239">
        <v>0</v>
      </c>
      <c r="V31" s="239">
        <v>0</v>
      </c>
      <c r="W31" s="240">
        <v>0</v>
      </c>
      <c r="X31" s="233">
        <v>0</v>
      </c>
      <c r="Y31" s="234">
        <v>0</v>
      </c>
      <c r="Z31" s="234">
        <v>0</v>
      </c>
      <c r="AA31" s="230">
        <v>0</v>
      </c>
      <c r="AB31" s="230">
        <v>0</v>
      </c>
      <c r="AC31" s="230">
        <v>0</v>
      </c>
      <c r="AD31" s="230">
        <v>0</v>
      </c>
    </row>
    <row r="32" spans="1:30" ht="15" customHeight="1">
      <c r="A32" s="77" t="s">
        <v>1132</v>
      </c>
      <c r="B32" s="111" t="s">
        <v>1133</v>
      </c>
      <c r="C32" s="235">
        <v>110</v>
      </c>
      <c r="D32" s="236">
        <v>110</v>
      </c>
      <c r="E32" s="236">
        <v>16.64</v>
      </c>
      <c r="F32" s="236">
        <v>0</v>
      </c>
      <c r="G32" s="236">
        <v>0</v>
      </c>
      <c r="H32" s="236">
        <v>0</v>
      </c>
      <c r="I32" s="236">
        <v>199</v>
      </c>
      <c r="J32" s="236">
        <v>8.1600000000000108</v>
      </c>
      <c r="K32" s="236">
        <v>3</v>
      </c>
      <c r="L32" s="237">
        <v>1</v>
      </c>
      <c r="M32" s="236">
        <v>0</v>
      </c>
      <c r="N32" s="236">
        <v>1</v>
      </c>
      <c r="O32" s="236">
        <v>1</v>
      </c>
      <c r="P32" s="236">
        <v>1</v>
      </c>
      <c r="Q32" s="236">
        <v>1</v>
      </c>
      <c r="R32" s="238">
        <v>1</v>
      </c>
      <c r="S32" s="239">
        <v>0</v>
      </c>
      <c r="T32" s="239">
        <v>0</v>
      </c>
      <c r="U32" s="239">
        <v>0</v>
      </c>
      <c r="V32" s="239">
        <v>0</v>
      </c>
      <c r="W32" s="240">
        <v>0</v>
      </c>
      <c r="X32" s="233">
        <v>0</v>
      </c>
      <c r="Y32" s="234">
        <v>0</v>
      </c>
      <c r="Z32" s="234">
        <v>0</v>
      </c>
      <c r="AA32" s="230">
        <v>0</v>
      </c>
      <c r="AB32" s="230">
        <v>0</v>
      </c>
      <c r="AC32" s="230">
        <v>0</v>
      </c>
      <c r="AD32" s="230">
        <v>0</v>
      </c>
    </row>
    <row r="33" spans="1:30" ht="15" customHeight="1">
      <c r="A33" s="77" t="s">
        <v>1134</v>
      </c>
      <c r="B33" s="111" t="s">
        <v>1135</v>
      </c>
      <c r="C33" s="235">
        <v>190</v>
      </c>
      <c r="D33" s="236">
        <v>190</v>
      </c>
      <c r="E33" s="236">
        <v>34.136000000000003</v>
      </c>
      <c r="F33" s="236">
        <v>0</v>
      </c>
      <c r="G33" s="236">
        <v>0</v>
      </c>
      <c r="H33" s="236">
        <v>0</v>
      </c>
      <c r="I33" s="236">
        <v>384</v>
      </c>
      <c r="J33" s="236">
        <v>8.1600000000000108</v>
      </c>
      <c r="K33" s="236">
        <v>5</v>
      </c>
      <c r="L33" s="237">
        <v>1</v>
      </c>
      <c r="M33" s="236">
        <v>1</v>
      </c>
      <c r="N33" s="236">
        <v>1</v>
      </c>
      <c r="O33" s="236">
        <v>1</v>
      </c>
      <c r="P33" s="236">
        <v>1</v>
      </c>
      <c r="Q33" s="236">
        <v>1</v>
      </c>
      <c r="R33" s="238">
        <v>1</v>
      </c>
      <c r="S33" s="239">
        <v>0</v>
      </c>
      <c r="T33" s="239">
        <v>0</v>
      </c>
      <c r="U33" s="239">
        <v>0</v>
      </c>
      <c r="V33" s="239">
        <v>0</v>
      </c>
      <c r="W33" s="240">
        <v>0</v>
      </c>
      <c r="X33" s="233">
        <v>0</v>
      </c>
      <c r="Y33" s="234">
        <v>0</v>
      </c>
      <c r="Z33" s="234">
        <v>0</v>
      </c>
      <c r="AA33" s="230">
        <v>0</v>
      </c>
      <c r="AB33" s="230">
        <v>0</v>
      </c>
      <c r="AC33" s="230">
        <v>0</v>
      </c>
      <c r="AD33" s="230">
        <v>0</v>
      </c>
    </row>
    <row r="34" spans="1:30" ht="15" customHeight="1">
      <c r="A34" s="77" t="s">
        <v>1136</v>
      </c>
      <c r="B34" s="111" t="s">
        <v>1137</v>
      </c>
      <c r="C34" s="235">
        <v>80</v>
      </c>
      <c r="D34" s="236">
        <v>80</v>
      </c>
      <c r="E34" s="236">
        <v>8</v>
      </c>
      <c r="F34" s="236">
        <v>0</v>
      </c>
      <c r="G34" s="236">
        <v>0</v>
      </c>
      <c r="H34" s="236">
        <v>0</v>
      </c>
      <c r="I34" s="236">
        <v>120</v>
      </c>
      <c r="J34" s="236">
        <v>0</v>
      </c>
      <c r="K34" s="236">
        <v>1</v>
      </c>
      <c r="L34" s="237">
        <v>0</v>
      </c>
      <c r="M34" s="236">
        <v>0</v>
      </c>
      <c r="N34" s="236">
        <v>0</v>
      </c>
      <c r="O34" s="236">
        <v>0</v>
      </c>
      <c r="P34" s="236">
        <v>0</v>
      </c>
      <c r="Q34" s="236">
        <v>0</v>
      </c>
      <c r="R34" s="238">
        <v>0</v>
      </c>
      <c r="S34" s="239">
        <v>0</v>
      </c>
      <c r="T34" s="239">
        <v>0</v>
      </c>
      <c r="U34" s="239">
        <v>0</v>
      </c>
      <c r="V34" s="239">
        <v>0</v>
      </c>
      <c r="W34" s="240">
        <v>0</v>
      </c>
      <c r="X34" s="233">
        <v>0</v>
      </c>
      <c r="Y34" s="234">
        <v>0</v>
      </c>
      <c r="Z34" s="234">
        <v>0</v>
      </c>
      <c r="AA34" s="230">
        <v>0</v>
      </c>
      <c r="AB34" s="230">
        <v>0</v>
      </c>
      <c r="AC34" s="230">
        <v>0</v>
      </c>
      <c r="AD34" s="230">
        <v>0</v>
      </c>
    </row>
    <row r="35" spans="1:30" ht="15" customHeight="1">
      <c r="A35" s="77" t="s">
        <v>1138</v>
      </c>
      <c r="B35" s="111" t="s">
        <v>1139</v>
      </c>
      <c r="C35" s="235">
        <v>330</v>
      </c>
      <c r="D35" s="236">
        <v>330</v>
      </c>
      <c r="E35" s="236">
        <v>24.2</v>
      </c>
      <c r="F35" s="236">
        <v>0</v>
      </c>
      <c r="G35" s="236">
        <v>0</v>
      </c>
      <c r="H35" s="236">
        <v>0</v>
      </c>
      <c r="I35" s="236">
        <v>120</v>
      </c>
      <c r="J35" s="236">
        <v>0</v>
      </c>
      <c r="K35" s="236">
        <v>3</v>
      </c>
      <c r="L35" s="237">
        <v>2</v>
      </c>
      <c r="M35" s="236">
        <v>0</v>
      </c>
      <c r="N35" s="236">
        <v>2</v>
      </c>
      <c r="O35" s="236">
        <v>2</v>
      </c>
      <c r="P35" s="236">
        <v>2</v>
      </c>
      <c r="Q35" s="236">
        <v>0</v>
      </c>
      <c r="R35" s="238">
        <v>0</v>
      </c>
      <c r="S35" s="239">
        <v>0</v>
      </c>
      <c r="T35" s="239">
        <v>0</v>
      </c>
      <c r="U35" s="239">
        <v>0</v>
      </c>
      <c r="V35" s="239">
        <v>20</v>
      </c>
      <c r="W35" s="240">
        <v>20</v>
      </c>
      <c r="X35" s="233">
        <v>0</v>
      </c>
      <c r="Y35" s="234">
        <v>0</v>
      </c>
      <c r="Z35" s="234">
        <v>0</v>
      </c>
      <c r="AA35" s="230">
        <v>0</v>
      </c>
      <c r="AB35" s="230">
        <v>0</v>
      </c>
      <c r="AC35" s="230">
        <v>0</v>
      </c>
      <c r="AD35" s="230">
        <v>0</v>
      </c>
    </row>
    <row r="36" spans="1:30" ht="15" customHeight="1">
      <c r="A36" s="77" t="s">
        <v>1140</v>
      </c>
      <c r="B36" s="111" t="s">
        <v>1141</v>
      </c>
      <c r="C36" s="235">
        <v>330</v>
      </c>
      <c r="D36" s="236">
        <v>330</v>
      </c>
      <c r="E36" s="236">
        <v>31.652000000000001</v>
      </c>
      <c r="F36" s="236">
        <v>0</v>
      </c>
      <c r="G36" s="236">
        <v>0</v>
      </c>
      <c r="H36" s="236">
        <v>0</v>
      </c>
      <c r="I36" s="236">
        <v>140</v>
      </c>
      <c r="J36" s="236">
        <v>7</v>
      </c>
      <c r="K36" s="236">
        <v>5</v>
      </c>
      <c r="L36" s="237">
        <v>2</v>
      </c>
      <c r="M36" s="236">
        <v>1</v>
      </c>
      <c r="N36" s="236">
        <v>4</v>
      </c>
      <c r="O36" s="236">
        <v>4</v>
      </c>
      <c r="P36" s="236">
        <v>4</v>
      </c>
      <c r="Q36" s="236">
        <v>0</v>
      </c>
      <c r="R36" s="238">
        <v>0</v>
      </c>
      <c r="S36" s="239">
        <v>0</v>
      </c>
      <c r="T36" s="239">
        <v>0</v>
      </c>
      <c r="U36" s="239">
        <v>0</v>
      </c>
      <c r="V36" s="239">
        <v>0</v>
      </c>
      <c r="W36" s="240">
        <v>0</v>
      </c>
      <c r="X36" s="233">
        <v>0</v>
      </c>
      <c r="Y36" s="234">
        <v>0</v>
      </c>
      <c r="Z36" s="234">
        <v>0</v>
      </c>
      <c r="AA36" s="230">
        <v>0</v>
      </c>
      <c r="AB36" s="230">
        <v>0</v>
      </c>
      <c r="AC36" s="230">
        <v>0</v>
      </c>
      <c r="AD36" s="230">
        <v>0</v>
      </c>
    </row>
    <row r="37" spans="1:30" ht="15" customHeight="1">
      <c r="A37" s="77" t="s">
        <v>1142</v>
      </c>
      <c r="B37" s="111" t="s">
        <v>1143</v>
      </c>
      <c r="C37" s="235">
        <v>0</v>
      </c>
      <c r="D37" s="236">
        <v>0</v>
      </c>
      <c r="E37" s="236">
        <v>12</v>
      </c>
      <c r="F37" s="236">
        <v>0</v>
      </c>
      <c r="G37" s="236">
        <v>0</v>
      </c>
      <c r="H37" s="236">
        <v>0</v>
      </c>
      <c r="I37" s="236">
        <v>175</v>
      </c>
      <c r="J37" s="236">
        <v>0</v>
      </c>
      <c r="K37" s="236">
        <v>1</v>
      </c>
      <c r="L37" s="237">
        <v>0</v>
      </c>
      <c r="M37" s="236">
        <v>0</v>
      </c>
      <c r="N37" s="236">
        <v>0</v>
      </c>
      <c r="O37" s="236">
        <v>0</v>
      </c>
      <c r="P37" s="236">
        <v>0</v>
      </c>
      <c r="Q37" s="236">
        <v>0</v>
      </c>
      <c r="R37" s="238">
        <v>0</v>
      </c>
      <c r="S37" s="239">
        <v>0</v>
      </c>
      <c r="T37" s="239">
        <v>0</v>
      </c>
      <c r="U37" s="239">
        <v>0</v>
      </c>
      <c r="V37" s="239">
        <v>0</v>
      </c>
      <c r="W37" s="240">
        <v>0</v>
      </c>
      <c r="X37" s="233">
        <v>0</v>
      </c>
      <c r="Y37" s="234">
        <v>0</v>
      </c>
      <c r="Z37" s="234">
        <v>0</v>
      </c>
      <c r="AA37" s="230">
        <v>0</v>
      </c>
      <c r="AB37" s="230">
        <v>0</v>
      </c>
      <c r="AC37" s="230">
        <v>0</v>
      </c>
      <c r="AD37" s="230">
        <v>0</v>
      </c>
    </row>
    <row r="38" spans="1:30" ht="15" customHeight="1">
      <c r="A38" s="77" t="s">
        <v>1144</v>
      </c>
      <c r="B38" s="111" t="s">
        <v>1145</v>
      </c>
      <c r="C38" s="235">
        <v>200</v>
      </c>
      <c r="D38" s="236">
        <v>200</v>
      </c>
      <c r="E38" s="236">
        <v>24.32</v>
      </c>
      <c r="F38" s="236">
        <v>0</v>
      </c>
      <c r="G38" s="236">
        <v>0</v>
      </c>
      <c r="H38" s="236">
        <v>0</v>
      </c>
      <c r="I38" s="236">
        <v>305</v>
      </c>
      <c r="J38" s="236">
        <v>0</v>
      </c>
      <c r="K38" s="236">
        <v>3</v>
      </c>
      <c r="L38" s="237">
        <v>0</v>
      </c>
      <c r="M38" s="236">
        <v>0</v>
      </c>
      <c r="N38" s="236">
        <v>0</v>
      </c>
      <c r="O38" s="236">
        <v>0</v>
      </c>
      <c r="P38" s="236">
        <v>0</v>
      </c>
      <c r="Q38" s="236">
        <v>0</v>
      </c>
      <c r="R38" s="238">
        <v>0</v>
      </c>
      <c r="S38" s="239">
        <v>0</v>
      </c>
      <c r="T38" s="239">
        <v>0</v>
      </c>
      <c r="U38" s="239">
        <v>0</v>
      </c>
      <c r="V38" s="239">
        <v>15</v>
      </c>
      <c r="W38" s="240">
        <v>15</v>
      </c>
      <c r="X38" s="233">
        <v>0</v>
      </c>
      <c r="Y38" s="234">
        <v>0</v>
      </c>
      <c r="Z38" s="234">
        <v>0</v>
      </c>
      <c r="AA38" s="230">
        <v>0</v>
      </c>
      <c r="AB38" s="230">
        <v>0</v>
      </c>
      <c r="AC38" s="230">
        <v>0</v>
      </c>
      <c r="AD38" s="230">
        <v>0</v>
      </c>
    </row>
    <row r="39" spans="1:30" ht="15" customHeight="1">
      <c r="A39" s="77" t="s">
        <v>1146</v>
      </c>
      <c r="B39" s="111" t="s">
        <v>1147</v>
      </c>
      <c r="C39" s="235">
        <v>200</v>
      </c>
      <c r="D39" s="236">
        <v>200</v>
      </c>
      <c r="E39" s="236">
        <v>36.752000000000102</v>
      </c>
      <c r="F39" s="236">
        <v>0</v>
      </c>
      <c r="G39" s="236">
        <v>0</v>
      </c>
      <c r="H39" s="236">
        <v>0</v>
      </c>
      <c r="I39" s="236">
        <v>455</v>
      </c>
      <c r="J39" s="236">
        <v>8</v>
      </c>
      <c r="K39" s="236">
        <v>5</v>
      </c>
      <c r="L39" s="237">
        <v>0</v>
      </c>
      <c r="M39" s="236">
        <v>1</v>
      </c>
      <c r="N39" s="236">
        <v>0</v>
      </c>
      <c r="O39" s="236">
        <v>0</v>
      </c>
      <c r="P39" s="236">
        <v>0</v>
      </c>
      <c r="Q39" s="236">
        <v>0</v>
      </c>
      <c r="R39" s="238">
        <v>0</v>
      </c>
      <c r="S39" s="239">
        <v>0</v>
      </c>
      <c r="T39" s="239">
        <v>0</v>
      </c>
      <c r="U39" s="239">
        <v>0</v>
      </c>
      <c r="V39" s="239">
        <v>0</v>
      </c>
      <c r="W39" s="240">
        <v>0</v>
      </c>
      <c r="X39" s="233">
        <v>0</v>
      </c>
      <c r="Y39" s="234">
        <v>0</v>
      </c>
      <c r="Z39" s="234">
        <v>0</v>
      </c>
      <c r="AA39" s="230">
        <v>0</v>
      </c>
      <c r="AB39" s="230">
        <v>0</v>
      </c>
      <c r="AC39" s="230">
        <v>0</v>
      </c>
      <c r="AD39" s="230">
        <v>0</v>
      </c>
    </row>
    <row r="40" spans="1:30" ht="15" customHeight="1">
      <c r="A40" s="77" t="s">
        <v>1148</v>
      </c>
      <c r="B40" s="111" t="s">
        <v>1149</v>
      </c>
      <c r="C40" s="235">
        <v>0</v>
      </c>
      <c r="D40" s="236">
        <v>0</v>
      </c>
      <c r="E40" s="236">
        <v>12</v>
      </c>
      <c r="F40" s="236">
        <v>0</v>
      </c>
      <c r="G40" s="236">
        <v>0</v>
      </c>
      <c r="H40" s="236">
        <v>0</v>
      </c>
      <c r="I40" s="236">
        <v>175</v>
      </c>
      <c r="J40" s="236">
        <v>0</v>
      </c>
      <c r="K40" s="236">
        <v>1</v>
      </c>
      <c r="L40" s="237">
        <v>0</v>
      </c>
      <c r="M40" s="236">
        <v>0</v>
      </c>
      <c r="N40" s="236">
        <v>0</v>
      </c>
      <c r="O40" s="236">
        <v>0</v>
      </c>
      <c r="P40" s="236">
        <v>0</v>
      </c>
      <c r="Q40" s="236">
        <v>0</v>
      </c>
      <c r="R40" s="238">
        <v>0</v>
      </c>
      <c r="S40" s="239">
        <v>0</v>
      </c>
      <c r="T40" s="239">
        <v>0</v>
      </c>
      <c r="U40" s="239">
        <v>0</v>
      </c>
      <c r="V40" s="239">
        <v>0</v>
      </c>
      <c r="W40" s="240">
        <v>0</v>
      </c>
      <c r="X40" s="233">
        <v>0</v>
      </c>
      <c r="Y40" s="234">
        <v>0</v>
      </c>
      <c r="Z40" s="234">
        <v>0</v>
      </c>
      <c r="AA40" s="230">
        <v>0</v>
      </c>
      <c r="AB40" s="230">
        <v>0</v>
      </c>
      <c r="AC40" s="230">
        <v>0</v>
      </c>
      <c r="AD40" s="230">
        <v>0</v>
      </c>
    </row>
    <row r="41" spans="1:30" ht="15" customHeight="1">
      <c r="A41" s="77" t="s">
        <v>1150</v>
      </c>
      <c r="B41" s="111" t="s">
        <v>1151</v>
      </c>
      <c r="C41" s="235">
        <v>0</v>
      </c>
      <c r="D41" s="236">
        <v>0</v>
      </c>
      <c r="E41" s="236">
        <v>28.8</v>
      </c>
      <c r="F41" s="236">
        <v>0</v>
      </c>
      <c r="G41" s="236">
        <v>0</v>
      </c>
      <c r="H41" s="236">
        <v>0</v>
      </c>
      <c r="I41" s="236">
        <v>305</v>
      </c>
      <c r="J41" s="236">
        <v>0</v>
      </c>
      <c r="K41" s="236">
        <v>4</v>
      </c>
      <c r="L41" s="237">
        <v>0</v>
      </c>
      <c r="M41" s="236">
        <v>0</v>
      </c>
      <c r="N41" s="236">
        <v>0</v>
      </c>
      <c r="O41" s="236">
        <v>0</v>
      </c>
      <c r="P41" s="236">
        <v>0</v>
      </c>
      <c r="Q41" s="236">
        <v>0</v>
      </c>
      <c r="R41" s="238">
        <v>0</v>
      </c>
      <c r="S41" s="239">
        <v>0</v>
      </c>
      <c r="T41" s="239">
        <v>0</v>
      </c>
      <c r="U41" s="239">
        <v>0</v>
      </c>
      <c r="V41" s="239">
        <v>0</v>
      </c>
      <c r="W41" s="240">
        <v>0</v>
      </c>
      <c r="X41" s="233">
        <v>0</v>
      </c>
      <c r="Y41" s="234">
        <v>0</v>
      </c>
      <c r="Z41" s="234">
        <v>0</v>
      </c>
      <c r="AA41" s="230">
        <v>0</v>
      </c>
      <c r="AB41" s="230">
        <v>0</v>
      </c>
      <c r="AC41" s="230">
        <v>0</v>
      </c>
      <c r="AD41" s="230">
        <v>0</v>
      </c>
    </row>
    <row r="42" spans="1:30" ht="15" customHeight="1">
      <c r="A42" s="77" t="s">
        <v>1152</v>
      </c>
      <c r="B42" s="111" t="s">
        <v>1153</v>
      </c>
      <c r="C42" s="235">
        <v>0</v>
      </c>
      <c r="D42" s="236">
        <v>0</v>
      </c>
      <c r="E42" s="236">
        <v>33.951999999999998</v>
      </c>
      <c r="F42" s="236">
        <v>0</v>
      </c>
      <c r="G42" s="236">
        <v>0</v>
      </c>
      <c r="H42" s="236">
        <v>0</v>
      </c>
      <c r="I42" s="236">
        <v>455</v>
      </c>
      <c r="J42" s="236">
        <v>10</v>
      </c>
      <c r="K42" s="236">
        <v>5</v>
      </c>
      <c r="L42" s="237">
        <v>0</v>
      </c>
      <c r="M42" s="236">
        <v>1</v>
      </c>
      <c r="N42" s="236">
        <v>0</v>
      </c>
      <c r="O42" s="236">
        <v>0</v>
      </c>
      <c r="P42" s="236">
        <v>0</v>
      </c>
      <c r="Q42" s="236">
        <v>0</v>
      </c>
      <c r="R42" s="238">
        <v>0</v>
      </c>
      <c r="S42" s="239">
        <v>0</v>
      </c>
      <c r="T42" s="239">
        <v>0</v>
      </c>
      <c r="U42" s="239">
        <v>0</v>
      </c>
      <c r="V42" s="239">
        <v>0</v>
      </c>
      <c r="W42" s="240">
        <v>0</v>
      </c>
      <c r="X42" s="233">
        <v>0</v>
      </c>
      <c r="Y42" s="234">
        <v>0</v>
      </c>
      <c r="Z42" s="234">
        <v>0</v>
      </c>
      <c r="AA42" s="230">
        <v>0</v>
      </c>
      <c r="AB42" s="230">
        <v>0</v>
      </c>
      <c r="AC42" s="230">
        <v>0</v>
      </c>
      <c r="AD42" s="230">
        <v>0</v>
      </c>
    </row>
    <row r="43" spans="1:30" ht="15" customHeight="1">
      <c r="A43" s="77" t="s">
        <v>1154</v>
      </c>
      <c r="B43" s="111" t="s">
        <v>1155</v>
      </c>
      <c r="C43" s="235">
        <v>0</v>
      </c>
      <c r="D43" s="236">
        <v>0</v>
      </c>
      <c r="E43" s="236">
        <v>8</v>
      </c>
      <c r="F43" s="236">
        <v>0</v>
      </c>
      <c r="G43" s="236">
        <v>0</v>
      </c>
      <c r="H43" s="236">
        <v>0</v>
      </c>
      <c r="I43" s="236">
        <v>135</v>
      </c>
      <c r="J43" s="236">
        <v>0</v>
      </c>
      <c r="K43" s="236">
        <v>2</v>
      </c>
      <c r="L43" s="237">
        <v>0</v>
      </c>
      <c r="M43" s="236">
        <v>0</v>
      </c>
      <c r="N43" s="236">
        <v>0</v>
      </c>
      <c r="O43" s="236">
        <v>0</v>
      </c>
      <c r="P43" s="236">
        <v>0</v>
      </c>
      <c r="Q43" s="236">
        <v>0</v>
      </c>
      <c r="R43" s="238">
        <v>0</v>
      </c>
      <c r="S43" s="239">
        <v>0</v>
      </c>
      <c r="T43" s="239">
        <v>0</v>
      </c>
      <c r="U43" s="239">
        <v>0</v>
      </c>
      <c r="V43" s="239">
        <v>0</v>
      </c>
      <c r="W43" s="240">
        <v>0</v>
      </c>
      <c r="X43" s="233">
        <v>0</v>
      </c>
      <c r="Y43" s="234">
        <v>0</v>
      </c>
      <c r="Z43" s="234">
        <v>0</v>
      </c>
      <c r="AA43" s="230">
        <v>0</v>
      </c>
      <c r="AB43" s="230">
        <v>0</v>
      </c>
      <c r="AC43" s="230">
        <v>0</v>
      </c>
      <c r="AD43" s="230">
        <v>0</v>
      </c>
    </row>
    <row r="44" spans="1:30" ht="15" customHeight="1">
      <c r="A44" s="77" t="s">
        <v>1156</v>
      </c>
      <c r="B44" s="111" t="s">
        <v>1157</v>
      </c>
      <c r="C44" s="235">
        <v>0</v>
      </c>
      <c r="D44" s="236">
        <v>0</v>
      </c>
      <c r="E44" s="236">
        <v>16.64</v>
      </c>
      <c r="F44" s="236">
        <v>0</v>
      </c>
      <c r="G44" s="236">
        <v>0</v>
      </c>
      <c r="H44" s="236">
        <v>0</v>
      </c>
      <c r="I44" s="236">
        <v>395</v>
      </c>
      <c r="J44" s="236">
        <v>0</v>
      </c>
      <c r="K44" s="236">
        <v>2</v>
      </c>
      <c r="L44" s="237">
        <v>0</v>
      </c>
      <c r="M44" s="236">
        <v>0</v>
      </c>
      <c r="N44" s="236">
        <v>0</v>
      </c>
      <c r="O44" s="236">
        <v>0</v>
      </c>
      <c r="P44" s="236">
        <v>0</v>
      </c>
      <c r="Q44" s="236">
        <v>0</v>
      </c>
      <c r="R44" s="238">
        <v>0</v>
      </c>
      <c r="S44" s="239">
        <v>0</v>
      </c>
      <c r="T44" s="239">
        <v>0</v>
      </c>
      <c r="U44" s="239">
        <v>0</v>
      </c>
      <c r="V44" s="239">
        <v>0</v>
      </c>
      <c r="W44" s="240">
        <v>0</v>
      </c>
      <c r="X44" s="233">
        <v>0</v>
      </c>
      <c r="Y44" s="234">
        <v>0</v>
      </c>
      <c r="Z44" s="234">
        <v>0</v>
      </c>
      <c r="AA44" s="230">
        <v>0</v>
      </c>
      <c r="AB44" s="230">
        <v>0</v>
      </c>
      <c r="AC44" s="230">
        <v>0</v>
      </c>
      <c r="AD44" s="230">
        <v>0</v>
      </c>
    </row>
    <row r="45" spans="1:30" ht="15" customHeight="1">
      <c r="A45" s="77" t="s">
        <v>1158</v>
      </c>
      <c r="B45" s="111" t="s">
        <v>1159</v>
      </c>
      <c r="C45" s="235">
        <v>0</v>
      </c>
      <c r="D45" s="236">
        <v>0</v>
      </c>
      <c r="E45" s="236">
        <v>36.468800000000002</v>
      </c>
      <c r="F45" s="236">
        <v>0</v>
      </c>
      <c r="G45" s="236">
        <v>0</v>
      </c>
      <c r="H45" s="236">
        <v>0</v>
      </c>
      <c r="I45" s="236">
        <v>395</v>
      </c>
      <c r="J45" s="236">
        <v>7</v>
      </c>
      <c r="K45" s="236">
        <v>5</v>
      </c>
      <c r="L45" s="237">
        <v>0</v>
      </c>
      <c r="M45" s="236">
        <v>1</v>
      </c>
      <c r="N45" s="236">
        <v>0</v>
      </c>
      <c r="O45" s="236">
        <v>0</v>
      </c>
      <c r="P45" s="236">
        <v>0</v>
      </c>
      <c r="Q45" s="236">
        <v>0</v>
      </c>
      <c r="R45" s="238">
        <v>0</v>
      </c>
      <c r="S45" s="239">
        <v>0</v>
      </c>
      <c r="T45" s="239">
        <v>0</v>
      </c>
      <c r="U45" s="239">
        <v>0</v>
      </c>
      <c r="V45" s="239">
        <v>0</v>
      </c>
      <c r="W45" s="240">
        <v>0</v>
      </c>
      <c r="X45" s="233">
        <v>0</v>
      </c>
      <c r="Y45" s="234">
        <v>0</v>
      </c>
      <c r="Z45" s="234">
        <v>0</v>
      </c>
      <c r="AA45" s="230">
        <v>0</v>
      </c>
      <c r="AB45" s="230">
        <v>0</v>
      </c>
      <c r="AC45" s="230">
        <v>0</v>
      </c>
      <c r="AD45" s="230">
        <v>0</v>
      </c>
    </row>
    <row r="46" spans="1:30" ht="15" customHeight="1">
      <c r="A46" s="77" t="s">
        <v>1160</v>
      </c>
      <c r="B46" s="111" t="s">
        <v>1161</v>
      </c>
      <c r="C46" s="235">
        <v>145</v>
      </c>
      <c r="D46" s="236">
        <v>145</v>
      </c>
      <c r="E46" s="236">
        <v>15</v>
      </c>
      <c r="F46" s="236">
        <v>0</v>
      </c>
      <c r="G46" s="236">
        <v>0</v>
      </c>
      <c r="H46" s="236">
        <v>0</v>
      </c>
      <c r="I46" s="236">
        <v>60</v>
      </c>
      <c r="J46" s="236">
        <v>5</v>
      </c>
      <c r="K46" s="236">
        <v>0</v>
      </c>
      <c r="L46" s="237">
        <v>0</v>
      </c>
      <c r="M46" s="236">
        <v>0</v>
      </c>
      <c r="N46" s="236">
        <v>0</v>
      </c>
      <c r="O46" s="236">
        <v>0</v>
      </c>
      <c r="P46" s="236">
        <v>0</v>
      </c>
      <c r="Q46" s="236">
        <v>0</v>
      </c>
      <c r="R46" s="238">
        <v>0</v>
      </c>
      <c r="S46" s="239">
        <v>0</v>
      </c>
      <c r="T46" s="239">
        <v>0</v>
      </c>
      <c r="U46" s="239">
        <v>0</v>
      </c>
      <c r="V46" s="239">
        <v>0</v>
      </c>
      <c r="W46" s="240">
        <v>0</v>
      </c>
      <c r="X46" s="233">
        <v>0</v>
      </c>
      <c r="Y46" s="234">
        <v>0</v>
      </c>
      <c r="Z46" s="234">
        <v>0</v>
      </c>
      <c r="AA46" s="230">
        <v>0</v>
      </c>
      <c r="AB46" s="230">
        <v>0</v>
      </c>
      <c r="AC46" s="230">
        <v>0</v>
      </c>
      <c r="AD46" s="230">
        <v>0</v>
      </c>
    </row>
    <row r="47" spans="1:30" ht="15" customHeight="1">
      <c r="A47" s="77" t="s">
        <v>1162</v>
      </c>
      <c r="B47" s="111" t="s">
        <v>1163</v>
      </c>
      <c r="C47" s="235">
        <v>145</v>
      </c>
      <c r="D47" s="236">
        <v>145</v>
      </c>
      <c r="E47" s="236">
        <v>20.75</v>
      </c>
      <c r="F47" s="236">
        <v>0</v>
      </c>
      <c r="G47" s="236">
        <v>0</v>
      </c>
      <c r="H47" s="236">
        <v>0</v>
      </c>
      <c r="I47" s="236">
        <v>308</v>
      </c>
      <c r="J47" s="236">
        <v>5</v>
      </c>
      <c r="K47" s="236">
        <v>2</v>
      </c>
      <c r="L47" s="237">
        <v>0</v>
      </c>
      <c r="M47" s="236">
        <v>0</v>
      </c>
      <c r="N47" s="236">
        <v>0</v>
      </c>
      <c r="O47" s="236">
        <v>0</v>
      </c>
      <c r="P47" s="236">
        <v>0</v>
      </c>
      <c r="Q47" s="236">
        <v>0</v>
      </c>
      <c r="R47" s="238">
        <v>0</v>
      </c>
      <c r="S47" s="239">
        <v>0</v>
      </c>
      <c r="T47" s="239">
        <v>0</v>
      </c>
      <c r="U47" s="239">
        <v>0</v>
      </c>
      <c r="V47" s="239">
        <v>0</v>
      </c>
      <c r="W47" s="240">
        <v>0</v>
      </c>
      <c r="X47" s="233">
        <v>0</v>
      </c>
      <c r="Y47" s="234">
        <v>0</v>
      </c>
      <c r="Z47" s="234">
        <v>0</v>
      </c>
      <c r="AA47" s="230">
        <v>0</v>
      </c>
      <c r="AB47" s="230">
        <v>0</v>
      </c>
      <c r="AC47" s="230">
        <v>0</v>
      </c>
      <c r="AD47" s="230">
        <v>0</v>
      </c>
    </row>
    <row r="48" spans="1:30" ht="15" customHeight="1">
      <c r="A48" s="77" t="s">
        <v>1164</v>
      </c>
      <c r="B48" s="111" t="s">
        <v>1165</v>
      </c>
      <c r="C48" s="235">
        <v>145</v>
      </c>
      <c r="D48" s="236">
        <v>145</v>
      </c>
      <c r="E48" s="236">
        <v>38.862499999999997</v>
      </c>
      <c r="F48" s="236">
        <v>0</v>
      </c>
      <c r="G48" s="236">
        <v>0</v>
      </c>
      <c r="H48" s="236">
        <v>0</v>
      </c>
      <c r="I48" s="236">
        <v>438</v>
      </c>
      <c r="J48" s="236">
        <v>9.2000000000000099</v>
      </c>
      <c r="K48" s="236">
        <v>4</v>
      </c>
      <c r="L48" s="237">
        <v>0</v>
      </c>
      <c r="M48" s="236">
        <v>1</v>
      </c>
      <c r="N48" s="236">
        <v>0</v>
      </c>
      <c r="O48" s="236">
        <v>0</v>
      </c>
      <c r="P48" s="236">
        <v>0</v>
      </c>
      <c r="Q48" s="236">
        <v>0</v>
      </c>
      <c r="R48" s="238">
        <v>0</v>
      </c>
      <c r="S48" s="239">
        <v>0</v>
      </c>
      <c r="T48" s="239">
        <v>0</v>
      </c>
      <c r="U48" s="239">
        <v>0</v>
      </c>
      <c r="V48" s="239">
        <v>0</v>
      </c>
      <c r="W48" s="240">
        <v>0</v>
      </c>
      <c r="X48" s="233">
        <v>0</v>
      </c>
      <c r="Y48" s="234">
        <v>0</v>
      </c>
      <c r="Z48" s="234">
        <v>0</v>
      </c>
      <c r="AA48" s="230">
        <v>0</v>
      </c>
      <c r="AB48" s="230">
        <v>0</v>
      </c>
      <c r="AC48" s="230">
        <v>0</v>
      </c>
      <c r="AD48" s="230">
        <v>0</v>
      </c>
    </row>
    <row r="49" spans="1:30" ht="15" customHeight="1">
      <c r="A49" s="77" t="s">
        <v>1166</v>
      </c>
      <c r="B49" s="111" t="s">
        <v>1167</v>
      </c>
      <c r="C49" s="235">
        <v>60</v>
      </c>
      <c r="D49" s="236">
        <v>60</v>
      </c>
      <c r="E49" s="236">
        <v>2</v>
      </c>
      <c r="F49" s="236">
        <v>0</v>
      </c>
      <c r="G49" s="236">
        <v>0</v>
      </c>
      <c r="H49" s="236">
        <v>0</v>
      </c>
      <c r="I49" s="236">
        <v>45</v>
      </c>
      <c r="J49" s="236">
        <v>0</v>
      </c>
      <c r="K49" s="236">
        <v>0</v>
      </c>
      <c r="L49" s="237">
        <v>0</v>
      </c>
      <c r="M49" s="236">
        <v>0</v>
      </c>
      <c r="N49" s="236">
        <v>0</v>
      </c>
      <c r="O49" s="236">
        <v>0</v>
      </c>
      <c r="P49" s="236">
        <v>0</v>
      </c>
      <c r="Q49" s="236">
        <v>0</v>
      </c>
      <c r="R49" s="238">
        <v>0</v>
      </c>
      <c r="S49" s="239">
        <v>0</v>
      </c>
      <c r="T49" s="239">
        <v>0</v>
      </c>
      <c r="U49" s="239">
        <v>0</v>
      </c>
      <c r="V49" s="239">
        <v>0</v>
      </c>
      <c r="W49" s="240">
        <v>0</v>
      </c>
      <c r="X49" s="233">
        <v>0</v>
      </c>
      <c r="Y49" s="234">
        <v>0</v>
      </c>
      <c r="Z49" s="234">
        <v>0</v>
      </c>
      <c r="AA49" s="230">
        <v>0</v>
      </c>
      <c r="AB49" s="230">
        <v>0</v>
      </c>
      <c r="AC49" s="230">
        <v>0</v>
      </c>
      <c r="AD49" s="230">
        <v>0</v>
      </c>
    </row>
    <row r="50" spans="1:30" ht="15" customHeight="1">
      <c r="A50" s="77" t="s">
        <v>1168</v>
      </c>
      <c r="B50" s="111" t="s">
        <v>1169</v>
      </c>
      <c r="C50" s="235">
        <v>60</v>
      </c>
      <c r="D50" s="236">
        <v>60</v>
      </c>
      <c r="E50" s="236">
        <v>2</v>
      </c>
      <c r="F50" s="236">
        <v>0</v>
      </c>
      <c r="G50" s="236">
        <v>0</v>
      </c>
      <c r="H50" s="236">
        <v>0</v>
      </c>
      <c r="I50" s="236">
        <v>71</v>
      </c>
      <c r="J50" s="236">
        <v>0</v>
      </c>
      <c r="K50" s="236">
        <v>1</v>
      </c>
      <c r="L50" s="237">
        <v>1</v>
      </c>
      <c r="M50" s="236">
        <v>0</v>
      </c>
      <c r="N50" s="236">
        <v>0</v>
      </c>
      <c r="O50" s="236">
        <v>0</v>
      </c>
      <c r="P50" s="236">
        <v>0</v>
      </c>
      <c r="Q50" s="236">
        <v>0</v>
      </c>
      <c r="R50" s="238">
        <v>0</v>
      </c>
      <c r="S50" s="239">
        <v>0</v>
      </c>
      <c r="T50" s="239">
        <v>0</v>
      </c>
      <c r="U50" s="239">
        <v>0</v>
      </c>
      <c r="V50" s="239">
        <v>0</v>
      </c>
      <c r="W50" s="240">
        <v>0</v>
      </c>
      <c r="X50" s="233">
        <v>0</v>
      </c>
      <c r="Y50" s="234">
        <v>0</v>
      </c>
      <c r="Z50" s="234">
        <v>0</v>
      </c>
      <c r="AA50" s="230">
        <v>0</v>
      </c>
      <c r="AB50" s="230">
        <v>0</v>
      </c>
      <c r="AC50" s="230">
        <v>0</v>
      </c>
      <c r="AD50" s="230">
        <v>0</v>
      </c>
    </row>
    <row r="51" spans="1:30" ht="15" customHeight="1">
      <c r="A51" s="77" t="s">
        <v>1170</v>
      </c>
      <c r="B51" s="111" t="s">
        <v>1171</v>
      </c>
      <c r="C51" s="235">
        <v>0</v>
      </c>
      <c r="D51" s="236">
        <v>0</v>
      </c>
      <c r="E51" s="236">
        <v>3</v>
      </c>
      <c r="F51" s="236">
        <v>0</v>
      </c>
      <c r="G51" s="236">
        <v>0</v>
      </c>
      <c r="H51" s="236">
        <v>0</v>
      </c>
      <c r="I51" s="236">
        <v>0</v>
      </c>
      <c r="J51" s="236">
        <v>0</v>
      </c>
      <c r="K51" s="236">
        <v>0</v>
      </c>
      <c r="L51" s="237">
        <v>1</v>
      </c>
      <c r="M51" s="236">
        <v>0</v>
      </c>
      <c r="N51" s="236">
        <v>0</v>
      </c>
      <c r="O51" s="236">
        <v>0</v>
      </c>
      <c r="P51" s="236">
        <v>0</v>
      </c>
      <c r="Q51" s="236">
        <v>0</v>
      </c>
      <c r="R51" s="238">
        <v>0</v>
      </c>
      <c r="S51" s="239">
        <v>0</v>
      </c>
      <c r="T51" s="239">
        <v>0</v>
      </c>
      <c r="U51" s="239">
        <v>0</v>
      </c>
      <c r="V51" s="239">
        <v>0</v>
      </c>
      <c r="W51" s="240">
        <v>0</v>
      </c>
      <c r="X51" s="233">
        <v>0</v>
      </c>
      <c r="Y51" s="234">
        <v>0</v>
      </c>
      <c r="Z51" s="234">
        <v>0</v>
      </c>
      <c r="AA51" s="230">
        <v>0</v>
      </c>
      <c r="AB51" s="230">
        <v>0</v>
      </c>
      <c r="AC51" s="230">
        <v>0</v>
      </c>
      <c r="AD51" s="230">
        <v>0</v>
      </c>
    </row>
    <row r="52" spans="1:30" ht="15" customHeight="1">
      <c r="A52" s="77" t="s">
        <v>1172</v>
      </c>
      <c r="B52" s="111" t="s">
        <v>1173</v>
      </c>
      <c r="C52" s="235">
        <v>100</v>
      </c>
      <c r="D52" s="236">
        <v>100</v>
      </c>
      <c r="E52" s="236">
        <v>7.1200000000000196</v>
      </c>
      <c r="F52" s="236">
        <v>0</v>
      </c>
      <c r="G52" s="236">
        <v>0</v>
      </c>
      <c r="H52" s="236">
        <v>0</v>
      </c>
      <c r="I52" s="236">
        <v>45</v>
      </c>
      <c r="J52" s="236">
        <v>0</v>
      </c>
      <c r="K52" s="236">
        <v>1</v>
      </c>
      <c r="L52" s="237">
        <v>2</v>
      </c>
      <c r="M52" s="236">
        <v>0</v>
      </c>
      <c r="N52" s="236">
        <v>0</v>
      </c>
      <c r="O52" s="236">
        <v>0</v>
      </c>
      <c r="P52" s="236">
        <v>0</v>
      </c>
      <c r="Q52" s="236">
        <v>0</v>
      </c>
      <c r="R52" s="238">
        <v>0</v>
      </c>
      <c r="S52" s="239">
        <v>0</v>
      </c>
      <c r="T52" s="239">
        <v>0</v>
      </c>
      <c r="U52" s="239">
        <v>0</v>
      </c>
      <c r="V52" s="239">
        <v>0</v>
      </c>
      <c r="W52" s="240">
        <v>0</v>
      </c>
      <c r="X52" s="233">
        <v>0</v>
      </c>
      <c r="Y52" s="234">
        <v>0</v>
      </c>
      <c r="Z52" s="234">
        <v>0</v>
      </c>
      <c r="AA52" s="230">
        <v>0</v>
      </c>
      <c r="AB52" s="230">
        <v>0</v>
      </c>
      <c r="AC52" s="230">
        <v>0</v>
      </c>
      <c r="AD52" s="230">
        <v>0</v>
      </c>
    </row>
    <row r="53" spans="1:30" ht="15" customHeight="1">
      <c r="A53" s="77" t="s">
        <v>1174</v>
      </c>
      <c r="B53" s="111" t="s">
        <v>1175</v>
      </c>
      <c r="C53" s="235">
        <v>140</v>
      </c>
      <c r="D53" s="236">
        <v>140</v>
      </c>
      <c r="E53" s="236">
        <v>4</v>
      </c>
      <c r="F53" s="236">
        <v>0</v>
      </c>
      <c r="G53" s="236">
        <v>0</v>
      </c>
      <c r="H53" s="236">
        <v>0</v>
      </c>
      <c r="I53" s="236">
        <v>45</v>
      </c>
      <c r="J53" s="236">
        <v>0</v>
      </c>
      <c r="K53" s="236">
        <v>0</v>
      </c>
      <c r="L53" s="237">
        <v>0</v>
      </c>
      <c r="M53" s="236">
        <v>0</v>
      </c>
      <c r="N53" s="236">
        <v>0</v>
      </c>
      <c r="O53" s="236">
        <v>0</v>
      </c>
      <c r="P53" s="236">
        <v>0</v>
      </c>
      <c r="Q53" s="236">
        <v>0</v>
      </c>
      <c r="R53" s="238">
        <v>0</v>
      </c>
      <c r="S53" s="239">
        <v>0</v>
      </c>
      <c r="T53" s="239">
        <v>0</v>
      </c>
      <c r="U53" s="239">
        <v>0</v>
      </c>
      <c r="V53" s="239">
        <v>0</v>
      </c>
      <c r="W53" s="240">
        <v>0</v>
      </c>
      <c r="X53" s="233">
        <v>0</v>
      </c>
      <c r="Y53" s="234">
        <v>0</v>
      </c>
      <c r="Z53" s="234">
        <v>0</v>
      </c>
      <c r="AA53" s="230">
        <v>0</v>
      </c>
      <c r="AB53" s="230">
        <v>0</v>
      </c>
      <c r="AC53" s="230">
        <v>0</v>
      </c>
      <c r="AD53" s="230">
        <v>0</v>
      </c>
    </row>
    <row r="54" spans="1:30" ht="15" customHeight="1">
      <c r="A54" s="77" t="s">
        <v>1176</v>
      </c>
      <c r="B54" s="111" t="s">
        <v>1177</v>
      </c>
      <c r="C54" s="235">
        <v>140</v>
      </c>
      <c r="D54" s="236">
        <v>140</v>
      </c>
      <c r="E54" s="236">
        <v>4</v>
      </c>
      <c r="F54" s="236">
        <v>0</v>
      </c>
      <c r="G54" s="236">
        <v>0</v>
      </c>
      <c r="H54" s="236">
        <v>0</v>
      </c>
      <c r="I54" s="236">
        <v>45</v>
      </c>
      <c r="J54" s="236">
        <v>0</v>
      </c>
      <c r="K54" s="236">
        <v>1</v>
      </c>
      <c r="L54" s="237">
        <v>2</v>
      </c>
      <c r="M54" s="236">
        <v>0</v>
      </c>
      <c r="N54" s="236">
        <v>0</v>
      </c>
      <c r="O54" s="236">
        <v>0</v>
      </c>
      <c r="P54" s="236">
        <v>0</v>
      </c>
      <c r="Q54" s="236">
        <v>0</v>
      </c>
      <c r="R54" s="238">
        <v>0</v>
      </c>
      <c r="S54" s="239">
        <v>0</v>
      </c>
      <c r="T54" s="239">
        <v>0</v>
      </c>
      <c r="U54" s="239">
        <v>0</v>
      </c>
      <c r="V54" s="239">
        <v>0</v>
      </c>
      <c r="W54" s="240">
        <v>0</v>
      </c>
      <c r="X54" s="233">
        <v>0</v>
      </c>
      <c r="Y54" s="234">
        <v>0</v>
      </c>
      <c r="Z54" s="234">
        <v>0</v>
      </c>
      <c r="AA54" s="230">
        <v>0</v>
      </c>
      <c r="AB54" s="230">
        <v>0</v>
      </c>
      <c r="AC54" s="230">
        <v>0</v>
      </c>
      <c r="AD54" s="230">
        <v>0</v>
      </c>
    </row>
    <row r="55" spans="1:30" ht="15" customHeight="1">
      <c r="A55" s="77" t="s">
        <v>1178</v>
      </c>
      <c r="B55" s="111" t="s">
        <v>1179</v>
      </c>
      <c r="C55" s="235">
        <v>100</v>
      </c>
      <c r="D55" s="236">
        <v>110</v>
      </c>
      <c r="E55" s="236">
        <v>0</v>
      </c>
      <c r="F55" s="236">
        <v>0</v>
      </c>
      <c r="G55" s="236">
        <v>0</v>
      </c>
      <c r="H55" s="236">
        <v>0</v>
      </c>
      <c r="I55" s="236">
        <v>20</v>
      </c>
      <c r="J55" s="236">
        <v>0</v>
      </c>
      <c r="K55" s="236">
        <v>0</v>
      </c>
      <c r="L55" s="237">
        <v>0</v>
      </c>
      <c r="M55" s="236">
        <v>0</v>
      </c>
      <c r="N55" s="236">
        <v>0</v>
      </c>
      <c r="O55" s="236">
        <v>0</v>
      </c>
      <c r="P55" s="236">
        <v>0</v>
      </c>
      <c r="Q55" s="236">
        <v>0</v>
      </c>
      <c r="R55" s="238">
        <v>0</v>
      </c>
      <c r="S55" s="239">
        <v>0</v>
      </c>
      <c r="T55" s="239">
        <v>0</v>
      </c>
      <c r="U55" s="239">
        <v>0</v>
      </c>
      <c r="V55" s="239">
        <v>0</v>
      </c>
      <c r="W55" s="240">
        <v>0</v>
      </c>
      <c r="X55" s="233">
        <v>0</v>
      </c>
      <c r="Y55" s="234">
        <v>0</v>
      </c>
      <c r="Z55" s="234">
        <v>0</v>
      </c>
      <c r="AA55" s="230">
        <v>0</v>
      </c>
      <c r="AB55" s="230">
        <v>0</v>
      </c>
      <c r="AC55" s="230">
        <v>0</v>
      </c>
      <c r="AD55" s="230">
        <v>0</v>
      </c>
    </row>
    <row r="56" spans="1:30" ht="15" customHeight="1">
      <c r="A56" s="77" t="s">
        <v>1180</v>
      </c>
      <c r="B56" s="111" t="s">
        <v>1181</v>
      </c>
      <c r="C56" s="235">
        <v>100</v>
      </c>
      <c r="D56" s="236">
        <v>110</v>
      </c>
      <c r="E56" s="236">
        <v>3</v>
      </c>
      <c r="F56" s="236">
        <v>0</v>
      </c>
      <c r="G56" s="236">
        <v>0</v>
      </c>
      <c r="H56" s="236">
        <v>0</v>
      </c>
      <c r="I56" s="236">
        <v>46</v>
      </c>
      <c r="J56" s="236">
        <v>0</v>
      </c>
      <c r="K56" s="236">
        <v>1</v>
      </c>
      <c r="L56" s="237">
        <v>1</v>
      </c>
      <c r="M56" s="236">
        <v>0</v>
      </c>
      <c r="N56" s="236">
        <v>0</v>
      </c>
      <c r="O56" s="236">
        <v>0</v>
      </c>
      <c r="P56" s="236">
        <v>0</v>
      </c>
      <c r="Q56" s="236">
        <v>0</v>
      </c>
      <c r="R56" s="238">
        <v>0</v>
      </c>
      <c r="S56" s="239">
        <v>0</v>
      </c>
      <c r="T56" s="239">
        <v>0</v>
      </c>
      <c r="U56" s="239">
        <v>0</v>
      </c>
      <c r="V56" s="239">
        <v>10</v>
      </c>
      <c r="W56" s="240">
        <v>10</v>
      </c>
      <c r="X56" s="233">
        <v>0</v>
      </c>
      <c r="Y56" s="234">
        <v>0</v>
      </c>
      <c r="Z56" s="234">
        <v>0</v>
      </c>
      <c r="AA56" s="230">
        <v>0</v>
      </c>
      <c r="AB56" s="230">
        <v>0</v>
      </c>
      <c r="AC56" s="230">
        <v>0</v>
      </c>
      <c r="AD56" s="230">
        <v>0</v>
      </c>
    </row>
    <row r="57" spans="1:30" ht="15" customHeight="1">
      <c r="A57" s="77" t="s">
        <v>1182</v>
      </c>
      <c r="B57" s="111" t="s">
        <v>1183</v>
      </c>
      <c r="C57" s="235">
        <v>230</v>
      </c>
      <c r="D57" s="236">
        <v>230</v>
      </c>
      <c r="E57" s="236">
        <v>4</v>
      </c>
      <c r="F57" s="236">
        <v>0</v>
      </c>
      <c r="G57" s="236">
        <v>0</v>
      </c>
      <c r="H57" s="236">
        <v>0</v>
      </c>
      <c r="I57" s="236">
        <v>35</v>
      </c>
      <c r="J57" s="236">
        <v>0</v>
      </c>
      <c r="K57" s="236">
        <v>1</v>
      </c>
      <c r="L57" s="237">
        <v>1</v>
      </c>
      <c r="M57" s="236">
        <v>0</v>
      </c>
      <c r="N57" s="236">
        <v>0</v>
      </c>
      <c r="O57" s="236">
        <v>0</v>
      </c>
      <c r="P57" s="236">
        <v>0</v>
      </c>
      <c r="Q57" s="236">
        <v>0</v>
      </c>
      <c r="R57" s="238">
        <v>0</v>
      </c>
      <c r="S57" s="239">
        <v>0</v>
      </c>
      <c r="T57" s="239">
        <v>0</v>
      </c>
      <c r="U57" s="239">
        <v>0</v>
      </c>
      <c r="V57" s="239">
        <v>0</v>
      </c>
      <c r="W57" s="240">
        <v>0</v>
      </c>
      <c r="X57" s="233">
        <v>0</v>
      </c>
      <c r="Y57" s="234">
        <v>0</v>
      </c>
      <c r="Z57" s="234">
        <v>0</v>
      </c>
      <c r="AA57" s="230">
        <v>0</v>
      </c>
      <c r="AB57" s="230">
        <v>0</v>
      </c>
      <c r="AC57" s="230">
        <v>0</v>
      </c>
      <c r="AD57" s="230">
        <v>0</v>
      </c>
    </row>
    <row r="58" spans="1:30" ht="15" customHeight="1">
      <c r="A58" s="77" t="s">
        <v>1184</v>
      </c>
      <c r="B58" s="111" t="s">
        <v>1185</v>
      </c>
      <c r="C58" s="235">
        <v>230</v>
      </c>
      <c r="D58" s="236">
        <v>230</v>
      </c>
      <c r="E58" s="236">
        <v>4</v>
      </c>
      <c r="F58" s="236">
        <v>0</v>
      </c>
      <c r="G58" s="236">
        <v>0</v>
      </c>
      <c r="H58" s="236">
        <v>0</v>
      </c>
      <c r="I58" s="236">
        <v>35</v>
      </c>
      <c r="J58" s="236">
        <v>0</v>
      </c>
      <c r="K58" s="236">
        <v>2</v>
      </c>
      <c r="L58" s="237">
        <v>3</v>
      </c>
      <c r="M58" s="236">
        <v>0</v>
      </c>
      <c r="N58" s="236">
        <v>0</v>
      </c>
      <c r="O58" s="236">
        <v>0</v>
      </c>
      <c r="P58" s="236">
        <v>0</v>
      </c>
      <c r="Q58" s="236">
        <v>0</v>
      </c>
      <c r="R58" s="238">
        <v>0</v>
      </c>
      <c r="S58" s="239">
        <v>0</v>
      </c>
      <c r="T58" s="239">
        <v>0</v>
      </c>
      <c r="U58" s="239">
        <v>0</v>
      </c>
      <c r="V58" s="239">
        <v>0</v>
      </c>
      <c r="W58" s="240">
        <v>0</v>
      </c>
      <c r="X58" s="233">
        <v>0</v>
      </c>
      <c r="Y58" s="234">
        <v>0</v>
      </c>
      <c r="Z58" s="234">
        <v>0</v>
      </c>
      <c r="AA58" s="230">
        <v>0</v>
      </c>
      <c r="AB58" s="230">
        <v>0</v>
      </c>
      <c r="AC58" s="230">
        <v>0</v>
      </c>
      <c r="AD58" s="230">
        <v>0</v>
      </c>
    </row>
    <row r="59" spans="1:30" ht="15" customHeight="1">
      <c r="A59" s="77" t="s">
        <v>1186</v>
      </c>
      <c r="B59" s="111" t="s">
        <v>1187</v>
      </c>
      <c r="C59" s="235">
        <v>0</v>
      </c>
      <c r="D59" s="236">
        <v>0</v>
      </c>
      <c r="E59" s="236">
        <v>2</v>
      </c>
      <c r="F59" s="236">
        <v>0</v>
      </c>
      <c r="G59" s="236">
        <v>0</v>
      </c>
      <c r="H59" s="236">
        <v>0</v>
      </c>
      <c r="I59" s="236">
        <v>0</v>
      </c>
      <c r="J59" s="236">
        <v>0</v>
      </c>
      <c r="K59" s="236">
        <v>1</v>
      </c>
      <c r="L59" s="237">
        <v>1</v>
      </c>
      <c r="M59" s="236">
        <v>0</v>
      </c>
      <c r="N59" s="236">
        <v>0</v>
      </c>
      <c r="O59" s="236">
        <v>0</v>
      </c>
      <c r="P59" s="236">
        <v>1</v>
      </c>
      <c r="Q59" s="236">
        <v>0</v>
      </c>
      <c r="R59" s="238">
        <v>0</v>
      </c>
      <c r="S59" s="239">
        <v>0</v>
      </c>
      <c r="T59" s="239">
        <v>0</v>
      </c>
      <c r="U59" s="239">
        <v>0</v>
      </c>
      <c r="V59" s="239">
        <v>0</v>
      </c>
      <c r="W59" s="240">
        <v>0</v>
      </c>
      <c r="X59" s="233">
        <v>0</v>
      </c>
      <c r="Y59" s="234">
        <v>0</v>
      </c>
      <c r="Z59" s="234">
        <v>0</v>
      </c>
      <c r="AA59" s="230">
        <v>0</v>
      </c>
      <c r="AB59" s="230">
        <v>0</v>
      </c>
      <c r="AC59" s="230">
        <v>0</v>
      </c>
      <c r="AD59" s="230">
        <v>0</v>
      </c>
    </row>
    <row r="60" spans="1:30" ht="15" customHeight="1">
      <c r="A60" s="77" t="s">
        <v>1188</v>
      </c>
      <c r="B60" s="111" t="s">
        <v>1189</v>
      </c>
      <c r="C60" s="235">
        <v>100</v>
      </c>
      <c r="D60" s="236">
        <v>122</v>
      </c>
      <c r="E60" s="236">
        <v>2</v>
      </c>
      <c r="F60" s="236">
        <v>0</v>
      </c>
      <c r="G60" s="236">
        <v>0</v>
      </c>
      <c r="H60" s="236">
        <v>0</v>
      </c>
      <c r="I60" s="236">
        <v>39</v>
      </c>
      <c r="J60" s="236">
        <v>0</v>
      </c>
      <c r="K60" s="236">
        <v>2</v>
      </c>
      <c r="L60" s="237">
        <v>3</v>
      </c>
      <c r="M60" s="236">
        <v>0</v>
      </c>
      <c r="N60" s="236">
        <v>1</v>
      </c>
      <c r="O60" s="236">
        <v>1</v>
      </c>
      <c r="P60" s="236">
        <v>2</v>
      </c>
      <c r="Q60" s="236">
        <v>1</v>
      </c>
      <c r="R60" s="238">
        <v>1</v>
      </c>
      <c r="S60" s="239">
        <v>0</v>
      </c>
      <c r="T60" s="239">
        <v>0</v>
      </c>
      <c r="U60" s="239">
        <v>0</v>
      </c>
      <c r="V60" s="239">
        <v>0</v>
      </c>
      <c r="W60" s="240">
        <v>0</v>
      </c>
      <c r="X60" s="233">
        <v>0</v>
      </c>
      <c r="Y60" s="234">
        <v>0</v>
      </c>
      <c r="Z60" s="234">
        <v>0</v>
      </c>
      <c r="AA60" s="230">
        <v>0</v>
      </c>
      <c r="AB60" s="230">
        <v>0</v>
      </c>
      <c r="AC60" s="230">
        <v>0</v>
      </c>
      <c r="AD60" s="230">
        <v>0</v>
      </c>
    </row>
    <row r="61" spans="1:30" ht="15" customHeight="1">
      <c r="A61" s="77" t="s">
        <v>1190</v>
      </c>
      <c r="B61" s="111" t="s">
        <v>1191</v>
      </c>
      <c r="C61" s="235">
        <v>0</v>
      </c>
      <c r="D61" s="236">
        <v>0</v>
      </c>
      <c r="E61" s="236">
        <v>2</v>
      </c>
      <c r="F61" s="236">
        <v>0</v>
      </c>
      <c r="G61" s="236">
        <v>0</v>
      </c>
      <c r="H61" s="236">
        <v>0</v>
      </c>
      <c r="I61" s="236">
        <v>35</v>
      </c>
      <c r="J61" s="236">
        <v>0</v>
      </c>
      <c r="K61" s="236">
        <v>2</v>
      </c>
      <c r="L61" s="237">
        <v>0</v>
      </c>
      <c r="M61" s="236">
        <v>0</v>
      </c>
      <c r="N61" s="236">
        <v>2</v>
      </c>
      <c r="O61" s="236">
        <v>2</v>
      </c>
      <c r="P61" s="236">
        <v>0</v>
      </c>
      <c r="Q61" s="236">
        <v>0</v>
      </c>
      <c r="R61" s="238">
        <v>0</v>
      </c>
      <c r="S61" s="239">
        <v>0</v>
      </c>
      <c r="T61" s="239">
        <v>0</v>
      </c>
      <c r="U61" s="239">
        <v>0</v>
      </c>
      <c r="V61" s="239">
        <v>0</v>
      </c>
      <c r="W61" s="240">
        <v>0</v>
      </c>
      <c r="X61" s="233">
        <v>0</v>
      </c>
      <c r="Y61" s="234">
        <v>0</v>
      </c>
      <c r="Z61" s="234">
        <v>0</v>
      </c>
      <c r="AA61" s="230">
        <v>0</v>
      </c>
      <c r="AB61" s="230">
        <v>0</v>
      </c>
      <c r="AC61" s="230">
        <v>0</v>
      </c>
      <c r="AD61" s="230">
        <v>0</v>
      </c>
    </row>
    <row r="62" spans="1:30" ht="15" customHeight="1">
      <c r="A62" s="77" t="s">
        <v>1192</v>
      </c>
      <c r="B62" s="111" t="s">
        <v>1193</v>
      </c>
      <c r="C62" s="235">
        <v>75</v>
      </c>
      <c r="D62" s="236">
        <v>85</v>
      </c>
      <c r="E62" s="236">
        <v>2</v>
      </c>
      <c r="F62" s="236">
        <v>0</v>
      </c>
      <c r="G62" s="236">
        <v>0</v>
      </c>
      <c r="H62" s="236">
        <v>0</v>
      </c>
      <c r="I62" s="236">
        <v>35</v>
      </c>
      <c r="J62" s="236">
        <v>0</v>
      </c>
      <c r="K62" s="236">
        <v>2</v>
      </c>
      <c r="L62" s="237">
        <v>2</v>
      </c>
      <c r="M62" s="236">
        <v>0</v>
      </c>
      <c r="N62" s="236">
        <v>2</v>
      </c>
      <c r="O62" s="236">
        <v>2</v>
      </c>
      <c r="P62" s="236">
        <v>1</v>
      </c>
      <c r="Q62" s="236">
        <v>0</v>
      </c>
      <c r="R62" s="238">
        <v>0</v>
      </c>
      <c r="S62" s="239">
        <v>0</v>
      </c>
      <c r="T62" s="239">
        <v>0</v>
      </c>
      <c r="U62" s="239">
        <v>0</v>
      </c>
      <c r="V62" s="239">
        <v>0</v>
      </c>
      <c r="W62" s="240">
        <v>0</v>
      </c>
      <c r="X62" s="233">
        <v>0</v>
      </c>
      <c r="Y62" s="234">
        <v>0</v>
      </c>
      <c r="Z62" s="234">
        <v>0</v>
      </c>
      <c r="AA62" s="230">
        <v>0</v>
      </c>
      <c r="AB62" s="230">
        <v>0</v>
      </c>
      <c r="AC62" s="230">
        <v>0</v>
      </c>
      <c r="AD62" s="230">
        <v>0</v>
      </c>
    </row>
    <row r="63" spans="1:30" ht="15" customHeight="1">
      <c r="A63" s="77" t="s">
        <v>1194</v>
      </c>
      <c r="B63" s="111" t="s">
        <v>1195</v>
      </c>
      <c r="C63" s="235">
        <v>95</v>
      </c>
      <c r="D63" s="236">
        <v>95</v>
      </c>
      <c r="E63" s="236">
        <v>2</v>
      </c>
      <c r="F63" s="236">
        <v>0</v>
      </c>
      <c r="G63" s="236">
        <v>0</v>
      </c>
      <c r="H63" s="236">
        <v>0</v>
      </c>
      <c r="I63" s="236">
        <v>35</v>
      </c>
      <c r="J63" s="236">
        <v>0</v>
      </c>
      <c r="K63" s="236">
        <v>2</v>
      </c>
      <c r="L63" s="237">
        <v>1</v>
      </c>
      <c r="M63" s="236">
        <v>0</v>
      </c>
      <c r="N63" s="236">
        <v>0</v>
      </c>
      <c r="O63" s="236">
        <v>0</v>
      </c>
      <c r="P63" s="236">
        <v>0</v>
      </c>
      <c r="Q63" s="236">
        <v>0</v>
      </c>
      <c r="R63" s="238">
        <v>0</v>
      </c>
      <c r="S63" s="239">
        <v>0</v>
      </c>
      <c r="T63" s="239">
        <v>0</v>
      </c>
      <c r="U63" s="239">
        <v>0</v>
      </c>
      <c r="V63" s="239">
        <v>0</v>
      </c>
      <c r="W63" s="240">
        <v>0</v>
      </c>
      <c r="X63" s="233">
        <v>0</v>
      </c>
      <c r="Y63" s="234">
        <v>0</v>
      </c>
      <c r="Z63" s="234">
        <v>0</v>
      </c>
      <c r="AA63" s="230">
        <v>0</v>
      </c>
      <c r="AB63" s="230">
        <v>0</v>
      </c>
      <c r="AC63" s="230">
        <v>0</v>
      </c>
      <c r="AD63" s="230">
        <v>0</v>
      </c>
    </row>
    <row r="64" spans="1:30" ht="15" customHeight="1">
      <c r="A64" s="77" t="s">
        <v>1196</v>
      </c>
      <c r="B64" s="111" t="s">
        <v>1197</v>
      </c>
      <c r="C64" s="235">
        <v>205</v>
      </c>
      <c r="D64" s="236">
        <v>205</v>
      </c>
      <c r="E64" s="236">
        <v>4.04</v>
      </c>
      <c r="F64" s="236">
        <v>0</v>
      </c>
      <c r="G64" s="236">
        <v>0</v>
      </c>
      <c r="H64" s="236">
        <v>0</v>
      </c>
      <c r="I64" s="236">
        <v>35</v>
      </c>
      <c r="J64" s="236">
        <v>0</v>
      </c>
      <c r="K64" s="236">
        <v>2</v>
      </c>
      <c r="L64" s="237">
        <v>3</v>
      </c>
      <c r="M64" s="236">
        <v>0</v>
      </c>
      <c r="N64" s="236">
        <v>0</v>
      </c>
      <c r="O64" s="236">
        <v>0</v>
      </c>
      <c r="P64" s="236">
        <v>0</v>
      </c>
      <c r="Q64" s="236">
        <v>0</v>
      </c>
      <c r="R64" s="238">
        <v>0</v>
      </c>
      <c r="S64" s="239">
        <v>0</v>
      </c>
      <c r="T64" s="239">
        <v>0</v>
      </c>
      <c r="U64" s="239">
        <v>0</v>
      </c>
      <c r="V64" s="239">
        <v>0</v>
      </c>
      <c r="W64" s="240">
        <v>0</v>
      </c>
      <c r="X64" s="233">
        <v>0</v>
      </c>
      <c r="Y64" s="234">
        <v>0</v>
      </c>
      <c r="Z64" s="234">
        <v>0</v>
      </c>
      <c r="AA64" s="230">
        <v>0</v>
      </c>
      <c r="AB64" s="230">
        <v>0</v>
      </c>
      <c r="AC64" s="230">
        <v>0</v>
      </c>
      <c r="AD64" s="230">
        <v>0</v>
      </c>
    </row>
    <row r="65" spans="1:30" ht="15" customHeight="1">
      <c r="A65" s="77" t="s">
        <v>1198</v>
      </c>
      <c r="B65" s="111" t="s">
        <v>1199</v>
      </c>
      <c r="C65" s="235">
        <v>0</v>
      </c>
      <c r="D65" s="236">
        <v>0</v>
      </c>
      <c r="E65" s="236">
        <v>0</v>
      </c>
      <c r="F65" s="236">
        <v>0</v>
      </c>
      <c r="G65" s="236">
        <v>0</v>
      </c>
      <c r="H65" s="236">
        <v>0</v>
      </c>
      <c r="I65" s="236">
        <v>48</v>
      </c>
      <c r="J65" s="236">
        <v>0</v>
      </c>
      <c r="K65" s="236">
        <v>1</v>
      </c>
      <c r="L65" s="237">
        <v>0</v>
      </c>
      <c r="M65" s="236">
        <v>0</v>
      </c>
      <c r="N65" s="236">
        <v>0</v>
      </c>
      <c r="O65" s="236">
        <v>0</v>
      </c>
      <c r="P65" s="236">
        <v>0</v>
      </c>
      <c r="Q65" s="236">
        <v>0</v>
      </c>
      <c r="R65" s="238">
        <v>0</v>
      </c>
      <c r="S65" s="239">
        <v>0</v>
      </c>
      <c r="T65" s="239">
        <v>0</v>
      </c>
      <c r="U65" s="239">
        <v>0</v>
      </c>
      <c r="V65" s="239">
        <v>0</v>
      </c>
      <c r="W65" s="240">
        <v>0</v>
      </c>
      <c r="X65" s="233">
        <v>0</v>
      </c>
      <c r="Y65" s="234">
        <v>0</v>
      </c>
      <c r="Z65" s="234">
        <v>0</v>
      </c>
      <c r="AA65" s="230">
        <v>0</v>
      </c>
      <c r="AB65" s="230">
        <v>0</v>
      </c>
      <c r="AC65" s="230">
        <v>0</v>
      </c>
      <c r="AD65" s="230">
        <v>0</v>
      </c>
    </row>
    <row r="66" spans="1:30" ht="15" customHeight="1">
      <c r="A66" s="77" t="s">
        <v>1200</v>
      </c>
      <c r="B66" s="111" t="s">
        <v>1201</v>
      </c>
      <c r="C66" s="235">
        <v>0</v>
      </c>
      <c r="D66" s="236">
        <v>0</v>
      </c>
      <c r="E66" s="236">
        <v>8</v>
      </c>
      <c r="F66" s="236">
        <v>0</v>
      </c>
      <c r="G66" s="236">
        <v>0</v>
      </c>
      <c r="H66" s="236">
        <v>0</v>
      </c>
      <c r="I66" s="236">
        <v>86</v>
      </c>
      <c r="J66" s="236">
        <v>6</v>
      </c>
      <c r="K66" s="236">
        <v>3</v>
      </c>
      <c r="L66" s="237">
        <v>1</v>
      </c>
      <c r="M66" s="236">
        <v>0</v>
      </c>
      <c r="N66" s="236">
        <v>0</v>
      </c>
      <c r="O66" s="236">
        <v>0</v>
      </c>
      <c r="P66" s="236">
        <v>0</v>
      </c>
      <c r="Q66" s="236">
        <v>0</v>
      </c>
      <c r="R66" s="238">
        <v>0</v>
      </c>
      <c r="S66" s="239">
        <v>0</v>
      </c>
      <c r="T66" s="239">
        <v>0</v>
      </c>
      <c r="U66" s="239">
        <v>0</v>
      </c>
      <c r="V66" s="239">
        <v>0</v>
      </c>
      <c r="W66" s="240">
        <v>0</v>
      </c>
      <c r="X66" s="233">
        <v>0</v>
      </c>
      <c r="Y66" s="234">
        <v>0</v>
      </c>
      <c r="Z66" s="234">
        <v>0</v>
      </c>
      <c r="AA66" s="230">
        <v>0</v>
      </c>
      <c r="AB66" s="230">
        <v>0</v>
      </c>
      <c r="AC66" s="230">
        <v>0</v>
      </c>
      <c r="AD66" s="230">
        <v>0</v>
      </c>
    </row>
    <row r="67" spans="1:30" ht="15" customHeight="1">
      <c r="A67" s="77" t="s">
        <v>1202</v>
      </c>
      <c r="B67" s="111" t="s">
        <v>1203</v>
      </c>
      <c r="C67" s="235">
        <v>36</v>
      </c>
      <c r="D67" s="236">
        <v>46</v>
      </c>
      <c r="E67" s="236">
        <v>0</v>
      </c>
      <c r="F67" s="236">
        <v>0</v>
      </c>
      <c r="G67" s="236">
        <v>0</v>
      </c>
      <c r="H67" s="236">
        <v>0</v>
      </c>
      <c r="I67" s="236">
        <v>0</v>
      </c>
      <c r="J67" s="236">
        <v>0</v>
      </c>
      <c r="K67" s="236">
        <v>1</v>
      </c>
      <c r="L67" s="237">
        <v>0</v>
      </c>
      <c r="M67" s="236">
        <v>0</v>
      </c>
      <c r="N67" s="236">
        <v>0</v>
      </c>
      <c r="O67" s="236">
        <v>0</v>
      </c>
      <c r="P67" s="236">
        <v>0</v>
      </c>
      <c r="Q67" s="236">
        <v>0</v>
      </c>
      <c r="R67" s="238">
        <v>0</v>
      </c>
      <c r="S67" s="239">
        <v>0</v>
      </c>
      <c r="T67" s="239">
        <v>0</v>
      </c>
      <c r="U67" s="239">
        <v>0</v>
      </c>
      <c r="V67" s="239">
        <v>0</v>
      </c>
      <c r="W67" s="240">
        <v>0</v>
      </c>
      <c r="X67" s="233">
        <v>0</v>
      </c>
      <c r="Y67" s="234">
        <v>0</v>
      </c>
      <c r="Z67" s="234">
        <v>0</v>
      </c>
      <c r="AA67" s="230">
        <v>0</v>
      </c>
      <c r="AB67" s="230">
        <v>0</v>
      </c>
      <c r="AC67" s="230">
        <v>0</v>
      </c>
      <c r="AD67" s="230">
        <v>0</v>
      </c>
    </row>
    <row r="68" spans="1:30" ht="15" customHeight="1">
      <c r="A68" s="77" t="s">
        <v>1204</v>
      </c>
      <c r="B68" s="111" t="s">
        <v>1205</v>
      </c>
      <c r="C68" s="235">
        <v>36</v>
      </c>
      <c r="D68" s="236">
        <v>46</v>
      </c>
      <c r="E68" s="236">
        <v>10</v>
      </c>
      <c r="F68" s="236">
        <v>0</v>
      </c>
      <c r="G68" s="236">
        <v>0</v>
      </c>
      <c r="H68" s="236">
        <v>0</v>
      </c>
      <c r="I68" s="236">
        <v>45</v>
      </c>
      <c r="J68" s="236">
        <v>5</v>
      </c>
      <c r="K68" s="236">
        <v>3</v>
      </c>
      <c r="L68" s="237">
        <v>1</v>
      </c>
      <c r="M68" s="236">
        <v>0</v>
      </c>
      <c r="N68" s="241">
        <v>0</v>
      </c>
      <c r="O68" s="236">
        <v>0</v>
      </c>
      <c r="P68" s="236">
        <v>0</v>
      </c>
      <c r="Q68" s="236">
        <v>0</v>
      </c>
      <c r="R68" s="238">
        <v>0</v>
      </c>
      <c r="S68" s="239">
        <v>0</v>
      </c>
      <c r="T68" s="239">
        <v>0</v>
      </c>
      <c r="U68" s="239">
        <v>0</v>
      </c>
      <c r="V68" s="239">
        <v>0</v>
      </c>
      <c r="W68" s="240">
        <v>0</v>
      </c>
      <c r="X68" s="233">
        <v>0</v>
      </c>
      <c r="Y68" s="234">
        <v>0</v>
      </c>
      <c r="Z68" s="234">
        <v>0</v>
      </c>
      <c r="AA68" s="230">
        <v>0</v>
      </c>
      <c r="AB68" s="230">
        <v>0</v>
      </c>
      <c r="AC68" s="230">
        <v>0</v>
      </c>
      <c r="AD68" s="230">
        <v>0</v>
      </c>
    </row>
    <row r="69" spans="1:30" ht="15" customHeight="1">
      <c r="A69" s="77" t="s">
        <v>1206</v>
      </c>
      <c r="B69" s="111" t="s">
        <v>1207</v>
      </c>
      <c r="C69" s="235">
        <v>0</v>
      </c>
      <c r="D69" s="236">
        <v>0</v>
      </c>
      <c r="E69" s="236">
        <v>0</v>
      </c>
      <c r="F69" s="236">
        <v>0</v>
      </c>
      <c r="G69" s="236">
        <v>0</v>
      </c>
      <c r="H69" s="236">
        <v>0</v>
      </c>
      <c r="I69" s="236">
        <v>25</v>
      </c>
      <c r="J69" s="236">
        <v>0</v>
      </c>
      <c r="K69" s="236">
        <v>1</v>
      </c>
      <c r="L69" s="242">
        <v>0</v>
      </c>
      <c r="M69" s="236">
        <v>0</v>
      </c>
      <c r="N69" s="236">
        <v>0</v>
      </c>
      <c r="O69" s="236">
        <v>0</v>
      </c>
      <c r="P69" s="236">
        <v>0</v>
      </c>
      <c r="Q69" s="236">
        <v>0</v>
      </c>
      <c r="R69" s="238">
        <v>0</v>
      </c>
      <c r="S69" s="239">
        <v>0</v>
      </c>
      <c r="T69" s="239">
        <v>0</v>
      </c>
      <c r="U69" s="239">
        <v>0</v>
      </c>
      <c r="V69" s="239">
        <v>0</v>
      </c>
      <c r="W69" s="240">
        <v>0</v>
      </c>
      <c r="X69" s="233">
        <v>0</v>
      </c>
      <c r="Y69" s="234">
        <v>0</v>
      </c>
      <c r="Z69" s="234">
        <v>0</v>
      </c>
      <c r="AA69" s="230">
        <v>0</v>
      </c>
      <c r="AB69" s="230">
        <v>0</v>
      </c>
      <c r="AC69" s="230">
        <v>0</v>
      </c>
      <c r="AD69" s="230">
        <v>0</v>
      </c>
    </row>
    <row r="70" spans="1:30" ht="15" customHeight="1">
      <c r="A70" s="77" t="s">
        <v>1208</v>
      </c>
      <c r="B70" s="111" t="s">
        <v>1209</v>
      </c>
      <c r="C70" s="235">
        <v>76</v>
      </c>
      <c r="D70" s="236">
        <v>68</v>
      </c>
      <c r="E70" s="236">
        <v>6</v>
      </c>
      <c r="F70" s="236">
        <v>0</v>
      </c>
      <c r="G70" s="236">
        <v>0</v>
      </c>
      <c r="H70" s="236">
        <v>0</v>
      </c>
      <c r="I70" s="236">
        <v>25</v>
      </c>
      <c r="J70" s="236">
        <v>4</v>
      </c>
      <c r="K70" s="236">
        <v>3</v>
      </c>
      <c r="L70" s="237">
        <v>2</v>
      </c>
      <c r="M70" s="236">
        <v>0</v>
      </c>
      <c r="N70" s="236">
        <v>0</v>
      </c>
      <c r="O70" s="236">
        <v>0</v>
      </c>
      <c r="P70" s="236">
        <v>2</v>
      </c>
      <c r="Q70" s="236">
        <v>0</v>
      </c>
      <c r="R70" s="238">
        <v>0</v>
      </c>
      <c r="S70" s="239">
        <v>0</v>
      </c>
      <c r="T70" s="239">
        <v>0</v>
      </c>
      <c r="U70" s="239">
        <v>0</v>
      </c>
      <c r="V70" s="239">
        <v>0</v>
      </c>
      <c r="W70" s="240">
        <v>0</v>
      </c>
      <c r="X70" s="233">
        <v>0</v>
      </c>
      <c r="Y70" s="234">
        <v>0</v>
      </c>
      <c r="Z70" s="234">
        <v>0</v>
      </c>
      <c r="AA70" s="230">
        <v>0</v>
      </c>
      <c r="AB70" s="230">
        <v>0</v>
      </c>
      <c r="AC70" s="230">
        <v>0</v>
      </c>
      <c r="AD70" s="230">
        <v>0</v>
      </c>
    </row>
    <row r="71" spans="1:30" ht="15" customHeight="1">
      <c r="A71" s="77" t="s">
        <v>1210</v>
      </c>
      <c r="B71" s="111" t="s">
        <v>1211</v>
      </c>
      <c r="C71" s="235">
        <v>0</v>
      </c>
      <c r="D71" s="236">
        <v>0</v>
      </c>
      <c r="E71" s="236">
        <v>0</v>
      </c>
      <c r="F71" s="236">
        <v>0</v>
      </c>
      <c r="G71" s="236">
        <v>0</v>
      </c>
      <c r="H71" s="236">
        <v>0</v>
      </c>
      <c r="I71" s="236">
        <v>25</v>
      </c>
      <c r="J71" s="236">
        <v>0</v>
      </c>
      <c r="K71" s="236">
        <v>1</v>
      </c>
      <c r="L71" s="237">
        <v>0</v>
      </c>
      <c r="M71" s="236">
        <v>0</v>
      </c>
      <c r="N71" s="236">
        <v>0</v>
      </c>
      <c r="O71" s="236">
        <v>0</v>
      </c>
      <c r="P71" s="236">
        <v>0</v>
      </c>
      <c r="Q71" s="236">
        <v>0</v>
      </c>
      <c r="R71" s="238">
        <v>0</v>
      </c>
      <c r="S71" s="239">
        <v>0</v>
      </c>
      <c r="T71" s="239">
        <v>0</v>
      </c>
      <c r="U71" s="239">
        <v>0</v>
      </c>
      <c r="V71" s="239">
        <v>0</v>
      </c>
      <c r="W71" s="240">
        <v>0</v>
      </c>
      <c r="X71" s="233">
        <v>0</v>
      </c>
      <c r="Y71" s="234">
        <v>0</v>
      </c>
      <c r="Z71" s="234">
        <v>0</v>
      </c>
      <c r="AA71" s="230">
        <v>0</v>
      </c>
      <c r="AB71" s="230">
        <v>0</v>
      </c>
      <c r="AC71" s="230">
        <v>0</v>
      </c>
      <c r="AD71" s="230">
        <v>0</v>
      </c>
    </row>
    <row r="72" spans="1:30" ht="15" customHeight="1">
      <c r="A72" s="77" t="s">
        <v>1212</v>
      </c>
      <c r="B72" s="111" t="s">
        <v>1213</v>
      </c>
      <c r="C72" s="235">
        <v>36</v>
      </c>
      <c r="D72" s="236">
        <v>38</v>
      </c>
      <c r="E72" s="236">
        <v>10</v>
      </c>
      <c r="F72" s="236">
        <v>0</v>
      </c>
      <c r="G72" s="236">
        <v>0</v>
      </c>
      <c r="H72" s="236">
        <v>0</v>
      </c>
      <c r="I72" s="236">
        <v>110</v>
      </c>
      <c r="J72" s="236">
        <v>4</v>
      </c>
      <c r="K72" s="236">
        <v>3</v>
      </c>
      <c r="L72" s="237">
        <v>1</v>
      </c>
      <c r="M72" s="236">
        <v>0</v>
      </c>
      <c r="N72" s="236">
        <v>0</v>
      </c>
      <c r="O72" s="236">
        <v>0</v>
      </c>
      <c r="P72" s="236">
        <v>0</v>
      </c>
      <c r="Q72" s="236">
        <v>0</v>
      </c>
      <c r="R72" s="238">
        <v>0</v>
      </c>
      <c r="S72" s="239">
        <v>0</v>
      </c>
      <c r="T72" s="239">
        <v>0</v>
      </c>
      <c r="U72" s="239">
        <v>0</v>
      </c>
      <c r="V72" s="239">
        <v>0</v>
      </c>
      <c r="W72" s="240">
        <v>0</v>
      </c>
      <c r="X72" s="233">
        <v>0</v>
      </c>
      <c r="Y72" s="234">
        <v>0</v>
      </c>
      <c r="Z72" s="234">
        <v>0</v>
      </c>
      <c r="AA72" s="230">
        <v>0</v>
      </c>
      <c r="AB72" s="230">
        <v>0</v>
      </c>
      <c r="AC72" s="230">
        <v>0</v>
      </c>
      <c r="AD72" s="230">
        <v>0</v>
      </c>
    </row>
    <row r="73" spans="1:30" ht="15" customHeight="1">
      <c r="A73" s="77" t="s">
        <v>1214</v>
      </c>
      <c r="B73" s="111" t="s">
        <v>1215</v>
      </c>
      <c r="C73" s="235">
        <v>0</v>
      </c>
      <c r="D73" s="236">
        <v>0</v>
      </c>
      <c r="E73" s="236">
        <v>0</v>
      </c>
      <c r="F73" s="236">
        <v>0</v>
      </c>
      <c r="G73" s="236">
        <v>0</v>
      </c>
      <c r="H73" s="236">
        <v>0</v>
      </c>
      <c r="I73" s="236">
        <v>0</v>
      </c>
      <c r="J73" s="236">
        <v>2</v>
      </c>
      <c r="K73" s="236">
        <v>2</v>
      </c>
      <c r="L73" s="237">
        <v>0</v>
      </c>
      <c r="M73" s="236">
        <v>0</v>
      </c>
      <c r="N73" s="236">
        <v>2</v>
      </c>
      <c r="O73" s="236">
        <v>2</v>
      </c>
      <c r="P73" s="236">
        <v>2</v>
      </c>
      <c r="Q73" s="236">
        <v>0</v>
      </c>
      <c r="R73" s="238">
        <v>0</v>
      </c>
      <c r="S73" s="239">
        <v>0</v>
      </c>
      <c r="T73" s="239">
        <v>0</v>
      </c>
      <c r="U73" s="239">
        <v>0</v>
      </c>
      <c r="V73" s="239">
        <v>0</v>
      </c>
      <c r="W73" s="240">
        <v>0</v>
      </c>
      <c r="X73" s="233">
        <v>0</v>
      </c>
      <c r="Y73" s="234">
        <v>0</v>
      </c>
      <c r="Z73" s="234">
        <v>0</v>
      </c>
      <c r="AA73" s="230">
        <v>0</v>
      </c>
      <c r="AB73" s="230">
        <v>0</v>
      </c>
      <c r="AC73" s="230">
        <v>0</v>
      </c>
      <c r="AD73" s="230">
        <v>0</v>
      </c>
    </row>
    <row r="74" spans="1:30" ht="15" customHeight="1">
      <c r="A74" s="77" t="s">
        <v>1216</v>
      </c>
      <c r="B74" s="111" t="s">
        <v>1217</v>
      </c>
      <c r="C74" s="235">
        <v>195</v>
      </c>
      <c r="D74" s="236">
        <v>230</v>
      </c>
      <c r="E74" s="236">
        <v>6</v>
      </c>
      <c r="F74" s="236">
        <v>0</v>
      </c>
      <c r="G74" s="236">
        <v>0</v>
      </c>
      <c r="H74" s="236">
        <v>0</v>
      </c>
      <c r="I74" s="236">
        <v>120</v>
      </c>
      <c r="J74" s="236">
        <v>5.0599999999999996</v>
      </c>
      <c r="K74" s="236">
        <v>2</v>
      </c>
      <c r="L74" s="237">
        <v>1</v>
      </c>
      <c r="M74" s="236">
        <v>0</v>
      </c>
      <c r="N74" s="236">
        <v>2</v>
      </c>
      <c r="O74" s="236">
        <v>2</v>
      </c>
      <c r="P74" s="236">
        <v>2</v>
      </c>
      <c r="Q74" s="236">
        <v>2</v>
      </c>
      <c r="R74" s="238">
        <v>1</v>
      </c>
      <c r="S74" s="239">
        <v>0</v>
      </c>
      <c r="T74" s="239">
        <v>0</v>
      </c>
      <c r="U74" s="239">
        <v>0</v>
      </c>
      <c r="V74" s="239">
        <v>0</v>
      </c>
      <c r="W74" s="240">
        <v>0</v>
      </c>
      <c r="X74" s="233">
        <v>0</v>
      </c>
      <c r="Y74" s="234">
        <v>0</v>
      </c>
      <c r="Z74" s="234">
        <v>0</v>
      </c>
      <c r="AA74" s="230">
        <v>0</v>
      </c>
      <c r="AB74" s="230">
        <v>0</v>
      </c>
      <c r="AC74" s="230">
        <v>0</v>
      </c>
      <c r="AD74" s="230">
        <v>0</v>
      </c>
    </row>
    <row r="75" spans="1:30" ht="15" customHeight="1">
      <c r="A75" s="77" t="s">
        <v>1218</v>
      </c>
      <c r="B75" s="111" t="s">
        <v>1219</v>
      </c>
      <c r="C75" s="235">
        <v>0</v>
      </c>
      <c r="D75" s="236">
        <v>0</v>
      </c>
      <c r="E75" s="236">
        <v>0</v>
      </c>
      <c r="F75" s="236">
        <v>0</v>
      </c>
      <c r="G75" s="236">
        <v>0</v>
      </c>
      <c r="H75" s="236">
        <v>0</v>
      </c>
      <c r="I75" s="236">
        <v>0</v>
      </c>
      <c r="J75" s="236">
        <v>0</v>
      </c>
      <c r="K75" s="236">
        <v>1</v>
      </c>
      <c r="L75" s="237">
        <v>1</v>
      </c>
      <c r="M75" s="236">
        <v>0</v>
      </c>
      <c r="N75" s="236">
        <v>0</v>
      </c>
      <c r="O75" s="236">
        <v>0</v>
      </c>
      <c r="P75" s="236">
        <v>0</v>
      </c>
      <c r="Q75" s="236">
        <v>0</v>
      </c>
      <c r="R75" s="238">
        <v>0</v>
      </c>
      <c r="S75" s="239">
        <v>0</v>
      </c>
      <c r="T75" s="239">
        <v>0</v>
      </c>
      <c r="U75" s="239">
        <v>0</v>
      </c>
      <c r="V75" s="239">
        <v>0</v>
      </c>
      <c r="W75" s="240">
        <v>0</v>
      </c>
      <c r="X75" s="233">
        <v>0</v>
      </c>
      <c r="Y75" s="234">
        <v>0</v>
      </c>
      <c r="Z75" s="234">
        <v>0</v>
      </c>
      <c r="AA75" s="230">
        <v>0</v>
      </c>
      <c r="AB75" s="230">
        <v>0</v>
      </c>
      <c r="AC75" s="230">
        <v>0</v>
      </c>
      <c r="AD75" s="230">
        <v>0</v>
      </c>
    </row>
    <row r="76" spans="1:30" ht="15" customHeight="1">
      <c r="A76" s="77" t="s">
        <v>1220</v>
      </c>
      <c r="B76" s="111" t="s">
        <v>1221</v>
      </c>
      <c r="C76" s="235">
        <v>225</v>
      </c>
      <c r="D76" s="236">
        <v>258</v>
      </c>
      <c r="E76" s="236">
        <v>12</v>
      </c>
      <c r="F76" s="236">
        <v>0</v>
      </c>
      <c r="G76" s="236">
        <v>0</v>
      </c>
      <c r="H76" s="236">
        <v>0</v>
      </c>
      <c r="I76" s="236">
        <v>125</v>
      </c>
      <c r="J76" s="236">
        <v>3</v>
      </c>
      <c r="K76" s="236">
        <v>1</v>
      </c>
      <c r="L76" s="237">
        <v>1</v>
      </c>
      <c r="M76" s="236">
        <v>0</v>
      </c>
      <c r="N76" s="236">
        <v>0</v>
      </c>
      <c r="O76" s="236">
        <v>0</v>
      </c>
      <c r="P76" s="236">
        <v>0</v>
      </c>
      <c r="Q76" s="236">
        <v>0</v>
      </c>
      <c r="R76" s="238">
        <v>0</v>
      </c>
      <c r="S76" s="239">
        <v>0</v>
      </c>
      <c r="T76" s="239">
        <v>0</v>
      </c>
      <c r="U76" s="239">
        <v>0</v>
      </c>
      <c r="V76" s="239">
        <v>10</v>
      </c>
      <c r="W76" s="240">
        <v>10</v>
      </c>
      <c r="X76" s="233">
        <v>0</v>
      </c>
      <c r="Y76" s="234">
        <v>0</v>
      </c>
      <c r="Z76" s="234">
        <v>0</v>
      </c>
      <c r="AA76" s="230">
        <v>0</v>
      </c>
      <c r="AB76" s="230">
        <v>0</v>
      </c>
      <c r="AC76" s="230">
        <v>0</v>
      </c>
      <c r="AD76" s="230">
        <v>0</v>
      </c>
    </row>
    <row r="77" spans="1:30" ht="15" customHeight="1">
      <c r="A77" s="77" t="s">
        <v>1222</v>
      </c>
      <c r="B77" s="111" t="s">
        <v>1223</v>
      </c>
      <c r="C77" s="235">
        <v>0</v>
      </c>
      <c r="D77" s="236">
        <v>0</v>
      </c>
      <c r="E77" s="236">
        <v>2</v>
      </c>
      <c r="F77" s="236">
        <v>0</v>
      </c>
      <c r="G77" s="236">
        <v>0</v>
      </c>
      <c r="H77" s="236">
        <v>0</v>
      </c>
      <c r="I77" s="236">
        <v>45</v>
      </c>
      <c r="J77" s="236">
        <v>0</v>
      </c>
      <c r="K77" s="236">
        <v>1</v>
      </c>
      <c r="L77" s="237">
        <v>0</v>
      </c>
      <c r="M77" s="236">
        <v>0</v>
      </c>
      <c r="N77" s="236">
        <v>0</v>
      </c>
      <c r="O77" s="236">
        <v>0</v>
      </c>
      <c r="P77" s="236">
        <v>0</v>
      </c>
      <c r="Q77" s="236">
        <v>0</v>
      </c>
      <c r="R77" s="238">
        <v>0</v>
      </c>
      <c r="S77" s="239">
        <v>0</v>
      </c>
      <c r="T77" s="239">
        <v>0</v>
      </c>
      <c r="U77" s="239">
        <v>0</v>
      </c>
      <c r="V77" s="239">
        <v>0</v>
      </c>
      <c r="W77" s="240">
        <v>0</v>
      </c>
      <c r="X77" s="233">
        <v>0</v>
      </c>
      <c r="Y77" s="234">
        <v>0</v>
      </c>
      <c r="Z77" s="234">
        <v>0</v>
      </c>
      <c r="AA77" s="230">
        <v>0</v>
      </c>
      <c r="AB77" s="230">
        <v>0</v>
      </c>
      <c r="AC77" s="230">
        <v>0</v>
      </c>
      <c r="AD77" s="230">
        <v>0</v>
      </c>
    </row>
    <row r="78" spans="1:30" ht="15" customHeight="1">
      <c r="A78" s="77" t="s">
        <v>1224</v>
      </c>
      <c r="B78" s="111" t="s">
        <v>1225</v>
      </c>
      <c r="C78" s="235">
        <v>236</v>
      </c>
      <c r="D78" s="236">
        <v>255</v>
      </c>
      <c r="E78" s="236">
        <v>8.1200000000000205</v>
      </c>
      <c r="F78" s="236">
        <v>0</v>
      </c>
      <c r="G78" s="236">
        <v>0</v>
      </c>
      <c r="H78" s="236">
        <v>0</v>
      </c>
      <c r="I78" s="236">
        <v>119</v>
      </c>
      <c r="J78" s="236">
        <v>5</v>
      </c>
      <c r="K78" s="236">
        <v>2</v>
      </c>
      <c r="L78" s="237">
        <v>1</v>
      </c>
      <c r="M78" s="236">
        <v>0</v>
      </c>
      <c r="N78" s="236">
        <v>0</v>
      </c>
      <c r="O78" s="236">
        <v>0</v>
      </c>
      <c r="P78" s="236">
        <v>0</v>
      </c>
      <c r="Q78" s="236">
        <v>0</v>
      </c>
      <c r="R78" s="238">
        <v>0</v>
      </c>
      <c r="S78" s="239">
        <v>0</v>
      </c>
      <c r="T78" s="239">
        <v>0</v>
      </c>
      <c r="U78" s="239">
        <v>0</v>
      </c>
      <c r="V78" s="239">
        <v>0</v>
      </c>
      <c r="W78" s="240">
        <v>0</v>
      </c>
      <c r="X78" s="233">
        <v>0</v>
      </c>
      <c r="Y78" s="234">
        <v>0</v>
      </c>
      <c r="Z78" s="234">
        <v>0</v>
      </c>
      <c r="AA78" s="230">
        <v>0</v>
      </c>
      <c r="AB78" s="230">
        <v>0</v>
      </c>
      <c r="AC78" s="230">
        <v>0</v>
      </c>
      <c r="AD78" s="230">
        <v>0</v>
      </c>
    </row>
    <row r="79" spans="1:30" ht="15" customHeight="1">
      <c r="A79" s="77" t="s">
        <v>1226</v>
      </c>
      <c r="B79" s="111" t="s">
        <v>1227</v>
      </c>
      <c r="C79" s="235">
        <v>0</v>
      </c>
      <c r="D79" s="236">
        <v>0</v>
      </c>
      <c r="E79" s="236">
        <v>0</v>
      </c>
      <c r="F79" s="236">
        <v>0</v>
      </c>
      <c r="G79" s="236">
        <v>0</v>
      </c>
      <c r="H79" s="236">
        <v>0</v>
      </c>
      <c r="I79" s="236">
        <v>25</v>
      </c>
      <c r="J79" s="236">
        <v>0</v>
      </c>
      <c r="K79" s="236">
        <v>0</v>
      </c>
      <c r="L79" s="237">
        <v>1</v>
      </c>
      <c r="M79" s="236">
        <v>0</v>
      </c>
      <c r="N79" s="236">
        <v>0</v>
      </c>
      <c r="O79" s="236">
        <v>0</v>
      </c>
      <c r="P79" s="236">
        <v>0</v>
      </c>
      <c r="Q79" s="236">
        <v>0</v>
      </c>
      <c r="R79" s="238">
        <v>0</v>
      </c>
      <c r="S79" s="239">
        <v>0</v>
      </c>
      <c r="T79" s="239">
        <v>0</v>
      </c>
      <c r="U79" s="239">
        <v>0</v>
      </c>
      <c r="V79" s="239">
        <v>0</v>
      </c>
      <c r="W79" s="240">
        <v>0</v>
      </c>
      <c r="X79" s="233">
        <v>0</v>
      </c>
      <c r="Y79" s="234">
        <v>0</v>
      </c>
      <c r="Z79" s="234">
        <v>0</v>
      </c>
      <c r="AA79" s="230">
        <v>0</v>
      </c>
      <c r="AB79" s="230">
        <v>0</v>
      </c>
      <c r="AC79" s="230">
        <v>0</v>
      </c>
      <c r="AD79" s="230">
        <v>0</v>
      </c>
    </row>
    <row r="80" spans="1:30" ht="15" customHeight="1">
      <c r="A80" s="77" t="s">
        <v>1228</v>
      </c>
      <c r="B80" s="111" t="s">
        <v>1229</v>
      </c>
      <c r="C80" s="235">
        <v>236</v>
      </c>
      <c r="D80" s="236">
        <v>255</v>
      </c>
      <c r="E80" s="236">
        <v>10</v>
      </c>
      <c r="F80" s="236">
        <v>0</v>
      </c>
      <c r="G80" s="236">
        <v>0</v>
      </c>
      <c r="H80" s="236">
        <v>0</v>
      </c>
      <c r="I80" s="236">
        <v>124</v>
      </c>
      <c r="J80" s="236">
        <v>4</v>
      </c>
      <c r="K80" s="236">
        <v>1</v>
      </c>
      <c r="L80" s="237">
        <v>2</v>
      </c>
      <c r="M80" s="236">
        <v>0</v>
      </c>
      <c r="N80" s="236">
        <v>0</v>
      </c>
      <c r="O80" s="236">
        <v>0</v>
      </c>
      <c r="P80" s="236">
        <v>0</v>
      </c>
      <c r="Q80" s="236">
        <v>0</v>
      </c>
      <c r="R80" s="238">
        <v>0</v>
      </c>
      <c r="S80" s="239">
        <v>0</v>
      </c>
      <c r="T80" s="239">
        <v>0</v>
      </c>
      <c r="U80" s="239">
        <v>0</v>
      </c>
      <c r="V80" s="239">
        <v>0</v>
      </c>
      <c r="W80" s="240">
        <v>0</v>
      </c>
      <c r="X80" s="233">
        <v>0</v>
      </c>
      <c r="Y80" s="234">
        <v>0</v>
      </c>
      <c r="Z80" s="234">
        <v>0</v>
      </c>
      <c r="AA80" s="230">
        <v>0</v>
      </c>
      <c r="AB80" s="230">
        <v>0</v>
      </c>
      <c r="AC80" s="230">
        <v>0</v>
      </c>
      <c r="AD80" s="230">
        <v>0</v>
      </c>
    </row>
    <row r="81" spans="1:30" ht="15" customHeight="1">
      <c r="A81" s="77" t="s">
        <v>1230</v>
      </c>
      <c r="B81" s="111" t="s">
        <v>1231</v>
      </c>
      <c r="C81" s="235">
        <v>0</v>
      </c>
      <c r="D81" s="236">
        <v>0</v>
      </c>
      <c r="E81" s="236">
        <v>0</v>
      </c>
      <c r="F81" s="236">
        <v>0</v>
      </c>
      <c r="G81" s="236">
        <v>0</v>
      </c>
      <c r="H81" s="236">
        <v>0</v>
      </c>
      <c r="I81" s="236">
        <v>32</v>
      </c>
      <c r="J81" s="236">
        <v>0</v>
      </c>
      <c r="K81" s="236">
        <v>1</v>
      </c>
      <c r="L81" s="237">
        <v>0</v>
      </c>
      <c r="M81" s="236">
        <v>0</v>
      </c>
      <c r="N81" s="236">
        <v>0</v>
      </c>
      <c r="O81" s="236">
        <v>0</v>
      </c>
      <c r="P81" s="236">
        <v>0</v>
      </c>
      <c r="Q81" s="236">
        <v>0</v>
      </c>
      <c r="R81" s="238">
        <v>0</v>
      </c>
      <c r="S81" s="239">
        <v>0</v>
      </c>
      <c r="T81" s="239">
        <v>0</v>
      </c>
      <c r="U81" s="239">
        <v>0</v>
      </c>
      <c r="V81" s="239">
        <v>0</v>
      </c>
      <c r="W81" s="240">
        <v>0</v>
      </c>
      <c r="X81" s="233">
        <v>0</v>
      </c>
      <c r="Y81" s="234">
        <v>0</v>
      </c>
      <c r="Z81" s="234">
        <v>0</v>
      </c>
      <c r="AA81" s="230">
        <v>0</v>
      </c>
      <c r="AB81" s="230">
        <v>0</v>
      </c>
      <c r="AC81" s="230">
        <v>0</v>
      </c>
      <c r="AD81" s="230">
        <v>0</v>
      </c>
    </row>
    <row r="82" spans="1:30" ht="15" customHeight="1">
      <c r="A82" s="77" t="s">
        <v>1232</v>
      </c>
      <c r="B82" s="111" t="s">
        <v>1233</v>
      </c>
      <c r="C82" s="235">
        <v>195</v>
      </c>
      <c r="D82" s="236">
        <v>188</v>
      </c>
      <c r="E82" s="236">
        <v>6</v>
      </c>
      <c r="F82" s="236">
        <v>0</v>
      </c>
      <c r="G82" s="236">
        <v>0</v>
      </c>
      <c r="H82" s="236">
        <v>0</v>
      </c>
      <c r="I82" s="236">
        <v>32</v>
      </c>
      <c r="J82" s="236">
        <v>0</v>
      </c>
      <c r="K82" s="236">
        <v>2</v>
      </c>
      <c r="L82" s="237">
        <v>2</v>
      </c>
      <c r="M82" s="236">
        <v>1</v>
      </c>
      <c r="N82" s="236">
        <v>0</v>
      </c>
      <c r="O82" s="236">
        <v>0</v>
      </c>
      <c r="P82" s="236">
        <v>0</v>
      </c>
      <c r="Q82" s="236">
        <v>0</v>
      </c>
      <c r="R82" s="238">
        <v>0</v>
      </c>
      <c r="S82" s="239">
        <v>0</v>
      </c>
      <c r="T82" s="239">
        <v>0</v>
      </c>
      <c r="U82" s="239">
        <v>0</v>
      </c>
      <c r="V82" s="239">
        <v>0</v>
      </c>
      <c r="W82" s="240">
        <v>0</v>
      </c>
      <c r="X82" s="233">
        <v>0</v>
      </c>
      <c r="Y82" s="234">
        <v>0</v>
      </c>
      <c r="Z82" s="234">
        <v>0</v>
      </c>
      <c r="AA82" s="230">
        <v>0</v>
      </c>
      <c r="AB82" s="230">
        <v>0</v>
      </c>
      <c r="AC82" s="230">
        <v>0</v>
      </c>
      <c r="AD82" s="230">
        <v>0</v>
      </c>
    </row>
    <row r="83" spans="1:30" ht="15" customHeight="1">
      <c r="A83" s="77" t="s">
        <v>1234</v>
      </c>
      <c r="B83" s="111" t="s">
        <v>1235</v>
      </c>
      <c r="C83" s="235">
        <v>40</v>
      </c>
      <c r="D83" s="236">
        <v>60</v>
      </c>
      <c r="E83" s="236">
        <v>0</v>
      </c>
      <c r="F83" s="236">
        <v>0</v>
      </c>
      <c r="G83" s="236">
        <v>0</v>
      </c>
      <c r="H83" s="236">
        <v>0</v>
      </c>
      <c r="I83" s="236">
        <v>42</v>
      </c>
      <c r="J83" s="236">
        <v>0</v>
      </c>
      <c r="K83" s="236">
        <v>1</v>
      </c>
      <c r="L83" s="237">
        <v>0</v>
      </c>
      <c r="M83" s="236">
        <v>0</v>
      </c>
      <c r="N83" s="236">
        <v>0</v>
      </c>
      <c r="O83" s="236">
        <v>0</v>
      </c>
      <c r="P83" s="236">
        <v>0</v>
      </c>
      <c r="Q83" s="236">
        <v>0</v>
      </c>
      <c r="R83" s="238">
        <v>0</v>
      </c>
      <c r="S83" s="239">
        <v>0</v>
      </c>
      <c r="T83" s="239">
        <v>0</v>
      </c>
      <c r="U83" s="239">
        <v>0</v>
      </c>
      <c r="V83" s="239">
        <v>0</v>
      </c>
      <c r="W83" s="240">
        <v>0</v>
      </c>
      <c r="X83" s="233">
        <v>0</v>
      </c>
      <c r="Y83" s="234">
        <v>0</v>
      </c>
      <c r="Z83" s="234">
        <v>0</v>
      </c>
      <c r="AA83" s="230">
        <v>0</v>
      </c>
      <c r="AB83" s="230">
        <v>0</v>
      </c>
      <c r="AC83" s="230">
        <v>0</v>
      </c>
      <c r="AD83" s="230">
        <v>0</v>
      </c>
    </row>
    <row r="84" spans="1:30" ht="15" customHeight="1">
      <c r="A84" s="77" t="s">
        <v>1236</v>
      </c>
      <c r="B84" s="111" t="s">
        <v>1237</v>
      </c>
      <c r="C84" s="235">
        <v>80</v>
      </c>
      <c r="D84" s="236">
        <v>120</v>
      </c>
      <c r="E84" s="236">
        <v>8</v>
      </c>
      <c r="F84" s="236">
        <v>0</v>
      </c>
      <c r="G84" s="236">
        <v>0</v>
      </c>
      <c r="H84" s="236">
        <v>0</v>
      </c>
      <c r="I84" s="236">
        <v>42</v>
      </c>
      <c r="J84" s="236">
        <v>0</v>
      </c>
      <c r="K84" s="236">
        <v>2</v>
      </c>
      <c r="L84" s="237">
        <v>1</v>
      </c>
      <c r="M84" s="236">
        <v>1</v>
      </c>
      <c r="N84" s="236">
        <v>0</v>
      </c>
      <c r="O84" s="236">
        <v>0</v>
      </c>
      <c r="P84" s="236">
        <v>0</v>
      </c>
      <c r="Q84" s="236">
        <v>0</v>
      </c>
      <c r="R84" s="238">
        <v>0</v>
      </c>
      <c r="S84" s="239">
        <v>0</v>
      </c>
      <c r="T84" s="239">
        <v>0</v>
      </c>
      <c r="U84" s="239">
        <v>0</v>
      </c>
      <c r="V84" s="239">
        <v>0</v>
      </c>
      <c r="W84" s="240">
        <v>0</v>
      </c>
      <c r="X84" s="233">
        <v>0</v>
      </c>
      <c r="Y84" s="234">
        <v>0</v>
      </c>
      <c r="Z84" s="234">
        <v>0</v>
      </c>
      <c r="AA84" s="230">
        <v>0</v>
      </c>
      <c r="AB84" s="230">
        <v>0</v>
      </c>
      <c r="AC84" s="230">
        <v>0</v>
      </c>
      <c r="AD84" s="230">
        <v>0</v>
      </c>
    </row>
    <row r="85" spans="1:30" ht="15" customHeight="1">
      <c r="A85" s="77" t="s">
        <v>1238</v>
      </c>
      <c r="B85" s="111" t="s">
        <v>1239</v>
      </c>
      <c r="C85" s="235">
        <v>0</v>
      </c>
      <c r="D85" s="236">
        <v>0</v>
      </c>
      <c r="E85" s="236">
        <v>0</v>
      </c>
      <c r="F85" s="236">
        <v>0</v>
      </c>
      <c r="G85" s="236">
        <v>0</v>
      </c>
      <c r="H85" s="236">
        <v>0</v>
      </c>
      <c r="I85" s="236">
        <v>45</v>
      </c>
      <c r="J85" s="236">
        <v>0</v>
      </c>
      <c r="K85" s="236">
        <v>1</v>
      </c>
      <c r="L85" s="237">
        <v>0</v>
      </c>
      <c r="M85" s="236">
        <v>0</v>
      </c>
      <c r="N85" s="236">
        <v>0</v>
      </c>
      <c r="O85" s="236">
        <v>0</v>
      </c>
      <c r="P85" s="236">
        <v>1</v>
      </c>
      <c r="Q85" s="236">
        <v>0</v>
      </c>
      <c r="R85" s="238">
        <v>0</v>
      </c>
      <c r="S85" s="239">
        <v>0</v>
      </c>
      <c r="T85" s="239">
        <v>0</v>
      </c>
      <c r="U85" s="239">
        <v>0</v>
      </c>
      <c r="V85" s="239">
        <v>0</v>
      </c>
      <c r="W85" s="240">
        <v>0</v>
      </c>
      <c r="X85" s="233">
        <v>0</v>
      </c>
      <c r="Y85" s="234">
        <v>0</v>
      </c>
      <c r="Z85" s="234">
        <v>0</v>
      </c>
      <c r="AA85" s="230">
        <v>0</v>
      </c>
      <c r="AB85" s="230">
        <v>0</v>
      </c>
      <c r="AC85" s="230">
        <v>0</v>
      </c>
      <c r="AD85" s="230">
        <v>0</v>
      </c>
    </row>
    <row r="86" spans="1:30" ht="15" customHeight="1">
      <c r="A86" s="77" t="s">
        <v>1240</v>
      </c>
      <c r="B86" s="111" t="s">
        <v>1241</v>
      </c>
      <c r="C86" s="235">
        <v>0</v>
      </c>
      <c r="D86" s="236">
        <v>0</v>
      </c>
      <c r="E86" s="236">
        <v>8</v>
      </c>
      <c r="F86" s="236">
        <v>0</v>
      </c>
      <c r="G86" s="236">
        <v>0</v>
      </c>
      <c r="H86" s="236">
        <v>0</v>
      </c>
      <c r="I86" s="236">
        <v>45</v>
      </c>
      <c r="J86" s="236">
        <v>0</v>
      </c>
      <c r="K86" s="236">
        <v>3</v>
      </c>
      <c r="L86" s="237">
        <v>2</v>
      </c>
      <c r="M86" s="236">
        <v>1</v>
      </c>
      <c r="N86" s="236">
        <v>0</v>
      </c>
      <c r="O86" s="236">
        <v>0</v>
      </c>
      <c r="P86" s="236">
        <v>3</v>
      </c>
      <c r="Q86" s="236">
        <v>0</v>
      </c>
      <c r="R86" s="238">
        <v>0</v>
      </c>
      <c r="S86" s="239">
        <v>0</v>
      </c>
      <c r="T86" s="239">
        <v>0</v>
      </c>
      <c r="U86" s="239">
        <v>0</v>
      </c>
      <c r="V86" s="239">
        <v>0</v>
      </c>
      <c r="W86" s="240">
        <v>0</v>
      </c>
      <c r="X86" s="233">
        <v>0</v>
      </c>
      <c r="Y86" s="234">
        <v>0</v>
      </c>
      <c r="Z86" s="234">
        <v>0</v>
      </c>
      <c r="AA86" s="230">
        <v>0</v>
      </c>
      <c r="AB86" s="230">
        <v>0</v>
      </c>
      <c r="AC86" s="230">
        <v>0</v>
      </c>
      <c r="AD86" s="230">
        <v>0</v>
      </c>
    </row>
    <row r="87" spans="1:30" ht="15" customHeight="1">
      <c r="A87" s="77" t="s">
        <v>1242</v>
      </c>
      <c r="B87" s="111" t="s">
        <v>1243</v>
      </c>
      <c r="C87" s="235">
        <v>0</v>
      </c>
      <c r="D87" s="236">
        <v>0</v>
      </c>
      <c r="E87" s="236">
        <v>0</v>
      </c>
      <c r="F87" s="236">
        <v>0</v>
      </c>
      <c r="G87" s="236">
        <v>0</v>
      </c>
      <c r="H87" s="236">
        <v>0</v>
      </c>
      <c r="I87" s="236">
        <v>25</v>
      </c>
      <c r="J87" s="236">
        <v>0</v>
      </c>
      <c r="K87" s="236">
        <v>1</v>
      </c>
      <c r="L87" s="237">
        <v>0</v>
      </c>
      <c r="M87" s="236">
        <v>0</v>
      </c>
      <c r="N87" s="236">
        <v>0</v>
      </c>
      <c r="O87" s="236">
        <v>0</v>
      </c>
      <c r="P87" s="236">
        <v>0</v>
      </c>
      <c r="Q87" s="236">
        <v>0</v>
      </c>
      <c r="R87" s="238">
        <v>0</v>
      </c>
      <c r="S87" s="239">
        <v>0</v>
      </c>
      <c r="T87" s="239">
        <v>0</v>
      </c>
      <c r="U87" s="239">
        <v>0</v>
      </c>
      <c r="V87" s="239">
        <v>0</v>
      </c>
      <c r="W87" s="240">
        <v>0</v>
      </c>
      <c r="X87" s="233">
        <v>0</v>
      </c>
      <c r="Y87" s="234">
        <v>0</v>
      </c>
      <c r="Z87" s="234">
        <v>0</v>
      </c>
      <c r="AA87" s="230">
        <v>0</v>
      </c>
      <c r="AB87" s="230">
        <v>0</v>
      </c>
      <c r="AC87" s="230">
        <v>0</v>
      </c>
      <c r="AD87" s="230">
        <v>0</v>
      </c>
    </row>
    <row r="88" spans="1:30" ht="15" customHeight="1">
      <c r="A88" s="77" t="s">
        <v>1244</v>
      </c>
      <c r="B88" s="111" t="s">
        <v>1245</v>
      </c>
      <c r="C88" s="235">
        <v>171</v>
      </c>
      <c r="D88" s="236">
        <v>158</v>
      </c>
      <c r="E88" s="236">
        <v>10</v>
      </c>
      <c r="F88" s="236">
        <v>0</v>
      </c>
      <c r="G88" s="236">
        <v>0</v>
      </c>
      <c r="H88" s="236">
        <v>0</v>
      </c>
      <c r="I88" s="236">
        <v>25</v>
      </c>
      <c r="J88" s="236">
        <v>0</v>
      </c>
      <c r="K88" s="236">
        <v>2</v>
      </c>
      <c r="L88" s="237">
        <v>1</v>
      </c>
      <c r="M88" s="236">
        <v>1</v>
      </c>
      <c r="N88" s="236">
        <v>0</v>
      </c>
      <c r="O88" s="236">
        <v>0</v>
      </c>
      <c r="P88" s="236">
        <v>0</v>
      </c>
      <c r="Q88" s="236">
        <v>0</v>
      </c>
      <c r="R88" s="238">
        <v>0</v>
      </c>
      <c r="S88" s="239">
        <v>0</v>
      </c>
      <c r="T88" s="239">
        <v>0</v>
      </c>
      <c r="U88" s="239">
        <v>0</v>
      </c>
      <c r="V88" s="239">
        <v>0</v>
      </c>
      <c r="W88" s="240">
        <v>0</v>
      </c>
      <c r="X88" s="233">
        <v>0</v>
      </c>
      <c r="Y88" s="234">
        <v>0</v>
      </c>
      <c r="Z88" s="234">
        <v>0</v>
      </c>
      <c r="AA88" s="230">
        <v>0</v>
      </c>
      <c r="AB88" s="230">
        <v>0</v>
      </c>
      <c r="AC88" s="230">
        <v>0</v>
      </c>
      <c r="AD88" s="230">
        <v>0</v>
      </c>
    </row>
    <row r="89" spans="1:30" ht="15" customHeight="1">
      <c r="A89" s="77" t="s">
        <v>1886</v>
      </c>
      <c r="B89" s="111"/>
      <c r="C89" s="235">
        <v>0</v>
      </c>
      <c r="D89" s="236">
        <v>0</v>
      </c>
      <c r="E89" s="236">
        <v>0</v>
      </c>
      <c r="F89" s="236">
        <v>0</v>
      </c>
      <c r="G89" s="236">
        <v>0</v>
      </c>
      <c r="H89" s="236">
        <v>0</v>
      </c>
      <c r="I89" s="236">
        <v>0</v>
      </c>
      <c r="J89" s="236">
        <v>0</v>
      </c>
      <c r="K89" s="236">
        <v>0</v>
      </c>
      <c r="L89" s="237">
        <v>0</v>
      </c>
      <c r="M89" s="236">
        <v>0</v>
      </c>
      <c r="N89" s="236">
        <v>0</v>
      </c>
      <c r="O89" s="236">
        <v>0</v>
      </c>
      <c r="P89" s="236">
        <v>0</v>
      </c>
      <c r="Q89" s="236">
        <v>0</v>
      </c>
      <c r="R89" s="238">
        <v>0</v>
      </c>
      <c r="S89" s="239">
        <v>0</v>
      </c>
      <c r="T89" s="239">
        <v>0</v>
      </c>
      <c r="U89" s="239">
        <v>0</v>
      </c>
      <c r="V89" s="239">
        <v>0</v>
      </c>
      <c r="W89" s="240">
        <v>0</v>
      </c>
      <c r="X89" s="233">
        <v>0</v>
      </c>
      <c r="Y89" s="234">
        <v>0</v>
      </c>
      <c r="Z89" s="234">
        <v>0</v>
      </c>
      <c r="AA89" s="230">
        <v>0</v>
      </c>
      <c r="AB89" s="230">
        <v>0</v>
      </c>
      <c r="AC89" s="230">
        <v>0</v>
      </c>
      <c r="AD89" s="230">
        <v>0</v>
      </c>
    </row>
    <row r="90" spans="1:30" ht="15" customHeight="1">
      <c r="A90" s="77" t="s">
        <v>1882</v>
      </c>
      <c r="B90" s="111" t="s">
        <v>1246</v>
      </c>
      <c r="C90" s="235">
        <v>0</v>
      </c>
      <c r="D90" s="236">
        <v>0</v>
      </c>
      <c r="E90" s="236">
        <v>0</v>
      </c>
      <c r="F90" s="236">
        <v>0</v>
      </c>
      <c r="G90" s="236">
        <v>0</v>
      </c>
      <c r="H90" s="236">
        <v>0</v>
      </c>
      <c r="I90" s="236">
        <v>80</v>
      </c>
      <c r="J90" s="236">
        <v>0</v>
      </c>
      <c r="K90" s="236">
        <v>6</v>
      </c>
      <c r="L90" s="237">
        <v>1</v>
      </c>
      <c r="M90" s="236">
        <v>0</v>
      </c>
      <c r="N90" s="236">
        <v>0</v>
      </c>
      <c r="O90" s="236">
        <v>0</v>
      </c>
      <c r="P90" s="236">
        <v>0</v>
      </c>
      <c r="Q90" s="236">
        <v>0</v>
      </c>
      <c r="R90" s="238">
        <v>0</v>
      </c>
      <c r="S90" s="239">
        <v>0</v>
      </c>
      <c r="T90" s="239">
        <v>0</v>
      </c>
      <c r="U90" s="239">
        <v>0</v>
      </c>
      <c r="V90" s="239">
        <v>0</v>
      </c>
      <c r="W90" s="240">
        <v>0</v>
      </c>
      <c r="X90" s="233">
        <v>0</v>
      </c>
      <c r="Y90" s="234">
        <v>0</v>
      </c>
      <c r="Z90" s="234">
        <v>0</v>
      </c>
      <c r="AA90" s="230">
        <v>0</v>
      </c>
      <c r="AB90" s="230">
        <v>0</v>
      </c>
      <c r="AC90" s="230">
        <v>0</v>
      </c>
      <c r="AD90" s="230">
        <v>0</v>
      </c>
    </row>
    <row r="91" spans="1:30" ht="15" customHeight="1">
      <c r="A91" s="77" t="s">
        <v>1883</v>
      </c>
      <c r="B91" s="111" t="s">
        <v>1248</v>
      </c>
      <c r="C91" s="235">
        <v>120</v>
      </c>
      <c r="D91" s="236">
        <v>120</v>
      </c>
      <c r="E91" s="236">
        <v>22</v>
      </c>
      <c r="F91" s="236">
        <v>0</v>
      </c>
      <c r="G91" s="236">
        <v>0</v>
      </c>
      <c r="H91" s="236">
        <v>0</v>
      </c>
      <c r="I91" s="236">
        <v>285</v>
      </c>
      <c r="J91" s="236">
        <v>5</v>
      </c>
      <c r="K91" s="236">
        <v>6</v>
      </c>
      <c r="L91" s="237">
        <v>1</v>
      </c>
      <c r="M91" s="236">
        <v>1</v>
      </c>
      <c r="N91" s="236">
        <v>0</v>
      </c>
      <c r="O91" s="236">
        <v>0</v>
      </c>
      <c r="P91" s="236">
        <v>2</v>
      </c>
      <c r="Q91" s="236">
        <v>0</v>
      </c>
      <c r="R91" s="238">
        <v>0</v>
      </c>
      <c r="S91" s="239">
        <v>0</v>
      </c>
      <c r="T91" s="239">
        <v>0</v>
      </c>
      <c r="U91" s="239">
        <v>0</v>
      </c>
      <c r="V91" s="239">
        <v>0</v>
      </c>
      <c r="W91" s="240">
        <v>0</v>
      </c>
      <c r="X91" s="233">
        <v>0</v>
      </c>
      <c r="Y91" s="234">
        <v>0</v>
      </c>
      <c r="Z91" s="234">
        <v>0</v>
      </c>
      <c r="AA91" s="230">
        <v>0</v>
      </c>
      <c r="AB91" s="230">
        <v>0</v>
      </c>
      <c r="AC91" s="230">
        <v>0</v>
      </c>
      <c r="AD91" s="230">
        <v>0</v>
      </c>
    </row>
    <row r="92" spans="1:30" ht="15" customHeight="1">
      <c r="A92" s="77" t="s">
        <v>1887</v>
      </c>
      <c r="B92" s="111"/>
      <c r="C92" s="235">
        <v>0</v>
      </c>
      <c r="D92" s="236">
        <v>0</v>
      </c>
      <c r="E92" s="236">
        <v>0</v>
      </c>
      <c r="F92" s="236">
        <v>0</v>
      </c>
      <c r="G92" s="236">
        <v>0</v>
      </c>
      <c r="H92" s="236">
        <v>0</v>
      </c>
      <c r="I92" s="236">
        <v>0</v>
      </c>
      <c r="J92" s="236">
        <v>0</v>
      </c>
      <c r="K92" s="236">
        <v>0</v>
      </c>
      <c r="L92" s="237">
        <v>0</v>
      </c>
      <c r="M92" s="236">
        <v>0</v>
      </c>
      <c r="N92" s="236">
        <v>0</v>
      </c>
      <c r="O92" s="236">
        <v>0</v>
      </c>
      <c r="P92" s="236">
        <v>0</v>
      </c>
      <c r="Q92" s="236">
        <v>0</v>
      </c>
      <c r="R92" s="238">
        <v>0</v>
      </c>
      <c r="S92" s="239">
        <v>0</v>
      </c>
      <c r="T92" s="239">
        <v>0</v>
      </c>
      <c r="U92" s="239">
        <v>0</v>
      </c>
      <c r="V92" s="239">
        <v>0</v>
      </c>
      <c r="W92" s="240">
        <v>0</v>
      </c>
      <c r="X92" s="233">
        <v>0</v>
      </c>
      <c r="Y92" s="234">
        <v>0</v>
      </c>
      <c r="Z92" s="234">
        <v>0</v>
      </c>
      <c r="AA92" s="230">
        <v>0</v>
      </c>
      <c r="AB92" s="230">
        <v>0</v>
      </c>
      <c r="AC92" s="230">
        <v>0</v>
      </c>
      <c r="AD92" s="230">
        <v>0</v>
      </c>
    </row>
    <row r="93" spans="1:30" ht="15" customHeight="1">
      <c r="A93" s="77" t="s">
        <v>1884</v>
      </c>
      <c r="B93" s="111" t="s">
        <v>1249</v>
      </c>
      <c r="C93" s="235">
        <v>160</v>
      </c>
      <c r="D93" s="236">
        <v>160</v>
      </c>
      <c r="E93" s="236">
        <v>0</v>
      </c>
      <c r="F93" s="236">
        <v>0</v>
      </c>
      <c r="G93" s="236">
        <v>0</v>
      </c>
      <c r="H93" s="236">
        <v>0</v>
      </c>
      <c r="I93" s="236">
        <v>26</v>
      </c>
      <c r="J93" s="236">
        <v>0</v>
      </c>
      <c r="K93" s="236">
        <v>1</v>
      </c>
      <c r="L93" s="236">
        <v>1</v>
      </c>
      <c r="M93" s="236">
        <v>0</v>
      </c>
      <c r="N93" s="236">
        <v>0</v>
      </c>
      <c r="O93" s="236">
        <v>0</v>
      </c>
      <c r="P93" s="236">
        <v>0</v>
      </c>
      <c r="Q93" s="236">
        <v>0</v>
      </c>
      <c r="R93" s="238">
        <v>0</v>
      </c>
      <c r="S93" s="236">
        <v>0</v>
      </c>
      <c r="T93" s="236">
        <v>0</v>
      </c>
      <c r="U93" s="236">
        <v>0</v>
      </c>
      <c r="V93" s="236">
        <v>0</v>
      </c>
      <c r="W93" s="236">
        <v>0</v>
      </c>
      <c r="X93" s="233">
        <v>0</v>
      </c>
      <c r="Y93" s="234">
        <v>0</v>
      </c>
      <c r="Z93" s="234">
        <v>0</v>
      </c>
      <c r="AA93" s="230">
        <v>0</v>
      </c>
      <c r="AB93" s="230">
        <v>0</v>
      </c>
      <c r="AC93" s="230">
        <v>0</v>
      </c>
      <c r="AD93" s="230">
        <v>0</v>
      </c>
    </row>
    <row r="94" spans="1:30" ht="15" customHeight="1">
      <c r="A94" s="77" t="s">
        <v>1888</v>
      </c>
      <c r="B94" s="111"/>
      <c r="C94" s="235">
        <v>0</v>
      </c>
      <c r="D94" s="236">
        <v>0</v>
      </c>
      <c r="E94" s="236">
        <v>0</v>
      </c>
      <c r="F94" s="236">
        <v>0</v>
      </c>
      <c r="G94" s="236">
        <v>0</v>
      </c>
      <c r="H94" s="236">
        <v>0</v>
      </c>
      <c r="I94" s="236">
        <v>0</v>
      </c>
      <c r="J94" s="236">
        <v>0</v>
      </c>
      <c r="K94" s="236">
        <v>0</v>
      </c>
      <c r="L94" s="237">
        <v>0</v>
      </c>
      <c r="M94" s="236">
        <v>0</v>
      </c>
      <c r="N94" s="236">
        <v>0</v>
      </c>
      <c r="O94" s="236">
        <v>0</v>
      </c>
      <c r="P94" s="236">
        <v>0</v>
      </c>
      <c r="Q94" s="236">
        <v>0</v>
      </c>
      <c r="R94" s="238">
        <v>0</v>
      </c>
      <c r="S94" s="239">
        <v>0</v>
      </c>
      <c r="T94" s="239">
        <v>0</v>
      </c>
      <c r="U94" s="239">
        <v>0</v>
      </c>
      <c r="V94" s="239">
        <v>0</v>
      </c>
      <c r="W94" s="240">
        <v>0</v>
      </c>
      <c r="X94" s="233">
        <v>0</v>
      </c>
      <c r="Y94" s="234">
        <v>0</v>
      </c>
      <c r="Z94" s="234">
        <v>0</v>
      </c>
      <c r="AA94" s="230">
        <v>0</v>
      </c>
      <c r="AB94" s="230">
        <v>0</v>
      </c>
      <c r="AC94" s="230">
        <v>0</v>
      </c>
      <c r="AD94" s="230">
        <v>0</v>
      </c>
    </row>
    <row r="95" spans="1:30" ht="15" customHeight="1">
      <c r="A95" s="77" t="s">
        <v>1885</v>
      </c>
      <c r="B95" s="111" t="s">
        <v>1250</v>
      </c>
      <c r="C95" s="235">
        <v>247</v>
      </c>
      <c r="D95" s="236">
        <v>209</v>
      </c>
      <c r="E95" s="236">
        <v>3</v>
      </c>
      <c r="F95" s="236">
        <v>0</v>
      </c>
      <c r="G95" s="236">
        <v>0</v>
      </c>
      <c r="H95" s="236">
        <v>0</v>
      </c>
      <c r="I95" s="236">
        <v>26</v>
      </c>
      <c r="J95" s="236">
        <v>0</v>
      </c>
      <c r="K95" s="236">
        <v>1</v>
      </c>
      <c r="L95" s="236">
        <v>2</v>
      </c>
      <c r="M95" s="236">
        <v>0</v>
      </c>
      <c r="N95" s="236">
        <v>0</v>
      </c>
      <c r="O95" s="236">
        <v>0</v>
      </c>
      <c r="P95" s="236">
        <v>0</v>
      </c>
      <c r="Q95" s="236">
        <v>0</v>
      </c>
      <c r="R95" s="238">
        <v>0</v>
      </c>
      <c r="S95" s="236">
        <v>0</v>
      </c>
      <c r="T95" s="236">
        <v>0</v>
      </c>
      <c r="U95" s="236">
        <v>0</v>
      </c>
      <c r="V95" s="236">
        <v>0</v>
      </c>
      <c r="W95" s="236">
        <v>0</v>
      </c>
      <c r="X95" s="233">
        <v>0</v>
      </c>
      <c r="Y95" s="234">
        <v>0</v>
      </c>
      <c r="Z95" s="234">
        <v>0</v>
      </c>
      <c r="AA95" s="230">
        <v>0</v>
      </c>
      <c r="AB95" s="230">
        <v>0</v>
      </c>
      <c r="AC95" s="230">
        <v>0</v>
      </c>
      <c r="AD95" s="230">
        <v>0</v>
      </c>
    </row>
    <row r="96" spans="1:30" ht="15" customHeight="1">
      <c r="A96" s="77" t="s">
        <v>347</v>
      </c>
      <c r="B96" s="111" t="s">
        <v>348</v>
      </c>
      <c r="C96" s="235">
        <v>250</v>
      </c>
      <c r="D96" s="236">
        <v>299</v>
      </c>
      <c r="E96" s="236">
        <v>0</v>
      </c>
      <c r="F96" s="236">
        <v>25</v>
      </c>
      <c r="G96" s="236">
        <v>0</v>
      </c>
      <c r="H96" s="236">
        <v>0</v>
      </c>
      <c r="I96" s="236">
        <v>0</v>
      </c>
      <c r="J96" s="236">
        <v>0</v>
      </c>
      <c r="K96" s="236">
        <v>0</v>
      </c>
      <c r="L96" s="237">
        <v>0</v>
      </c>
      <c r="M96" s="236">
        <v>0</v>
      </c>
      <c r="N96" s="236">
        <v>0</v>
      </c>
      <c r="O96" s="236">
        <v>0</v>
      </c>
      <c r="P96" s="236">
        <v>0</v>
      </c>
      <c r="Q96" s="236">
        <v>0</v>
      </c>
      <c r="R96" s="238">
        <v>0</v>
      </c>
      <c r="S96" s="239">
        <v>0</v>
      </c>
      <c r="T96" s="239">
        <v>0</v>
      </c>
      <c r="U96" s="239">
        <v>0</v>
      </c>
      <c r="V96" s="239">
        <v>0</v>
      </c>
      <c r="W96" s="240">
        <v>0</v>
      </c>
      <c r="X96" s="233">
        <v>0</v>
      </c>
      <c r="Y96" s="234">
        <v>0</v>
      </c>
      <c r="Z96" s="234">
        <v>0</v>
      </c>
      <c r="AA96" s="230">
        <v>0</v>
      </c>
      <c r="AB96" s="230">
        <v>0</v>
      </c>
      <c r="AC96" s="230">
        <v>0</v>
      </c>
      <c r="AD96" s="230">
        <v>0</v>
      </c>
    </row>
    <row r="97" spans="1:30" ht="15" customHeight="1">
      <c r="A97" s="77" t="s">
        <v>351</v>
      </c>
      <c r="B97" s="111" t="s">
        <v>352</v>
      </c>
      <c r="C97" s="235">
        <v>250</v>
      </c>
      <c r="D97" s="236">
        <v>300</v>
      </c>
      <c r="E97" s="236">
        <v>0</v>
      </c>
      <c r="F97" s="236">
        <v>37.5</v>
      </c>
      <c r="G97" s="236">
        <v>10</v>
      </c>
      <c r="H97" s="236">
        <v>10</v>
      </c>
      <c r="I97" s="236">
        <v>150</v>
      </c>
      <c r="J97" s="236">
        <v>0</v>
      </c>
      <c r="K97" s="236">
        <v>0</v>
      </c>
      <c r="L97" s="237">
        <v>0</v>
      </c>
      <c r="M97" s="236">
        <v>0</v>
      </c>
      <c r="N97" s="236">
        <v>12</v>
      </c>
      <c r="O97" s="236">
        <v>0</v>
      </c>
      <c r="P97" s="236">
        <v>0</v>
      </c>
      <c r="Q97" s="236">
        <v>0</v>
      </c>
      <c r="R97" s="238">
        <v>0</v>
      </c>
      <c r="S97" s="239">
        <v>0</v>
      </c>
      <c r="T97" s="239">
        <v>0</v>
      </c>
      <c r="U97" s="239">
        <v>0</v>
      </c>
      <c r="V97" s="239">
        <v>0</v>
      </c>
      <c r="W97" s="240">
        <v>0</v>
      </c>
      <c r="X97" s="233">
        <v>0</v>
      </c>
      <c r="Y97" s="234">
        <v>0</v>
      </c>
      <c r="Z97" s="234">
        <v>0</v>
      </c>
      <c r="AA97" s="230">
        <v>0</v>
      </c>
      <c r="AB97" s="230">
        <v>0</v>
      </c>
      <c r="AC97" s="230">
        <v>0</v>
      </c>
      <c r="AD97" s="230">
        <v>0</v>
      </c>
    </row>
    <row r="98" spans="1:30" ht="15" customHeight="1">
      <c r="A98" s="77" t="s">
        <v>355</v>
      </c>
      <c r="B98" s="111" t="s">
        <v>356</v>
      </c>
      <c r="C98" s="235">
        <v>150</v>
      </c>
      <c r="D98" s="236">
        <v>199</v>
      </c>
      <c r="E98" s="236">
        <v>0</v>
      </c>
      <c r="F98" s="236">
        <v>25</v>
      </c>
      <c r="G98" s="236">
        <v>0</v>
      </c>
      <c r="H98" s="236">
        <v>0</v>
      </c>
      <c r="I98" s="236">
        <v>0</v>
      </c>
      <c r="J98" s="236">
        <v>0</v>
      </c>
      <c r="K98" s="236">
        <v>1</v>
      </c>
      <c r="L98" s="237">
        <v>0</v>
      </c>
      <c r="M98" s="236">
        <v>0</v>
      </c>
      <c r="N98" s="236">
        <v>1</v>
      </c>
      <c r="O98" s="236">
        <v>1</v>
      </c>
      <c r="P98" s="236">
        <v>0</v>
      </c>
      <c r="Q98" s="236">
        <v>0</v>
      </c>
      <c r="R98" s="238">
        <v>0</v>
      </c>
      <c r="S98" s="239">
        <v>0</v>
      </c>
      <c r="T98" s="239">
        <v>0</v>
      </c>
      <c r="U98" s="239">
        <v>0</v>
      </c>
      <c r="V98" s="239">
        <v>0</v>
      </c>
      <c r="W98" s="240">
        <v>0</v>
      </c>
      <c r="X98" s="233">
        <v>0</v>
      </c>
      <c r="Y98" s="234">
        <v>0</v>
      </c>
      <c r="Z98" s="234">
        <v>0</v>
      </c>
      <c r="AA98" s="230">
        <v>0</v>
      </c>
      <c r="AB98" s="230">
        <v>0</v>
      </c>
      <c r="AC98" s="230">
        <v>0</v>
      </c>
      <c r="AD98" s="230">
        <v>0</v>
      </c>
    </row>
    <row r="99" spans="1:30" ht="15" customHeight="1">
      <c r="A99" s="77" t="s">
        <v>359</v>
      </c>
      <c r="B99" s="111" t="s">
        <v>360</v>
      </c>
      <c r="C99" s="235">
        <v>350</v>
      </c>
      <c r="D99" s="236">
        <v>400</v>
      </c>
      <c r="E99" s="236">
        <v>11</v>
      </c>
      <c r="F99" s="236">
        <v>25</v>
      </c>
      <c r="G99" s="236">
        <v>0</v>
      </c>
      <c r="H99" s="236">
        <v>0</v>
      </c>
      <c r="I99" s="236">
        <v>90</v>
      </c>
      <c r="J99" s="236">
        <v>0</v>
      </c>
      <c r="K99" s="236">
        <v>2</v>
      </c>
      <c r="L99" s="237">
        <v>0</v>
      </c>
      <c r="M99" s="236">
        <v>0</v>
      </c>
      <c r="N99" s="236">
        <v>2</v>
      </c>
      <c r="O99" s="236">
        <v>2</v>
      </c>
      <c r="P99" s="236">
        <v>0</v>
      </c>
      <c r="Q99" s="236">
        <v>0</v>
      </c>
      <c r="R99" s="238">
        <v>0</v>
      </c>
      <c r="S99" s="239">
        <v>0</v>
      </c>
      <c r="T99" s="239">
        <v>0</v>
      </c>
      <c r="U99" s="239">
        <v>0</v>
      </c>
      <c r="V99" s="239">
        <v>0</v>
      </c>
      <c r="W99" s="240">
        <v>0</v>
      </c>
      <c r="X99" s="233">
        <v>0</v>
      </c>
      <c r="Y99" s="234">
        <v>0</v>
      </c>
      <c r="Z99" s="234">
        <v>0</v>
      </c>
      <c r="AA99" s="230">
        <v>0</v>
      </c>
      <c r="AB99" s="230">
        <v>0</v>
      </c>
      <c r="AC99" s="230">
        <v>0</v>
      </c>
      <c r="AD99" s="230">
        <v>0</v>
      </c>
    </row>
    <row r="100" spans="1:30" ht="15" customHeight="1">
      <c r="A100" s="77" t="s">
        <v>363</v>
      </c>
      <c r="B100" s="111" t="s">
        <v>364</v>
      </c>
      <c r="C100" s="235">
        <v>200</v>
      </c>
      <c r="D100" s="236">
        <v>249</v>
      </c>
      <c r="E100" s="236">
        <v>0</v>
      </c>
      <c r="F100" s="236">
        <v>25</v>
      </c>
      <c r="G100" s="236">
        <v>0</v>
      </c>
      <c r="H100" s="236">
        <v>0</v>
      </c>
      <c r="I100" s="236">
        <v>0</v>
      </c>
      <c r="J100" s="236">
        <v>0</v>
      </c>
      <c r="K100" s="236">
        <v>0</v>
      </c>
      <c r="L100" s="237">
        <v>0</v>
      </c>
      <c r="M100" s="236">
        <v>0</v>
      </c>
      <c r="N100" s="236">
        <v>0</v>
      </c>
      <c r="O100" s="236">
        <v>0</v>
      </c>
      <c r="P100" s="236">
        <v>0</v>
      </c>
      <c r="Q100" s="236">
        <v>0</v>
      </c>
      <c r="R100" s="238">
        <v>0</v>
      </c>
      <c r="S100" s="239">
        <v>0</v>
      </c>
      <c r="T100" s="239">
        <v>0</v>
      </c>
      <c r="U100" s="239">
        <v>0</v>
      </c>
      <c r="V100" s="239">
        <v>10</v>
      </c>
      <c r="W100" s="240">
        <v>10</v>
      </c>
      <c r="X100" s="233">
        <v>0</v>
      </c>
      <c r="Y100" s="234">
        <v>0</v>
      </c>
      <c r="Z100" s="234">
        <v>0</v>
      </c>
      <c r="AA100" s="230">
        <v>0</v>
      </c>
      <c r="AB100" s="230">
        <v>0</v>
      </c>
      <c r="AC100" s="230">
        <v>0</v>
      </c>
      <c r="AD100" s="230">
        <v>0</v>
      </c>
    </row>
    <row r="101" spans="1:30" ht="15" customHeight="1">
      <c r="A101" s="77" t="s">
        <v>367</v>
      </c>
      <c r="B101" s="111" t="s">
        <v>368</v>
      </c>
      <c r="C101" s="235">
        <v>340</v>
      </c>
      <c r="D101" s="236">
        <v>390</v>
      </c>
      <c r="E101" s="236">
        <v>0</v>
      </c>
      <c r="F101" s="236">
        <v>35</v>
      </c>
      <c r="G101" s="236">
        <v>8</v>
      </c>
      <c r="H101" s="236">
        <v>8</v>
      </c>
      <c r="I101" s="236">
        <v>100</v>
      </c>
      <c r="J101" s="236">
        <v>0</v>
      </c>
      <c r="K101" s="236">
        <v>0</v>
      </c>
      <c r="L101" s="237">
        <v>0</v>
      </c>
      <c r="M101" s="236">
        <v>0</v>
      </c>
      <c r="N101" s="236">
        <v>0</v>
      </c>
      <c r="O101" s="236">
        <v>0</v>
      </c>
      <c r="P101" s="236">
        <v>0</v>
      </c>
      <c r="Q101" s="236">
        <v>0</v>
      </c>
      <c r="R101" s="238">
        <v>0</v>
      </c>
      <c r="S101" s="239">
        <v>0</v>
      </c>
      <c r="T101" s="239">
        <v>160</v>
      </c>
      <c r="U101" s="239">
        <v>140</v>
      </c>
      <c r="V101" s="239">
        <v>10</v>
      </c>
      <c r="W101" s="240">
        <v>10</v>
      </c>
      <c r="X101" s="233">
        <v>0</v>
      </c>
      <c r="Y101" s="234">
        <v>0</v>
      </c>
      <c r="Z101" s="234">
        <v>0</v>
      </c>
      <c r="AA101" s="230">
        <v>0</v>
      </c>
      <c r="AB101" s="230">
        <v>0</v>
      </c>
      <c r="AC101" s="230">
        <v>0</v>
      </c>
      <c r="AD101" s="230">
        <v>0</v>
      </c>
    </row>
    <row r="102" spans="1:30" ht="15" customHeight="1">
      <c r="A102" s="77" t="s">
        <v>371</v>
      </c>
      <c r="B102" s="111" t="s">
        <v>372</v>
      </c>
      <c r="C102" s="235">
        <v>150</v>
      </c>
      <c r="D102" s="236">
        <v>199</v>
      </c>
      <c r="E102" s="236">
        <v>0</v>
      </c>
      <c r="F102" s="236">
        <v>25</v>
      </c>
      <c r="G102" s="236">
        <v>0</v>
      </c>
      <c r="H102" s="236">
        <v>0</v>
      </c>
      <c r="I102" s="236">
        <v>0</v>
      </c>
      <c r="J102" s="236">
        <v>0</v>
      </c>
      <c r="K102" s="236">
        <v>1</v>
      </c>
      <c r="L102" s="237">
        <v>0</v>
      </c>
      <c r="M102" s="236">
        <v>0</v>
      </c>
      <c r="N102" s="236">
        <v>0</v>
      </c>
      <c r="O102" s="236">
        <v>0</v>
      </c>
      <c r="P102" s="236">
        <v>0</v>
      </c>
      <c r="Q102" s="236">
        <v>0</v>
      </c>
      <c r="R102" s="238">
        <v>0</v>
      </c>
      <c r="S102" s="239">
        <v>0</v>
      </c>
      <c r="T102" s="239">
        <v>0</v>
      </c>
      <c r="U102" s="239">
        <v>0</v>
      </c>
      <c r="V102" s="239">
        <v>0</v>
      </c>
      <c r="W102" s="240">
        <v>0</v>
      </c>
      <c r="X102" s="233">
        <v>0</v>
      </c>
      <c r="Y102" s="234">
        <v>0</v>
      </c>
      <c r="Z102" s="234">
        <v>0</v>
      </c>
      <c r="AA102" s="230">
        <v>0</v>
      </c>
      <c r="AB102" s="230">
        <v>0</v>
      </c>
      <c r="AC102" s="230">
        <v>0</v>
      </c>
      <c r="AD102" s="230">
        <v>0</v>
      </c>
    </row>
    <row r="103" spans="1:30" ht="15" customHeight="1">
      <c r="A103" s="77" t="s">
        <v>375</v>
      </c>
      <c r="B103" s="111" t="s">
        <v>376</v>
      </c>
      <c r="C103" s="235">
        <v>150</v>
      </c>
      <c r="D103" s="236">
        <v>200</v>
      </c>
      <c r="E103" s="236">
        <v>10</v>
      </c>
      <c r="F103" s="236">
        <v>25</v>
      </c>
      <c r="G103" s="236">
        <v>0</v>
      </c>
      <c r="H103" s="236">
        <v>0</v>
      </c>
      <c r="I103" s="236">
        <v>100</v>
      </c>
      <c r="J103" s="236">
        <v>0</v>
      </c>
      <c r="K103" s="236">
        <v>1</v>
      </c>
      <c r="L103" s="237">
        <v>0</v>
      </c>
      <c r="M103" s="236">
        <v>0</v>
      </c>
      <c r="N103" s="236">
        <v>0</v>
      </c>
      <c r="O103" s="236">
        <v>0</v>
      </c>
      <c r="P103" s="236">
        <v>0</v>
      </c>
      <c r="Q103" s="236">
        <v>0</v>
      </c>
      <c r="R103" s="238">
        <v>0</v>
      </c>
      <c r="S103" s="239">
        <v>0</v>
      </c>
      <c r="T103" s="239">
        <v>300</v>
      </c>
      <c r="U103" s="239">
        <v>280</v>
      </c>
      <c r="V103" s="239">
        <v>0</v>
      </c>
      <c r="W103" s="240">
        <v>0</v>
      </c>
      <c r="X103" s="233">
        <v>0</v>
      </c>
      <c r="Y103" s="234">
        <v>0</v>
      </c>
      <c r="Z103" s="234">
        <v>0</v>
      </c>
      <c r="AA103" s="230">
        <v>0</v>
      </c>
      <c r="AB103" s="230">
        <v>0</v>
      </c>
      <c r="AC103" s="230">
        <v>0</v>
      </c>
      <c r="AD103" s="230">
        <v>0</v>
      </c>
    </row>
    <row r="104" spans="1:30" ht="15" customHeight="1">
      <c r="A104" s="77" t="s">
        <v>379</v>
      </c>
      <c r="B104" s="111" t="s">
        <v>380</v>
      </c>
      <c r="C104" s="235">
        <v>250</v>
      </c>
      <c r="D104" s="236">
        <v>299</v>
      </c>
      <c r="E104" s="236">
        <v>0</v>
      </c>
      <c r="F104" s="236">
        <v>25</v>
      </c>
      <c r="G104" s="236">
        <v>0</v>
      </c>
      <c r="H104" s="236">
        <v>0</v>
      </c>
      <c r="I104" s="236">
        <v>0</v>
      </c>
      <c r="J104" s="236">
        <v>0</v>
      </c>
      <c r="K104" s="236">
        <v>0</v>
      </c>
      <c r="L104" s="237">
        <v>0</v>
      </c>
      <c r="M104" s="236">
        <v>0</v>
      </c>
      <c r="N104" s="236">
        <v>0</v>
      </c>
      <c r="O104" s="236">
        <v>0</v>
      </c>
      <c r="P104" s="236">
        <v>0</v>
      </c>
      <c r="Q104" s="236">
        <v>0</v>
      </c>
      <c r="R104" s="238">
        <v>0</v>
      </c>
      <c r="S104" s="239">
        <v>0</v>
      </c>
      <c r="T104" s="239">
        <v>0</v>
      </c>
      <c r="U104" s="239">
        <v>0</v>
      </c>
      <c r="V104" s="239">
        <v>0</v>
      </c>
      <c r="W104" s="240">
        <v>0</v>
      </c>
      <c r="X104" s="233">
        <v>0</v>
      </c>
      <c r="Y104" s="234">
        <v>0</v>
      </c>
      <c r="Z104" s="234">
        <v>0</v>
      </c>
      <c r="AA104" s="230">
        <v>0</v>
      </c>
      <c r="AB104" s="230">
        <v>0</v>
      </c>
      <c r="AC104" s="230">
        <v>0</v>
      </c>
      <c r="AD104" s="230">
        <v>0</v>
      </c>
    </row>
    <row r="105" spans="1:30" ht="15" customHeight="1">
      <c r="A105" s="77" t="s">
        <v>383</v>
      </c>
      <c r="B105" s="111" t="s">
        <v>384</v>
      </c>
      <c r="C105" s="235">
        <v>250</v>
      </c>
      <c r="D105" s="236">
        <v>300</v>
      </c>
      <c r="E105" s="236">
        <v>8</v>
      </c>
      <c r="F105" s="236">
        <v>31.25</v>
      </c>
      <c r="G105" s="236">
        <v>5</v>
      </c>
      <c r="H105" s="236">
        <v>5</v>
      </c>
      <c r="I105" s="236">
        <v>60</v>
      </c>
      <c r="J105" s="236">
        <v>0</v>
      </c>
      <c r="K105" s="236">
        <v>0</v>
      </c>
      <c r="L105" s="237">
        <v>0</v>
      </c>
      <c r="M105" s="236">
        <v>0</v>
      </c>
      <c r="N105" s="236">
        <v>0</v>
      </c>
      <c r="O105" s="236">
        <v>0</v>
      </c>
      <c r="P105" s="236">
        <v>0</v>
      </c>
      <c r="Q105" s="236">
        <v>0</v>
      </c>
      <c r="R105" s="238">
        <v>0</v>
      </c>
      <c r="S105" s="239">
        <v>0</v>
      </c>
      <c r="T105" s="239">
        <v>300</v>
      </c>
      <c r="U105" s="239">
        <v>280</v>
      </c>
      <c r="V105" s="239">
        <v>0</v>
      </c>
      <c r="W105" s="240">
        <v>0</v>
      </c>
      <c r="X105" s="233">
        <v>0</v>
      </c>
      <c r="Y105" s="234">
        <v>0</v>
      </c>
      <c r="Z105" s="234">
        <v>0</v>
      </c>
      <c r="AA105" s="230">
        <v>0</v>
      </c>
      <c r="AB105" s="230">
        <v>0</v>
      </c>
      <c r="AC105" s="230">
        <v>0</v>
      </c>
      <c r="AD105" s="230">
        <v>0</v>
      </c>
    </row>
    <row r="106" spans="1:30" ht="15" customHeight="1">
      <c r="A106" s="77" t="s">
        <v>387</v>
      </c>
      <c r="B106" s="111" t="s">
        <v>388</v>
      </c>
      <c r="C106" s="235">
        <v>263</v>
      </c>
      <c r="D106" s="236">
        <v>312</v>
      </c>
      <c r="E106" s="236">
        <v>0</v>
      </c>
      <c r="F106" s="236">
        <v>25</v>
      </c>
      <c r="G106" s="236">
        <v>0</v>
      </c>
      <c r="H106" s="236">
        <v>0</v>
      </c>
      <c r="I106" s="236">
        <v>0</v>
      </c>
      <c r="J106" s="236">
        <v>0</v>
      </c>
      <c r="K106" s="236">
        <v>0</v>
      </c>
      <c r="L106" s="237">
        <v>0</v>
      </c>
      <c r="M106" s="236">
        <v>0</v>
      </c>
      <c r="N106" s="236">
        <v>0</v>
      </c>
      <c r="O106" s="236">
        <v>0</v>
      </c>
      <c r="P106" s="236">
        <v>0</v>
      </c>
      <c r="Q106" s="236">
        <v>0</v>
      </c>
      <c r="R106" s="238">
        <v>0</v>
      </c>
      <c r="S106" s="239">
        <v>0</v>
      </c>
      <c r="T106" s="239">
        <v>0</v>
      </c>
      <c r="U106" s="239">
        <v>0</v>
      </c>
      <c r="V106" s="239">
        <v>0</v>
      </c>
      <c r="W106" s="240">
        <v>0</v>
      </c>
      <c r="X106" s="233">
        <v>0</v>
      </c>
      <c r="Y106" s="234">
        <v>0</v>
      </c>
      <c r="Z106" s="234">
        <v>0</v>
      </c>
      <c r="AA106" s="230">
        <v>0</v>
      </c>
      <c r="AB106" s="230">
        <v>0</v>
      </c>
      <c r="AC106" s="230">
        <v>0</v>
      </c>
      <c r="AD106" s="230">
        <v>0</v>
      </c>
    </row>
    <row r="107" spans="1:30" ht="15" customHeight="1">
      <c r="A107" s="77" t="s">
        <v>391</v>
      </c>
      <c r="B107" s="111" t="s">
        <v>392</v>
      </c>
      <c r="C107" s="235">
        <v>463</v>
      </c>
      <c r="D107" s="236">
        <v>513</v>
      </c>
      <c r="E107" s="236">
        <v>0</v>
      </c>
      <c r="F107" s="236">
        <v>37.5</v>
      </c>
      <c r="G107" s="236">
        <v>10</v>
      </c>
      <c r="H107" s="236">
        <v>10</v>
      </c>
      <c r="I107" s="236">
        <v>0</v>
      </c>
      <c r="J107" s="236">
        <v>0</v>
      </c>
      <c r="K107" s="236">
        <v>0</v>
      </c>
      <c r="L107" s="237">
        <v>0</v>
      </c>
      <c r="M107" s="236">
        <v>0</v>
      </c>
      <c r="N107" s="236">
        <v>0</v>
      </c>
      <c r="O107" s="236">
        <v>0</v>
      </c>
      <c r="P107" s="236">
        <v>0</v>
      </c>
      <c r="Q107" s="236">
        <v>0</v>
      </c>
      <c r="R107" s="238">
        <v>0</v>
      </c>
      <c r="S107" s="239">
        <v>0</v>
      </c>
      <c r="T107" s="239">
        <v>160</v>
      </c>
      <c r="U107" s="239">
        <v>140</v>
      </c>
      <c r="V107" s="239">
        <v>0</v>
      </c>
      <c r="W107" s="240">
        <v>0</v>
      </c>
      <c r="X107" s="233">
        <v>0</v>
      </c>
      <c r="Y107" s="234">
        <v>0</v>
      </c>
      <c r="Z107" s="234">
        <v>0</v>
      </c>
      <c r="AA107" s="230">
        <v>0</v>
      </c>
      <c r="AB107" s="230">
        <v>0</v>
      </c>
      <c r="AC107" s="230">
        <v>0</v>
      </c>
      <c r="AD107" s="230">
        <v>0</v>
      </c>
    </row>
    <row r="108" spans="1:30" ht="15" customHeight="1">
      <c r="A108" s="77" t="s">
        <v>395</v>
      </c>
      <c r="B108" s="111" t="s">
        <v>396</v>
      </c>
      <c r="C108" s="235">
        <v>250</v>
      </c>
      <c r="D108" s="236">
        <v>299</v>
      </c>
      <c r="E108" s="236">
        <v>0</v>
      </c>
      <c r="F108" s="236">
        <v>25</v>
      </c>
      <c r="G108" s="236">
        <v>0</v>
      </c>
      <c r="H108" s="236">
        <v>0</v>
      </c>
      <c r="I108" s="236">
        <v>0</v>
      </c>
      <c r="J108" s="236">
        <v>0</v>
      </c>
      <c r="K108" s="236">
        <v>0</v>
      </c>
      <c r="L108" s="237">
        <v>0</v>
      </c>
      <c r="M108" s="236">
        <v>0</v>
      </c>
      <c r="N108" s="236">
        <v>0</v>
      </c>
      <c r="O108" s="236">
        <v>0</v>
      </c>
      <c r="P108" s="236">
        <v>0</v>
      </c>
      <c r="Q108" s="236">
        <v>0</v>
      </c>
      <c r="R108" s="238">
        <v>0</v>
      </c>
      <c r="S108" s="239">
        <v>0</v>
      </c>
      <c r="T108" s="239">
        <v>0</v>
      </c>
      <c r="U108" s="239">
        <v>0</v>
      </c>
      <c r="V108" s="239">
        <v>0</v>
      </c>
      <c r="W108" s="240">
        <v>0</v>
      </c>
      <c r="X108" s="233">
        <v>0</v>
      </c>
      <c r="Y108" s="234">
        <v>0</v>
      </c>
      <c r="Z108" s="234">
        <v>0</v>
      </c>
      <c r="AA108" s="230">
        <v>0</v>
      </c>
      <c r="AB108" s="230">
        <v>0</v>
      </c>
      <c r="AC108" s="230">
        <v>0</v>
      </c>
      <c r="AD108" s="230">
        <v>0</v>
      </c>
    </row>
    <row r="109" spans="1:30" ht="15" customHeight="1">
      <c r="A109" s="77" t="s">
        <v>399</v>
      </c>
      <c r="B109" s="111" t="s">
        <v>400</v>
      </c>
      <c r="C109" s="235">
        <v>490</v>
      </c>
      <c r="D109" s="236">
        <v>540</v>
      </c>
      <c r="E109" s="236">
        <v>0</v>
      </c>
      <c r="F109" s="236">
        <v>35</v>
      </c>
      <c r="G109" s="236">
        <v>8</v>
      </c>
      <c r="H109" s="236">
        <v>8</v>
      </c>
      <c r="I109" s="236">
        <v>150</v>
      </c>
      <c r="J109" s="236">
        <v>0</v>
      </c>
      <c r="K109" s="236">
        <v>0</v>
      </c>
      <c r="L109" s="237">
        <v>0</v>
      </c>
      <c r="M109" s="236">
        <v>0</v>
      </c>
      <c r="N109" s="236">
        <v>0</v>
      </c>
      <c r="O109" s="236">
        <v>0</v>
      </c>
      <c r="P109" s="236">
        <v>0</v>
      </c>
      <c r="Q109" s="236">
        <v>0</v>
      </c>
      <c r="R109" s="238">
        <v>0</v>
      </c>
      <c r="S109" s="239">
        <v>0</v>
      </c>
      <c r="T109" s="239">
        <v>0</v>
      </c>
      <c r="U109" s="239">
        <v>0</v>
      </c>
      <c r="V109" s="239">
        <v>0</v>
      </c>
      <c r="W109" s="240">
        <v>0</v>
      </c>
      <c r="X109" s="233">
        <v>0</v>
      </c>
      <c r="Y109" s="234">
        <v>0</v>
      </c>
      <c r="Z109" s="234">
        <v>0</v>
      </c>
      <c r="AA109" s="230">
        <v>0</v>
      </c>
      <c r="AB109" s="230">
        <v>0</v>
      </c>
      <c r="AC109" s="230">
        <v>0</v>
      </c>
      <c r="AD109" s="230">
        <v>0</v>
      </c>
    </row>
    <row r="110" spans="1:30" ht="15" customHeight="1">
      <c r="A110" s="77" t="s">
        <v>403</v>
      </c>
      <c r="B110" s="111" t="s">
        <v>404</v>
      </c>
      <c r="C110" s="235">
        <v>200</v>
      </c>
      <c r="D110" s="236">
        <v>249</v>
      </c>
      <c r="E110" s="236">
        <v>2</v>
      </c>
      <c r="F110" s="236">
        <v>25</v>
      </c>
      <c r="G110" s="236">
        <v>0</v>
      </c>
      <c r="H110" s="236">
        <v>0</v>
      </c>
      <c r="I110" s="236">
        <v>0</v>
      </c>
      <c r="J110" s="236">
        <v>0</v>
      </c>
      <c r="K110" s="236">
        <v>0</v>
      </c>
      <c r="L110" s="237">
        <v>0</v>
      </c>
      <c r="M110" s="236">
        <v>0</v>
      </c>
      <c r="N110" s="236">
        <v>0</v>
      </c>
      <c r="O110" s="236">
        <v>0</v>
      </c>
      <c r="P110" s="236">
        <v>0</v>
      </c>
      <c r="Q110" s="236">
        <v>0</v>
      </c>
      <c r="R110" s="238">
        <v>0</v>
      </c>
      <c r="S110" s="239">
        <v>0</v>
      </c>
      <c r="T110" s="239">
        <v>0</v>
      </c>
      <c r="U110" s="239">
        <v>0</v>
      </c>
      <c r="V110" s="239">
        <v>0</v>
      </c>
      <c r="W110" s="240">
        <v>0</v>
      </c>
      <c r="X110" s="233">
        <v>0</v>
      </c>
      <c r="Y110" s="234">
        <v>0</v>
      </c>
      <c r="Z110" s="234">
        <v>0</v>
      </c>
      <c r="AA110" s="230">
        <v>0</v>
      </c>
      <c r="AB110" s="230">
        <v>0</v>
      </c>
      <c r="AC110" s="230">
        <v>0</v>
      </c>
      <c r="AD110" s="230">
        <v>0</v>
      </c>
    </row>
    <row r="111" spans="1:30" ht="15" customHeight="1">
      <c r="A111" s="77" t="s">
        <v>407</v>
      </c>
      <c r="B111" s="111" t="s">
        <v>408</v>
      </c>
      <c r="C111" s="235">
        <v>200</v>
      </c>
      <c r="D111" s="236">
        <v>250</v>
      </c>
      <c r="E111" s="236">
        <v>12.2</v>
      </c>
      <c r="F111" s="236">
        <v>30</v>
      </c>
      <c r="G111" s="236">
        <v>4</v>
      </c>
      <c r="H111" s="236">
        <v>4</v>
      </c>
      <c r="I111" s="236">
        <v>80</v>
      </c>
      <c r="J111" s="236">
        <v>0</v>
      </c>
      <c r="K111" s="236">
        <v>0</v>
      </c>
      <c r="L111" s="237">
        <v>0</v>
      </c>
      <c r="M111" s="236">
        <v>0</v>
      </c>
      <c r="N111" s="236">
        <v>0</v>
      </c>
      <c r="O111" s="236">
        <v>0</v>
      </c>
      <c r="P111" s="236">
        <v>0</v>
      </c>
      <c r="Q111" s="236">
        <v>0</v>
      </c>
      <c r="R111" s="238">
        <v>0</v>
      </c>
      <c r="S111" s="239">
        <v>0</v>
      </c>
      <c r="T111" s="239">
        <v>220</v>
      </c>
      <c r="U111" s="239">
        <v>200</v>
      </c>
      <c r="V111" s="239">
        <v>0</v>
      </c>
      <c r="W111" s="240">
        <v>0</v>
      </c>
      <c r="X111" s="233">
        <v>0</v>
      </c>
      <c r="Y111" s="234">
        <v>0</v>
      </c>
      <c r="Z111" s="234">
        <v>0</v>
      </c>
      <c r="AA111" s="230">
        <v>0</v>
      </c>
      <c r="AB111" s="230">
        <v>0</v>
      </c>
      <c r="AC111" s="230">
        <v>0</v>
      </c>
      <c r="AD111" s="230">
        <v>0</v>
      </c>
    </row>
    <row r="112" spans="1:30" ht="15" customHeight="1">
      <c r="A112" s="77" t="s">
        <v>411</v>
      </c>
      <c r="B112" s="111" t="s">
        <v>412</v>
      </c>
      <c r="C112" s="235">
        <v>263</v>
      </c>
      <c r="D112" s="236">
        <v>312</v>
      </c>
      <c r="E112" s="236">
        <v>0</v>
      </c>
      <c r="F112" s="236">
        <v>25</v>
      </c>
      <c r="G112" s="236">
        <v>0</v>
      </c>
      <c r="H112" s="236">
        <v>0</v>
      </c>
      <c r="I112" s="236">
        <v>0</v>
      </c>
      <c r="J112" s="236">
        <v>0</v>
      </c>
      <c r="K112" s="236">
        <v>0</v>
      </c>
      <c r="L112" s="237">
        <v>0</v>
      </c>
      <c r="M112" s="236">
        <v>0</v>
      </c>
      <c r="N112" s="236">
        <v>0</v>
      </c>
      <c r="O112" s="236">
        <v>0</v>
      </c>
      <c r="P112" s="236">
        <v>0</v>
      </c>
      <c r="Q112" s="236">
        <v>0</v>
      </c>
      <c r="R112" s="238">
        <v>0</v>
      </c>
      <c r="S112" s="239">
        <v>0</v>
      </c>
      <c r="T112" s="239">
        <v>0</v>
      </c>
      <c r="U112" s="239">
        <v>0</v>
      </c>
      <c r="V112" s="239">
        <v>0</v>
      </c>
      <c r="W112" s="240">
        <v>0</v>
      </c>
      <c r="X112" s="233">
        <v>0</v>
      </c>
      <c r="Y112" s="234">
        <v>0</v>
      </c>
      <c r="Z112" s="234">
        <v>0</v>
      </c>
      <c r="AA112" s="230">
        <v>0</v>
      </c>
      <c r="AB112" s="230">
        <v>0</v>
      </c>
      <c r="AC112" s="230">
        <v>0</v>
      </c>
      <c r="AD112" s="230">
        <v>0</v>
      </c>
    </row>
    <row r="113" spans="1:30" ht="15" customHeight="1">
      <c r="A113" s="77" t="s">
        <v>415</v>
      </c>
      <c r="B113" s="111" t="s">
        <v>416</v>
      </c>
      <c r="C113" s="235">
        <v>263</v>
      </c>
      <c r="D113" s="236">
        <v>313</v>
      </c>
      <c r="E113" s="236">
        <v>7</v>
      </c>
      <c r="F113" s="236">
        <v>30</v>
      </c>
      <c r="G113" s="236">
        <v>4</v>
      </c>
      <c r="H113" s="236">
        <v>4</v>
      </c>
      <c r="I113" s="236">
        <v>0</v>
      </c>
      <c r="J113" s="236">
        <v>4</v>
      </c>
      <c r="K113" s="236">
        <v>0</v>
      </c>
      <c r="L113" s="237">
        <v>0</v>
      </c>
      <c r="M113" s="236">
        <v>0</v>
      </c>
      <c r="N113" s="236">
        <v>0</v>
      </c>
      <c r="O113" s="236">
        <v>0</v>
      </c>
      <c r="P113" s="236">
        <v>0</v>
      </c>
      <c r="Q113" s="236">
        <v>0</v>
      </c>
      <c r="R113" s="238">
        <v>0</v>
      </c>
      <c r="S113" s="239">
        <v>0</v>
      </c>
      <c r="T113" s="239">
        <v>260</v>
      </c>
      <c r="U113" s="239">
        <v>240</v>
      </c>
      <c r="V113" s="239">
        <v>0</v>
      </c>
      <c r="W113" s="240">
        <v>0</v>
      </c>
      <c r="X113" s="233">
        <v>0</v>
      </c>
      <c r="Y113" s="234">
        <v>0</v>
      </c>
      <c r="Z113" s="234">
        <v>0</v>
      </c>
      <c r="AA113" s="230">
        <v>0</v>
      </c>
      <c r="AB113" s="230">
        <v>0</v>
      </c>
      <c r="AC113" s="230">
        <v>0</v>
      </c>
      <c r="AD113" s="230">
        <v>0</v>
      </c>
    </row>
    <row r="114" spans="1:30" ht="15" customHeight="1">
      <c r="A114" s="77" t="s">
        <v>419</v>
      </c>
      <c r="B114" s="112" t="s">
        <v>420</v>
      </c>
      <c r="C114" s="235">
        <v>250</v>
      </c>
      <c r="D114" s="236">
        <v>299</v>
      </c>
      <c r="E114" s="236">
        <v>0</v>
      </c>
      <c r="F114" s="236">
        <v>25</v>
      </c>
      <c r="G114" s="236">
        <v>0</v>
      </c>
      <c r="H114" s="236">
        <v>0</v>
      </c>
      <c r="I114" s="236">
        <v>0</v>
      </c>
      <c r="J114" s="236">
        <v>0</v>
      </c>
      <c r="K114" s="236">
        <v>0</v>
      </c>
      <c r="L114" s="237">
        <v>0</v>
      </c>
      <c r="M114" s="236">
        <v>0</v>
      </c>
      <c r="N114" s="236">
        <v>0</v>
      </c>
      <c r="O114" s="236">
        <v>0</v>
      </c>
      <c r="P114" s="236">
        <v>0</v>
      </c>
      <c r="Q114" s="236">
        <v>0</v>
      </c>
      <c r="R114" s="238">
        <v>0</v>
      </c>
      <c r="S114" s="239">
        <v>0</v>
      </c>
      <c r="T114" s="239">
        <v>0</v>
      </c>
      <c r="U114" s="239">
        <v>0</v>
      </c>
      <c r="V114" s="239">
        <v>0</v>
      </c>
      <c r="W114" s="240">
        <v>0</v>
      </c>
      <c r="X114" s="233">
        <v>0</v>
      </c>
      <c r="Y114" s="234">
        <v>0</v>
      </c>
      <c r="Z114" s="234">
        <v>0</v>
      </c>
      <c r="AA114" s="230">
        <v>0</v>
      </c>
      <c r="AB114" s="230">
        <v>0</v>
      </c>
      <c r="AC114" s="230">
        <v>0</v>
      </c>
      <c r="AD114" s="230">
        <v>0</v>
      </c>
    </row>
    <row r="115" spans="1:30" ht="15" customHeight="1">
      <c r="A115" s="77" t="s">
        <v>423</v>
      </c>
      <c r="B115" s="111" t="s">
        <v>424</v>
      </c>
      <c r="C115" s="235">
        <v>470</v>
      </c>
      <c r="D115" s="236">
        <v>500</v>
      </c>
      <c r="E115" s="236">
        <v>9</v>
      </c>
      <c r="F115" s="236">
        <v>33.75</v>
      </c>
      <c r="G115" s="236">
        <v>7</v>
      </c>
      <c r="H115" s="236">
        <v>7</v>
      </c>
      <c r="I115" s="236">
        <v>50</v>
      </c>
      <c r="J115" s="236">
        <v>0</v>
      </c>
      <c r="K115" s="236">
        <v>0</v>
      </c>
      <c r="L115" s="237">
        <v>0</v>
      </c>
      <c r="M115" s="236">
        <v>0</v>
      </c>
      <c r="N115" s="236">
        <v>0</v>
      </c>
      <c r="O115" s="236">
        <v>0</v>
      </c>
      <c r="P115" s="236">
        <v>0</v>
      </c>
      <c r="Q115" s="236">
        <v>0</v>
      </c>
      <c r="R115" s="238">
        <v>0</v>
      </c>
      <c r="S115" s="239">
        <v>0</v>
      </c>
      <c r="T115" s="239">
        <v>0</v>
      </c>
      <c r="U115" s="239">
        <v>0</v>
      </c>
      <c r="V115" s="239">
        <v>0</v>
      </c>
      <c r="W115" s="240">
        <v>0</v>
      </c>
      <c r="X115" s="233">
        <v>0</v>
      </c>
      <c r="Y115" s="234">
        <v>0</v>
      </c>
      <c r="Z115" s="234">
        <v>0</v>
      </c>
      <c r="AA115" s="230">
        <v>0</v>
      </c>
      <c r="AB115" s="230">
        <v>0</v>
      </c>
      <c r="AC115" s="230">
        <v>0</v>
      </c>
      <c r="AD115" s="230">
        <v>0</v>
      </c>
    </row>
    <row r="116" spans="1:30" ht="15" customHeight="1">
      <c r="A116" s="77" t="s">
        <v>427</v>
      </c>
      <c r="B116" s="111" t="s">
        <v>428</v>
      </c>
      <c r="C116" s="235">
        <v>241</v>
      </c>
      <c r="D116" s="236">
        <v>290</v>
      </c>
      <c r="E116" s="236">
        <v>0</v>
      </c>
      <c r="F116" s="236">
        <v>25</v>
      </c>
      <c r="G116" s="236">
        <v>0</v>
      </c>
      <c r="H116" s="236">
        <v>0</v>
      </c>
      <c r="I116" s="236">
        <v>0</v>
      </c>
      <c r="J116" s="236">
        <v>0</v>
      </c>
      <c r="K116" s="236">
        <v>0</v>
      </c>
      <c r="L116" s="237">
        <v>0</v>
      </c>
      <c r="M116" s="236">
        <v>0</v>
      </c>
      <c r="N116" s="236">
        <v>0</v>
      </c>
      <c r="O116" s="236">
        <v>0</v>
      </c>
      <c r="P116" s="236">
        <v>0</v>
      </c>
      <c r="Q116" s="236">
        <v>0</v>
      </c>
      <c r="R116" s="238">
        <v>0</v>
      </c>
      <c r="S116" s="239">
        <v>0</v>
      </c>
      <c r="T116" s="239">
        <v>0</v>
      </c>
      <c r="U116" s="239">
        <v>0</v>
      </c>
      <c r="V116" s="239">
        <v>0</v>
      </c>
      <c r="W116" s="240">
        <v>0</v>
      </c>
      <c r="X116" s="233">
        <v>0</v>
      </c>
      <c r="Y116" s="234">
        <v>0</v>
      </c>
      <c r="Z116" s="234">
        <v>0</v>
      </c>
      <c r="AA116" s="230">
        <v>0</v>
      </c>
      <c r="AB116" s="230">
        <v>0</v>
      </c>
      <c r="AC116" s="230">
        <v>0</v>
      </c>
      <c r="AD116" s="230">
        <v>0</v>
      </c>
    </row>
    <row r="117" spans="1:30" ht="15" customHeight="1">
      <c r="A117" s="77" t="s">
        <v>431</v>
      </c>
      <c r="B117" s="111" t="s">
        <v>432</v>
      </c>
      <c r="C117" s="235">
        <v>441</v>
      </c>
      <c r="D117" s="236">
        <v>491</v>
      </c>
      <c r="E117" s="236">
        <v>7</v>
      </c>
      <c r="F117" s="236">
        <v>25</v>
      </c>
      <c r="G117" s="236">
        <v>0</v>
      </c>
      <c r="H117" s="236">
        <v>0</v>
      </c>
      <c r="I117" s="236">
        <v>90</v>
      </c>
      <c r="J117" s="236">
        <v>0</v>
      </c>
      <c r="K117" s="236">
        <v>0</v>
      </c>
      <c r="L117" s="237">
        <v>0</v>
      </c>
      <c r="M117" s="236">
        <v>0</v>
      </c>
      <c r="N117" s="236">
        <v>0</v>
      </c>
      <c r="O117" s="236">
        <v>0</v>
      </c>
      <c r="P117" s="236">
        <v>0</v>
      </c>
      <c r="Q117" s="236">
        <v>0</v>
      </c>
      <c r="R117" s="238">
        <v>0</v>
      </c>
      <c r="S117" s="239">
        <v>0</v>
      </c>
      <c r="T117" s="239">
        <v>200</v>
      </c>
      <c r="U117" s="239">
        <v>180</v>
      </c>
      <c r="V117" s="239">
        <v>0</v>
      </c>
      <c r="W117" s="240">
        <v>0</v>
      </c>
      <c r="X117" s="233">
        <v>0</v>
      </c>
      <c r="Y117" s="234">
        <v>0</v>
      </c>
      <c r="Z117" s="234">
        <v>0</v>
      </c>
      <c r="AA117" s="230">
        <v>0</v>
      </c>
      <c r="AB117" s="230">
        <v>0</v>
      </c>
      <c r="AC117" s="230">
        <v>0</v>
      </c>
      <c r="AD117" s="230">
        <v>0</v>
      </c>
    </row>
    <row r="118" spans="1:30" ht="15" customHeight="1">
      <c r="A118" s="77" t="s">
        <v>435</v>
      </c>
      <c r="B118" s="111" t="s">
        <v>436</v>
      </c>
      <c r="C118" s="235">
        <v>250</v>
      </c>
      <c r="D118" s="236">
        <v>299</v>
      </c>
      <c r="E118" s="236">
        <v>0</v>
      </c>
      <c r="F118" s="236">
        <v>25</v>
      </c>
      <c r="G118" s="236">
        <v>0</v>
      </c>
      <c r="H118" s="236">
        <v>0</v>
      </c>
      <c r="I118" s="236">
        <v>0</v>
      </c>
      <c r="J118" s="236">
        <v>0</v>
      </c>
      <c r="K118" s="236">
        <v>0</v>
      </c>
      <c r="L118" s="237">
        <v>0</v>
      </c>
      <c r="M118" s="236">
        <v>0</v>
      </c>
      <c r="N118" s="236">
        <v>0</v>
      </c>
      <c r="O118" s="236">
        <v>0</v>
      </c>
      <c r="P118" s="236">
        <v>0</v>
      </c>
      <c r="Q118" s="236">
        <v>0</v>
      </c>
      <c r="R118" s="238">
        <v>0</v>
      </c>
      <c r="S118" s="239">
        <v>0</v>
      </c>
      <c r="T118" s="239">
        <v>0</v>
      </c>
      <c r="U118" s="239">
        <v>0</v>
      </c>
      <c r="V118" s="239">
        <v>0</v>
      </c>
      <c r="W118" s="240">
        <v>0</v>
      </c>
      <c r="X118" s="233">
        <v>0</v>
      </c>
      <c r="Y118" s="234">
        <v>0</v>
      </c>
      <c r="Z118" s="234">
        <v>0</v>
      </c>
      <c r="AA118" s="230">
        <v>0</v>
      </c>
      <c r="AB118" s="230">
        <v>0</v>
      </c>
      <c r="AC118" s="230">
        <v>0</v>
      </c>
      <c r="AD118" s="230">
        <v>0</v>
      </c>
    </row>
    <row r="119" spans="1:30" ht="15" customHeight="1">
      <c r="A119" s="77" t="s">
        <v>439</v>
      </c>
      <c r="B119" s="111" t="s">
        <v>440</v>
      </c>
      <c r="C119" s="235">
        <v>250</v>
      </c>
      <c r="D119" s="236">
        <v>300</v>
      </c>
      <c r="E119" s="236">
        <v>11</v>
      </c>
      <c r="F119" s="236">
        <v>25</v>
      </c>
      <c r="G119" s="236">
        <v>0</v>
      </c>
      <c r="H119" s="236">
        <v>0</v>
      </c>
      <c r="I119" s="236">
        <v>0</v>
      </c>
      <c r="J119" s="236">
        <v>12</v>
      </c>
      <c r="K119" s="236">
        <v>0</v>
      </c>
      <c r="L119" s="237">
        <v>0</v>
      </c>
      <c r="M119" s="236">
        <v>0</v>
      </c>
      <c r="N119" s="236">
        <v>10</v>
      </c>
      <c r="O119" s="236">
        <v>0</v>
      </c>
      <c r="P119" s="236">
        <v>0</v>
      </c>
      <c r="Q119" s="236">
        <v>0</v>
      </c>
      <c r="R119" s="238">
        <v>0</v>
      </c>
      <c r="S119" s="239">
        <v>0</v>
      </c>
      <c r="T119" s="239">
        <v>0</v>
      </c>
      <c r="U119" s="239">
        <v>0</v>
      </c>
      <c r="V119" s="239">
        <v>0</v>
      </c>
      <c r="W119" s="240">
        <v>0</v>
      </c>
      <c r="X119" s="233">
        <v>0</v>
      </c>
      <c r="Y119" s="234">
        <v>0</v>
      </c>
      <c r="Z119" s="234">
        <v>0</v>
      </c>
      <c r="AA119" s="230">
        <v>0</v>
      </c>
      <c r="AB119" s="230">
        <v>0</v>
      </c>
      <c r="AC119" s="230">
        <v>0</v>
      </c>
      <c r="AD119" s="230">
        <v>0</v>
      </c>
    </row>
    <row r="120" spans="1:30" ht="15" customHeight="1">
      <c r="A120" s="77" t="s">
        <v>443</v>
      </c>
      <c r="B120" s="111" t="s">
        <v>444</v>
      </c>
      <c r="C120" s="235">
        <v>250</v>
      </c>
      <c r="D120" s="236">
        <v>299</v>
      </c>
      <c r="E120" s="236">
        <v>0</v>
      </c>
      <c r="F120" s="236">
        <v>25</v>
      </c>
      <c r="G120" s="236">
        <v>0</v>
      </c>
      <c r="H120" s="236">
        <v>0</v>
      </c>
      <c r="I120" s="236">
        <v>0</v>
      </c>
      <c r="J120" s="236">
        <v>0</v>
      </c>
      <c r="K120" s="236">
        <v>0</v>
      </c>
      <c r="L120" s="237">
        <v>0</v>
      </c>
      <c r="M120" s="236">
        <v>0</v>
      </c>
      <c r="N120" s="236">
        <v>0</v>
      </c>
      <c r="O120" s="236">
        <v>0</v>
      </c>
      <c r="P120" s="236">
        <v>0</v>
      </c>
      <c r="Q120" s="236">
        <v>0</v>
      </c>
      <c r="R120" s="238">
        <v>0</v>
      </c>
      <c r="S120" s="239">
        <v>0</v>
      </c>
      <c r="T120" s="239">
        <v>0</v>
      </c>
      <c r="U120" s="239">
        <v>0</v>
      </c>
      <c r="V120" s="239">
        <v>0</v>
      </c>
      <c r="W120" s="240">
        <v>0</v>
      </c>
      <c r="X120" s="233">
        <v>0</v>
      </c>
      <c r="Y120" s="234">
        <v>0</v>
      </c>
      <c r="Z120" s="234">
        <v>0</v>
      </c>
      <c r="AA120" s="230">
        <v>0</v>
      </c>
      <c r="AB120" s="230">
        <v>0</v>
      </c>
      <c r="AC120" s="230">
        <v>0</v>
      </c>
      <c r="AD120" s="230">
        <v>0</v>
      </c>
    </row>
    <row r="121" spans="1:30" ht="15" customHeight="1">
      <c r="A121" s="77" t="s">
        <v>447</v>
      </c>
      <c r="B121" s="111" t="s">
        <v>448</v>
      </c>
      <c r="C121" s="235">
        <v>250</v>
      </c>
      <c r="D121" s="236">
        <v>300</v>
      </c>
      <c r="E121" s="236">
        <v>6</v>
      </c>
      <c r="F121" s="236">
        <v>36.25</v>
      </c>
      <c r="G121" s="236">
        <v>9</v>
      </c>
      <c r="H121" s="236">
        <v>9</v>
      </c>
      <c r="I121" s="236">
        <v>60</v>
      </c>
      <c r="J121" s="236">
        <v>0</v>
      </c>
      <c r="K121" s="236">
        <v>1</v>
      </c>
      <c r="L121" s="237">
        <v>0</v>
      </c>
      <c r="M121" s="236">
        <v>0</v>
      </c>
      <c r="N121" s="236">
        <v>6</v>
      </c>
      <c r="O121" s="236">
        <v>1</v>
      </c>
      <c r="P121" s="236">
        <v>0</v>
      </c>
      <c r="Q121" s="236">
        <v>0</v>
      </c>
      <c r="R121" s="238">
        <v>0</v>
      </c>
      <c r="S121" s="239">
        <v>0</v>
      </c>
      <c r="T121" s="239">
        <v>0</v>
      </c>
      <c r="U121" s="239">
        <v>0</v>
      </c>
      <c r="V121" s="239">
        <v>0</v>
      </c>
      <c r="W121" s="240">
        <v>0</v>
      </c>
      <c r="X121" s="233">
        <v>0</v>
      </c>
      <c r="Y121" s="234">
        <v>0</v>
      </c>
      <c r="Z121" s="234">
        <v>0</v>
      </c>
      <c r="AA121" s="230">
        <v>0</v>
      </c>
      <c r="AB121" s="230">
        <v>0</v>
      </c>
      <c r="AC121" s="230">
        <v>0</v>
      </c>
      <c r="AD121" s="230">
        <v>0</v>
      </c>
    </row>
    <row r="122" spans="1:30" ht="15" customHeight="1">
      <c r="A122" s="77" t="s">
        <v>451</v>
      </c>
      <c r="B122" s="111" t="s">
        <v>452</v>
      </c>
      <c r="C122" s="235">
        <v>280</v>
      </c>
      <c r="D122" s="236">
        <v>329</v>
      </c>
      <c r="E122" s="236">
        <v>0</v>
      </c>
      <c r="F122" s="236">
        <v>25</v>
      </c>
      <c r="G122" s="236">
        <v>0</v>
      </c>
      <c r="H122" s="236">
        <v>0</v>
      </c>
      <c r="I122" s="236">
        <v>0</v>
      </c>
      <c r="J122" s="236">
        <v>0</v>
      </c>
      <c r="K122" s="236">
        <v>0</v>
      </c>
      <c r="L122" s="237">
        <v>0</v>
      </c>
      <c r="M122" s="236">
        <v>0</v>
      </c>
      <c r="N122" s="236">
        <v>0</v>
      </c>
      <c r="O122" s="236">
        <v>0</v>
      </c>
      <c r="P122" s="236">
        <v>0</v>
      </c>
      <c r="Q122" s="236">
        <v>0</v>
      </c>
      <c r="R122" s="238">
        <v>0</v>
      </c>
      <c r="S122" s="239">
        <v>0</v>
      </c>
      <c r="T122" s="239">
        <v>0</v>
      </c>
      <c r="U122" s="239">
        <v>0</v>
      </c>
      <c r="V122" s="239">
        <v>0</v>
      </c>
      <c r="W122" s="240">
        <v>0</v>
      </c>
      <c r="X122" s="233">
        <v>0</v>
      </c>
      <c r="Y122" s="234">
        <v>0</v>
      </c>
      <c r="Z122" s="234">
        <v>0</v>
      </c>
      <c r="AA122" s="230">
        <v>0</v>
      </c>
      <c r="AB122" s="230">
        <v>0</v>
      </c>
      <c r="AC122" s="230">
        <v>0</v>
      </c>
      <c r="AD122" s="230">
        <v>0</v>
      </c>
    </row>
    <row r="123" spans="1:30" ht="15" customHeight="1">
      <c r="A123" s="77" t="s">
        <v>455</v>
      </c>
      <c r="B123" s="111" t="s">
        <v>456</v>
      </c>
      <c r="C123" s="235">
        <v>480</v>
      </c>
      <c r="D123" s="236">
        <v>530</v>
      </c>
      <c r="E123" s="236">
        <v>5</v>
      </c>
      <c r="F123" s="236">
        <v>33.75</v>
      </c>
      <c r="G123" s="236">
        <v>7</v>
      </c>
      <c r="H123" s="236">
        <v>7</v>
      </c>
      <c r="I123" s="236">
        <v>0</v>
      </c>
      <c r="J123" s="236">
        <v>0</v>
      </c>
      <c r="K123" s="236">
        <v>0</v>
      </c>
      <c r="L123" s="237">
        <v>0</v>
      </c>
      <c r="M123" s="236">
        <v>0</v>
      </c>
      <c r="N123" s="236">
        <v>0</v>
      </c>
      <c r="O123" s="236">
        <v>0</v>
      </c>
      <c r="P123" s="236">
        <v>0</v>
      </c>
      <c r="Q123" s="236">
        <v>0</v>
      </c>
      <c r="R123" s="238">
        <v>0</v>
      </c>
      <c r="S123" s="239">
        <v>0</v>
      </c>
      <c r="T123" s="239">
        <v>220</v>
      </c>
      <c r="U123" s="239">
        <v>200</v>
      </c>
      <c r="V123" s="239">
        <v>0</v>
      </c>
      <c r="W123" s="240">
        <v>0</v>
      </c>
      <c r="X123" s="233">
        <v>0</v>
      </c>
      <c r="Y123" s="234">
        <v>0</v>
      </c>
      <c r="Z123" s="234">
        <v>0</v>
      </c>
      <c r="AA123" s="230">
        <v>0</v>
      </c>
      <c r="AB123" s="230">
        <v>0</v>
      </c>
      <c r="AC123" s="230">
        <v>0</v>
      </c>
      <c r="AD123" s="230">
        <v>0</v>
      </c>
    </row>
    <row r="124" spans="1:30" ht="15" customHeight="1">
      <c r="A124" s="77" t="s">
        <v>459</v>
      </c>
      <c r="B124" s="111" t="s">
        <v>460</v>
      </c>
      <c r="C124" s="235">
        <v>242</v>
      </c>
      <c r="D124" s="236">
        <v>291</v>
      </c>
      <c r="E124" s="236">
        <v>0</v>
      </c>
      <c r="F124" s="236">
        <v>25</v>
      </c>
      <c r="G124" s="236">
        <v>0</v>
      </c>
      <c r="H124" s="236">
        <v>0</v>
      </c>
      <c r="I124" s="236">
        <v>0</v>
      </c>
      <c r="J124" s="236">
        <v>0</v>
      </c>
      <c r="K124" s="236">
        <v>0</v>
      </c>
      <c r="L124" s="237">
        <v>0</v>
      </c>
      <c r="M124" s="236">
        <v>0</v>
      </c>
      <c r="N124" s="236">
        <v>0</v>
      </c>
      <c r="O124" s="236">
        <v>0</v>
      </c>
      <c r="P124" s="236">
        <v>0</v>
      </c>
      <c r="Q124" s="236">
        <v>0</v>
      </c>
      <c r="R124" s="238">
        <v>0</v>
      </c>
      <c r="S124" s="239">
        <v>0</v>
      </c>
      <c r="T124" s="239">
        <v>0</v>
      </c>
      <c r="U124" s="239">
        <v>0</v>
      </c>
      <c r="V124" s="239">
        <v>0</v>
      </c>
      <c r="W124" s="240">
        <v>0</v>
      </c>
      <c r="X124" s="233">
        <v>0</v>
      </c>
      <c r="Y124" s="234">
        <v>0</v>
      </c>
      <c r="Z124" s="234">
        <v>0</v>
      </c>
      <c r="AA124" s="230">
        <v>0</v>
      </c>
      <c r="AB124" s="230">
        <v>0</v>
      </c>
      <c r="AC124" s="230">
        <v>0</v>
      </c>
      <c r="AD124" s="230">
        <v>0</v>
      </c>
    </row>
    <row r="125" spans="1:30" ht="15" customHeight="1">
      <c r="A125" s="77" t="s">
        <v>463</v>
      </c>
      <c r="B125" s="111" t="s">
        <v>464</v>
      </c>
      <c r="C125" s="235">
        <v>242</v>
      </c>
      <c r="D125" s="236">
        <v>292</v>
      </c>
      <c r="E125" s="236">
        <v>13</v>
      </c>
      <c r="F125" s="236">
        <v>37.5</v>
      </c>
      <c r="G125" s="236">
        <v>10</v>
      </c>
      <c r="H125" s="236">
        <v>10</v>
      </c>
      <c r="I125" s="236">
        <v>0</v>
      </c>
      <c r="J125" s="236">
        <v>0</v>
      </c>
      <c r="K125" s="236">
        <v>0</v>
      </c>
      <c r="L125" s="237">
        <v>0</v>
      </c>
      <c r="M125" s="236">
        <v>0</v>
      </c>
      <c r="N125" s="236">
        <v>10</v>
      </c>
      <c r="O125" s="236">
        <v>0</v>
      </c>
      <c r="P125" s="236">
        <v>0</v>
      </c>
      <c r="Q125" s="236">
        <v>0</v>
      </c>
      <c r="R125" s="238">
        <v>0</v>
      </c>
      <c r="S125" s="239">
        <v>0</v>
      </c>
      <c r="T125" s="239">
        <v>0</v>
      </c>
      <c r="U125" s="239">
        <v>0</v>
      </c>
      <c r="V125" s="239">
        <v>0</v>
      </c>
      <c r="W125" s="240">
        <v>0</v>
      </c>
      <c r="X125" s="233">
        <v>0</v>
      </c>
      <c r="Y125" s="234">
        <v>0</v>
      </c>
      <c r="Z125" s="234">
        <v>0</v>
      </c>
      <c r="AA125" s="230">
        <v>0</v>
      </c>
      <c r="AB125" s="230">
        <v>0</v>
      </c>
      <c r="AC125" s="230">
        <v>0</v>
      </c>
      <c r="AD125" s="230">
        <v>0</v>
      </c>
    </row>
    <row r="126" spans="1:30" ht="15" customHeight="1">
      <c r="A126" s="77" t="s">
        <v>467</v>
      </c>
      <c r="B126" s="111" t="s">
        <v>468</v>
      </c>
      <c r="C126" s="235">
        <v>250</v>
      </c>
      <c r="D126" s="236">
        <v>322</v>
      </c>
      <c r="E126" s="236">
        <v>0</v>
      </c>
      <c r="F126" s="236">
        <v>25</v>
      </c>
      <c r="G126" s="236">
        <v>0</v>
      </c>
      <c r="H126" s="236">
        <v>0</v>
      </c>
      <c r="I126" s="236">
        <v>0</v>
      </c>
      <c r="J126" s="236">
        <v>0</v>
      </c>
      <c r="K126" s="236">
        <v>0</v>
      </c>
      <c r="L126" s="237">
        <v>0</v>
      </c>
      <c r="M126" s="236">
        <v>0</v>
      </c>
      <c r="N126" s="236">
        <v>0</v>
      </c>
      <c r="O126" s="236">
        <v>0</v>
      </c>
      <c r="P126" s="236">
        <v>0</v>
      </c>
      <c r="Q126" s="236">
        <v>0</v>
      </c>
      <c r="R126" s="238">
        <v>0</v>
      </c>
      <c r="S126" s="239">
        <v>0</v>
      </c>
      <c r="T126" s="239">
        <v>0</v>
      </c>
      <c r="U126" s="239">
        <v>0</v>
      </c>
      <c r="V126" s="239">
        <v>0</v>
      </c>
      <c r="W126" s="240">
        <v>0</v>
      </c>
      <c r="X126" s="233">
        <v>0</v>
      </c>
      <c r="Y126" s="234">
        <v>0</v>
      </c>
      <c r="Z126" s="234">
        <v>0</v>
      </c>
      <c r="AA126" s="230">
        <v>0</v>
      </c>
      <c r="AB126" s="230">
        <v>0</v>
      </c>
      <c r="AC126" s="230">
        <v>0</v>
      </c>
      <c r="AD126" s="230">
        <v>0</v>
      </c>
    </row>
    <row r="127" spans="1:30" ht="15" customHeight="1">
      <c r="A127" s="77" t="s">
        <v>471</v>
      </c>
      <c r="B127" s="111" t="s">
        <v>472</v>
      </c>
      <c r="C127" s="235">
        <v>450</v>
      </c>
      <c r="D127" s="236">
        <v>523</v>
      </c>
      <c r="E127" s="236">
        <v>0</v>
      </c>
      <c r="F127" s="236">
        <v>25</v>
      </c>
      <c r="G127" s="236">
        <v>0</v>
      </c>
      <c r="H127" s="236">
        <v>0</v>
      </c>
      <c r="I127" s="236">
        <v>0</v>
      </c>
      <c r="J127" s="236">
        <v>0</v>
      </c>
      <c r="K127" s="236">
        <v>1</v>
      </c>
      <c r="L127" s="237">
        <v>1</v>
      </c>
      <c r="M127" s="236">
        <v>0</v>
      </c>
      <c r="N127" s="236">
        <v>18</v>
      </c>
      <c r="O127" s="236">
        <v>1</v>
      </c>
      <c r="P127" s="236">
        <v>1</v>
      </c>
      <c r="Q127" s="236">
        <v>1</v>
      </c>
      <c r="R127" s="238">
        <v>1</v>
      </c>
      <c r="S127" s="239">
        <v>1</v>
      </c>
      <c r="T127" s="239">
        <v>160</v>
      </c>
      <c r="U127" s="239">
        <v>140</v>
      </c>
      <c r="V127" s="239">
        <v>0</v>
      </c>
      <c r="W127" s="240">
        <v>0</v>
      </c>
      <c r="X127" s="233">
        <v>0</v>
      </c>
      <c r="Y127" s="234">
        <v>0</v>
      </c>
      <c r="Z127" s="234">
        <v>0</v>
      </c>
      <c r="AA127" s="230">
        <v>0</v>
      </c>
      <c r="AB127" s="230">
        <v>0</v>
      </c>
      <c r="AC127" s="230">
        <v>0</v>
      </c>
      <c r="AD127" s="230">
        <v>0</v>
      </c>
    </row>
    <row r="128" spans="1:30" ht="15" customHeight="1">
      <c r="A128" s="77" t="s">
        <v>475</v>
      </c>
      <c r="B128" s="111" t="s">
        <v>476</v>
      </c>
      <c r="C128" s="235">
        <v>236</v>
      </c>
      <c r="D128" s="236">
        <v>285</v>
      </c>
      <c r="E128" s="236">
        <v>0</v>
      </c>
      <c r="F128" s="236">
        <v>25</v>
      </c>
      <c r="G128" s="236">
        <v>0</v>
      </c>
      <c r="H128" s="236">
        <v>0</v>
      </c>
      <c r="I128" s="236">
        <v>0</v>
      </c>
      <c r="J128" s="236">
        <v>0</v>
      </c>
      <c r="K128" s="236">
        <v>0</v>
      </c>
      <c r="L128" s="237">
        <v>0</v>
      </c>
      <c r="M128" s="236">
        <v>0</v>
      </c>
      <c r="N128" s="236">
        <v>0</v>
      </c>
      <c r="O128" s="236">
        <v>0</v>
      </c>
      <c r="P128" s="236">
        <v>0</v>
      </c>
      <c r="Q128" s="236">
        <v>0</v>
      </c>
      <c r="R128" s="238">
        <v>0</v>
      </c>
      <c r="S128" s="239">
        <v>0</v>
      </c>
      <c r="T128" s="239">
        <v>0</v>
      </c>
      <c r="U128" s="239">
        <v>0</v>
      </c>
      <c r="V128" s="239">
        <v>0</v>
      </c>
      <c r="W128" s="240">
        <v>0</v>
      </c>
      <c r="X128" s="233">
        <v>0</v>
      </c>
      <c r="Y128" s="234">
        <v>0</v>
      </c>
      <c r="Z128" s="234">
        <v>0</v>
      </c>
      <c r="AA128" s="230">
        <v>0</v>
      </c>
      <c r="AB128" s="230">
        <v>0</v>
      </c>
      <c r="AC128" s="230">
        <v>0</v>
      </c>
      <c r="AD128" s="230">
        <v>0</v>
      </c>
    </row>
    <row r="129" spans="1:30" ht="15" customHeight="1">
      <c r="A129" s="77" t="s">
        <v>479</v>
      </c>
      <c r="B129" s="111" t="s">
        <v>480</v>
      </c>
      <c r="C129" s="235">
        <v>476</v>
      </c>
      <c r="D129" s="236">
        <v>526</v>
      </c>
      <c r="E129" s="236">
        <v>0</v>
      </c>
      <c r="F129" s="236">
        <v>37.5</v>
      </c>
      <c r="G129" s="236">
        <v>10</v>
      </c>
      <c r="H129" s="236">
        <v>10</v>
      </c>
      <c r="I129" s="236">
        <v>0</v>
      </c>
      <c r="J129" s="236">
        <v>0</v>
      </c>
      <c r="K129" s="236">
        <v>0</v>
      </c>
      <c r="L129" s="237">
        <v>0</v>
      </c>
      <c r="M129" s="236">
        <v>0</v>
      </c>
      <c r="N129" s="236">
        <v>0</v>
      </c>
      <c r="O129" s="236">
        <v>0</v>
      </c>
      <c r="P129" s="236">
        <v>0</v>
      </c>
      <c r="Q129" s="236">
        <v>0</v>
      </c>
      <c r="R129" s="238">
        <v>0</v>
      </c>
      <c r="S129" s="239">
        <v>0</v>
      </c>
      <c r="T129" s="239">
        <v>220</v>
      </c>
      <c r="U129" s="239">
        <v>200</v>
      </c>
      <c r="V129" s="239">
        <v>0</v>
      </c>
      <c r="W129" s="240">
        <v>0</v>
      </c>
      <c r="X129" s="233">
        <v>0</v>
      </c>
      <c r="Y129" s="234">
        <v>0</v>
      </c>
      <c r="Z129" s="234">
        <v>0</v>
      </c>
      <c r="AA129" s="230">
        <v>0</v>
      </c>
      <c r="AB129" s="230">
        <v>0</v>
      </c>
      <c r="AC129" s="230">
        <v>0</v>
      </c>
      <c r="AD129" s="230">
        <v>0</v>
      </c>
    </row>
    <row r="130" spans="1:30" ht="15" customHeight="1">
      <c r="A130" s="77" t="s">
        <v>483</v>
      </c>
      <c r="B130" s="111" t="s">
        <v>484</v>
      </c>
      <c r="C130" s="235">
        <v>250</v>
      </c>
      <c r="D130" s="236">
        <v>299</v>
      </c>
      <c r="E130" s="236">
        <v>0</v>
      </c>
      <c r="F130" s="236">
        <v>25</v>
      </c>
      <c r="G130" s="236">
        <v>0</v>
      </c>
      <c r="H130" s="236">
        <v>0</v>
      </c>
      <c r="I130" s="236">
        <v>0</v>
      </c>
      <c r="J130" s="236">
        <v>0</v>
      </c>
      <c r="K130" s="236">
        <v>0</v>
      </c>
      <c r="L130" s="237">
        <v>0</v>
      </c>
      <c r="M130" s="236">
        <v>0</v>
      </c>
      <c r="N130" s="236">
        <v>0</v>
      </c>
      <c r="O130" s="236">
        <v>0</v>
      </c>
      <c r="P130" s="236">
        <v>0</v>
      </c>
      <c r="Q130" s="236">
        <v>0</v>
      </c>
      <c r="R130" s="238">
        <v>0</v>
      </c>
      <c r="S130" s="239">
        <v>0</v>
      </c>
      <c r="T130" s="239">
        <v>0</v>
      </c>
      <c r="U130" s="239">
        <v>0</v>
      </c>
      <c r="V130" s="239">
        <v>0</v>
      </c>
      <c r="W130" s="240">
        <v>0</v>
      </c>
      <c r="X130" s="233">
        <v>0</v>
      </c>
      <c r="Y130" s="234">
        <v>0</v>
      </c>
      <c r="Z130" s="234">
        <v>0</v>
      </c>
      <c r="AA130" s="230">
        <v>0</v>
      </c>
      <c r="AB130" s="230">
        <v>0</v>
      </c>
      <c r="AC130" s="230">
        <v>0</v>
      </c>
      <c r="AD130" s="230">
        <v>0</v>
      </c>
    </row>
    <row r="131" spans="1:30" ht="15" customHeight="1">
      <c r="A131" s="77" t="s">
        <v>487</v>
      </c>
      <c r="B131" s="111" t="s">
        <v>488</v>
      </c>
      <c r="C131" s="235">
        <v>410</v>
      </c>
      <c r="D131" s="236">
        <v>460</v>
      </c>
      <c r="E131" s="236">
        <v>0</v>
      </c>
      <c r="F131" s="236">
        <v>31.25</v>
      </c>
      <c r="G131" s="236">
        <v>5</v>
      </c>
      <c r="H131" s="236">
        <v>5</v>
      </c>
      <c r="I131" s="236">
        <v>0</v>
      </c>
      <c r="J131" s="236">
        <v>4</v>
      </c>
      <c r="K131" s="236">
        <v>1</v>
      </c>
      <c r="L131" s="237">
        <v>0</v>
      </c>
      <c r="M131" s="236">
        <v>0</v>
      </c>
      <c r="N131" s="236">
        <v>7</v>
      </c>
      <c r="O131" s="236">
        <v>0</v>
      </c>
      <c r="P131" s="236">
        <v>1</v>
      </c>
      <c r="Q131" s="236">
        <v>0</v>
      </c>
      <c r="R131" s="238">
        <v>0</v>
      </c>
      <c r="S131" s="239">
        <v>0</v>
      </c>
      <c r="T131" s="239">
        <v>0</v>
      </c>
      <c r="U131" s="239">
        <v>0</v>
      </c>
      <c r="V131" s="239">
        <v>0</v>
      </c>
      <c r="W131" s="240">
        <v>0</v>
      </c>
      <c r="X131" s="233">
        <v>0</v>
      </c>
      <c r="Y131" s="234">
        <v>0</v>
      </c>
      <c r="Z131" s="234">
        <v>0</v>
      </c>
      <c r="AA131" s="230">
        <v>0</v>
      </c>
      <c r="AB131" s="230">
        <v>0</v>
      </c>
      <c r="AC131" s="230">
        <v>0</v>
      </c>
      <c r="AD131" s="230">
        <v>0</v>
      </c>
    </row>
    <row r="132" spans="1:30" ht="15" customHeight="1">
      <c r="A132" s="77" t="s">
        <v>491</v>
      </c>
      <c r="B132" s="111" t="s">
        <v>492</v>
      </c>
      <c r="C132" s="235">
        <v>250</v>
      </c>
      <c r="D132" s="236">
        <v>299</v>
      </c>
      <c r="E132" s="236">
        <v>0</v>
      </c>
      <c r="F132" s="236">
        <v>25</v>
      </c>
      <c r="G132" s="236">
        <v>0</v>
      </c>
      <c r="H132" s="236">
        <v>0</v>
      </c>
      <c r="I132" s="236">
        <v>0</v>
      </c>
      <c r="J132" s="236">
        <v>0</v>
      </c>
      <c r="K132" s="236">
        <v>0</v>
      </c>
      <c r="L132" s="237">
        <v>0</v>
      </c>
      <c r="M132" s="236">
        <v>0</v>
      </c>
      <c r="N132" s="236">
        <v>0</v>
      </c>
      <c r="O132" s="236">
        <v>0</v>
      </c>
      <c r="P132" s="236">
        <v>0</v>
      </c>
      <c r="Q132" s="236">
        <v>0</v>
      </c>
      <c r="R132" s="238">
        <v>0</v>
      </c>
      <c r="S132" s="239">
        <v>0</v>
      </c>
      <c r="T132" s="239">
        <v>0</v>
      </c>
      <c r="U132" s="239">
        <v>0</v>
      </c>
      <c r="V132" s="239">
        <v>0</v>
      </c>
      <c r="W132" s="240">
        <v>0</v>
      </c>
      <c r="X132" s="233">
        <v>0</v>
      </c>
      <c r="Y132" s="234">
        <v>0</v>
      </c>
      <c r="Z132" s="234">
        <v>0</v>
      </c>
      <c r="AA132" s="230">
        <v>0</v>
      </c>
      <c r="AB132" s="230">
        <v>0</v>
      </c>
      <c r="AC132" s="230">
        <v>0</v>
      </c>
      <c r="AD132" s="230">
        <v>0</v>
      </c>
    </row>
    <row r="133" spans="1:30" ht="15" customHeight="1">
      <c r="A133" s="77" t="s">
        <v>495</v>
      </c>
      <c r="B133" s="111" t="s">
        <v>496</v>
      </c>
      <c r="C133" s="235">
        <v>450</v>
      </c>
      <c r="D133" s="236">
        <v>500</v>
      </c>
      <c r="E133" s="236">
        <v>13</v>
      </c>
      <c r="F133" s="236">
        <v>25</v>
      </c>
      <c r="G133" s="236">
        <v>0</v>
      </c>
      <c r="H133" s="236">
        <v>0</v>
      </c>
      <c r="I133" s="236">
        <v>50</v>
      </c>
      <c r="J133" s="236">
        <v>0</v>
      </c>
      <c r="K133" s="236">
        <v>0</v>
      </c>
      <c r="L133" s="237">
        <v>0</v>
      </c>
      <c r="M133" s="236">
        <v>0</v>
      </c>
      <c r="N133" s="236">
        <v>0</v>
      </c>
      <c r="O133" s="236">
        <v>0</v>
      </c>
      <c r="P133" s="236">
        <v>0</v>
      </c>
      <c r="Q133" s="236">
        <v>0</v>
      </c>
      <c r="R133" s="238">
        <v>0</v>
      </c>
      <c r="S133" s="239">
        <v>0</v>
      </c>
      <c r="T133" s="239">
        <v>160</v>
      </c>
      <c r="U133" s="239">
        <v>140</v>
      </c>
      <c r="V133" s="239">
        <v>0</v>
      </c>
      <c r="W133" s="240">
        <v>0</v>
      </c>
      <c r="X133" s="233">
        <v>0</v>
      </c>
      <c r="Y133" s="234">
        <v>0</v>
      </c>
      <c r="Z133" s="234">
        <v>0</v>
      </c>
      <c r="AA133" s="230">
        <v>0</v>
      </c>
      <c r="AB133" s="230">
        <v>0</v>
      </c>
      <c r="AC133" s="230">
        <v>0</v>
      </c>
      <c r="AD133" s="230">
        <v>0</v>
      </c>
    </row>
    <row r="134" spans="1:30" ht="15" customHeight="1">
      <c r="A134" s="77" t="s">
        <v>499</v>
      </c>
      <c r="B134" s="111" t="s">
        <v>500</v>
      </c>
      <c r="C134" s="235">
        <v>80</v>
      </c>
      <c r="D134" s="236">
        <v>127</v>
      </c>
      <c r="E134" s="236">
        <v>0</v>
      </c>
      <c r="F134" s="236">
        <v>20</v>
      </c>
      <c r="G134" s="236">
        <v>0</v>
      </c>
      <c r="H134" s="236">
        <v>0</v>
      </c>
      <c r="I134" s="236">
        <v>0</v>
      </c>
      <c r="J134" s="236">
        <v>0</v>
      </c>
      <c r="K134" s="236">
        <v>0</v>
      </c>
      <c r="L134" s="237">
        <v>0</v>
      </c>
      <c r="M134" s="236">
        <v>0</v>
      </c>
      <c r="N134" s="236">
        <v>0</v>
      </c>
      <c r="O134" s="236">
        <v>0</v>
      </c>
      <c r="P134" s="236">
        <v>0</v>
      </c>
      <c r="Q134" s="236">
        <v>0</v>
      </c>
      <c r="R134" s="238">
        <v>0</v>
      </c>
      <c r="S134" s="239">
        <v>0</v>
      </c>
      <c r="T134" s="239">
        <v>0</v>
      </c>
      <c r="U134" s="239">
        <v>0</v>
      </c>
      <c r="V134" s="239">
        <v>0</v>
      </c>
      <c r="W134" s="240">
        <v>0</v>
      </c>
      <c r="X134" s="233">
        <v>0</v>
      </c>
      <c r="Y134" s="234">
        <v>0</v>
      </c>
      <c r="Z134" s="234">
        <v>0</v>
      </c>
      <c r="AA134" s="230">
        <v>0</v>
      </c>
      <c r="AB134" s="230">
        <v>0</v>
      </c>
      <c r="AC134" s="230">
        <v>0</v>
      </c>
      <c r="AD134" s="230">
        <v>0</v>
      </c>
    </row>
    <row r="135" spans="1:30" ht="15" customHeight="1">
      <c r="A135" s="77" t="s">
        <v>501</v>
      </c>
      <c r="B135" s="111" t="s">
        <v>502</v>
      </c>
      <c r="C135" s="235">
        <v>250</v>
      </c>
      <c r="D135" s="236">
        <v>299</v>
      </c>
      <c r="E135" s="236">
        <v>0</v>
      </c>
      <c r="F135" s="236">
        <v>0</v>
      </c>
      <c r="G135" s="236">
        <v>25</v>
      </c>
      <c r="H135" s="236">
        <v>0</v>
      </c>
      <c r="I135" s="236">
        <v>0</v>
      </c>
      <c r="J135" s="236">
        <v>0</v>
      </c>
      <c r="K135" s="236">
        <v>0</v>
      </c>
      <c r="L135" s="237">
        <v>0</v>
      </c>
      <c r="M135" s="236">
        <v>0</v>
      </c>
      <c r="N135" s="236">
        <v>0</v>
      </c>
      <c r="O135" s="236">
        <v>0</v>
      </c>
      <c r="P135" s="236">
        <v>0</v>
      </c>
      <c r="Q135" s="236">
        <v>0</v>
      </c>
      <c r="R135" s="238">
        <v>0</v>
      </c>
      <c r="S135" s="239">
        <v>0</v>
      </c>
      <c r="T135" s="239">
        <v>0</v>
      </c>
      <c r="U135" s="239">
        <v>0</v>
      </c>
      <c r="V135" s="239">
        <v>0</v>
      </c>
      <c r="W135" s="240">
        <v>0</v>
      </c>
      <c r="X135" s="233">
        <v>0</v>
      </c>
      <c r="Y135" s="234">
        <v>0</v>
      </c>
      <c r="Z135" s="234">
        <v>0</v>
      </c>
      <c r="AA135" s="230">
        <v>0</v>
      </c>
      <c r="AB135" s="230">
        <v>0</v>
      </c>
      <c r="AC135" s="230">
        <v>0</v>
      </c>
      <c r="AD135" s="230">
        <v>0</v>
      </c>
    </row>
    <row r="136" spans="1:30" ht="15" customHeight="1">
      <c r="A136" s="77" t="s">
        <v>505</v>
      </c>
      <c r="B136" s="111" t="s">
        <v>506</v>
      </c>
      <c r="C136" s="235">
        <v>250</v>
      </c>
      <c r="D136" s="236">
        <v>299</v>
      </c>
      <c r="E136" s="236">
        <v>0</v>
      </c>
      <c r="F136" s="236">
        <v>0</v>
      </c>
      <c r="G136" s="236">
        <v>25</v>
      </c>
      <c r="H136" s="236">
        <v>0</v>
      </c>
      <c r="I136" s="236">
        <v>0</v>
      </c>
      <c r="J136" s="236">
        <v>0</v>
      </c>
      <c r="K136" s="236">
        <v>0</v>
      </c>
      <c r="L136" s="237">
        <v>0</v>
      </c>
      <c r="M136" s="236">
        <v>0</v>
      </c>
      <c r="N136" s="236">
        <v>0</v>
      </c>
      <c r="O136" s="236">
        <v>0</v>
      </c>
      <c r="P136" s="236">
        <v>0</v>
      </c>
      <c r="Q136" s="236">
        <v>0</v>
      </c>
      <c r="R136" s="238">
        <v>0</v>
      </c>
      <c r="S136" s="239">
        <v>0</v>
      </c>
      <c r="T136" s="239">
        <v>0</v>
      </c>
      <c r="U136" s="239">
        <v>0</v>
      </c>
      <c r="V136" s="239">
        <v>0</v>
      </c>
      <c r="W136" s="240">
        <v>0</v>
      </c>
      <c r="X136" s="233">
        <v>0</v>
      </c>
      <c r="Y136" s="234">
        <v>0</v>
      </c>
      <c r="Z136" s="234">
        <v>0</v>
      </c>
      <c r="AA136" s="230">
        <v>0</v>
      </c>
      <c r="AB136" s="230">
        <v>0</v>
      </c>
      <c r="AC136" s="230">
        <v>0</v>
      </c>
      <c r="AD136" s="230">
        <v>0</v>
      </c>
    </row>
    <row r="137" spans="1:30" ht="15" customHeight="1">
      <c r="A137" s="77" t="s">
        <v>509</v>
      </c>
      <c r="B137" s="111" t="s">
        <v>510</v>
      </c>
      <c r="C137" s="235">
        <v>200</v>
      </c>
      <c r="D137" s="236">
        <v>249</v>
      </c>
      <c r="E137" s="236">
        <v>0</v>
      </c>
      <c r="F137" s="236">
        <v>0</v>
      </c>
      <c r="G137" s="236">
        <v>25</v>
      </c>
      <c r="H137" s="236">
        <v>0</v>
      </c>
      <c r="I137" s="236">
        <v>0</v>
      </c>
      <c r="J137" s="236">
        <v>0</v>
      </c>
      <c r="K137" s="236">
        <v>0</v>
      </c>
      <c r="L137" s="237">
        <v>0</v>
      </c>
      <c r="M137" s="236">
        <v>0</v>
      </c>
      <c r="N137" s="236">
        <v>0</v>
      </c>
      <c r="O137" s="236">
        <v>0</v>
      </c>
      <c r="P137" s="236">
        <v>0</v>
      </c>
      <c r="Q137" s="236">
        <v>0</v>
      </c>
      <c r="R137" s="238">
        <v>0</v>
      </c>
      <c r="S137" s="239">
        <v>0</v>
      </c>
      <c r="T137" s="239">
        <v>0</v>
      </c>
      <c r="U137" s="239">
        <v>0</v>
      </c>
      <c r="V137" s="239">
        <v>15</v>
      </c>
      <c r="W137" s="240">
        <v>0</v>
      </c>
      <c r="X137" s="233">
        <v>0</v>
      </c>
      <c r="Y137" s="234">
        <v>0</v>
      </c>
      <c r="Z137" s="234">
        <v>0</v>
      </c>
      <c r="AA137" s="230">
        <v>0</v>
      </c>
      <c r="AB137" s="230">
        <v>0</v>
      </c>
      <c r="AC137" s="230">
        <v>0</v>
      </c>
      <c r="AD137" s="230">
        <v>0</v>
      </c>
    </row>
    <row r="138" spans="1:30" ht="15" customHeight="1">
      <c r="A138" s="77" t="s">
        <v>513</v>
      </c>
      <c r="B138" s="111" t="s">
        <v>514</v>
      </c>
      <c r="C138" s="235">
        <v>150</v>
      </c>
      <c r="D138" s="236">
        <v>199</v>
      </c>
      <c r="E138" s="236">
        <v>0</v>
      </c>
      <c r="F138" s="236">
        <v>0</v>
      </c>
      <c r="G138" s="236">
        <v>25</v>
      </c>
      <c r="H138" s="236">
        <v>0</v>
      </c>
      <c r="I138" s="236">
        <v>0</v>
      </c>
      <c r="J138" s="236">
        <v>0</v>
      </c>
      <c r="K138" s="236">
        <v>1</v>
      </c>
      <c r="L138" s="237">
        <v>0</v>
      </c>
      <c r="M138" s="236">
        <v>0</v>
      </c>
      <c r="N138" s="236">
        <v>0</v>
      </c>
      <c r="O138" s="236">
        <v>0</v>
      </c>
      <c r="P138" s="236">
        <v>0</v>
      </c>
      <c r="Q138" s="236">
        <v>0</v>
      </c>
      <c r="R138" s="238">
        <v>0</v>
      </c>
      <c r="S138" s="239">
        <v>0</v>
      </c>
      <c r="T138" s="239">
        <v>0</v>
      </c>
      <c r="U138" s="239">
        <v>0</v>
      </c>
      <c r="V138" s="239">
        <v>0</v>
      </c>
      <c r="W138" s="240">
        <v>0</v>
      </c>
      <c r="X138" s="233">
        <v>0</v>
      </c>
      <c r="Y138" s="234">
        <v>0</v>
      </c>
      <c r="Z138" s="234">
        <v>0</v>
      </c>
      <c r="AA138" s="230">
        <v>0</v>
      </c>
      <c r="AB138" s="230">
        <v>0</v>
      </c>
      <c r="AC138" s="230">
        <v>0</v>
      </c>
      <c r="AD138" s="230">
        <v>0</v>
      </c>
    </row>
    <row r="139" spans="1:30" ht="15" customHeight="1">
      <c r="A139" s="77" t="s">
        <v>517</v>
      </c>
      <c r="B139" s="111" t="s">
        <v>518</v>
      </c>
      <c r="C139" s="235">
        <v>250</v>
      </c>
      <c r="D139" s="236">
        <v>299</v>
      </c>
      <c r="E139" s="236">
        <v>0</v>
      </c>
      <c r="F139" s="236">
        <v>0</v>
      </c>
      <c r="G139" s="236">
        <v>25</v>
      </c>
      <c r="H139" s="236">
        <v>0</v>
      </c>
      <c r="I139" s="236">
        <v>0</v>
      </c>
      <c r="J139" s="236">
        <v>0</v>
      </c>
      <c r="K139" s="236">
        <v>0</v>
      </c>
      <c r="L139" s="237">
        <v>0</v>
      </c>
      <c r="M139" s="236">
        <v>0</v>
      </c>
      <c r="N139" s="236">
        <v>0</v>
      </c>
      <c r="O139" s="236">
        <v>0</v>
      </c>
      <c r="P139" s="236">
        <v>0</v>
      </c>
      <c r="Q139" s="236">
        <v>0</v>
      </c>
      <c r="R139" s="238">
        <v>0</v>
      </c>
      <c r="S139" s="239">
        <v>0</v>
      </c>
      <c r="T139" s="239">
        <v>0</v>
      </c>
      <c r="U139" s="239">
        <v>0</v>
      </c>
      <c r="V139" s="239">
        <v>0</v>
      </c>
      <c r="W139" s="240">
        <v>0</v>
      </c>
      <c r="X139" s="233">
        <v>0</v>
      </c>
      <c r="Y139" s="234">
        <v>0</v>
      </c>
      <c r="Z139" s="234">
        <v>0</v>
      </c>
      <c r="AA139" s="230">
        <v>0</v>
      </c>
      <c r="AB139" s="230">
        <v>0</v>
      </c>
      <c r="AC139" s="230">
        <v>0</v>
      </c>
      <c r="AD139" s="230">
        <v>0</v>
      </c>
    </row>
    <row r="140" spans="1:30" ht="15" customHeight="1">
      <c r="A140" s="77" t="s">
        <v>521</v>
      </c>
      <c r="B140" s="111" t="s">
        <v>522</v>
      </c>
      <c r="C140" s="235">
        <v>263</v>
      </c>
      <c r="D140" s="236">
        <v>312</v>
      </c>
      <c r="E140" s="236">
        <v>0</v>
      </c>
      <c r="F140" s="236">
        <v>0</v>
      </c>
      <c r="G140" s="236">
        <v>25</v>
      </c>
      <c r="H140" s="236">
        <v>0</v>
      </c>
      <c r="I140" s="236">
        <v>0</v>
      </c>
      <c r="J140" s="236">
        <v>0</v>
      </c>
      <c r="K140" s="236">
        <v>0</v>
      </c>
      <c r="L140" s="237">
        <v>0</v>
      </c>
      <c r="M140" s="236">
        <v>0</v>
      </c>
      <c r="N140" s="236">
        <v>0</v>
      </c>
      <c r="O140" s="236">
        <v>0</v>
      </c>
      <c r="P140" s="236">
        <v>0</v>
      </c>
      <c r="Q140" s="236">
        <v>0</v>
      </c>
      <c r="R140" s="238">
        <v>0</v>
      </c>
      <c r="S140" s="239">
        <v>0</v>
      </c>
      <c r="T140" s="239">
        <v>0</v>
      </c>
      <c r="U140" s="239">
        <v>0</v>
      </c>
      <c r="V140" s="239">
        <v>0</v>
      </c>
      <c r="W140" s="240">
        <v>0</v>
      </c>
      <c r="X140" s="233">
        <v>0</v>
      </c>
      <c r="Y140" s="234">
        <v>0</v>
      </c>
      <c r="Z140" s="234">
        <v>0</v>
      </c>
      <c r="AA140" s="230">
        <v>0</v>
      </c>
      <c r="AB140" s="230">
        <v>0</v>
      </c>
      <c r="AC140" s="230">
        <v>0</v>
      </c>
      <c r="AD140" s="230">
        <v>0</v>
      </c>
    </row>
    <row r="141" spans="1:30" ht="15" customHeight="1">
      <c r="A141" s="77" t="s">
        <v>525</v>
      </c>
      <c r="B141" s="111" t="s">
        <v>526</v>
      </c>
      <c r="C141" s="235">
        <v>250</v>
      </c>
      <c r="D141" s="236">
        <v>299</v>
      </c>
      <c r="E141" s="236">
        <v>0</v>
      </c>
      <c r="F141" s="236">
        <v>0</v>
      </c>
      <c r="G141" s="236">
        <v>25</v>
      </c>
      <c r="H141" s="236">
        <v>0</v>
      </c>
      <c r="I141" s="236">
        <v>0</v>
      </c>
      <c r="J141" s="236">
        <v>0</v>
      </c>
      <c r="K141" s="236">
        <v>0</v>
      </c>
      <c r="L141" s="237">
        <v>0</v>
      </c>
      <c r="M141" s="236">
        <v>0</v>
      </c>
      <c r="N141" s="236">
        <v>0</v>
      </c>
      <c r="O141" s="236">
        <v>0</v>
      </c>
      <c r="P141" s="236">
        <v>0</v>
      </c>
      <c r="Q141" s="236">
        <v>0</v>
      </c>
      <c r="R141" s="238">
        <v>0</v>
      </c>
      <c r="S141" s="239">
        <v>0</v>
      </c>
      <c r="T141" s="239">
        <v>0</v>
      </c>
      <c r="U141" s="239">
        <v>0</v>
      </c>
      <c r="V141" s="239">
        <v>0</v>
      </c>
      <c r="W141" s="240">
        <v>0</v>
      </c>
      <c r="X141" s="233">
        <v>0</v>
      </c>
      <c r="Y141" s="234">
        <v>0</v>
      </c>
      <c r="Z141" s="234">
        <v>0</v>
      </c>
      <c r="AA141" s="230">
        <v>0</v>
      </c>
      <c r="AB141" s="230">
        <v>0</v>
      </c>
      <c r="AC141" s="230">
        <v>0</v>
      </c>
      <c r="AD141" s="230">
        <v>0</v>
      </c>
    </row>
    <row r="142" spans="1:30" ht="15" customHeight="1">
      <c r="A142" s="77" t="s">
        <v>529</v>
      </c>
      <c r="B142" s="111" t="s">
        <v>530</v>
      </c>
      <c r="C142" s="235">
        <v>200</v>
      </c>
      <c r="D142" s="236">
        <v>249</v>
      </c>
      <c r="E142" s="236">
        <v>2</v>
      </c>
      <c r="F142" s="236">
        <v>0</v>
      </c>
      <c r="G142" s="236">
        <v>25</v>
      </c>
      <c r="H142" s="236">
        <v>0</v>
      </c>
      <c r="I142" s="236">
        <v>0</v>
      </c>
      <c r="J142" s="236">
        <v>0</v>
      </c>
      <c r="K142" s="236">
        <v>0</v>
      </c>
      <c r="L142" s="237">
        <v>0</v>
      </c>
      <c r="M142" s="236">
        <v>0</v>
      </c>
      <c r="N142" s="236">
        <v>0</v>
      </c>
      <c r="O142" s="236">
        <v>0</v>
      </c>
      <c r="P142" s="236">
        <v>0</v>
      </c>
      <c r="Q142" s="236">
        <v>0</v>
      </c>
      <c r="R142" s="238">
        <v>0</v>
      </c>
      <c r="S142" s="239">
        <v>0</v>
      </c>
      <c r="T142" s="239">
        <v>0</v>
      </c>
      <c r="U142" s="239">
        <v>0</v>
      </c>
      <c r="V142" s="239">
        <v>0</v>
      </c>
      <c r="W142" s="240">
        <v>0</v>
      </c>
      <c r="X142" s="233">
        <v>0</v>
      </c>
      <c r="Y142" s="234">
        <v>0</v>
      </c>
      <c r="Z142" s="234">
        <v>0</v>
      </c>
      <c r="AA142" s="230">
        <v>0</v>
      </c>
      <c r="AB142" s="230">
        <v>0</v>
      </c>
      <c r="AC142" s="230">
        <v>0</v>
      </c>
      <c r="AD142" s="230">
        <v>0</v>
      </c>
    </row>
    <row r="143" spans="1:30" ht="15" customHeight="1">
      <c r="A143" s="77" t="s">
        <v>533</v>
      </c>
      <c r="B143" s="111" t="s">
        <v>534</v>
      </c>
      <c r="C143" s="235">
        <v>263</v>
      </c>
      <c r="D143" s="236">
        <v>312</v>
      </c>
      <c r="E143" s="236">
        <v>0</v>
      </c>
      <c r="F143" s="236">
        <v>0</v>
      </c>
      <c r="G143" s="236">
        <v>25</v>
      </c>
      <c r="H143" s="236">
        <v>0</v>
      </c>
      <c r="I143" s="236">
        <v>0</v>
      </c>
      <c r="J143" s="236">
        <v>0</v>
      </c>
      <c r="K143" s="236">
        <v>0</v>
      </c>
      <c r="L143" s="237">
        <v>0</v>
      </c>
      <c r="M143" s="236">
        <v>0</v>
      </c>
      <c r="N143" s="236">
        <v>0</v>
      </c>
      <c r="O143" s="236">
        <v>0</v>
      </c>
      <c r="P143" s="236">
        <v>0</v>
      </c>
      <c r="Q143" s="236">
        <v>0</v>
      </c>
      <c r="R143" s="238">
        <v>0</v>
      </c>
      <c r="S143" s="239">
        <v>0</v>
      </c>
      <c r="T143" s="239">
        <v>0</v>
      </c>
      <c r="U143" s="239">
        <v>0</v>
      </c>
      <c r="V143" s="239">
        <v>0</v>
      </c>
      <c r="W143" s="240">
        <v>0</v>
      </c>
      <c r="X143" s="233">
        <v>0</v>
      </c>
      <c r="Y143" s="234">
        <v>0</v>
      </c>
      <c r="Z143" s="234">
        <v>0</v>
      </c>
      <c r="AA143" s="230">
        <v>0</v>
      </c>
      <c r="AB143" s="230">
        <v>0</v>
      </c>
      <c r="AC143" s="230">
        <v>0</v>
      </c>
      <c r="AD143" s="230">
        <v>0</v>
      </c>
    </row>
    <row r="144" spans="1:30" ht="15" customHeight="1">
      <c r="A144" s="77" t="s">
        <v>537</v>
      </c>
      <c r="B144" s="111" t="s">
        <v>538</v>
      </c>
      <c r="C144" s="235">
        <v>250</v>
      </c>
      <c r="D144" s="236">
        <v>299</v>
      </c>
      <c r="E144" s="236">
        <v>0</v>
      </c>
      <c r="F144" s="236">
        <v>0</v>
      </c>
      <c r="G144" s="236">
        <v>25</v>
      </c>
      <c r="H144" s="236">
        <v>0</v>
      </c>
      <c r="I144" s="236">
        <v>0</v>
      </c>
      <c r="J144" s="236">
        <v>0</v>
      </c>
      <c r="K144" s="236">
        <v>0</v>
      </c>
      <c r="L144" s="237">
        <v>0</v>
      </c>
      <c r="M144" s="236">
        <v>0</v>
      </c>
      <c r="N144" s="236">
        <v>0</v>
      </c>
      <c r="O144" s="236">
        <v>0</v>
      </c>
      <c r="P144" s="236">
        <v>0</v>
      </c>
      <c r="Q144" s="236">
        <v>0</v>
      </c>
      <c r="R144" s="238">
        <v>0</v>
      </c>
      <c r="S144" s="239">
        <v>0</v>
      </c>
      <c r="T144" s="239">
        <v>0</v>
      </c>
      <c r="U144" s="239">
        <v>0</v>
      </c>
      <c r="V144" s="239">
        <v>0</v>
      </c>
      <c r="W144" s="240">
        <v>0</v>
      </c>
      <c r="X144" s="233">
        <v>0</v>
      </c>
      <c r="Y144" s="234">
        <v>0</v>
      </c>
      <c r="Z144" s="234">
        <v>0</v>
      </c>
      <c r="AA144" s="230">
        <v>0</v>
      </c>
      <c r="AB144" s="230">
        <v>0</v>
      </c>
      <c r="AC144" s="230">
        <v>0</v>
      </c>
      <c r="AD144" s="230">
        <v>0</v>
      </c>
    </row>
    <row r="145" spans="1:30" ht="15" customHeight="1">
      <c r="A145" s="77" t="s">
        <v>541</v>
      </c>
      <c r="B145" s="111" t="s">
        <v>542</v>
      </c>
      <c r="C145" s="235">
        <v>241</v>
      </c>
      <c r="D145" s="236">
        <v>290</v>
      </c>
      <c r="E145" s="236">
        <v>0</v>
      </c>
      <c r="F145" s="236">
        <v>0</v>
      </c>
      <c r="G145" s="236">
        <v>25</v>
      </c>
      <c r="H145" s="236">
        <v>0</v>
      </c>
      <c r="I145" s="236">
        <v>0</v>
      </c>
      <c r="J145" s="236">
        <v>0</v>
      </c>
      <c r="K145" s="236">
        <v>0</v>
      </c>
      <c r="L145" s="237">
        <v>0</v>
      </c>
      <c r="M145" s="236">
        <v>0</v>
      </c>
      <c r="N145" s="236">
        <v>0</v>
      </c>
      <c r="O145" s="236">
        <v>0</v>
      </c>
      <c r="P145" s="236">
        <v>0</v>
      </c>
      <c r="Q145" s="236">
        <v>0</v>
      </c>
      <c r="R145" s="238">
        <v>0</v>
      </c>
      <c r="S145" s="239">
        <v>0</v>
      </c>
      <c r="T145" s="239">
        <v>0</v>
      </c>
      <c r="U145" s="239">
        <v>0</v>
      </c>
      <c r="V145" s="239">
        <v>0</v>
      </c>
      <c r="W145" s="240">
        <v>0</v>
      </c>
      <c r="X145" s="233">
        <v>0</v>
      </c>
      <c r="Y145" s="234">
        <v>0</v>
      </c>
      <c r="Z145" s="234">
        <v>0</v>
      </c>
      <c r="AA145" s="230">
        <v>0</v>
      </c>
      <c r="AB145" s="230">
        <v>0</v>
      </c>
      <c r="AC145" s="230">
        <v>0</v>
      </c>
      <c r="AD145" s="230">
        <v>0</v>
      </c>
    </row>
    <row r="146" spans="1:30" ht="15" customHeight="1">
      <c r="A146" s="77" t="s">
        <v>545</v>
      </c>
      <c r="B146" s="111" t="s">
        <v>546</v>
      </c>
      <c r="C146" s="235">
        <v>250</v>
      </c>
      <c r="D146" s="236">
        <v>299</v>
      </c>
      <c r="E146" s="236">
        <v>0</v>
      </c>
      <c r="F146" s="236">
        <v>0</v>
      </c>
      <c r="G146" s="236">
        <v>25</v>
      </c>
      <c r="H146" s="236">
        <v>0</v>
      </c>
      <c r="I146" s="236">
        <v>0</v>
      </c>
      <c r="J146" s="236">
        <v>0</v>
      </c>
      <c r="K146" s="236">
        <v>0</v>
      </c>
      <c r="L146" s="237">
        <v>0</v>
      </c>
      <c r="M146" s="236">
        <v>0</v>
      </c>
      <c r="N146" s="236">
        <v>0</v>
      </c>
      <c r="O146" s="236">
        <v>0</v>
      </c>
      <c r="P146" s="236">
        <v>0</v>
      </c>
      <c r="Q146" s="236">
        <v>0</v>
      </c>
      <c r="R146" s="238">
        <v>0</v>
      </c>
      <c r="S146" s="239">
        <v>0</v>
      </c>
      <c r="T146" s="239">
        <v>0</v>
      </c>
      <c r="U146" s="239">
        <v>0</v>
      </c>
      <c r="V146" s="239">
        <v>0</v>
      </c>
      <c r="W146" s="240">
        <v>0</v>
      </c>
      <c r="X146" s="233">
        <v>0</v>
      </c>
      <c r="Y146" s="234">
        <v>0</v>
      </c>
      <c r="Z146" s="234">
        <v>0</v>
      </c>
      <c r="AA146" s="230">
        <v>0</v>
      </c>
      <c r="AB146" s="230">
        <v>0</v>
      </c>
      <c r="AC146" s="230">
        <v>0</v>
      </c>
      <c r="AD146" s="230">
        <v>0</v>
      </c>
    </row>
    <row r="147" spans="1:30" ht="15" customHeight="1">
      <c r="A147" s="77" t="s">
        <v>549</v>
      </c>
      <c r="B147" s="111" t="s">
        <v>550</v>
      </c>
      <c r="C147" s="235">
        <v>250</v>
      </c>
      <c r="D147" s="236">
        <v>299</v>
      </c>
      <c r="E147" s="236">
        <v>0</v>
      </c>
      <c r="F147" s="236">
        <v>0</v>
      </c>
      <c r="G147" s="236">
        <v>25</v>
      </c>
      <c r="H147" s="236">
        <v>0</v>
      </c>
      <c r="I147" s="236">
        <v>0</v>
      </c>
      <c r="J147" s="236">
        <v>0</v>
      </c>
      <c r="K147" s="236">
        <v>0</v>
      </c>
      <c r="L147" s="237">
        <v>0</v>
      </c>
      <c r="M147" s="236">
        <v>0</v>
      </c>
      <c r="N147" s="236">
        <v>0</v>
      </c>
      <c r="O147" s="236">
        <v>0</v>
      </c>
      <c r="P147" s="236">
        <v>0</v>
      </c>
      <c r="Q147" s="236">
        <v>0</v>
      </c>
      <c r="R147" s="238">
        <v>0</v>
      </c>
      <c r="S147" s="239">
        <v>0</v>
      </c>
      <c r="T147" s="239">
        <v>0</v>
      </c>
      <c r="U147" s="239">
        <v>0</v>
      </c>
      <c r="V147" s="239">
        <v>0</v>
      </c>
      <c r="W147" s="240">
        <v>0</v>
      </c>
      <c r="X147" s="233">
        <v>0</v>
      </c>
      <c r="Y147" s="234">
        <v>0</v>
      </c>
      <c r="Z147" s="234">
        <v>0</v>
      </c>
      <c r="AA147" s="230">
        <v>0</v>
      </c>
      <c r="AB147" s="230">
        <v>0</v>
      </c>
      <c r="AC147" s="230">
        <v>0</v>
      </c>
      <c r="AD147" s="230">
        <v>0</v>
      </c>
    </row>
    <row r="148" spans="1:30" ht="15" customHeight="1">
      <c r="A148" s="77" t="s">
        <v>553</v>
      </c>
      <c r="B148" s="111" t="s">
        <v>554</v>
      </c>
      <c r="C148" s="235">
        <v>280</v>
      </c>
      <c r="D148" s="236">
        <v>329</v>
      </c>
      <c r="E148" s="236">
        <v>0</v>
      </c>
      <c r="F148" s="236">
        <v>0</v>
      </c>
      <c r="G148" s="236">
        <v>25</v>
      </c>
      <c r="H148" s="236">
        <v>0</v>
      </c>
      <c r="I148" s="236">
        <v>0</v>
      </c>
      <c r="J148" s="236">
        <v>0</v>
      </c>
      <c r="K148" s="236">
        <v>0</v>
      </c>
      <c r="L148" s="237">
        <v>0</v>
      </c>
      <c r="M148" s="236">
        <v>0</v>
      </c>
      <c r="N148" s="236">
        <v>0</v>
      </c>
      <c r="O148" s="236">
        <v>0</v>
      </c>
      <c r="P148" s="236">
        <v>0</v>
      </c>
      <c r="Q148" s="236">
        <v>0</v>
      </c>
      <c r="R148" s="238">
        <v>0</v>
      </c>
      <c r="S148" s="239">
        <v>0</v>
      </c>
      <c r="T148" s="239">
        <v>0</v>
      </c>
      <c r="U148" s="239">
        <v>0</v>
      </c>
      <c r="V148" s="239">
        <v>0</v>
      </c>
      <c r="W148" s="240">
        <v>0</v>
      </c>
      <c r="X148" s="233">
        <v>0</v>
      </c>
      <c r="Y148" s="234">
        <v>0</v>
      </c>
      <c r="Z148" s="234">
        <v>0</v>
      </c>
      <c r="AA148" s="230">
        <v>0</v>
      </c>
      <c r="AB148" s="230">
        <v>0</v>
      </c>
      <c r="AC148" s="230">
        <v>0</v>
      </c>
      <c r="AD148" s="230">
        <v>0</v>
      </c>
    </row>
    <row r="149" spans="1:30" ht="15" customHeight="1">
      <c r="A149" s="77" t="s">
        <v>557</v>
      </c>
      <c r="B149" s="111" t="s">
        <v>558</v>
      </c>
      <c r="C149" s="235">
        <v>242</v>
      </c>
      <c r="D149" s="236">
        <v>291</v>
      </c>
      <c r="E149" s="236">
        <v>0</v>
      </c>
      <c r="F149" s="236">
        <v>0</v>
      </c>
      <c r="G149" s="236">
        <v>25</v>
      </c>
      <c r="H149" s="236">
        <v>0</v>
      </c>
      <c r="I149" s="236">
        <v>0</v>
      </c>
      <c r="J149" s="236">
        <v>0</v>
      </c>
      <c r="K149" s="236">
        <v>0</v>
      </c>
      <c r="L149" s="237">
        <v>0</v>
      </c>
      <c r="M149" s="236">
        <v>0</v>
      </c>
      <c r="N149" s="236">
        <v>0</v>
      </c>
      <c r="O149" s="236">
        <v>0</v>
      </c>
      <c r="P149" s="236">
        <v>0</v>
      </c>
      <c r="Q149" s="236">
        <v>0</v>
      </c>
      <c r="R149" s="238">
        <v>0</v>
      </c>
      <c r="S149" s="239">
        <v>0</v>
      </c>
      <c r="T149" s="239">
        <v>0</v>
      </c>
      <c r="U149" s="239">
        <v>0</v>
      </c>
      <c r="V149" s="239">
        <v>0</v>
      </c>
      <c r="W149" s="240">
        <v>0</v>
      </c>
      <c r="X149" s="233">
        <v>0</v>
      </c>
      <c r="Y149" s="234">
        <v>0</v>
      </c>
      <c r="Z149" s="234">
        <v>0</v>
      </c>
      <c r="AA149" s="230">
        <v>0</v>
      </c>
      <c r="AB149" s="230">
        <v>0</v>
      </c>
      <c r="AC149" s="230">
        <v>0</v>
      </c>
      <c r="AD149" s="230">
        <v>0</v>
      </c>
    </row>
    <row r="150" spans="1:30" ht="15" customHeight="1">
      <c r="A150" s="77" t="s">
        <v>561</v>
      </c>
      <c r="B150" s="111" t="s">
        <v>562</v>
      </c>
      <c r="C150" s="235">
        <v>275</v>
      </c>
      <c r="D150" s="236">
        <v>299</v>
      </c>
      <c r="E150" s="236">
        <v>0</v>
      </c>
      <c r="F150" s="236">
        <v>0</v>
      </c>
      <c r="G150" s="236">
        <v>25</v>
      </c>
      <c r="H150" s="236">
        <v>0</v>
      </c>
      <c r="I150" s="236">
        <v>0</v>
      </c>
      <c r="J150" s="236">
        <v>0</v>
      </c>
      <c r="K150" s="236">
        <v>0</v>
      </c>
      <c r="L150" s="237">
        <v>0</v>
      </c>
      <c r="M150" s="236">
        <v>0</v>
      </c>
      <c r="N150" s="236">
        <v>0</v>
      </c>
      <c r="O150" s="236">
        <v>0</v>
      </c>
      <c r="P150" s="236">
        <v>0</v>
      </c>
      <c r="Q150" s="236">
        <v>0</v>
      </c>
      <c r="R150" s="238">
        <v>0</v>
      </c>
      <c r="S150" s="239">
        <v>0</v>
      </c>
      <c r="T150" s="239">
        <v>0</v>
      </c>
      <c r="U150" s="239">
        <v>0</v>
      </c>
      <c r="V150" s="239">
        <v>0</v>
      </c>
      <c r="W150" s="240">
        <v>0</v>
      </c>
      <c r="X150" s="233">
        <v>0</v>
      </c>
      <c r="Y150" s="234">
        <v>0</v>
      </c>
      <c r="Z150" s="234">
        <v>0</v>
      </c>
      <c r="AA150" s="230">
        <v>0</v>
      </c>
      <c r="AB150" s="230">
        <v>0</v>
      </c>
      <c r="AC150" s="230">
        <v>0</v>
      </c>
      <c r="AD150" s="230">
        <v>0</v>
      </c>
    </row>
    <row r="151" spans="1:30" ht="15" customHeight="1">
      <c r="A151" s="77" t="s">
        <v>565</v>
      </c>
      <c r="B151" s="111" t="s">
        <v>566</v>
      </c>
      <c r="C151" s="235">
        <v>242</v>
      </c>
      <c r="D151" s="236">
        <v>291</v>
      </c>
      <c r="E151" s="236">
        <v>0</v>
      </c>
      <c r="F151" s="236">
        <v>0</v>
      </c>
      <c r="G151" s="236">
        <v>25</v>
      </c>
      <c r="H151" s="236">
        <v>0</v>
      </c>
      <c r="I151" s="236">
        <v>0</v>
      </c>
      <c r="J151" s="236">
        <v>0</v>
      </c>
      <c r="K151" s="236">
        <v>0</v>
      </c>
      <c r="L151" s="237">
        <v>0</v>
      </c>
      <c r="M151" s="236">
        <v>0</v>
      </c>
      <c r="N151" s="236">
        <v>0</v>
      </c>
      <c r="O151" s="236">
        <v>0</v>
      </c>
      <c r="P151" s="236">
        <v>0</v>
      </c>
      <c r="Q151" s="236">
        <v>0</v>
      </c>
      <c r="R151" s="238">
        <v>0</v>
      </c>
      <c r="S151" s="239">
        <v>0</v>
      </c>
      <c r="T151" s="239">
        <v>0</v>
      </c>
      <c r="U151" s="239">
        <v>0</v>
      </c>
      <c r="V151" s="239">
        <v>0</v>
      </c>
      <c r="W151" s="240">
        <v>0</v>
      </c>
      <c r="X151" s="233">
        <v>0</v>
      </c>
      <c r="Y151" s="234">
        <v>0</v>
      </c>
      <c r="Z151" s="234">
        <v>0</v>
      </c>
      <c r="AA151" s="230">
        <v>0</v>
      </c>
      <c r="AB151" s="230">
        <v>0</v>
      </c>
      <c r="AC151" s="230">
        <v>0</v>
      </c>
      <c r="AD151" s="230">
        <v>0</v>
      </c>
    </row>
    <row r="152" spans="1:30" ht="15" customHeight="1">
      <c r="A152" s="77" t="s">
        <v>569</v>
      </c>
      <c r="B152" s="111" t="s">
        <v>570</v>
      </c>
      <c r="C152" s="235">
        <v>250</v>
      </c>
      <c r="D152" s="236">
        <v>299</v>
      </c>
      <c r="E152" s="236">
        <v>0</v>
      </c>
      <c r="F152" s="236">
        <v>0</v>
      </c>
      <c r="G152" s="236">
        <v>25</v>
      </c>
      <c r="H152" s="236">
        <v>0</v>
      </c>
      <c r="I152" s="236">
        <v>0</v>
      </c>
      <c r="J152" s="236">
        <v>0</v>
      </c>
      <c r="K152" s="236">
        <v>0</v>
      </c>
      <c r="L152" s="237">
        <v>0</v>
      </c>
      <c r="M152" s="236">
        <v>0</v>
      </c>
      <c r="N152" s="236">
        <v>0</v>
      </c>
      <c r="O152" s="236">
        <v>0</v>
      </c>
      <c r="P152" s="236">
        <v>0</v>
      </c>
      <c r="Q152" s="236">
        <v>0</v>
      </c>
      <c r="R152" s="238">
        <v>0</v>
      </c>
      <c r="S152" s="239">
        <v>0</v>
      </c>
      <c r="T152" s="239">
        <v>0</v>
      </c>
      <c r="U152" s="239">
        <v>0</v>
      </c>
      <c r="V152" s="239">
        <v>0</v>
      </c>
      <c r="W152" s="240">
        <v>0</v>
      </c>
      <c r="X152" s="233">
        <v>0</v>
      </c>
      <c r="Y152" s="234">
        <v>0</v>
      </c>
      <c r="Z152" s="234">
        <v>0</v>
      </c>
      <c r="AA152" s="230">
        <v>0</v>
      </c>
      <c r="AB152" s="230">
        <v>0</v>
      </c>
      <c r="AC152" s="230">
        <v>0</v>
      </c>
      <c r="AD152" s="230">
        <v>0</v>
      </c>
    </row>
    <row r="153" spans="1:30" ht="15" customHeight="1">
      <c r="A153" s="77" t="s">
        <v>573</v>
      </c>
      <c r="B153" s="111" t="s">
        <v>574</v>
      </c>
      <c r="C153" s="235">
        <v>250</v>
      </c>
      <c r="D153" s="236">
        <v>299</v>
      </c>
      <c r="E153" s="236">
        <v>0</v>
      </c>
      <c r="F153" s="236">
        <v>0</v>
      </c>
      <c r="G153" s="236">
        <v>25</v>
      </c>
      <c r="H153" s="236">
        <v>0</v>
      </c>
      <c r="I153" s="236">
        <v>0</v>
      </c>
      <c r="J153" s="236">
        <v>0</v>
      </c>
      <c r="K153" s="236">
        <v>0</v>
      </c>
      <c r="L153" s="237">
        <v>0</v>
      </c>
      <c r="M153" s="236">
        <v>0</v>
      </c>
      <c r="N153" s="236">
        <v>0</v>
      </c>
      <c r="O153" s="236">
        <v>0</v>
      </c>
      <c r="P153" s="236">
        <v>0</v>
      </c>
      <c r="Q153" s="236">
        <v>0</v>
      </c>
      <c r="R153" s="238">
        <v>0</v>
      </c>
      <c r="S153" s="239">
        <v>0</v>
      </c>
      <c r="T153" s="239">
        <v>0</v>
      </c>
      <c r="U153" s="239">
        <v>0</v>
      </c>
      <c r="V153" s="239">
        <v>0</v>
      </c>
      <c r="W153" s="240">
        <v>0</v>
      </c>
      <c r="X153" s="233">
        <v>0</v>
      </c>
      <c r="Y153" s="234">
        <v>0</v>
      </c>
      <c r="Z153" s="234">
        <v>0</v>
      </c>
      <c r="AA153" s="230">
        <v>0</v>
      </c>
      <c r="AB153" s="230">
        <v>0</v>
      </c>
      <c r="AC153" s="230">
        <v>0</v>
      </c>
      <c r="AD153" s="230">
        <v>0</v>
      </c>
    </row>
    <row r="154" spans="1:30" ht="15" customHeight="1">
      <c r="A154" s="77" t="s">
        <v>577</v>
      </c>
      <c r="B154" s="111" t="s">
        <v>578</v>
      </c>
      <c r="C154" s="235">
        <v>80</v>
      </c>
      <c r="D154" s="236">
        <v>127</v>
      </c>
      <c r="E154" s="236">
        <v>0</v>
      </c>
      <c r="F154" s="236">
        <v>0</v>
      </c>
      <c r="G154" s="236">
        <v>20</v>
      </c>
      <c r="H154" s="236">
        <v>0</v>
      </c>
      <c r="I154" s="236">
        <v>0</v>
      </c>
      <c r="J154" s="236">
        <v>0</v>
      </c>
      <c r="K154" s="236">
        <v>0</v>
      </c>
      <c r="L154" s="237">
        <v>0</v>
      </c>
      <c r="M154" s="236">
        <v>0</v>
      </c>
      <c r="N154" s="236">
        <v>0</v>
      </c>
      <c r="O154" s="236">
        <v>0</v>
      </c>
      <c r="P154" s="236">
        <v>0</v>
      </c>
      <c r="Q154" s="236">
        <v>0</v>
      </c>
      <c r="R154" s="238">
        <v>0</v>
      </c>
      <c r="S154" s="239">
        <v>0</v>
      </c>
      <c r="T154" s="239">
        <v>0</v>
      </c>
      <c r="U154" s="239">
        <v>0</v>
      </c>
      <c r="V154" s="239">
        <v>0</v>
      </c>
      <c r="W154" s="240">
        <v>0</v>
      </c>
      <c r="X154" s="233">
        <v>0</v>
      </c>
      <c r="Y154" s="234">
        <v>0</v>
      </c>
      <c r="Z154" s="234">
        <v>0</v>
      </c>
      <c r="AA154" s="230">
        <v>0</v>
      </c>
      <c r="AB154" s="230">
        <v>0</v>
      </c>
      <c r="AC154" s="230">
        <v>0</v>
      </c>
      <c r="AD154" s="230">
        <v>0</v>
      </c>
    </row>
    <row r="155" spans="1:30" ht="15" customHeight="1">
      <c r="A155" s="77" t="s">
        <v>579</v>
      </c>
      <c r="B155" s="111" t="s">
        <v>580</v>
      </c>
      <c r="C155" s="235">
        <v>300</v>
      </c>
      <c r="D155" s="236">
        <v>339</v>
      </c>
      <c r="E155" s="236">
        <v>4</v>
      </c>
      <c r="F155" s="236">
        <v>0</v>
      </c>
      <c r="G155" s="236">
        <v>0</v>
      </c>
      <c r="H155" s="236">
        <v>0</v>
      </c>
      <c r="I155" s="236">
        <v>0</v>
      </c>
      <c r="J155" s="236">
        <v>0</v>
      </c>
      <c r="K155" s="236">
        <v>0</v>
      </c>
      <c r="L155" s="237">
        <v>0</v>
      </c>
      <c r="M155" s="236">
        <v>0</v>
      </c>
      <c r="N155" s="236">
        <v>0</v>
      </c>
      <c r="O155" s="236">
        <v>0</v>
      </c>
      <c r="P155" s="236">
        <v>0</v>
      </c>
      <c r="Q155" s="236">
        <v>0</v>
      </c>
      <c r="R155" s="238">
        <v>0</v>
      </c>
      <c r="S155" s="239">
        <v>0</v>
      </c>
      <c r="T155" s="239">
        <v>0</v>
      </c>
      <c r="U155" s="239">
        <v>0</v>
      </c>
      <c r="V155" s="239">
        <v>0</v>
      </c>
      <c r="W155" s="240">
        <v>0</v>
      </c>
      <c r="X155" s="233">
        <v>0</v>
      </c>
      <c r="Y155" s="234">
        <v>0</v>
      </c>
      <c r="Z155" s="234">
        <v>0</v>
      </c>
      <c r="AA155" s="230">
        <v>0</v>
      </c>
      <c r="AB155" s="230">
        <v>0</v>
      </c>
      <c r="AC155" s="230">
        <v>0</v>
      </c>
      <c r="AD155" s="230">
        <v>0</v>
      </c>
    </row>
    <row r="156" spans="1:30" ht="15" customHeight="1">
      <c r="A156" s="77" t="s">
        <v>583</v>
      </c>
      <c r="B156" s="111" t="s">
        <v>584</v>
      </c>
      <c r="C156" s="235">
        <v>300</v>
      </c>
      <c r="D156" s="236">
        <v>339</v>
      </c>
      <c r="E156" s="236">
        <v>4</v>
      </c>
      <c r="F156" s="236">
        <v>0</v>
      </c>
      <c r="G156" s="236">
        <v>0</v>
      </c>
      <c r="H156" s="236">
        <v>0</v>
      </c>
      <c r="I156" s="236">
        <v>0</v>
      </c>
      <c r="J156" s="236">
        <v>0</v>
      </c>
      <c r="K156" s="236">
        <v>0</v>
      </c>
      <c r="L156" s="237">
        <v>0</v>
      </c>
      <c r="M156" s="236">
        <v>0</v>
      </c>
      <c r="N156" s="236">
        <v>0</v>
      </c>
      <c r="O156" s="236">
        <v>0</v>
      </c>
      <c r="P156" s="236">
        <v>0</v>
      </c>
      <c r="Q156" s="236">
        <v>0</v>
      </c>
      <c r="R156" s="238">
        <v>0</v>
      </c>
      <c r="S156" s="239">
        <v>0</v>
      </c>
      <c r="T156" s="239">
        <v>0</v>
      </c>
      <c r="U156" s="239">
        <v>0</v>
      </c>
      <c r="V156" s="239">
        <v>0</v>
      </c>
      <c r="W156" s="240">
        <v>0</v>
      </c>
      <c r="X156" s="233">
        <v>0</v>
      </c>
      <c r="Y156" s="234">
        <v>0</v>
      </c>
      <c r="Z156" s="234">
        <v>0</v>
      </c>
      <c r="AA156" s="230">
        <v>0</v>
      </c>
      <c r="AB156" s="230">
        <v>0</v>
      </c>
      <c r="AC156" s="230">
        <v>0</v>
      </c>
      <c r="AD156" s="230">
        <v>0</v>
      </c>
    </row>
    <row r="157" spans="1:30" ht="15" customHeight="1">
      <c r="A157" s="77" t="s">
        <v>587</v>
      </c>
      <c r="B157" s="111" t="s">
        <v>588</v>
      </c>
      <c r="C157" s="235">
        <v>260</v>
      </c>
      <c r="D157" s="236">
        <v>299</v>
      </c>
      <c r="E157" s="236">
        <v>4</v>
      </c>
      <c r="F157" s="236">
        <v>0</v>
      </c>
      <c r="G157" s="236">
        <v>0</v>
      </c>
      <c r="H157" s="236">
        <v>0</v>
      </c>
      <c r="I157" s="236">
        <v>0</v>
      </c>
      <c r="J157" s="236">
        <v>0</v>
      </c>
      <c r="K157" s="236">
        <v>0</v>
      </c>
      <c r="L157" s="237">
        <v>0</v>
      </c>
      <c r="M157" s="236">
        <v>0</v>
      </c>
      <c r="N157" s="236">
        <v>0</v>
      </c>
      <c r="O157" s="236">
        <v>0</v>
      </c>
      <c r="P157" s="236">
        <v>0</v>
      </c>
      <c r="Q157" s="236">
        <v>0</v>
      </c>
      <c r="R157" s="238">
        <v>0</v>
      </c>
      <c r="S157" s="239">
        <v>0</v>
      </c>
      <c r="T157" s="239">
        <v>0</v>
      </c>
      <c r="U157" s="239">
        <v>0</v>
      </c>
      <c r="V157" s="239">
        <v>0</v>
      </c>
      <c r="W157" s="240">
        <v>0</v>
      </c>
      <c r="X157" s="233">
        <v>0</v>
      </c>
      <c r="Y157" s="234">
        <v>0</v>
      </c>
      <c r="Z157" s="234">
        <v>0</v>
      </c>
      <c r="AA157" s="230">
        <v>0</v>
      </c>
      <c r="AB157" s="230">
        <v>0</v>
      </c>
      <c r="AC157" s="230">
        <v>0</v>
      </c>
      <c r="AD157" s="230">
        <v>0</v>
      </c>
    </row>
    <row r="158" spans="1:30" ht="15" customHeight="1">
      <c r="A158" s="77" t="s">
        <v>591</v>
      </c>
      <c r="B158" s="111" t="s">
        <v>592</v>
      </c>
      <c r="C158" s="235">
        <v>300</v>
      </c>
      <c r="D158" s="236">
        <v>330</v>
      </c>
      <c r="E158" s="236">
        <v>4</v>
      </c>
      <c r="F158" s="236">
        <v>0</v>
      </c>
      <c r="G158" s="236">
        <v>0</v>
      </c>
      <c r="H158" s="236">
        <v>0</v>
      </c>
      <c r="I158" s="236">
        <v>0</v>
      </c>
      <c r="J158" s="236">
        <v>0</v>
      </c>
      <c r="K158" s="236">
        <v>0</v>
      </c>
      <c r="L158" s="237">
        <v>0</v>
      </c>
      <c r="M158" s="236">
        <v>0</v>
      </c>
      <c r="N158" s="236">
        <v>0</v>
      </c>
      <c r="O158" s="236">
        <v>0</v>
      </c>
      <c r="P158" s="236">
        <v>0</v>
      </c>
      <c r="Q158" s="236">
        <v>0</v>
      </c>
      <c r="R158" s="238">
        <v>0</v>
      </c>
      <c r="S158" s="239">
        <v>0</v>
      </c>
      <c r="T158" s="239">
        <v>0</v>
      </c>
      <c r="U158" s="239">
        <v>0</v>
      </c>
      <c r="V158" s="239">
        <v>0</v>
      </c>
      <c r="W158" s="240">
        <v>0</v>
      </c>
      <c r="X158" s="233">
        <v>0</v>
      </c>
      <c r="Y158" s="234">
        <v>0</v>
      </c>
      <c r="Z158" s="234">
        <v>0</v>
      </c>
      <c r="AA158" s="230">
        <v>0</v>
      </c>
      <c r="AB158" s="230">
        <v>0</v>
      </c>
      <c r="AC158" s="230">
        <v>0</v>
      </c>
      <c r="AD158" s="230">
        <v>0</v>
      </c>
    </row>
    <row r="159" spans="1:30" ht="15" customHeight="1">
      <c r="A159" s="77" t="s">
        <v>595</v>
      </c>
      <c r="B159" s="111" t="s">
        <v>596</v>
      </c>
      <c r="C159" s="235">
        <v>300</v>
      </c>
      <c r="D159" s="236">
        <v>339</v>
      </c>
      <c r="E159" s="236">
        <v>4</v>
      </c>
      <c r="F159" s="236">
        <v>0</v>
      </c>
      <c r="G159" s="236">
        <v>0</v>
      </c>
      <c r="H159" s="236">
        <v>0</v>
      </c>
      <c r="I159" s="236">
        <v>0</v>
      </c>
      <c r="J159" s="236">
        <v>0</v>
      </c>
      <c r="K159" s="236">
        <v>0</v>
      </c>
      <c r="L159" s="237">
        <v>0</v>
      </c>
      <c r="M159" s="236">
        <v>0</v>
      </c>
      <c r="N159" s="236">
        <v>0</v>
      </c>
      <c r="O159" s="236">
        <v>0</v>
      </c>
      <c r="P159" s="236">
        <v>0</v>
      </c>
      <c r="Q159" s="236">
        <v>0</v>
      </c>
      <c r="R159" s="238">
        <v>0</v>
      </c>
      <c r="S159" s="239">
        <v>0</v>
      </c>
      <c r="T159" s="239">
        <v>0</v>
      </c>
      <c r="U159" s="239">
        <v>0</v>
      </c>
      <c r="V159" s="239">
        <v>0</v>
      </c>
      <c r="W159" s="240">
        <v>0</v>
      </c>
      <c r="X159" s="233">
        <v>0</v>
      </c>
      <c r="Y159" s="234">
        <v>0</v>
      </c>
      <c r="Z159" s="234">
        <v>0</v>
      </c>
      <c r="AA159" s="230">
        <v>0</v>
      </c>
      <c r="AB159" s="230">
        <v>0</v>
      </c>
      <c r="AC159" s="230">
        <v>0</v>
      </c>
      <c r="AD159" s="230">
        <v>0</v>
      </c>
    </row>
    <row r="160" spans="1:30" ht="15" customHeight="1">
      <c r="A160" s="77" t="s">
        <v>599</v>
      </c>
      <c r="B160" s="111" t="s">
        <v>600</v>
      </c>
      <c r="C160" s="235">
        <v>300</v>
      </c>
      <c r="D160" s="236">
        <v>339</v>
      </c>
      <c r="E160" s="236">
        <v>5</v>
      </c>
      <c r="F160" s="236">
        <v>0</v>
      </c>
      <c r="G160" s="236">
        <v>0</v>
      </c>
      <c r="H160" s="236">
        <v>0</v>
      </c>
      <c r="I160" s="236">
        <v>0</v>
      </c>
      <c r="J160" s="236">
        <v>0</v>
      </c>
      <c r="K160" s="236">
        <v>0</v>
      </c>
      <c r="L160" s="237">
        <v>0</v>
      </c>
      <c r="M160" s="236">
        <v>0</v>
      </c>
      <c r="N160" s="236">
        <v>0</v>
      </c>
      <c r="O160" s="236">
        <v>0</v>
      </c>
      <c r="P160" s="236">
        <v>0</v>
      </c>
      <c r="Q160" s="236">
        <v>0</v>
      </c>
      <c r="R160" s="238">
        <v>0</v>
      </c>
      <c r="S160" s="239">
        <v>0</v>
      </c>
      <c r="T160" s="239">
        <v>0</v>
      </c>
      <c r="U160" s="239">
        <v>0</v>
      </c>
      <c r="V160" s="239">
        <v>0</v>
      </c>
      <c r="W160" s="240">
        <v>0</v>
      </c>
      <c r="X160" s="233">
        <v>0</v>
      </c>
      <c r="Y160" s="234">
        <v>0</v>
      </c>
      <c r="Z160" s="234">
        <v>0</v>
      </c>
      <c r="AA160" s="230">
        <v>0</v>
      </c>
      <c r="AB160" s="230">
        <v>0</v>
      </c>
      <c r="AC160" s="230">
        <v>0</v>
      </c>
      <c r="AD160" s="230">
        <v>0</v>
      </c>
    </row>
    <row r="161" spans="1:30" ht="15" customHeight="1">
      <c r="A161" s="77" t="s">
        <v>603</v>
      </c>
      <c r="B161" s="111" t="s">
        <v>604</v>
      </c>
      <c r="C161" s="235">
        <v>300</v>
      </c>
      <c r="D161" s="236">
        <v>339</v>
      </c>
      <c r="E161" s="236">
        <v>4</v>
      </c>
      <c r="F161" s="236">
        <v>0</v>
      </c>
      <c r="G161" s="236">
        <v>0</v>
      </c>
      <c r="H161" s="236">
        <v>0</v>
      </c>
      <c r="I161" s="236">
        <v>0</v>
      </c>
      <c r="J161" s="236">
        <v>0</v>
      </c>
      <c r="K161" s="236">
        <v>0</v>
      </c>
      <c r="L161" s="237">
        <v>0</v>
      </c>
      <c r="M161" s="236">
        <v>0</v>
      </c>
      <c r="N161" s="236">
        <v>0</v>
      </c>
      <c r="O161" s="236">
        <v>0</v>
      </c>
      <c r="P161" s="236">
        <v>0</v>
      </c>
      <c r="Q161" s="236">
        <v>0</v>
      </c>
      <c r="R161" s="238">
        <v>0</v>
      </c>
      <c r="S161" s="239">
        <v>0</v>
      </c>
      <c r="T161" s="239">
        <v>0</v>
      </c>
      <c r="U161" s="239">
        <v>0</v>
      </c>
      <c r="V161" s="239">
        <v>0</v>
      </c>
      <c r="W161" s="240">
        <v>0</v>
      </c>
      <c r="X161" s="233">
        <v>0</v>
      </c>
      <c r="Y161" s="234">
        <v>0</v>
      </c>
      <c r="Z161" s="234">
        <v>0</v>
      </c>
      <c r="AA161" s="230">
        <v>0</v>
      </c>
      <c r="AB161" s="230">
        <v>0</v>
      </c>
      <c r="AC161" s="230">
        <v>0</v>
      </c>
      <c r="AD161" s="230">
        <v>0</v>
      </c>
    </row>
    <row r="162" spans="1:30" ht="15" customHeight="1">
      <c r="A162" s="77" t="s">
        <v>607</v>
      </c>
      <c r="B162" s="111" t="s">
        <v>608</v>
      </c>
      <c r="C162" s="235">
        <v>300</v>
      </c>
      <c r="D162" s="236">
        <v>339</v>
      </c>
      <c r="E162" s="236">
        <v>5</v>
      </c>
      <c r="F162" s="236">
        <v>0</v>
      </c>
      <c r="G162" s="236">
        <v>0</v>
      </c>
      <c r="H162" s="236">
        <v>0</v>
      </c>
      <c r="I162" s="236">
        <v>0</v>
      </c>
      <c r="J162" s="236">
        <v>0</v>
      </c>
      <c r="K162" s="236">
        <v>0</v>
      </c>
      <c r="L162" s="237">
        <v>0</v>
      </c>
      <c r="M162" s="236">
        <v>0</v>
      </c>
      <c r="N162" s="236">
        <v>0</v>
      </c>
      <c r="O162" s="236">
        <v>0</v>
      </c>
      <c r="P162" s="236">
        <v>0</v>
      </c>
      <c r="Q162" s="236">
        <v>0</v>
      </c>
      <c r="R162" s="238">
        <v>0</v>
      </c>
      <c r="S162" s="239">
        <v>0</v>
      </c>
      <c r="T162" s="239">
        <v>0</v>
      </c>
      <c r="U162" s="239">
        <v>0</v>
      </c>
      <c r="V162" s="239">
        <v>0</v>
      </c>
      <c r="W162" s="240">
        <v>0</v>
      </c>
      <c r="X162" s="233">
        <v>0</v>
      </c>
      <c r="Y162" s="234">
        <v>0</v>
      </c>
      <c r="Z162" s="234">
        <v>0</v>
      </c>
      <c r="AA162" s="230">
        <v>0</v>
      </c>
      <c r="AB162" s="230">
        <v>0</v>
      </c>
      <c r="AC162" s="230">
        <v>0</v>
      </c>
      <c r="AD162" s="230">
        <v>0</v>
      </c>
    </row>
    <row r="163" spans="1:30" ht="15" customHeight="1">
      <c r="A163" s="77" t="s">
        <v>611</v>
      </c>
      <c r="B163" s="111" t="s">
        <v>612</v>
      </c>
      <c r="C163" s="235">
        <v>300</v>
      </c>
      <c r="D163" s="236">
        <v>339</v>
      </c>
      <c r="E163" s="236">
        <v>4</v>
      </c>
      <c r="F163" s="236">
        <v>0</v>
      </c>
      <c r="G163" s="236">
        <v>0</v>
      </c>
      <c r="H163" s="236">
        <v>0</v>
      </c>
      <c r="I163" s="236">
        <v>0</v>
      </c>
      <c r="J163" s="236">
        <v>0</v>
      </c>
      <c r="K163" s="236">
        <v>0</v>
      </c>
      <c r="L163" s="237">
        <v>0</v>
      </c>
      <c r="M163" s="236">
        <v>0</v>
      </c>
      <c r="N163" s="236">
        <v>0</v>
      </c>
      <c r="O163" s="236">
        <v>0</v>
      </c>
      <c r="P163" s="236">
        <v>0</v>
      </c>
      <c r="Q163" s="236">
        <v>0</v>
      </c>
      <c r="R163" s="238">
        <v>0</v>
      </c>
      <c r="S163" s="239">
        <v>0</v>
      </c>
      <c r="T163" s="239">
        <v>0</v>
      </c>
      <c r="U163" s="239">
        <v>0</v>
      </c>
      <c r="V163" s="239">
        <v>0</v>
      </c>
      <c r="W163" s="240">
        <v>0</v>
      </c>
      <c r="X163" s="233">
        <v>0</v>
      </c>
      <c r="Y163" s="234">
        <v>0</v>
      </c>
      <c r="Z163" s="234">
        <v>0</v>
      </c>
      <c r="AA163" s="230">
        <v>0</v>
      </c>
      <c r="AB163" s="230">
        <v>0</v>
      </c>
      <c r="AC163" s="230">
        <v>0</v>
      </c>
      <c r="AD163" s="230">
        <v>0</v>
      </c>
    </row>
    <row r="164" spans="1:30" ht="15" customHeight="1">
      <c r="A164" s="77" t="s">
        <v>615</v>
      </c>
      <c r="B164" s="111" t="s">
        <v>616</v>
      </c>
      <c r="C164" s="235">
        <v>300</v>
      </c>
      <c r="D164" s="236">
        <v>339</v>
      </c>
      <c r="E164" s="236">
        <v>4</v>
      </c>
      <c r="F164" s="236">
        <v>0</v>
      </c>
      <c r="G164" s="236">
        <v>0</v>
      </c>
      <c r="H164" s="236">
        <v>0</v>
      </c>
      <c r="I164" s="236">
        <v>0</v>
      </c>
      <c r="J164" s="236">
        <v>0</v>
      </c>
      <c r="K164" s="236">
        <v>0</v>
      </c>
      <c r="L164" s="237">
        <v>0</v>
      </c>
      <c r="M164" s="236">
        <v>0</v>
      </c>
      <c r="N164" s="236">
        <v>0</v>
      </c>
      <c r="O164" s="236">
        <v>0</v>
      </c>
      <c r="P164" s="236">
        <v>0</v>
      </c>
      <c r="Q164" s="236">
        <v>0</v>
      </c>
      <c r="R164" s="238">
        <v>0</v>
      </c>
      <c r="S164" s="239">
        <v>0</v>
      </c>
      <c r="T164" s="239">
        <v>0</v>
      </c>
      <c r="U164" s="239">
        <v>0</v>
      </c>
      <c r="V164" s="239">
        <v>0</v>
      </c>
      <c r="W164" s="240">
        <v>0</v>
      </c>
      <c r="X164" s="233">
        <v>0</v>
      </c>
      <c r="Y164" s="234">
        <v>0</v>
      </c>
      <c r="Z164" s="234">
        <v>0</v>
      </c>
      <c r="AA164" s="230">
        <v>0</v>
      </c>
      <c r="AB164" s="230">
        <v>0</v>
      </c>
      <c r="AC164" s="230">
        <v>0</v>
      </c>
      <c r="AD164" s="230">
        <v>0</v>
      </c>
    </row>
    <row r="165" spans="1:30" ht="15" customHeight="1">
      <c r="A165" s="77" t="s">
        <v>619</v>
      </c>
      <c r="B165" s="111" t="s">
        <v>620</v>
      </c>
      <c r="C165" s="235">
        <v>312</v>
      </c>
      <c r="D165" s="236">
        <v>343</v>
      </c>
      <c r="E165" s="236">
        <v>3</v>
      </c>
      <c r="F165" s="236">
        <v>0</v>
      </c>
      <c r="G165" s="236">
        <v>0</v>
      </c>
      <c r="H165" s="236">
        <v>0</v>
      </c>
      <c r="I165" s="236">
        <v>0</v>
      </c>
      <c r="J165" s="236">
        <v>0</v>
      </c>
      <c r="K165" s="236">
        <v>0</v>
      </c>
      <c r="L165" s="237">
        <v>0</v>
      </c>
      <c r="M165" s="236">
        <v>0</v>
      </c>
      <c r="N165" s="236">
        <v>0</v>
      </c>
      <c r="O165" s="236">
        <v>0</v>
      </c>
      <c r="P165" s="236">
        <v>0</v>
      </c>
      <c r="Q165" s="236">
        <v>0</v>
      </c>
      <c r="R165" s="238">
        <v>0</v>
      </c>
      <c r="S165" s="239">
        <v>0</v>
      </c>
      <c r="T165" s="239">
        <v>0</v>
      </c>
      <c r="U165" s="239">
        <v>0</v>
      </c>
      <c r="V165" s="239">
        <v>0</v>
      </c>
      <c r="W165" s="240">
        <v>0</v>
      </c>
      <c r="X165" s="233">
        <v>0</v>
      </c>
      <c r="Y165" s="234">
        <v>0</v>
      </c>
      <c r="Z165" s="234">
        <v>0</v>
      </c>
      <c r="AA165" s="230">
        <v>0</v>
      </c>
      <c r="AB165" s="230">
        <v>0</v>
      </c>
      <c r="AC165" s="230">
        <v>0</v>
      </c>
      <c r="AD165" s="230">
        <v>0</v>
      </c>
    </row>
    <row r="166" spans="1:30" ht="15" customHeight="1">
      <c r="A166" s="77" t="s">
        <v>623</v>
      </c>
      <c r="B166" s="111" t="s">
        <v>624</v>
      </c>
      <c r="C166" s="235">
        <v>300</v>
      </c>
      <c r="D166" s="236">
        <v>339</v>
      </c>
      <c r="E166" s="236">
        <v>4</v>
      </c>
      <c r="F166" s="236">
        <v>0</v>
      </c>
      <c r="G166" s="236">
        <v>0</v>
      </c>
      <c r="H166" s="236">
        <v>0</v>
      </c>
      <c r="I166" s="236">
        <v>0</v>
      </c>
      <c r="J166" s="236">
        <v>0</v>
      </c>
      <c r="K166" s="236">
        <v>0</v>
      </c>
      <c r="L166" s="237">
        <v>0</v>
      </c>
      <c r="M166" s="236">
        <v>0</v>
      </c>
      <c r="N166" s="236">
        <v>0</v>
      </c>
      <c r="O166" s="236">
        <v>0</v>
      </c>
      <c r="P166" s="236">
        <v>0</v>
      </c>
      <c r="Q166" s="236">
        <v>0</v>
      </c>
      <c r="R166" s="238">
        <v>0</v>
      </c>
      <c r="S166" s="239">
        <v>0</v>
      </c>
      <c r="T166" s="239">
        <v>0</v>
      </c>
      <c r="U166" s="239">
        <v>0</v>
      </c>
      <c r="V166" s="239">
        <v>0</v>
      </c>
      <c r="W166" s="240">
        <v>0</v>
      </c>
      <c r="X166" s="233">
        <v>0</v>
      </c>
      <c r="Y166" s="234">
        <v>0</v>
      </c>
      <c r="Z166" s="234">
        <v>0</v>
      </c>
      <c r="AA166" s="230">
        <v>0</v>
      </c>
      <c r="AB166" s="230">
        <v>0</v>
      </c>
      <c r="AC166" s="230">
        <v>0</v>
      </c>
      <c r="AD166" s="230">
        <v>0</v>
      </c>
    </row>
    <row r="167" spans="1:30" ht="15" customHeight="1">
      <c r="A167" s="77" t="s">
        <v>627</v>
      </c>
      <c r="B167" s="111" t="s">
        <v>628</v>
      </c>
      <c r="C167" s="235">
        <v>300</v>
      </c>
      <c r="D167" s="236">
        <v>339</v>
      </c>
      <c r="E167" s="236">
        <v>4</v>
      </c>
      <c r="F167" s="236">
        <v>0</v>
      </c>
      <c r="G167" s="236">
        <v>0</v>
      </c>
      <c r="H167" s="236">
        <v>0</v>
      </c>
      <c r="I167" s="236">
        <v>0</v>
      </c>
      <c r="J167" s="236">
        <v>0</v>
      </c>
      <c r="K167" s="236">
        <v>0</v>
      </c>
      <c r="L167" s="237">
        <v>0</v>
      </c>
      <c r="M167" s="236">
        <v>0</v>
      </c>
      <c r="N167" s="236">
        <v>0</v>
      </c>
      <c r="O167" s="236">
        <v>0</v>
      </c>
      <c r="P167" s="236">
        <v>0</v>
      </c>
      <c r="Q167" s="236">
        <v>0</v>
      </c>
      <c r="R167" s="238">
        <v>0</v>
      </c>
      <c r="S167" s="239">
        <v>0</v>
      </c>
      <c r="T167" s="239">
        <v>0</v>
      </c>
      <c r="U167" s="239">
        <v>0</v>
      </c>
      <c r="V167" s="239">
        <v>0</v>
      </c>
      <c r="W167" s="240">
        <v>0</v>
      </c>
      <c r="X167" s="233">
        <v>0</v>
      </c>
      <c r="Y167" s="234">
        <v>0</v>
      </c>
      <c r="Z167" s="234">
        <v>0</v>
      </c>
      <c r="AA167" s="230">
        <v>0</v>
      </c>
      <c r="AB167" s="230">
        <v>0</v>
      </c>
      <c r="AC167" s="230">
        <v>0</v>
      </c>
      <c r="AD167" s="230">
        <v>0</v>
      </c>
    </row>
    <row r="168" spans="1:30" ht="15" customHeight="1">
      <c r="A168" s="77" t="s">
        <v>631</v>
      </c>
      <c r="B168" s="111" t="s">
        <v>632</v>
      </c>
      <c r="C168" s="235">
        <v>320</v>
      </c>
      <c r="D168" s="236">
        <v>350</v>
      </c>
      <c r="E168" s="236">
        <v>4</v>
      </c>
      <c r="F168" s="236">
        <v>0</v>
      </c>
      <c r="G168" s="236">
        <v>0</v>
      </c>
      <c r="H168" s="236">
        <v>0</v>
      </c>
      <c r="I168" s="236">
        <v>0</v>
      </c>
      <c r="J168" s="236">
        <v>0</v>
      </c>
      <c r="K168" s="236">
        <v>0</v>
      </c>
      <c r="L168" s="237">
        <v>0</v>
      </c>
      <c r="M168" s="236">
        <v>0</v>
      </c>
      <c r="N168" s="236">
        <v>0</v>
      </c>
      <c r="O168" s="236">
        <v>0</v>
      </c>
      <c r="P168" s="236">
        <v>0</v>
      </c>
      <c r="Q168" s="236">
        <v>0</v>
      </c>
      <c r="R168" s="238">
        <v>0</v>
      </c>
      <c r="S168" s="239">
        <v>0</v>
      </c>
      <c r="T168" s="239">
        <v>0</v>
      </c>
      <c r="U168" s="239">
        <v>0</v>
      </c>
      <c r="V168" s="239">
        <v>0</v>
      </c>
      <c r="W168" s="240">
        <v>0</v>
      </c>
      <c r="X168" s="233">
        <v>0</v>
      </c>
      <c r="Y168" s="234">
        <v>0</v>
      </c>
      <c r="Z168" s="234">
        <v>0</v>
      </c>
      <c r="AA168" s="230">
        <v>0</v>
      </c>
      <c r="AB168" s="230">
        <v>0</v>
      </c>
      <c r="AC168" s="230">
        <v>0</v>
      </c>
      <c r="AD168" s="230">
        <v>0</v>
      </c>
    </row>
    <row r="169" spans="1:30" ht="15" customHeight="1">
      <c r="A169" s="77" t="s">
        <v>635</v>
      </c>
      <c r="B169" s="111" t="s">
        <v>636</v>
      </c>
      <c r="C169" s="235">
        <v>270</v>
      </c>
      <c r="D169" s="236">
        <v>309</v>
      </c>
      <c r="E169" s="236">
        <v>2</v>
      </c>
      <c r="F169" s="236">
        <v>0</v>
      </c>
      <c r="G169" s="236">
        <v>0</v>
      </c>
      <c r="H169" s="236">
        <v>0</v>
      </c>
      <c r="I169" s="236">
        <v>0</v>
      </c>
      <c r="J169" s="236">
        <v>0</v>
      </c>
      <c r="K169" s="236">
        <v>1</v>
      </c>
      <c r="L169" s="237">
        <v>0</v>
      </c>
      <c r="M169" s="236">
        <v>0</v>
      </c>
      <c r="N169" s="236">
        <v>0</v>
      </c>
      <c r="O169" s="236">
        <v>0</v>
      </c>
      <c r="P169" s="236">
        <v>0</v>
      </c>
      <c r="Q169" s="236">
        <v>0</v>
      </c>
      <c r="R169" s="238">
        <v>0</v>
      </c>
      <c r="S169" s="239">
        <v>0</v>
      </c>
      <c r="T169" s="239">
        <v>0</v>
      </c>
      <c r="U169" s="239">
        <v>0</v>
      </c>
      <c r="V169" s="239">
        <v>0</v>
      </c>
      <c r="W169" s="240">
        <v>0</v>
      </c>
      <c r="X169" s="233">
        <v>0</v>
      </c>
      <c r="Y169" s="234">
        <v>0</v>
      </c>
      <c r="Z169" s="234">
        <v>0</v>
      </c>
      <c r="AA169" s="230">
        <v>0</v>
      </c>
      <c r="AB169" s="230">
        <v>0</v>
      </c>
      <c r="AC169" s="230">
        <v>0</v>
      </c>
      <c r="AD169" s="230">
        <v>0</v>
      </c>
    </row>
    <row r="170" spans="1:30" ht="15" customHeight="1">
      <c r="A170" s="77" t="s">
        <v>639</v>
      </c>
      <c r="B170" s="111" t="s">
        <v>640</v>
      </c>
      <c r="C170" s="235">
        <v>216</v>
      </c>
      <c r="D170" s="236">
        <v>253</v>
      </c>
      <c r="E170" s="236">
        <v>0</v>
      </c>
      <c r="F170" s="236">
        <v>0</v>
      </c>
      <c r="G170" s="236">
        <v>0</v>
      </c>
      <c r="H170" s="236">
        <v>0</v>
      </c>
      <c r="I170" s="236">
        <v>0</v>
      </c>
      <c r="J170" s="236">
        <v>0</v>
      </c>
      <c r="K170" s="236">
        <v>0</v>
      </c>
      <c r="L170" s="237">
        <v>0</v>
      </c>
      <c r="M170" s="236">
        <v>0</v>
      </c>
      <c r="N170" s="236">
        <v>0</v>
      </c>
      <c r="O170" s="236">
        <v>0</v>
      </c>
      <c r="P170" s="236">
        <v>0</v>
      </c>
      <c r="Q170" s="236">
        <v>0</v>
      </c>
      <c r="R170" s="238">
        <v>0</v>
      </c>
      <c r="S170" s="239">
        <v>0</v>
      </c>
      <c r="T170" s="239">
        <v>0</v>
      </c>
      <c r="U170" s="239">
        <v>0</v>
      </c>
      <c r="V170" s="239">
        <v>0</v>
      </c>
      <c r="W170" s="240">
        <v>0</v>
      </c>
      <c r="X170" s="233">
        <v>0</v>
      </c>
      <c r="Y170" s="234">
        <v>0</v>
      </c>
      <c r="Z170" s="234">
        <v>0</v>
      </c>
      <c r="AA170" s="230">
        <v>0</v>
      </c>
      <c r="AB170" s="230">
        <v>0</v>
      </c>
      <c r="AC170" s="230">
        <v>0</v>
      </c>
      <c r="AD170" s="230">
        <v>0</v>
      </c>
    </row>
    <row r="171" spans="1:30" ht="15" customHeight="1">
      <c r="A171" s="77" t="s">
        <v>641</v>
      </c>
      <c r="B171" s="111" t="s">
        <v>642</v>
      </c>
      <c r="C171" s="235">
        <v>250</v>
      </c>
      <c r="D171" s="236">
        <v>280</v>
      </c>
      <c r="E171" s="236">
        <v>0</v>
      </c>
      <c r="F171" s="236">
        <v>0</v>
      </c>
      <c r="G171" s="236">
        <v>0</v>
      </c>
      <c r="H171" s="236">
        <v>25</v>
      </c>
      <c r="I171" s="236">
        <v>0</v>
      </c>
      <c r="J171" s="236">
        <v>0</v>
      </c>
      <c r="K171" s="236">
        <v>0</v>
      </c>
      <c r="L171" s="237">
        <v>0</v>
      </c>
      <c r="M171" s="236">
        <v>0</v>
      </c>
      <c r="N171" s="236">
        <v>0</v>
      </c>
      <c r="O171" s="236">
        <v>0</v>
      </c>
      <c r="P171" s="236">
        <v>0</v>
      </c>
      <c r="Q171" s="236">
        <v>0</v>
      </c>
      <c r="R171" s="238">
        <v>0</v>
      </c>
      <c r="S171" s="239">
        <v>0</v>
      </c>
      <c r="T171" s="239">
        <v>0</v>
      </c>
      <c r="U171" s="239">
        <v>0</v>
      </c>
      <c r="V171" s="239">
        <v>0</v>
      </c>
      <c r="W171" s="240">
        <v>0</v>
      </c>
      <c r="X171" s="233">
        <v>0</v>
      </c>
      <c r="Y171" s="234">
        <v>0</v>
      </c>
      <c r="Z171" s="234">
        <v>0</v>
      </c>
      <c r="AA171" s="230">
        <v>0</v>
      </c>
      <c r="AB171" s="230">
        <v>0</v>
      </c>
      <c r="AC171" s="230">
        <v>0</v>
      </c>
      <c r="AD171" s="230">
        <v>0</v>
      </c>
    </row>
    <row r="172" spans="1:30" ht="15" customHeight="1">
      <c r="A172" s="77" t="s">
        <v>645</v>
      </c>
      <c r="B172" s="111" t="s">
        <v>646</v>
      </c>
      <c r="C172" s="235">
        <v>250</v>
      </c>
      <c r="D172" s="236">
        <v>280</v>
      </c>
      <c r="E172" s="236">
        <v>0</v>
      </c>
      <c r="F172" s="236">
        <v>0</v>
      </c>
      <c r="G172" s="236">
        <v>0</v>
      </c>
      <c r="H172" s="236">
        <v>25</v>
      </c>
      <c r="I172" s="236">
        <v>0</v>
      </c>
      <c r="J172" s="236">
        <v>0</v>
      </c>
      <c r="K172" s="236">
        <v>0</v>
      </c>
      <c r="L172" s="237">
        <v>0</v>
      </c>
      <c r="M172" s="236">
        <v>0</v>
      </c>
      <c r="N172" s="236">
        <v>0</v>
      </c>
      <c r="O172" s="236">
        <v>0</v>
      </c>
      <c r="P172" s="236">
        <v>0</v>
      </c>
      <c r="Q172" s="236">
        <v>0</v>
      </c>
      <c r="R172" s="238">
        <v>0</v>
      </c>
      <c r="S172" s="239">
        <v>0</v>
      </c>
      <c r="T172" s="239">
        <v>0</v>
      </c>
      <c r="U172" s="239">
        <v>0</v>
      </c>
      <c r="V172" s="239">
        <v>0</v>
      </c>
      <c r="W172" s="240">
        <v>0</v>
      </c>
      <c r="X172" s="233">
        <v>0</v>
      </c>
      <c r="Y172" s="234">
        <v>0</v>
      </c>
      <c r="Z172" s="234">
        <v>0</v>
      </c>
      <c r="AA172" s="230">
        <v>0</v>
      </c>
      <c r="AB172" s="230">
        <v>0</v>
      </c>
      <c r="AC172" s="230">
        <v>0</v>
      </c>
      <c r="AD172" s="230">
        <v>0</v>
      </c>
    </row>
    <row r="173" spans="1:30" ht="15" customHeight="1">
      <c r="A173" s="77" t="s">
        <v>649</v>
      </c>
      <c r="B173" s="111" t="s">
        <v>650</v>
      </c>
      <c r="C173" s="235">
        <v>200</v>
      </c>
      <c r="D173" s="236">
        <v>230</v>
      </c>
      <c r="E173" s="236">
        <v>0</v>
      </c>
      <c r="F173" s="236">
        <v>0</v>
      </c>
      <c r="G173" s="236">
        <v>0</v>
      </c>
      <c r="H173" s="236">
        <v>25</v>
      </c>
      <c r="I173" s="236">
        <v>0</v>
      </c>
      <c r="J173" s="236">
        <v>0</v>
      </c>
      <c r="K173" s="236">
        <v>0</v>
      </c>
      <c r="L173" s="237">
        <v>0</v>
      </c>
      <c r="M173" s="236">
        <v>0</v>
      </c>
      <c r="N173" s="236">
        <v>0</v>
      </c>
      <c r="O173" s="236">
        <v>0</v>
      </c>
      <c r="P173" s="236">
        <v>0</v>
      </c>
      <c r="Q173" s="236">
        <v>0</v>
      </c>
      <c r="R173" s="238">
        <v>0</v>
      </c>
      <c r="S173" s="239">
        <v>0</v>
      </c>
      <c r="T173" s="239">
        <v>0</v>
      </c>
      <c r="U173" s="239">
        <v>0</v>
      </c>
      <c r="V173" s="239">
        <v>0</v>
      </c>
      <c r="W173" s="240">
        <v>0</v>
      </c>
      <c r="X173" s="233">
        <v>0</v>
      </c>
      <c r="Y173" s="234">
        <v>0</v>
      </c>
      <c r="Z173" s="234">
        <v>0</v>
      </c>
      <c r="AA173" s="230">
        <v>0</v>
      </c>
      <c r="AB173" s="230">
        <v>0</v>
      </c>
      <c r="AC173" s="230">
        <v>0</v>
      </c>
      <c r="AD173" s="230">
        <v>0</v>
      </c>
    </row>
    <row r="174" spans="1:30" ht="15" customHeight="1">
      <c r="A174" s="77" t="s">
        <v>653</v>
      </c>
      <c r="B174" s="111" t="s">
        <v>654</v>
      </c>
      <c r="C174" s="235">
        <v>150</v>
      </c>
      <c r="D174" s="236">
        <v>180</v>
      </c>
      <c r="E174" s="236">
        <v>0</v>
      </c>
      <c r="F174" s="236">
        <v>0</v>
      </c>
      <c r="G174" s="236">
        <v>0</v>
      </c>
      <c r="H174" s="236">
        <v>25</v>
      </c>
      <c r="I174" s="236">
        <v>0</v>
      </c>
      <c r="J174" s="236">
        <v>0</v>
      </c>
      <c r="K174" s="236">
        <v>1</v>
      </c>
      <c r="L174" s="237">
        <v>0</v>
      </c>
      <c r="M174" s="236">
        <v>0</v>
      </c>
      <c r="N174" s="236">
        <v>0</v>
      </c>
      <c r="O174" s="236">
        <v>0</v>
      </c>
      <c r="P174" s="236">
        <v>0</v>
      </c>
      <c r="Q174" s="236">
        <v>0</v>
      </c>
      <c r="R174" s="238">
        <v>0</v>
      </c>
      <c r="S174" s="239">
        <v>0</v>
      </c>
      <c r="T174" s="239">
        <v>0</v>
      </c>
      <c r="U174" s="239">
        <v>0</v>
      </c>
      <c r="V174" s="239">
        <v>0</v>
      </c>
      <c r="W174" s="240">
        <v>0</v>
      </c>
      <c r="X174" s="233">
        <v>0</v>
      </c>
      <c r="Y174" s="234">
        <v>0</v>
      </c>
      <c r="Z174" s="234">
        <v>0</v>
      </c>
      <c r="AA174" s="230">
        <v>0</v>
      </c>
      <c r="AB174" s="230">
        <v>0</v>
      </c>
      <c r="AC174" s="230">
        <v>0</v>
      </c>
      <c r="AD174" s="230">
        <v>0</v>
      </c>
    </row>
    <row r="175" spans="1:30" ht="15" customHeight="1">
      <c r="A175" s="77" t="s">
        <v>657</v>
      </c>
      <c r="B175" s="111" t="s">
        <v>658</v>
      </c>
      <c r="C175" s="235">
        <v>250</v>
      </c>
      <c r="D175" s="236">
        <v>280</v>
      </c>
      <c r="E175" s="236">
        <v>0</v>
      </c>
      <c r="F175" s="236">
        <v>0</v>
      </c>
      <c r="G175" s="236">
        <v>0</v>
      </c>
      <c r="H175" s="236">
        <v>25</v>
      </c>
      <c r="I175" s="236">
        <v>0</v>
      </c>
      <c r="J175" s="236">
        <v>0</v>
      </c>
      <c r="K175" s="236">
        <v>0</v>
      </c>
      <c r="L175" s="237">
        <v>0</v>
      </c>
      <c r="M175" s="236">
        <v>0</v>
      </c>
      <c r="N175" s="236">
        <v>0</v>
      </c>
      <c r="O175" s="236">
        <v>0</v>
      </c>
      <c r="P175" s="236">
        <v>0</v>
      </c>
      <c r="Q175" s="236">
        <v>0</v>
      </c>
      <c r="R175" s="238">
        <v>0</v>
      </c>
      <c r="S175" s="239">
        <v>0</v>
      </c>
      <c r="T175" s="239">
        <v>0</v>
      </c>
      <c r="U175" s="239">
        <v>0</v>
      </c>
      <c r="V175" s="239">
        <v>0</v>
      </c>
      <c r="W175" s="240">
        <v>0</v>
      </c>
      <c r="X175" s="233">
        <v>0</v>
      </c>
      <c r="Y175" s="234">
        <v>0</v>
      </c>
      <c r="Z175" s="234">
        <v>0</v>
      </c>
      <c r="AA175" s="230">
        <v>0</v>
      </c>
      <c r="AB175" s="230">
        <v>0</v>
      </c>
      <c r="AC175" s="230">
        <v>0</v>
      </c>
      <c r="AD175" s="230">
        <v>0</v>
      </c>
    </row>
    <row r="176" spans="1:30" ht="15" customHeight="1">
      <c r="A176" s="77" t="s">
        <v>661</v>
      </c>
      <c r="B176" s="111" t="s">
        <v>662</v>
      </c>
      <c r="C176" s="235">
        <v>100</v>
      </c>
      <c r="D176" s="236">
        <v>130</v>
      </c>
      <c r="E176" s="236">
        <v>0</v>
      </c>
      <c r="F176" s="236">
        <v>0</v>
      </c>
      <c r="G176" s="236">
        <v>0</v>
      </c>
      <c r="H176" s="236">
        <v>25</v>
      </c>
      <c r="I176" s="236">
        <v>0</v>
      </c>
      <c r="J176" s="236">
        <v>0</v>
      </c>
      <c r="K176" s="236">
        <v>1</v>
      </c>
      <c r="L176" s="237">
        <v>1</v>
      </c>
      <c r="M176" s="236">
        <v>0</v>
      </c>
      <c r="N176" s="236">
        <v>1</v>
      </c>
      <c r="O176" s="236">
        <v>1</v>
      </c>
      <c r="P176" s="236">
        <v>1</v>
      </c>
      <c r="Q176" s="236">
        <v>1</v>
      </c>
      <c r="R176" s="238">
        <v>1</v>
      </c>
      <c r="S176" s="239">
        <v>0</v>
      </c>
      <c r="T176" s="239">
        <v>0</v>
      </c>
      <c r="U176" s="239">
        <v>0</v>
      </c>
      <c r="V176" s="239">
        <v>0</v>
      </c>
      <c r="W176" s="240">
        <v>0</v>
      </c>
      <c r="X176" s="233">
        <v>0</v>
      </c>
      <c r="Y176" s="234">
        <v>0</v>
      </c>
      <c r="Z176" s="234">
        <v>0</v>
      </c>
      <c r="AA176" s="230">
        <v>0</v>
      </c>
      <c r="AB176" s="230">
        <v>0</v>
      </c>
      <c r="AC176" s="230">
        <v>0</v>
      </c>
      <c r="AD176" s="230">
        <v>0</v>
      </c>
    </row>
    <row r="177" spans="1:30" ht="15" customHeight="1">
      <c r="A177" s="77" t="s">
        <v>665</v>
      </c>
      <c r="B177" s="111" t="s">
        <v>666</v>
      </c>
      <c r="C177" s="235">
        <v>250</v>
      </c>
      <c r="D177" s="236">
        <v>280</v>
      </c>
      <c r="E177" s="236">
        <v>0</v>
      </c>
      <c r="F177" s="236">
        <v>0</v>
      </c>
      <c r="G177" s="236">
        <v>0</v>
      </c>
      <c r="H177" s="236">
        <v>25</v>
      </c>
      <c r="I177" s="236">
        <v>0</v>
      </c>
      <c r="J177" s="236">
        <v>0</v>
      </c>
      <c r="K177" s="236">
        <v>0</v>
      </c>
      <c r="L177" s="237">
        <v>0</v>
      </c>
      <c r="M177" s="236">
        <v>0</v>
      </c>
      <c r="N177" s="236">
        <v>0</v>
      </c>
      <c r="O177" s="236">
        <v>0</v>
      </c>
      <c r="P177" s="236">
        <v>0</v>
      </c>
      <c r="Q177" s="236">
        <v>0</v>
      </c>
      <c r="R177" s="238">
        <v>0</v>
      </c>
      <c r="S177" s="239">
        <v>0</v>
      </c>
      <c r="T177" s="239">
        <v>0</v>
      </c>
      <c r="U177" s="239">
        <v>0</v>
      </c>
      <c r="V177" s="239">
        <v>0</v>
      </c>
      <c r="W177" s="240">
        <v>0</v>
      </c>
      <c r="X177" s="233">
        <v>0</v>
      </c>
      <c r="Y177" s="234">
        <v>0</v>
      </c>
      <c r="Z177" s="234">
        <v>0</v>
      </c>
      <c r="AA177" s="230">
        <v>0</v>
      </c>
      <c r="AB177" s="230">
        <v>0</v>
      </c>
      <c r="AC177" s="230">
        <v>0</v>
      </c>
      <c r="AD177" s="230">
        <v>0</v>
      </c>
    </row>
    <row r="178" spans="1:30" ht="15" customHeight="1">
      <c r="A178" s="77" t="s">
        <v>669</v>
      </c>
      <c r="B178" s="111" t="s">
        <v>670</v>
      </c>
      <c r="C178" s="235">
        <v>200</v>
      </c>
      <c r="D178" s="236">
        <v>230</v>
      </c>
      <c r="E178" s="236">
        <v>2</v>
      </c>
      <c r="F178" s="236">
        <v>0</v>
      </c>
      <c r="G178" s="236">
        <v>0</v>
      </c>
      <c r="H178" s="236">
        <v>25</v>
      </c>
      <c r="I178" s="236">
        <v>0</v>
      </c>
      <c r="J178" s="236">
        <v>0</v>
      </c>
      <c r="K178" s="236">
        <v>0</v>
      </c>
      <c r="L178" s="237">
        <v>0</v>
      </c>
      <c r="M178" s="236">
        <v>0</v>
      </c>
      <c r="N178" s="236">
        <v>0</v>
      </c>
      <c r="O178" s="236">
        <v>0</v>
      </c>
      <c r="P178" s="236">
        <v>0</v>
      </c>
      <c r="Q178" s="236">
        <v>0</v>
      </c>
      <c r="R178" s="238">
        <v>0</v>
      </c>
      <c r="S178" s="239">
        <v>0</v>
      </c>
      <c r="T178" s="239">
        <v>0</v>
      </c>
      <c r="U178" s="239">
        <v>0</v>
      </c>
      <c r="V178" s="239">
        <v>0</v>
      </c>
      <c r="W178" s="240">
        <v>0</v>
      </c>
      <c r="X178" s="233">
        <v>0</v>
      </c>
      <c r="Y178" s="234">
        <v>0</v>
      </c>
      <c r="Z178" s="234">
        <v>0</v>
      </c>
      <c r="AA178" s="230">
        <v>0</v>
      </c>
      <c r="AB178" s="230">
        <v>0</v>
      </c>
      <c r="AC178" s="230">
        <v>0</v>
      </c>
      <c r="AD178" s="230">
        <v>0</v>
      </c>
    </row>
    <row r="179" spans="1:30" ht="15" customHeight="1">
      <c r="A179" s="77" t="s">
        <v>673</v>
      </c>
      <c r="B179" s="111" t="s">
        <v>674</v>
      </c>
      <c r="C179" s="235">
        <v>263</v>
      </c>
      <c r="D179" s="236">
        <v>293</v>
      </c>
      <c r="E179" s="236">
        <v>0</v>
      </c>
      <c r="F179" s="236">
        <v>0</v>
      </c>
      <c r="G179" s="236">
        <v>0</v>
      </c>
      <c r="H179" s="236">
        <v>25</v>
      </c>
      <c r="I179" s="236">
        <v>0</v>
      </c>
      <c r="J179" s="236">
        <v>0</v>
      </c>
      <c r="K179" s="236">
        <v>0</v>
      </c>
      <c r="L179" s="237">
        <v>0</v>
      </c>
      <c r="M179" s="236">
        <v>0</v>
      </c>
      <c r="N179" s="236">
        <v>0</v>
      </c>
      <c r="O179" s="236">
        <v>0</v>
      </c>
      <c r="P179" s="236">
        <v>0</v>
      </c>
      <c r="Q179" s="236">
        <v>0</v>
      </c>
      <c r="R179" s="238">
        <v>0</v>
      </c>
      <c r="S179" s="239">
        <v>0</v>
      </c>
      <c r="T179" s="239">
        <v>0</v>
      </c>
      <c r="U179" s="239">
        <v>0</v>
      </c>
      <c r="V179" s="239">
        <v>0</v>
      </c>
      <c r="W179" s="240">
        <v>0</v>
      </c>
      <c r="X179" s="233">
        <v>0</v>
      </c>
      <c r="Y179" s="234">
        <v>0</v>
      </c>
      <c r="Z179" s="234">
        <v>0</v>
      </c>
      <c r="AA179" s="230">
        <v>0</v>
      </c>
      <c r="AB179" s="230">
        <v>0</v>
      </c>
      <c r="AC179" s="230">
        <v>0</v>
      </c>
      <c r="AD179" s="230">
        <v>0</v>
      </c>
    </row>
    <row r="180" spans="1:30" ht="15" customHeight="1">
      <c r="A180" s="77" t="s">
        <v>677</v>
      </c>
      <c r="B180" s="111" t="s">
        <v>678</v>
      </c>
      <c r="C180" s="235">
        <v>250</v>
      </c>
      <c r="D180" s="236">
        <v>280</v>
      </c>
      <c r="E180" s="236">
        <v>0</v>
      </c>
      <c r="F180" s="236">
        <v>0</v>
      </c>
      <c r="G180" s="236">
        <v>0</v>
      </c>
      <c r="H180" s="236">
        <v>25</v>
      </c>
      <c r="I180" s="236">
        <v>0</v>
      </c>
      <c r="J180" s="236">
        <v>0</v>
      </c>
      <c r="K180" s="236">
        <v>0</v>
      </c>
      <c r="L180" s="237">
        <v>0</v>
      </c>
      <c r="M180" s="236">
        <v>0</v>
      </c>
      <c r="N180" s="236">
        <v>0</v>
      </c>
      <c r="O180" s="236">
        <v>0</v>
      </c>
      <c r="P180" s="236">
        <v>0</v>
      </c>
      <c r="Q180" s="236">
        <v>0</v>
      </c>
      <c r="R180" s="238">
        <v>0</v>
      </c>
      <c r="S180" s="239">
        <v>0</v>
      </c>
      <c r="T180" s="239">
        <v>0</v>
      </c>
      <c r="U180" s="239">
        <v>0</v>
      </c>
      <c r="V180" s="239">
        <v>0</v>
      </c>
      <c r="W180" s="240">
        <v>0</v>
      </c>
      <c r="X180" s="233">
        <v>0</v>
      </c>
      <c r="Y180" s="234">
        <v>0</v>
      </c>
      <c r="Z180" s="234">
        <v>0</v>
      </c>
      <c r="AA180" s="230">
        <v>0</v>
      </c>
      <c r="AB180" s="230">
        <v>0</v>
      </c>
      <c r="AC180" s="230">
        <v>0</v>
      </c>
      <c r="AD180" s="230">
        <v>0</v>
      </c>
    </row>
    <row r="181" spans="1:30" ht="15" customHeight="1">
      <c r="A181" s="77" t="s">
        <v>681</v>
      </c>
      <c r="B181" s="111" t="s">
        <v>682</v>
      </c>
      <c r="C181" s="235">
        <v>241</v>
      </c>
      <c r="D181" s="236">
        <v>271</v>
      </c>
      <c r="E181" s="236">
        <v>0</v>
      </c>
      <c r="F181" s="236">
        <v>0</v>
      </c>
      <c r="G181" s="236">
        <v>0</v>
      </c>
      <c r="H181" s="236">
        <v>25</v>
      </c>
      <c r="I181" s="236">
        <v>0</v>
      </c>
      <c r="J181" s="236">
        <v>0</v>
      </c>
      <c r="K181" s="236">
        <v>0</v>
      </c>
      <c r="L181" s="237">
        <v>0</v>
      </c>
      <c r="M181" s="236">
        <v>0</v>
      </c>
      <c r="N181" s="236">
        <v>0</v>
      </c>
      <c r="O181" s="236">
        <v>0</v>
      </c>
      <c r="P181" s="236">
        <v>0</v>
      </c>
      <c r="Q181" s="236">
        <v>0</v>
      </c>
      <c r="R181" s="238">
        <v>0</v>
      </c>
      <c r="S181" s="239">
        <v>0</v>
      </c>
      <c r="T181" s="239">
        <v>0</v>
      </c>
      <c r="U181" s="239">
        <v>0</v>
      </c>
      <c r="V181" s="239">
        <v>0</v>
      </c>
      <c r="W181" s="240">
        <v>0</v>
      </c>
      <c r="X181" s="233">
        <v>0</v>
      </c>
      <c r="Y181" s="234">
        <v>0</v>
      </c>
      <c r="Z181" s="234">
        <v>0</v>
      </c>
      <c r="AA181" s="230">
        <v>0</v>
      </c>
      <c r="AB181" s="230">
        <v>0</v>
      </c>
      <c r="AC181" s="230">
        <v>0</v>
      </c>
      <c r="AD181" s="230">
        <v>0</v>
      </c>
    </row>
    <row r="182" spans="1:30" ht="15" customHeight="1">
      <c r="A182" s="77" t="s">
        <v>685</v>
      </c>
      <c r="B182" s="111" t="s">
        <v>686</v>
      </c>
      <c r="C182" s="235">
        <v>250</v>
      </c>
      <c r="D182" s="236">
        <v>280</v>
      </c>
      <c r="E182" s="236">
        <v>0</v>
      </c>
      <c r="F182" s="236">
        <v>0</v>
      </c>
      <c r="G182" s="236">
        <v>0</v>
      </c>
      <c r="H182" s="236">
        <v>25</v>
      </c>
      <c r="I182" s="236">
        <v>0</v>
      </c>
      <c r="J182" s="236">
        <v>0</v>
      </c>
      <c r="K182" s="236">
        <v>0</v>
      </c>
      <c r="L182" s="237">
        <v>0</v>
      </c>
      <c r="M182" s="236">
        <v>0</v>
      </c>
      <c r="N182" s="236">
        <v>0</v>
      </c>
      <c r="O182" s="236">
        <v>0</v>
      </c>
      <c r="P182" s="236">
        <v>0</v>
      </c>
      <c r="Q182" s="236">
        <v>0</v>
      </c>
      <c r="R182" s="238">
        <v>0</v>
      </c>
      <c r="S182" s="239">
        <v>0</v>
      </c>
      <c r="T182" s="239">
        <v>0</v>
      </c>
      <c r="U182" s="239">
        <v>0</v>
      </c>
      <c r="V182" s="239">
        <v>0</v>
      </c>
      <c r="W182" s="240">
        <v>0</v>
      </c>
      <c r="X182" s="233">
        <v>0</v>
      </c>
      <c r="Y182" s="234">
        <v>0</v>
      </c>
      <c r="Z182" s="234">
        <v>0</v>
      </c>
      <c r="AA182" s="230">
        <v>0</v>
      </c>
      <c r="AB182" s="230">
        <v>0</v>
      </c>
      <c r="AC182" s="230">
        <v>0</v>
      </c>
      <c r="AD182" s="230">
        <v>0</v>
      </c>
    </row>
    <row r="183" spans="1:30" ht="15" customHeight="1">
      <c r="A183" s="77" t="s">
        <v>689</v>
      </c>
      <c r="B183" s="111" t="s">
        <v>690</v>
      </c>
      <c r="C183" s="235">
        <v>250</v>
      </c>
      <c r="D183" s="236">
        <v>280</v>
      </c>
      <c r="E183" s="236">
        <v>0</v>
      </c>
      <c r="F183" s="236">
        <v>0</v>
      </c>
      <c r="G183" s="236">
        <v>0</v>
      </c>
      <c r="H183" s="236">
        <v>25</v>
      </c>
      <c r="I183" s="236">
        <v>0</v>
      </c>
      <c r="J183" s="236">
        <v>0</v>
      </c>
      <c r="K183" s="236">
        <v>0</v>
      </c>
      <c r="L183" s="237">
        <v>0</v>
      </c>
      <c r="M183" s="236">
        <v>0</v>
      </c>
      <c r="N183" s="236">
        <v>0</v>
      </c>
      <c r="O183" s="236">
        <v>0</v>
      </c>
      <c r="P183" s="236">
        <v>0</v>
      </c>
      <c r="Q183" s="236">
        <v>0</v>
      </c>
      <c r="R183" s="238">
        <v>0</v>
      </c>
      <c r="S183" s="239">
        <v>0</v>
      </c>
      <c r="T183" s="239">
        <v>0</v>
      </c>
      <c r="U183" s="239">
        <v>0</v>
      </c>
      <c r="V183" s="239">
        <v>0</v>
      </c>
      <c r="W183" s="240">
        <v>0</v>
      </c>
      <c r="X183" s="233">
        <v>0</v>
      </c>
      <c r="Y183" s="234">
        <v>0</v>
      </c>
      <c r="Z183" s="234">
        <v>0</v>
      </c>
      <c r="AA183" s="230">
        <v>0</v>
      </c>
      <c r="AB183" s="230">
        <v>0</v>
      </c>
      <c r="AC183" s="230">
        <v>0</v>
      </c>
      <c r="AD183" s="230">
        <v>0</v>
      </c>
    </row>
    <row r="184" spans="1:30" ht="15" customHeight="1">
      <c r="A184" s="77" t="s">
        <v>693</v>
      </c>
      <c r="B184" s="111" t="s">
        <v>694</v>
      </c>
      <c r="C184" s="235">
        <v>280</v>
      </c>
      <c r="D184" s="236">
        <v>310</v>
      </c>
      <c r="E184" s="236">
        <v>0</v>
      </c>
      <c r="F184" s="236">
        <v>0</v>
      </c>
      <c r="G184" s="236">
        <v>0</v>
      </c>
      <c r="H184" s="236">
        <v>25</v>
      </c>
      <c r="I184" s="236">
        <v>0</v>
      </c>
      <c r="J184" s="236">
        <v>0</v>
      </c>
      <c r="K184" s="236">
        <v>0</v>
      </c>
      <c r="L184" s="237">
        <v>0</v>
      </c>
      <c r="M184" s="236">
        <v>0</v>
      </c>
      <c r="N184" s="236">
        <v>0</v>
      </c>
      <c r="O184" s="236">
        <v>0</v>
      </c>
      <c r="P184" s="236">
        <v>0</v>
      </c>
      <c r="Q184" s="236">
        <v>0</v>
      </c>
      <c r="R184" s="238">
        <v>0</v>
      </c>
      <c r="S184" s="239">
        <v>0</v>
      </c>
      <c r="T184" s="239">
        <v>0</v>
      </c>
      <c r="U184" s="239">
        <v>0</v>
      </c>
      <c r="V184" s="239">
        <v>0</v>
      </c>
      <c r="W184" s="240">
        <v>0</v>
      </c>
      <c r="X184" s="233">
        <v>0</v>
      </c>
      <c r="Y184" s="234">
        <v>0</v>
      </c>
      <c r="Z184" s="234">
        <v>0</v>
      </c>
      <c r="AA184" s="230">
        <v>0</v>
      </c>
      <c r="AB184" s="230">
        <v>0</v>
      </c>
      <c r="AC184" s="230">
        <v>0</v>
      </c>
      <c r="AD184" s="230">
        <v>0</v>
      </c>
    </row>
    <row r="185" spans="1:30" ht="15" customHeight="1">
      <c r="A185" s="77" t="s">
        <v>697</v>
      </c>
      <c r="B185" s="111" t="s">
        <v>698</v>
      </c>
      <c r="C185" s="235">
        <v>242</v>
      </c>
      <c r="D185" s="236">
        <v>272</v>
      </c>
      <c r="E185" s="236">
        <v>0</v>
      </c>
      <c r="F185" s="236">
        <v>0</v>
      </c>
      <c r="G185" s="236">
        <v>0</v>
      </c>
      <c r="H185" s="236">
        <v>25</v>
      </c>
      <c r="I185" s="236">
        <v>0</v>
      </c>
      <c r="J185" s="236">
        <v>0</v>
      </c>
      <c r="K185" s="236">
        <v>0</v>
      </c>
      <c r="L185" s="237">
        <v>0</v>
      </c>
      <c r="M185" s="236">
        <v>0</v>
      </c>
      <c r="N185" s="236">
        <v>0</v>
      </c>
      <c r="O185" s="236">
        <v>0</v>
      </c>
      <c r="P185" s="236">
        <v>0</v>
      </c>
      <c r="Q185" s="236">
        <v>0</v>
      </c>
      <c r="R185" s="238">
        <v>0</v>
      </c>
      <c r="S185" s="239">
        <v>0</v>
      </c>
      <c r="T185" s="239">
        <v>0</v>
      </c>
      <c r="U185" s="239">
        <v>0</v>
      </c>
      <c r="V185" s="239">
        <v>0</v>
      </c>
      <c r="W185" s="240">
        <v>0</v>
      </c>
      <c r="X185" s="233">
        <v>0</v>
      </c>
      <c r="Y185" s="234">
        <v>0</v>
      </c>
      <c r="Z185" s="234">
        <v>0</v>
      </c>
      <c r="AA185" s="230">
        <v>0</v>
      </c>
      <c r="AB185" s="230">
        <v>0</v>
      </c>
      <c r="AC185" s="230">
        <v>0</v>
      </c>
      <c r="AD185" s="230">
        <v>0</v>
      </c>
    </row>
    <row r="186" spans="1:30" ht="15" customHeight="1">
      <c r="A186" s="77" t="s">
        <v>701</v>
      </c>
      <c r="B186" s="111" t="s">
        <v>702</v>
      </c>
      <c r="C186" s="235">
        <v>80</v>
      </c>
      <c r="D186" s="236">
        <v>109</v>
      </c>
      <c r="E186" s="236">
        <v>0</v>
      </c>
      <c r="F186" s="236">
        <v>0</v>
      </c>
      <c r="G186" s="236">
        <v>0</v>
      </c>
      <c r="H186" s="236">
        <v>20</v>
      </c>
      <c r="I186" s="236">
        <v>0</v>
      </c>
      <c r="J186" s="236">
        <v>0</v>
      </c>
      <c r="K186" s="236">
        <v>0</v>
      </c>
      <c r="L186" s="237">
        <v>0</v>
      </c>
      <c r="M186" s="236">
        <v>0</v>
      </c>
      <c r="N186" s="236">
        <v>0</v>
      </c>
      <c r="O186" s="236">
        <v>0</v>
      </c>
      <c r="P186" s="236">
        <v>0</v>
      </c>
      <c r="Q186" s="236">
        <v>0</v>
      </c>
      <c r="R186" s="238">
        <v>0</v>
      </c>
      <c r="S186" s="239">
        <v>0</v>
      </c>
      <c r="T186" s="239">
        <v>0</v>
      </c>
      <c r="U186" s="239">
        <v>0</v>
      </c>
      <c r="V186" s="239">
        <v>0</v>
      </c>
      <c r="W186" s="240">
        <v>0</v>
      </c>
      <c r="X186" s="233">
        <v>0</v>
      </c>
      <c r="Y186" s="234">
        <v>0</v>
      </c>
      <c r="Z186" s="234">
        <v>0</v>
      </c>
      <c r="AA186" s="230">
        <v>0</v>
      </c>
      <c r="AB186" s="230">
        <v>0</v>
      </c>
      <c r="AC186" s="230">
        <v>0</v>
      </c>
      <c r="AD186" s="230">
        <v>0</v>
      </c>
    </row>
    <row r="187" spans="1:30" ht="15" customHeight="1">
      <c r="A187" s="77" t="s">
        <v>703</v>
      </c>
      <c r="B187" s="111" t="s">
        <v>704</v>
      </c>
      <c r="C187" s="235">
        <v>230</v>
      </c>
      <c r="D187" s="236">
        <v>260</v>
      </c>
      <c r="E187" s="236">
        <v>4</v>
      </c>
      <c r="F187" s="236">
        <v>0</v>
      </c>
      <c r="G187" s="236">
        <v>0</v>
      </c>
      <c r="H187" s="236">
        <v>0</v>
      </c>
      <c r="I187" s="236">
        <v>0</v>
      </c>
      <c r="J187" s="236">
        <v>0</v>
      </c>
      <c r="K187" s="236">
        <v>0</v>
      </c>
      <c r="L187" s="237">
        <v>0</v>
      </c>
      <c r="M187" s="236">
        <v>0</v>
      </c>
      <c r="N187" s="236">
        <v>0</v>
      </c>
      <c r="O187" s="236">
        <v>0</v>
      </c>
      <c r="P187" s="236">
        <v>0</v>
      </c>
      <c r="Q187" s="236">
        <v>0</v>
      </c>
      <c r="R187" s="238">
        <v>0</v>
      </c>
      <c r="S187" s="239">
        <v>0</v>
      </c>
      <c r="T187" s="239">
        <v>0</v>
      </c>
      <c r="U187" s="239">
        <v>0</v>
      </c>
      <c r="V187" s="239">
        <v>0</v>
      </c>
      <c r="W187" s="240">
        <v>0</v>
      </c>
      <c r="X187" s="233">
        <v>0</v>
      </c>
      <c r="Y187" s="234">
        <v>0</v>
      </c>
      <c r="Z187" s="234">
        <v>0</v>
      </c>
      <c r="AA187" s="230">
        <v>0</v>
      </c>
      <c r="AB187" s="230">
        <v>0</v>
      </c>
      <c r="AC187" s="230">
        <v>0</v>
      </c>
      <c r="AD187" s="230">
        <v>0</v>
      </c>
    </row>
    <row r="188" spans="1:30" ht="15" customHeight="1">
      <c r="A188" s="77" t="s">
        <v>707</v>
      </c>
      <c r="B188" s="111" t="s">
        <v>708</v>
      </c>
      <c r="C188" s="235">
        <v>300</v>
      </c>
      <c r="D188" s="236">
        <v>330</v>
      </c>
      <c r="E188" s="236">
        <v>4</v>
      </c>
      <c r="F188" s="236">
        <v>0</v>
      </c>
      <c r="G188" s="236">
        <v>0</v>
      </c>
      <c r="H188" s="236">
        <v>0</v>
      </c>
      <c r="I188" s="236">
        <v>0</v>
      </c>
      <c r="J188" s="236">
        <v>0</v>
      </c>
      <c r="K188" s="236">
        <v>0</v>
      </c>
      <c r="L188" s="237">
        <v>0</v>
      </c>
      <c r="M188" s="236">
        <v>0</v>
      </c>
      <c r="N188" s="236">
        <v>0</v>
      </c>
      <c r="O188" s="236">
        <v>0</v>
      </c>
      <c r="P188" s="236">
        <v>0</v>
      </c>
      <c r="Q188" s="236">
        <v>0</v>
      </c>
      <c r="R188" s="238">
        <v>0</v>
      </c>
      <c r="S188" s="239">
        <v>0</v>
      </c>
      <c r="T188" s="239">
        <v>0</v>
      </c>
      <c r="U188" s="239">
        <v>0</v>
      </c>
      <c r="V188" s="239">
        <v>0</v>
      </c>
      <c r="W188" s="240">
        <v>0</v>
      </c>
      <c r="X188" s="233">
        <v>0</v>
      </c>
      <c r="Y188" s="234">
        <v>0</v>
      </c>
      <c r="Z188" s="234">
        <v>0</v>
      </c>
      <c r="AA188" s="230">
        <v>0</v>
      </c>
      <c r="AB188" s="230">
        <v>0</v>
      </c>
      <c r="AC188" s="230">
        <v>0</v>
      </c>
      <c r="AD188" s="230">
        <v>0</v>
      </c>
    </row>
    <row r="189" spans="1:30" ht="15" customHeight="1">
      <c r="A189" s="77" t="s">
        <v>711</v>
      </c>
      <c r="B189" s="111" t="s">
        <v>712</v>
      </c>
      <c r="C189" s="235">
        <v>180</v>
      </c>
      <c r="D189" s="236">
        <v>210</v>
      </c>
      <c r="E189" s="236">
        <v>4</v>
      </c>
      <c r="F189" s="236">
        <v>0</v>
      </c>
      <c r="G189" s="236">
        <v>0</v>
      </c>
      <c r="H189" s="236">
        <v>0</v>
      </c>
      <c r="I189" s="236">
        <v>0</v>
      </c>
      <c r="J189" s="236">
        <v>0</v>
      </c>
      <c r="K189" s="236">
        <v>0</v>
      </c>
      <c r="L189" s="237">
        <v>0</v>
      </c>
      <c r="M189" s="236">
        <v>0</v>
      </c>
      <c r="N189" s="236">
        <v>0</v>
      </c>
      <c r="O189" s="236">
        <v>0</v>
      </c>
      <c r="P189" s="236">
        <v>2</v>
      </c>
      <c r="Q189" s="236">
        <v>0</v>
      </c>
      <c r="R189" s="238">
        <v>0</v>
      </c>
      <c r="S189" s="239">
        <v>0</v>
      </c>
      <c r="T189" s="239">
        <v>0</v>
      </c>
      <c r="U189" s="239">
        <v>0</v>
      </c>
      <c r="V189" s="239">
        <v>0</v>
      </c>
      <c r="W189" s="240">
        <v>15</v>
      </c>
      <c r="X189" s="233">
        <v>0</v>
      </c>
      <c r="Y189" s="234">
        <v>0</v>
      </c>
      <c r="Z189" s="234">
        <v>0</v>
      </c>
      <c r="AA189" s="230">
        <v>0</v>
      </c>
      <c r="AB189" s="230">
        <v>0</v>
      </c>
      <c r="AC189" s="230">
        <v>0</v>
      </c>
      <c r="AD189" s="230">
        <v>0</v>
      </c>
    </row>
    <row r="190" spans="1:30" ht="15" customHeight="1">
      <c r="A190" s="77" t="s">
        <v>715</v>
      </c>
      <c r="B190" s="111" t="s">
        <v>716</v>
      </c>
      <c r="C190" s="235">
        <v>230</v>
      </c>
      <c r="D190" s="236">
        <v>260</v>
      </c>
      <c r="E190" s="236">
        <v>4</v>
      </c>
      <c r="F190" s="236">
        <v>0</v>
      </c>
      <c r="G190" s="236">
        <v>0</v>
      </c>
      <c r="H190" s="236">
        <v>0</v>
      </c>
      <c r="I190" s="236">
        <v>0</v>
      </c>
      <c r="J190" s="236">
        <v>0</v>
      </c>
      <c r="K190" s="236">
        <v>0</v>
      </c>
      <c r="L190" s="237">
        <v>0</v>
      </c>
      <c r="M190" s="236">
        <v>0</v>
      </c>
      <c r="N190" s="236">
        <v>0</v>
      </c>
      <c r="O190" s="236">
        <v>0</v>
      </c>
      <c r="P190" s="236">
        <v>2</v>
      </c>
      <c r="Q190" s="236">
        <v>0</v>
      </c>
      <c r="R190" s="238">
        <v>0</v>
      </c>
      <c r="S190" s="239">
        <v>0</v>
      </c>
      <c r="T190" s="239">
        <v>0</v>
      </c>
      <c r="U190" s="239">
        <v>0</v>
      </c>
      <c r="V190" s="239">
        <v>0</v>
      </c>
      <c r="W190" s="240">
        <v>0</v>
      </c>
      <c r="X190" s="233">
        <v>0</v>
      </c>
      <c r="Y190" s="234">
        <v>0</v>
      </c>
      <c r="Z190" s="234">
        <v>0</v>
      </c>
      <c r="AA190" s="230">
        <v>0</v>
      </c>
      <c r="AB190" s="230">
        <v>0</v>
      </c>
      <c r="AC190" s="230">
        <v>0</v>
      </c>
      <c r="AD190" s="230">
        <v>0</v>
      </c>
    </row>
    <row r="191" spans="1:30" ht="15" customHeight="1">
      <c r="A191" s="77" t="s">
        <v>719</v>
      </c>
      <c r="B191" s="111" t="s">
        <v>720</v>
      </c>
      <c r="C191" s="235">
        <v>230</v>
      </c>
      <c r="D191" s="236">
        <v>260</v>
      </c>
      <c r="E191" s="236">
        <v>4</v>
      </c>
      <c r="F191" s="236">
        <v>0</v>
      </c>
      <c r="G191" s="236">
        <v>0</v>
      </c>
      <c r="H191" s="236">
        <v>0</v>
      </c>
      <c r="I191" s="236">
        <v>0</v>
      </c>
      <c r="J191" s="236">
        <v>0</v>
      </c>
      <c r="K191" s="236">
        <v>0</v>
      </c>
      <c r="L191" s="237">
        <v>0</v>
      </c>
      <c r="M191" s="236">
        <v>0</v>
      </c>
      <c r="N191" s="236">
        <v>0</v>
      </c>
      <c r="O191" s="236">
        <v>0</v>
      </c>
      <c r="P191" s="236">
        <v>0</v>
      </c>
      <c r="Q191" s="236">
        <v>0</v>
      </c>
      <c r="R191" s="238">
        <v>0</v>
      </c>
      <c r="S191" s="239">
        <v>0</v>
      </c>
      <c r="T191" s="239">
        <v>0</v>
      </c>
      <c r="U191" s="239">
        <v>0</v>
      </c>
      <c r="V191" s="239">
        <v>0</v>
      </c>
      <c r="W191" s="240">
        <v>0</v>
      </c>
      <c r="X191" s="233">
        <v>0</v>
      </c>
      <c r="Y191" s="234">
        <v>0</v>
      </c>
      <c r="Z191" s="234">
        <v>0</v>
      </c>
      <c r="AA191" s="230">
        <v>0</v>
      </c>
      <c r="AB191" s="230">
        <v>0</v>
      </c>
      <c r="AC191" s="230">
        <v>0</v>
      </c>
      <c r="AD191" s="230">
        <v>0</v>
      </c>
    </row>
    <row r="192" spans="1:30" ht="15" customHeight="1">
      <c r="A192" s="77" t="s">
        <v>723</v>
      </c>
      <c r="B192" s="111" t="s">
        <v>724</v>
      </c>
      <c r="C192" s="235">
        <v>230</v>
      </c>
      <c r="D192" s="236">
        <v>260</v>
      </c>
      <c r="E192" s="236">
        <v>5</v>
      </c>
      <c r="F192" s="236">
        <v>0</v>
      </c>
      <c r="G192" s="236">
        <v>0</v>
      </c>
      <c r="H192" s="236">
        <v>0</v>
      </c>
      <c r="I192" s="236">
        <v>0</v>
      </c>
      <c r="J192" s="236">
        <v>0</v>
      </c>
      <c r="K192" s="236">
        <v>0</v>
      </c>
      <c r="L192" s="237">
        <v>0</v>
      </c>
      <c r="M192" s="236">
        <v>0</v>
      </c>
      <c r="N192" s="236">
        <v>0</v>
      </c>
      <c r="O192" s="236">
        <v>0</v>
      </c>
      <c r="P192" s="236">
        <v>0</v>
      </c>
      <c r="Q192" s="236">
        <v>0</v>
      </c>
      <c r="R192" s="238">
        <v>0</v>
      </c>
      <c r="S192" s="239">
        <v>0</v>
      </c>
      <c r="T192" s="239">
        <v>0</v>
      </c>
      <c r="U192" s="239">
        <v>0</v>
      </c>
      <c r="V192" s="239">
        <v>0</v>
      </c>
      <c r="W192" s="240">
        <v>0</v>
      </c>
      <c r="X192" s="233">
        <v>0</v>
      </c>
      <c r="Y192" s="234">
        <v>0</v>
      </c>
      <c r="Z192" s="234">
        <v>0</v>
      </c>
      <c r="AA192" s="230">
        <v>0</v>
      </c>
      <c r="AB192" s="230">
        <v>0</v>
      </c>
      <c r="AC192" s="230">
        <v>0</v>
      </c>
      <c r="AD192" s="230">
        <v>0</v>
      </c>
    </row>
    <row r="193" spans="1:30" ht="15" customHeight="1">
      <c r="A193" s="77" t="s">
        <v>727</v>
      </c>
      <c r="B193" s="111" t="s">
        <v>728</v>
      </c>
      <c r="C193" s="235">
        <v>268</v>
      </c>
      <c r="D193" s="236">
        <v>298</v>
      </c>
      <c r="E193" s="236">
        <v>4</v>
      </c>
      <c r="F193" s="236">
        <v>0</v>
      </c>
      <c r="G193" s="236">
        <v>0</v>
      </c>
      <c r="H193" s="236">
        <v>0</v>
      </c>
      <c r="I193" s="236">
        <v>0</v>
      </c>
      <c r="J193" s="236">
        <v>0</v>
      </c>
      <c r="K193" s="236">
        <v>0</v>
      </c>
      <c r="L193" s="237">
        <v>0</v>
      </c>
      <c r="M193" s="236">
        <v>0</v>
      </c>
      <c r="N193" s="236">
        <v>0</v>
      </c>
      <c r="O193" s="236">
        <v>0</v>
      </c>
      <c r="P193" s="236">
        <v>0</v>
      </c>
      <c r="Q193" s="236">
        <v>0</v>
      </c>
      <c r="R193" s="238">
        <v>0</v>
      </c>
      <c r="S193" s="239">
        <v>0</v>
      </c>
      <c r="T193" s="239">
        <v>0</v>
      </c>
      <c r="U193" s="239">
        <v>0</v>
      </c>
      <c r="V193" s="239">
        <v>0</v>
      </c>
      <c r="W193" s="240">
        <v>0</v>
      </c>
      <c r="X193" s="233">
        <v>0</v>
      </c>
      <c r="Y193" s="234">
        <v>0</v>
      </c>
      <c r="Z193" s="234">
        <v>0</v>
      </c>
      <c r="AA193" s="230">
        <v>0</v>
      </c>
      <c r="AB193" s="230">
        <v>0</v>
      </c>
      <c r="AC193" s="230">
        <v>0</v>
      </c>
      <c r="AD193" s="230">
        <v>0</v>
      </c>
    </row>
    <row r="194" spans="1:30" ht="15" customHeight="1">
      <c r="A194" s="77" t="s">
        <v>731</v>
      </c>
      <c r="B194" s="111" t="s">
        <v>732</v>
      </c>
      <c r="C194" s="235">
        <v>230</v>
      </c>
      <c r="D194" s="236">
        <v>260</v>
      </c>
      <c r="E194" s="236">
        <v>5</v>
      </c>
      <c r="F194" s="236">
        <v>0</v>
      </c>
      <c r="G194" s="236">
        <v>0</v>
      </c>
      <c r="H194" s="236">
        <v>0</v>
      </c>
      <c r="I194" s="236">
        <v>0</v>
      </c>
      <c r="J194" s="236">
        <v>0</v>
      </c>
      <c r="K194" s="236">
        <v>0</v>
      </c>
      <c r="L194" s="237">
        <v>0</v>
      </c>
      <c r="M194" s="236">
        <v>0</v>
      </c>
      <c r="N194" s="236">
        <v>0</v>
      </c>
      <c r="O194" s="236">
        <v>0</v>
      </c>
      <c r="P194" s="236">
        <v>0</v>
      </c>
      <c r="Q194" s="236">
        <v>0</v>
      </c>
      <c r="R194" s="238">
        <v>0</v>
      </c>
      <c r="S194" s="239">
        <v>0</v>
      </c>
      <c r="T194" s="239">
        <v>0</v>
      </c>
      <c r="U194" s="239">
        <v>0</v>
      </c>
      <c r="V194" s="239">
        <v>0</v>
      </c>
      <c r="W194" s="240">
        <v>0</v>
      </c>
      <c r="X194" s="233">
        <v>0</v>
      </c>
      <c r="Y194" s="234">
        <v>0</v>
      </c>
      <c r="Z194" s="234">
        <v>0</v>
      </c>
      <c r="AA194" s="230">
        <v>0</v>
      </c>
      <c r="AB194" s="230">
        <v>0</v>
      </c>
      <c r="AC194" s="230">
        <v>0</v>
      </c>
      <c r="AD194" s="230">
        <v>0</v>
      </c>
    </row>
    <row r="195" spans="1:30" ht="15" customHeight="1">
      <c r="A195" s="77" t="s">
        <v>735</v>
      </c>
      <c r="B195" s="111" t="s">
        <v>736</v>
      </c>
      <c r="C195" s="235">
        <v>230</v>
      </c>
      <c r="D195" s="236">
        <v>260</v>
      </c>
      <c r="E195" s="236">
        <v>5</v>
      </c>
      <c r="F195" s="236">
        <v>0</v>
      </c>
      <c r="G195" s="236">
        <v>0</v>
      </c>
      <c r="H195" s="236">
        <v>0</v>
      </c>
      <c r="I195" s="236">
        <v>0</v>
      </c>
      <c r="J195" s="236">
        <v>0</v>
      </c>
      <c r="K195" s="236">
        <v>0</v>
      </c>
      <c r="L195" s="237">
        <v>0</v>
      </c>
      <c r="M195" s="236">
        <v>0</v>
      </c>
      <c r="N195" s="236">
        <v>0</v>
      </c>
      <c r="O195" s="236">
        <v>0</v>
      </c>
      <c r="P195" s="236">
        <v>0</v>
      </c>
      <c r="Q195" s="236">
        <v>0</v>
      </c>
      <c r="R195" s="238">
        <v>0</v>
      </c>
      <c r="S195" s="239">
        <v>0</v>
      </c>
      <c r="T195" s="239">
        <v>0</v>
      </c>
      <c r="U195" s="239">
        <v>0</v>
      </c>
      <c r="V195" s="239">
        <v>0</v>
      </c>
      <c r="W195" s="240">
        <v>0</v>
      </c>
      <c r="X195" s="233">
        <v>0</v>
      </c>
      <c r="Y195" s="234">
        <v>0</v>
      </c>
      <c r="Z195" s="234">
        <v>0</v>
      </c>
      <c r="AA195" s="230">
        <v>0</v>
      </c>
      <c r="AB195" s="230">
        <v>0</v>
      </c>
      <c r="AC195" s="230">
        <v>0</v>
      </c>
      <c r="AD195" s="230">
        <v>0</v>
      </c>
    </row>
    <row r="196" spans="1:30" ht="15" customHeight="1">
      <c r="A196" s="77" t="s">
        <v>739</v>
      </c>
      <c r="B196" s="111" t="s">
        <v>740</v>
      </c>
      <c r="C196" s="235">
        <v>230</v>
      </c>
      <c r="D196" s="236">
        <v>260</v>
      </c>
      <c r="E196" s="236">
        <v>4</v>
      </c>
      <c r="F196" s="236">
        <v>0</v>
      </c>
      <c r="G196" s="236">
        <v>0</v>
      </c>
      <c r="H196" s="236">
        <v>0</v>
      </c>
      <c r="I196" s="236">
        <v>0</v>
      </c>
      <c r="J196" s="236">
        <v>0</v>
      </c>
      <c r="K196" s="236">
        <v>0</v>
      </c>
      <c r="L196" s="237">
        <v>0</v>
      </c>
      <c r="M196" s="236">
        <v>0</v>
      </c>
      <c r="N196" s="236">
        <v>0</v>
      </c>
      <c r="O196" s="236">
        <v>0</v>
      </c>
      <c r="P196" s="236">
        <v>0</v>
      </c>
      <c r="Q196" s="236">
        <v>0</v>
      </c>
      <c r="R196" s="238">
        <v>0</v>
      </c>
      <c r="S196" s="239">
        <v>0</v>
      </c>
      <c r="T196" s="239">
        <v>0</v>
      </c>
      <c r="U196" s="239">
        <v>0</v>
      </c>
      <c r="V196" s="239">
        <v>0</v>
      </c>
      <c r="W196" s="240">
        <v>0</v>
      </c>
      <c r="X196" s="233">
        <v>0</v>
      </c>
      <c r="Y196" s="234">
        <v>0</v>
      </c>
      <c r="Z196" s="234">
        <v>0</v>
      </c>
      <c r="AA196" s="230">
        <v>0</v>
      </c>
      <c r="AB196" s="230">
        <v>0</v>
      </c>
      <c r="AC196" s="230">
        <v>0</v>
      </c>
      <c r="AD196" s="230">
        <v>0</v>
      </c>
    </row>
    <row r="197" spans="1:30" ht="15" customHeight="1">
      <c r="A197" s="77" t="s">
        <v>743</v>
      </c>
      <c r="B197" s="111" t="s">
        <v>744</v>
      </c>
      <c r="C197" s="235">
        <v>100</v>
      </c>
      <c r="D197" s="236">
        <v>130</v>
      </c>
      <c r="E197" s="236">
        <v>5</v>
      </c>
      <c r="F197" s="236">
        <v>0</v>
      </c>
      <c r="G197" s="236">
        <v>0</v>
      </c>
      <c r="H197" s="236">
        <v>0</v>
      </c>
      <c r="I197" s="236">
        <v>0</v>
      </c>
      <c r="J197" s="236">
        <v>0</v>
      </c>
      <c r="K197" s="236">
        <v>1</v>
      </c>
      <c r="L197" s="237">
        <v>1</v>
      </c>
      <c r="M197" s="236">
        <v>0</v>
      </c>
      <c r="N197" s="236">
        <v>1</v>
      </c>
      <c r="O197" s="236">
        <v>1</v>
      </c>
      <c r="P197" s="236">
        <v>1</v>
      </c>
      <c r="Q197" s="236">
        <v>1</v>
      </c>
      <c r="R197" s="238">
        <v>1</v>
      </c>
      <c r="S197" s="239">
        <v>0</v>
      </c>
      <c r="T197" s="239">
        <v>0</v>
      </c>
      <c r="U197" s="239">
        <v>0</v>
      </c>
      <c r="V197" s="239">
        <v>0</v>
      </c>
      <c r="W197" s="240">
        <v>0</v>
      </c>
      <c r="X197" s="233">
        <v>0</v>
      </c>
      <c r="Y197" s="234">
        <v>0</v>
      </c>
      <c r="Z197" s="234">
        <v>0</v>
      </c>
      <c r="AA197" s="230">
        <v>0</v>
      </c>
      <c r="AB197" s="230">
        <v>0</v>
      </c>
      <c r="AC197" s="230">
        <v>0</v>
      </c>
      <c r="AD197" s="230">
        <v>0</v>
      </c>
    </row>
    <row r="198" spans="1:30" ht="15" customHeight="1">
      <c r="A198" s="77" t="s">
        <v>747</v>
      </c>
      <c r="B198" s="111" t="s">
        <v>748</v>
      </c>
      <c r="C198" s="235">
        <v>230</v>
      </c>
      <c r="D198" s="236">
        <v>260</v>
      </c>
      <c r="E198" s="236">
        <v>4</v>
      </c>
      <c r="F198" s="236">
        <v>0</v>
      </c>
      <c r="G198" s="236">
        <v>0</v>
      </c>
      <c r="H198" s="236">
        <v>0</v>
      </c>
      <c r="I198" s="236">
        <v>0</v>
      </c>
      <c r="J198" s="236">
        <v>0</v>
      </c>
      <c r="K198" s="236">
        <v>0</v>
      </c>
      <c r="L198" s="237">
        <v>0</v>
      </c>
      <c r="M198" s="236">
        <v>0</v>
      </c>
      <c r="N198" s="236">
        <v>0</v>
      </c>
      <c r="O198" s="236">
        <v>0</v>
      </c>
      <c r="P198" s="236">
        <v>0</v>
      </c>
      <c r="Q198" s="236">
        <v>0</v>
      </c>
      <c r="R198" s="238">
        <v>0</v>
      </c>
      <c r="S198" s="239">
        <v>0</v>
      </c>
      <c r="T198" s="239">
        <v>0</v>
      </c>
      <c r="U198" s="239">
        <v>0</v>
      </c>
      <c r="V198" s="239">
        <v>0</v>
      </c>
      <c r="W198" s="240">
        <v>0</v>
      </c>
      <c r="X198" s="233">
        <v>0</v>
      </c>
      <c r="Y198" s="234">
        <v>0</v>
      </c>
      <c r="Z198" s="234">
        <v>0</v>
      </c>
      <c r="AA198" s="230">
        <v>0</v>
      </c>
      <c r="AB198" s="230">
        <v>0</v>
      </c>
      <c r="AC198" s="230">
        <v>0</v>
      </c>
      <c r="AD198" s="230">
        <v>0</v>
      </c>
    </row>
    <row r="199" spans="1:30" ht="15" customHeight="1">
      <c r="A199" s="77" t="s">
        <v>751</v>
      </c>
      <c r="B199" s="111" t="s">
        <v>752</v>
      </c>
      <c r="C199" s="235">
        <v>230</v>
      </c>
      <c r="D199" s="236">
        <v>260</v>
      </c>
      <c r="E199" s="236">
        <v>6</v>
      </c>
      <c r="F199" s="236">
        <v>0</v>
      </c>
      <c r="G199" s="236">
        <v>0</v>
      </c>
      <c r="H199" s="236">
        <v>0</v>
      </c>
      <c r="I199" s="236">
        <v>0</v>
      </c>
      <c r="J199" s="236">
        <v>0</v>
      </c>
      <c r="K199" s="236">
        <v>0</v>
      </c>
      <c r="L199" s="237">
        <v>0</v>
      </c>
      <c r="M199" s="236">
        <v>0</v>
      </c>
      <c r="N199" s="236">
        <v>0</v>
      </c>
      <c r="O199" s="236">
        <v>0</v>
      </c>
      <c r="P199" s="236">
        <v>0</v>
      </c>
      <c r="Q199" s="236">
        <v>0</v>
      </c>
      <c r="R199" s="238">
        <v>0</v>
      </c>
      <c r="S199" s="239">
        <v>0</v>
      </c>
      <c r="T199" s="239">
        <v>0</v>
      </c>
      <c r="U199" s="239">
        <v>0</v>
      </c>
      <c r="V199" s="239">
        <v>0</v>
      </c>
      <c r="W199" s="240">
        <v>0</v>
      </c>
      <c r="X199" s="233">
        <v>0</v>
      </c>
      <c r="Y199" s="234">
        <v>0</v>
      </c>
      <c r="Z199" s="234">
        <v>0</v>
      </c>
      <c r="AA199" s="230">
        <v>0</v>
      </c>
      <c r="AB199" s="230">
        <v>0</v>
      </c>
      <c r="AC199" s="230">
        <v>0</v>
      </c>
      <c r="AD199" s="230">
        <v>0</v>
      </c>
    </row>
    <row r="200" spans="1:30" ht="15" customHeight="1">
      <c r="A200" s="77" t="s">
        <v>755</v>
      </c>
      <c r="B200" s="111" t="s">
        <v>756</v>
      </c>
      <c r="C200" s="235">
        <v>280</v>
      </c>
      <c r="D200" s="236">
        <v>310</v>
      </c>
      <c r="E200" s="236">
        <v>6.08</v>
      </c>
      <c r="F200" s="236">
        <v>0</v>
      </c>
      <c r="G200" s="236">
        <v>0</v>
      </c>
      <c r="H200" s="236">
        <v>0</v>
      </c>
      <c r="I200" s="236">
        <v>0</v>
      </c>
      <c r="J200" s="236">
        <v>0</v>
      </c>
      <c r="K200" s="236">
        <v>0</v>
      </c>
      <c r="L200" s="237">
        <v>0</v>
      </c>
      <c r="M200" s="236">
        <v>0</v>
      </c>
      <c r="N200" s="236">
        <v>0</v>
      </c>
      <c r="O200" s="236">
        <v>0</v>
      </c>
      <c r="P200" s="236">
        <v>0</v>
      </c>
      <c r="Q200" s="236">
        <v>0</v>
      </c>
      <c r="R200" s="238">
        <v>0</v>
      </c>
      <c r="S200" s="239">
        <v>0</v>
      </c>
      <c r="T200" s="239">
        <v>0</v>
      </c>
      <c r="U200" s="239">
        <v>0</v>
      </c>
      <c r="V200" s="239">
        <v>0</v>
      </c>
      <c r="W200" s="240">
        <v>0</v>
      </c>
      <c r="X200" s="233">
        <v>0</v>
      </c>
      <c r="Y200" s="234">
        <v>0</v>
      </c>
      <c r="Z200" s="234">
        <v>0</v>
      </c>
      <c r="AA200" s="230">
        <v>0</v>
      </c>
      <c r="AB200" s="230">
        <v>0</v>
      </c>
      <c r="AC200" s="230">
        <v>0</v>
      </c>
      <c r="AD200" s="230">
        <v>0</v>
      </c>
    </row>
    <row r="201" spans="1:30" ht="15" customHeight="1">
      <c r="A201" s="77" t="s">
        <v>759</v>
      </c>
      <c r="B201" s="111" t="s">
        <v>760</v>
      </c>
      <c r="C201" s="235">
        <v>200</v>
      </c>
      <c r="D201" s="236">
        <v>230</v>
      </c>
      <c r="E201" s="236">
        <v>4</v>
      </c>
      <c r="F201" s="236">
        <v>0</v>
      </c>
      <c r="G201" s="236">
        <v>0</v>
      </c>
      <c r="H201" s="236">
        <v>0</v>
      </c>
      <c r="I201" s="236">
        <v>0</v>
      </c>
      <c r="J201" s="236">
        <v>0</v>
      </c>
      <c r="K201" s="236">
        <v>1</v>
      </c>
      <c r="L201" s="237">
        <v>0</v>
      </c>
      <c r="M201" s="236">
        <v>0</v>
      </c>
      <c r="N201" s="236">
        <v>0</v>
      </c>
      <c r="O201" s="236">
        <v>0</v>
      </c>
      <c r="P201" s="236">
        <v>1</v>
      </c>
      <c r="Q201" s="236">
        <v>0</v>
      </c>
      <c r="R201" s="238">
        <v>0</v>
      </c>
      <c r="S201" s="239">
        <v>0</v>
      </c>
      <c r="T201" s="239">
        <v>0</v>
      </c>
      <c r="U201" s="239">
        <v>0</v>
      </c>
      <c r="V201" s="239">
        <v>0</v>
      </c>
      <c r="W201" s="240">
        <v>0</v>
      </c>
      <c r="X201" s="233">
        <v>0</v>
      </c>
      <c r="Y201" s="234">
        <v>0</v>
      </c>
      <c r="Z201" s="234">
        <v>0</v>
      </c>
      <c r="AA201" s="230">
        <v>0</v>
      </c>
      <c r="AB201" s="230">
        <v>0</v>
      </c>
      <c r="AC201" s="230">
        <v>0</v>
      </c>
      <c r="AD201" s="230">
        <v>0</v>
      </c>
    </row>
    <row r="202" spans="1:30" ht="15" customHeight="1">
      <c r="A202" s="77" t="s">
        <v>763</v>
      </c>
      <c r="B202" s="111" t="s">
        <v>764</v>
      </c>
      <c r="C202" s="235">
        <v>263</v>
      </c>
      <c r="D202" s="236">
        <v>293</v>
      </c>
      <c r="E202" s="236">
        <v>4</v>
      </c>
      <c r="F202" s="236">
        <v>0</v>
      </c>
      <c r="G202" s="236">
        <v>0</v>
      </c>
      <c r="H202" s="236">
        <v>0</v>
      </c>
      <c r="I202" s="236">
        <v>0</v>
      </c>
      <c r="J202" s="236">
        <v>0</v>
      </c>
      <c r="K202" s="236">
        <v>1</v>
      </c>
      <c r="L202" s="237">
        <v>1</v>
      </c>
      <c r="M202" s="236">
        <v>0</v>
      </c>
      <c r="N202" s="236">
        <v>1</v>
      </c>
      <c r="O202" s="236">
        <v>1</v>
      </c>
      <c r="P202" s="236">
        <v>3</v>
      </c>
      <c r="Q202" s="236">
        <v>1</v>
      </c>
      <c r="R202" s="238">
        <v>1</v>
      </c>
      <c r="S202" s="239">
        <v>0</v>
      </c>
      <c r="T202" s="239">
        <v>0</v>
      </c>
      <c r="U202" s="239">
        <v>0</v>
      </c>
      <c r="V202" s="239">
        <v>0</v>
      </c>
      <c r="W202" s="240">
        <v>0</v>
      </c>
      <c r="X202" s="233">
        <v>0</v>
      </c>
      <c r="Y202" s="234">
        <v>0</v>
      </c>
      <c r="Z202" s="234">
        <v>0</v>
      </c>
      <c r="AA202" s="230">
        <v>0</v>
      </c>
      <c r="AB202" s="230">
        <v>0</v>
      </c>
      <c r="AC202" s="230">
        <v>0</v>
      </c>
      <c r="AD202" s="230">
        <v>0</v>
      </c>
    </row>
    <row r="203" spans="1:30" ht="15" customHeight="1">
      <c r="A203" s="77" t="s">
        <v>767</v>
      </c>
      <c r="B203" s="111" t="s">
        <v>768</v>
      </c>
      <c r="C203" s="235">
        <v>200</v>
      </c>
      <c r="D203" s="236">
        <v>230</v>
      </c>
      <c r="E203" s="236">
        <v>2</v>
      </c>
      <c r="F203" s="236">
        <v>0</v>
      </c>
      <c r="G203" s="236">
        <v>0</v>
      </c>
      <c r="H203" s="236">
        <v>0</v>
      </c>
      <c r="I203" s="236">
        <v>0</v>
      </c>
      <c r="J203" s="236">
        <v>0</v>
      </c>
      <c r="K203" s="236">
        <v>1</v>
      </c>
      <c r="L203" s="237">
        <v>0</v>
      </c>
      <c r="M203" s="236">
        <v>0</v>
      </c>
      <c r="N203" s="236">
        <v>1</v>
      </c>
      <c r="O203" s="236">
        <v>1</v>
      </c>
      <c r="P203" s="236">
        <v>0</v>
      </c>
      <c r="Q203" s="236">
        <v>0</v>
      </c>
      <c r="R203" s="238">
        <v>0</v>
      </c>
      <c r="S203" s="239">
        <v>0</v>
      </c>
      <c r="T203" s="239">
        <v>0</v>
      </c>
      <c r="U203" s="239">
        <v>0</v>
      </c>
      <c r="V203" s="239">
        <v>0</v>
      </c>
      <c r="W203" s="240">
        <v>0</v>
      </c>
      <c r="X203" s="233">
        <v>0</v>
      </c>
      <c r="Y203" s="234">
        <v>0</v>
      </c>
      <c r="Z203" s="234">
        <v>0</v>
      </c>
      <c r="AA203" s="230">
        <v>0</v>
      </c>
      <c r="AB203" s="230">
        <v>0</v>
      </c>
      <c r="AC203" s="230">
        <v>0</v>
      </c>
      <c r="AD203" s="230">
        <v>0</v>
      </c>
    </row>
    <row r="204" spans="1:30" ht="15" customHeight="1">
      <c r="A204" s="77" t="s">
        <v>771</v>
      </c>
      <c r="B204" s="111" t="s">
        <v>772</v>
      </c>
      <c r="C204" s="235">
        <v>270</v>
      </c>
      <c r="D204" s="236">
        <v>280</v>
      </c>
      <c r="E204" s="236">
        <v>4</v>
      </c>
      <c r="F204" s="236">
        <v>0</v>
      </c>
      <c r="G204" s="236">
        <v>0</v>
      </c>
      <c r="H204" s="236">
        <v>0</v>
      </c>
      <c r="I204" s="236">
        <v>0</v>
      </c>
      <c r="J204" s="236">
        <v>0</v>
      </c>
      <c r="K204" s="236">
        <v>0</v>
      </c>
      <c r="L204" s="237">
        <v>0</v>
      </c>
      <c r="M204" s="236">
        <v>0</v>
      </c>
      <c r="N204" s="236">
        <v>0</v>
      </c>
      <c r="O204" s="236">
        <v>0</v>
      </c>
      <c r="P204" s="236">
        <v>0</v>
      </c>
      <c r="Q204" s="236">
        <v>0</v>
      </c>
      <c r="R204" s="238">
        <v>0</v>
      </c>
      <c r="S204" s="239">
        <v>0</v>
      </c>
      <c r="T204" s="239">
        <v>0</v>
      </c>
      <c r="U204" s="239">
        <v>0</v>
      </c>
      <c r="V204" s="239">
        <v>0</v>
      </c>
      <c r="W204" s="240">
        <v>0</v>
      </c>
      <c r="X204" s="233">
        <v>0</v>
      </c>
      <c r="Y204" s="234">
        <v>0</v>
      </c>
      <c r="Z204" s="234">
        <v>0</v>
      </c>
      <c r="AA204" s="230">
        <v>0</v>
      </c>
      <c r="AB204" s="230">
        <v>0</v>
      </c>
      <c r="AC204" s="230">
        <v>0</v>
      </c>
      <c r="AD204" s="230">
        <v>0</v>
      </c>
    </row>
    <row r="205" spans="1:30" ht="15" customHeight="1">
      <c r="A205" s="77" t="s">
        <v>775</v>
      </c>
      <c r="B205" s="111" t="s">
        <v>776</v>
      </c>
      <c r="C205" s="235">
        <v>230</v>
      </c>
      <c r="D205" s="236">
        <v>260</v>
      </c>
      <c r="E205" s="236">
        <v>4</v>
      </c>
      <c r="F205" s="236">
        <v>0</v>
      </c>
      <c r="G205" s="236">
        <v>0</v>
      </c>
      <c r="H205" s="236">
        <v>0</v>
      </c>
      <c r="I205" s="236">
        <v>0</v>
      </c>
      <c r="J205" s="236">
        <v>0</v>
      </c>
      <c r="K205" s="236">
        <v>0</v>
      </c>
      <c r="L205" s="237">
        <v>0</v>
      </c>
      <c r="M205" s="236">
        <v>0</v>
      </c>
      <c r="N205" s="236">
        <v>0</v>
      </c>
      <c r="O205" s="236">
        <v>0</v>
      </c>
      <c r="P205" s="236">
        <v>2</v>
      </c>
      <c r="Q205" s="236">
        <v>0</v>
      </c>
      <c r="R205" s="238">
        <v>0</v>
      </c>
      <c r="S205" s="239">
        <v>0</v>
      </c>
      <c r="T205" s="239">
        <v>0</v>
      </c>
      <c r="U205" s="239">
        <v>0</v>
      </c>
      <c r="V205" s="239">
        <v>0</v>
      </c>
      <c r="W205" s="240">
        <v>0</v>
      </c>
      <c r="X205" s="233">
        <v>0</v>
      </c>
      <c r="Y205" s="234">
        <v>0</v>
      </c>
      <c r="Z205" s="234">
        <v>0</v>
      </c>
      <c r="AA205" s="230">
        <v>0</v>
      </c>
      <c r="AB205" s="230">
        <v>0</v>
      </c>
      <c r="AC205" s="230">
        <v>0</v>
      </c>
      <c r="AD205" s="230">
        <v>0</v>
      </c>
    </row>
    <row r="206" spans="1:30" ht="15" customHeight="1">
      <c r="A206" s="77" t="s">
        <v>779</v>
      </c>
      <c r="B206" s="111" t="s">
        <v>780</v>
      </c>
      <c r="C206" s="235">
        <v>160</v>
      </c>
      <c r="D206" s="236">
        <v>189</v>
      </c>
      <c r="E206" s="236">
        <v>0</v>
      </c>
      <c r="F206" s="236">
        <v>0</v>
      </c>
      <c r="G206" s="236">
        <v>0</v>
      </c>
      <c r="H206" s="236">
        <v>0</v>
      </c>
      <c r="I206" s="236">
        <v>0</v>
      </c>
      <c r="J206" s="236">
        <v>0</v>
      </c>
      <c r="K206" s="236">
        <v>0</v>
      </c>
      <c r="L206" s="237">
        <v>0</v>
      </c>
      <c r="M206" s="236">
        <v>0</v>
      </c>
      <c r="N206" s="236">
        <v>0</v>
      </c>
      <c r="O206" s="236">
        <v>0</v>
      </c>
      <c r="P206" s="236">
        <v>0</v>
      </c>
      <c r="Q206" s="236">
        <v>0</v>
      </c>
      <c r="R206" s="238">
        <v>0</v>
      </c>
      <c r="S206" s="239">
        <v>0</v>
      </c>
      <c r="T206" s="239">
        <v>0</v>
      </c>
      <c r="U206" s="239">
        <v>0</v>
      </c>
      <c r="V206" s="239">
        <v>0</v>
      </c>
      <c r="W206" s="240">
        <v>0</v>
      </c>
      <c r="X206" s="233">
        <v>0</v>
      </c>
      <c r="Y206" s="234">
        <v>0</v>
      </c>
      <c r="Z206" s="234">
        <v>0</v>
      </c>
      <c r="AA206" s="230">
        <v>0</v>
      </c>
      <c r="AB206" s="230">
        <v>0</v>
      </c>
      <c r="AC206" s="230">
        <v>0</v>
      </c>
      <c r="AD206" s="230">
        <v>0</v>
      </c>
    </row>
    <row r="207" spans="1:30" ht="15" customHeight="1">
      <c r="A207" s="77" t="s">
        <v>781</v>
      </c>
      <c r="B207" s="111" t="s">
        <v>782</v>
      </c>
      <c r="C207" s="235">
        <v>230</v>
      </c>
      <c r="D207" s="236">
        <v>350</v>
      </c>
      <c r="E207" s="236">
        <v>8</v>
      </c>
      <c r="F207" s="236">
        <v>0</v>
      </c>
      <c r="G207" s="236">
        <v>0</v>
      </c>
      <c r="H207" s="236">
        <v>0</v>
      </c>
      <c r="I207" s="236">
        <v>0</v>
      </c>
      <c r="J207" s="236">
        <v>0</v>
      </c>
      <c r="K207" s="236">
        <v>0</v>
      </c>
      <c r="L207" s="237">
        <v>0</v>
      </c>
      <c r="M207" s="236">
        <v>0</v>
      </c>
      <c r="N207" s="236">
        <v>0</v>
      </c>
      <c r="O207" s="236">
        <v>0</v>
      </c>
      <c r="P207" s="236">
        <v>0</v>
      </c>
      <c r="Q207" s="236">
        <v>0</v>
      </c>
      <c r="R207" s="238">
        <v>0</v>
      </c>
      <c r="S207" s="239">
        <v>0</v>
      </c>
      <c r="T207" s="239">
        <v>0</v>
      </c>
      <c r="U207" s="239">
        <v>0</v>
      </c>
      <c r="V207" s="239">
        <v>0</v>
      </c>
      <c r="W207" s="240">
        <v>0</v>
      </c>
      <c r="X207" s="233">
        <v>0</v>
      </c>
      <c r="Y207" s="234">
        <v>0</v>
      </c>
      <c r="Z207" s="234">
        <v>0</v>
      </c>
      <c r="AA207" s="230">
        <v>0</v>
      </c>
      <c r="AB207" s="230">
        <v>0</v>
      </c>
      <c r="AC207" s="230">
        <v>0</v>
      </c>
      <c r="AD207" s="230">
        <v>0</v>
      </c>
    </row>
    <row r="208" spans="1:30" ht="15" customHeight="1">
      <c r="A208" s="77" t="s">
        <v>785</v>
      </c>
      <c r="B208" s="111" t="s">
        <v>786</v>
      </c>
      <c r="C208" s="235">
        <v>430</v>
      </c>
      <c r="D208" s="236">
        <v>550</v>
      </c>
      <c r="E208" s="236">
        <v>8</v>
      </c>
      <c r="F208" s="236">
        <v>7</v>
      </c>
      <c r="G208" s="236">
        <v>7</v>
      </c>
      <c r="H208" s="236">
        <v>7</v>
      </c>
      <c r="I208" s="236">
        <v>60</v>
      </c>
      <c r="J208" s="236">
        <v>9</v>
      </c>
      <c r="K208" s="236">
        <v>0</v>
      </c>
      <c r="L208" s="237">
        <v>0</v>
      </c>
      <c r="M208" s="236">
        <v>0</v>
      </c>
      <c r="N208" s="236">
        <v>0</v>
      </c>
      <c r="O208" s="236">
        <v>0</v>
      </c>
      <c r="P208" s="236">
        <v>0</v>
      </c>
      <c r="Q208" s="236">
        <v>0</v>
      </c>
      <c r="R208" s="238">
        <v>0</v>
      </c>
      <c r="S208" s="239">
        <v>0</v>
      </c>
      <c r="T208" s="239">
        <v>0</v>
      </c>
      <c r="U208" s="239">
        <v>0</v>
      </c>
      <c r="V208" s="239">
        <v>0</v>
      </c>
      <c r="W208" s="240">
        <v>0</v>
      </c>
      <c r="X208" s="233">
        <v>0</v>
      </c>
      <c r="Y208" s="234">
        <v>0</v>
      </c>
      <c r="Z208" s="234">
        <v>0</v>
      </c>
      <c r="AA208" s="230">
        <v>0</v>
      </c>
      <c r="AB208" s="230">
        <v>0</v>
      </c>
      <c r="AC208" s="230">
        <v>0</v>
      </c>
      <c r="AD208" s="230">
        <v>0</v>
      </c>
    </row>
    <row r="209" spans="1:30" ht="15" customHeight="1">
      <c r="A209" s="77" t="s">
        <v>789</v>
      </c>
      <c r="B209" s="111" t="s">
        <v>790</v>
      </c>
      <c r="C209" s="235">
        <v>100</v>
      </c>
      <c r="D209" s="236">
        <v>100</v>
      </c>
      <c r="E209" s="236">
        <v>5</v>
      </c>
      <c r="F209" s="236">
        <v>0</v>
      </c>
      <c r="G209" s="236">
        <v>0</v>
      </c>
      <c r="H209" s="236">
        <v>0</v>
      </c>
      <c r="I209" s="236">
        <v>0</v>
      </c>
      <c r="J209" s="236">
        <v>0</v>
      </c>
      <c r="K209" s="236">
        <v>1</v>
      </c>
      <c r="L209" s="237">
        <v>0</v>
      </c>
      <c r="M209" s="236">
        <v>0</v>
      </c>
      <c r="N209" s="236">
        <v>1</v>
      </c>
      <c r="O209" s="236">
        <v>1</v>
      </c>
      <c r="P209" s="236">
        <v>1</v>
      </c>
      <c r="Q209" s="236">
        <v>0</v>
      </c>
      <c r="R209" s="238">
        <v>0</v>
      </c>
      <c r="S209" s="239">
        <v>0</v>
      </c>
      <c r="T209" s="239">
        <v>0</v>
      </c>
      <c r="U209" s="239">
        <v>0</v>
      </c>
      <c r="V209" s="239">
        <v>0</v>
      </c>
      <c r="W209" s="240">
        <v>23.1</v>
      </c>
      <c r="X209" s="233">
        <v>0</v>
      </c>
      <c r="Y209" s="234">
        <v>0</v>
      </c>
      <c r="Z209" s="234">
        <v>0</v>
      </c>
      <c r="AA209" s="230">
        <v>0</v>
      </c>
      <c r="AB209" s="230">
        <v>0</v>
      </c>
      <c r="AC209" s="230">
        <v>0</v>
      </c>
      <c r="AD209" s="230">
        <v>0</v>
      </c>
    </row>
    <row r="210" spans="1:30" ht="15" customHeight="1">
      <c r="A210" s="77" t="s">
        <v>793</v>
      </c>
      <c r="B210" s="111" t="s">
        <v>794</v>
      </c>
      <c r="C210" s="235">
        <v>100</v>
      </c>
      <c r="D210" s="236">
        <v>100</v>
      </c>
      <c r="E210" s="236">
        <v>16.55</v>
      </c>
      <c r="F210" s="236">
        <v>9</v>
      </c>
      <c r="G210" s="236">
        <v>9</v>
      </c>
      <c r="H210" s="236">
        <v>9</v>
      </c>
      <c r="I210" s="236">
        <v>0</v>
      </c>
      <c r="J210" s="236">
        <v>10</v>
      </c>
      <c r="K210" s="236">
        <v>1</v>
      </c>
      <c r="L210" s="237">
        <v>0</v>
      </c>
      <c r="M210" s="236">
        <v>0</v>
      </c>
      <c r="N210" s="236">
        <v>1</v>
      </c>
      <c r="O210" s="236">
        <v>1</v>
      </c>
      <c r="P210" s="236">
        <v>1</v>
      </c>
      <c r="Q210" s="236">
        <v>0</v>
      </c>
      <c r="R210" s="238">
        <v>0</v>
      </c>
      <c r="S210" s="239">
        <v>0</v>
      </c>
      <c r="T210" s="239">
        <v>0</v>
      </c>
      <c r="U210" s="239">
        <v>0</v>
      </c>
      <c r="V210" s="239">
        <v>0</v>
      </c>
      <c r="W210" s="240">
        <v>23.1</v>
      </c>
      <c r="X210" s="233">
        <v>0</v>
      </c>
      <c r="Y210" s="234">
        <v>0</v>
      </c>
      <c r="Z210" s="234">
        <v>0</v>
      </c>
      <c r="AA210" s="230">
        <v>0</v>
      </c>
      <c r="AB210" s="230">
        <v>0</v>
      </c>
      <c r="AC210" s="230">
        <v>0</v>
      </c>
      <c r="AD210" s="230">
        <v>0</v>
      </c>
    </row>
    <row r="211" spans="1:30" ht="15" customHeight="1">
      <c r="A211" s="77" t="s">
        <v>797</v>
      </c>
      <c r="B211" s="111" t="s">
        <v>798</v>
      </c>
      <c r="C211" s="235">
        <v>220</v>
      </c>
      <c r="D211" s="236">
        <v>350</v>
      </c>
      <c r="E211" s="236">
        <v>8</v>
      </c>
      <c r="F211" s="236">
        <v>0</v>
      </c>
      <c r="G211" s="236">
        <v>0</v>
      </c>
      <c r="H211" s="236">
        <v>0</v>
      </c>
      <c r="I211" s="236">
        <v>0</v>
      </c>
      <c r="J211" s="236">
        <v>0</v>
      </c>
      <c r="K211" s="236">
        <v>0</v>
      </c>
      <c r="L211" s="237">
        <v>0</v>
      </c>
      <c r="M211" s="236">
        <v>0</v>
      </c>
      <c r="N211" s="236">
        <v>0</v>
      </c>
      <c r="O211" s="236">
        <v>0</v>
      </c>
      <c r="P211" s="236">
        <v>0</v>
      </c>
      <c r="Q211" s="236">
        <v>0</v>
      </c>
      <c r="R211" s="238">
        <v>0</v>
      </c>
      <c r="S211" s="239">
        <v>0</v>
      </c>
      <c r="T211" s="239">
        <v>0</v>
      </c>
      <c r="U211" s="239">
        <v>0</v>
      </c>
      <c r="V211" s="239">
        <v>0</v>
      </c>
      <c r="W211" s="240">
        <v>0</v>
      </c>
      <c r="X211" s="233">
        <v>0</v>
      </c>
      <c r="Y211" s="234">
        <v>0</v>
      </c>
      <c r="Z211" s="234">
        <v>0</v>
      </c>
      <c r="AA211" s="230">
        <v>0</v>
      </c>
      <c r="AB211" s="230">
        <v>0</v>
      </c>
      <c r="AC211" s="230">
        <v>0</v>
      </c>
      <c r="AD211" s="230">
        <v>0</v>
      </c>
    </row>
    <row r="212" spans="1:30" ht="15" customHeight="1">
      <c r="A212" s="77" t="s">
        <v>801</v>
      </c>
      <c r="B212" s="111" t="s">
        <v>802</v>
      </c>
      <c r="C212" s="235">
        <v>220</v>
      </c>
      <c r="D212" s="236">
        <v>350</v>
      </c>
      <c r="E212" s="236">
        <v>17.72</v>
      </c>
      <c r="F212" s="236">
        <v>0</v>
      </c>
      <c r="G212" s="236">
        <v>0</v>
      </c>
      <c r="H212" s="236">
        <v>0</v>
      </c>
      <c r="I212" s="236">
        <v>50</v>
      </c>
      <c r="J212" s="236">
        <v>10</v>
      </c>
      <c r="K212" s="236">
        <v>0</v>
      </c>
      <c r="L212" s="237">
        <v>0</v>
      </c>
      <c r="M212" s="236">
        <v>0</v>
      </c>
      <c r="N212" s="236">
        <v>0</v>
      </c>
      <c r="O212" s="236">
        <v>0</v>
      </c>
      <c r="P212" s="236">
        <v>0</v>
      </c>
      <c r="Q212" s="236">
        <v>0</v>
      </c>
      <c r="R212" s="238">
        <v>0</v>
      </c>
      <c r="S212" s="239">
        <v>0</v>
      </c>
      <c r="T212" s="239">
        <v>160</v>
      </c>
      <c r="U212" s="239">
        <v>140</v>
      </c>
      <c r="V212" s="239">
        <v>0</v>
      </c>
      <c r="W212" s="240">
        <v>0</v>
      </c>
      <c r="X212" s="233">
        <v>0</v>
      </c>
      <c r="Y212" s="234">
        <v>0</v>
      </c>
      <c r="Z212" s="234">
        <v>0</v>
      </c>
      <c r="AA212" s="230">
        <v>0</v>
      </c>
      <c r="AB212" s="230">
        <v>0</v>
      </c>
      <c r="AC212" s="230">
        <v>0</v>
      </c>
      <c r="AD212" s="230">
        <v>0</v>
      </c>
    </row>
    <row r="213" spans="1:30" ht="15" customHeight="1">
      <c r="A213" s="77" t="s">
        <v>805</v>
      </c>
      <c r="B213" s="111" t="s">
        <v>806</v>
      </c>
      <c r="C213" s="235">
        <v>220</v>
      </c>
      <c r="D213" s="236">
        <v>350</v>
      </c>
      <c r="E213" s="236">
        <v>8</v>
      </c>
      <c r="F213" s="236">
        <v>0</v>
      </c>
      <c r="G213" s="236">
        <v>0</v>
      </c>
      <c r="H213" s="236">
        <v>0</v>
      </c>
      <c r="I213" s="236">
        <v>0</v>
      </c>
      <c r="J213" s="236">
        <v>0</v>
      </c>
      <c r="K213" s="236">
        <v>0</v>
      </c>
      <c r="L213" s="237">
        <v>0</v>
      </c>
      <c r="M213" s="236">
        <v>0</v>
      </c>
      <c r="N213" s="236">
        <v>0</v>
      </c>
      <c r="O213" s="236">
        <v>0</v>
      </c>
      <c r="P213" s="236">
        <v>0</v>
      </c>
      <c r="Q213" s="236">
        <v>0</v>
      </c>
      <c r="R213" s="238">
        <v>0</v>
      </c>
      <c r="S213" s="239">
        <v>0</v>
      </c>
      <c r="T213" s="239">
        <v>0</v>
      </c>
      <c r="U213" s="239">
        <v>0</v>
      </c>
      <c r="V213" s="239">
        <v>0</v>
      </c>
      <c r="W213" s="240">
        <v>0</v>
      </c>
      <c r="X213" s="233">
        <v>0</v>
      </c>
      <c r="Y213" s="234">
        <v>0</v>
      </c>
      <c r="Z213" s="234">
        <v>0</v>
      </c>
      <c r="AA213" s="230">
        <v>0</v>
      </c>
      <c r="AB213" s="230">
        <v>0</v>
      </c>
      <c r="AC213" s="230">
        <v>0</v>
      </c>
      <c r="AD213" s="230">
        <v>0</v>
      </c>
    </row>
    <row r="214" spans="1:30" ht="15" customHeight="1">
      <c r="A214" s="77" t="s">
        <v>809</v>
      </c>
      <c r="B214" s="111" t="s">
        <v>810</v>
      </c>
      <c r="C214" s="235">
        <v>380</v>
      </c>
      <c r="D214" s="236">
        <v>510</v>
      </c>
      <c r="E214" s="236">
        <v>8</v>
      </c>
      <c r="F214" s="236">
        <v>12</v>
      </c>
      <c r="G214" s="236">
        <v>12</v>
      </c>
      <c r="H214" s="236">
        <v>12</v>
      </c>
      <c r="I214" s="236">
        <v>120</v>
      </c>
      <c r="J214" s="236">
        <v>0</v>
      </c>
      <c r="K214" s="236">
        <v>0</v>
      </c>
      <c r="L214" s="237">
        <v>0</v>
      </c>
      <c r="M214" s="236">
        <v>0</v>
      </c>
      <c r="N214" s="236">
        <v>0</v>
      </c>
      <c r="O214" s="236">
        <v>0</v>
      </c>
      <c r="P214" s="236">
        <v>0</v>
      </c>
      <c r="Q214" s="236">
        <v>0</v>
      </c>
      <c r="R214" s="238">
        <v>0</v>
      </c>
      <c r="S214" s="239">
        <v>0</v>
      </c>
      <c r="T214" s="239">
        <v>0</v>
      </c>
      <c r="U214" s="239">
        <v>0</v>
      </c>
      <c r="V214" s="239">
        <v>0</v>
      </c>
      <c r="W214" s="240">
        <v>0</v>
      </c>
      <c r="X214" s="233">
        <v>0</v>
      </c>
      <c r="Y214" s="234">
        <v>0</v>
      </c>
      <c r="Z214" s="234">
        <v>0</v>
      </c>
      <c r="AA214" s="230">
        <v>0</v>
      </c>
      <c r="AB214" s="230">
        <v>0</v>
      </c>
      <c r="AC214" s="230">
        <v>0</v>
      </c>
      <c r="AD214" s="230">
        <v>0</v>
      </c>
    </row>
    <row r="215" spans="1:30" ht="15" customHeight="1">
      <c r="A215" s="77" t="s">
        <v>813</v>
      </c>
      <c r="B215" s="111" t="s">
        <v>814</v>
      </c>
      <c r="C215" s="235">
        <v>245</v>
      </c>
      <c r="D215" s="236">
        <v>370</v>
      </c>
      <c r="E215" s="236">
        <v>8</v>
      </c>
      <c r="F215" s="236">
        <v>0</v>
      </c>
      <c r="G215" s="236">
        <v>0</v>
      </c>
      <c r="H215" s="236">
        <v>0</v>
      </c>
      <c r="I215" s="236">
        <v>0</v>
      </c>
      <c r="J215" s="236">
        <v>0</v>
      </c>
      <c r="K215" s="236">
        <v>0</v>
      </c>
      <c r="L215" s="237">
        <v>0</v>
      </c>
      <c r="M215" s="236">
        <v>0</v>
      </c>
      <c r="N215" s="236">
        <v>0</v>
      </c>
      <c r="O215" s="236">
        <v>0</v>
      </c>
      <c r="P215" s="236">
        <v>0</v>
      </c>
      <c r="Q215" s="236">
        <v>0</v>
      </c>
      <c r="R215" s="238">
        <v>0</v>
      </c>
      <c r="S215" s="239">
        <v>0</v>
      </c>
      <c r="T215" s="239">
        <v>0</v>
      </c>
      <c r="U215" s="239">
        <v>0</v>
      </c>
      <c r="V215" s="239">
        <v>0</v>
      </c>
      <c r="W215" s="240">
        <v>0</v>
      </c>
      <c r="X215" s="233">
        <v>0</v>
      </c>
      <c r="Y215" s="234">
        <v>0</v>
      </c>
      <c r="Z215" s="234">
        <v>0</v>
      </c>
      <c r="AA215" s="230">
        <v>0</v>
      </c>
      <c r="AB215" s="230">
        <v>0</v>
      </c>
      <c r="AC215" s="230">
        <v>0</v>
      </c>
      <c r="AD215" s="230">
        <v>0</v>
      </c>
    </row>
    <row r="216" spans="1:30" ht="15" customHeight="1">
      <c r="A216" s="77" t="s">
        <v>817</v>
      </c>
      <c r="B216" s="111" t="s">
        <v>818</v>
      </c>
      <c r="C216" s="235">
        <v>485</v>
      </c>
      <c r="D216" s="236">
        <v>610</v>
      </c>
      <c r="E216" s="236">
        <v>8</v>
      </c>
      <c r="F216" s="236">
        <v>10</v>
      </c>
      <c r="G216" s="236">
        <v>10</v>
      </c>
      <c r="H216" s="236">
        <v>10</v>
      </c>
      <c r="I216" s="236">
        <v>120</v>
      </c>
      <c r="J216" s="236">
        <v>0</v>
      </c>
      <c r="K216" s="236">
        <v>0</v>
      </c>
      <c r="L216" s="237">
        <v>0</v>
      </c>
      <c r="M216" s="236">
        <v>0</v>
      </c>
      <c r="N216" s="236">
        <v>0</v>
      </c>
      <c r="O216" s="236">
        <v>0</v>
      </c>
      <c r="P216" s="236">
        <v>0</v>
      </c>
      <c r="Q216" s="236">
        <v>0</v>
      </c>
      <c r="R216" s="238">
        <v>0</v>
      </c>
      <c r="S216" s="239">
        <v>0</v>
      </c>
      <c r="T216" s="239">
        <v>0</v>
      </c>
      <c r="U216" s="239">
        <v>0</v>
      </c>
      <c r="V216" s="239">
        <v>0</v>
      </c>
      <c r="W216" s="240">
        <v>0</v>
      </c>
      <c r="X216" s="233">
        <v>0</v>
      </c>
      <c r="Y216" s="234">
        <v>0</v>
      </c>
      <c r="Z216" s="234">
        <v>0</v>
      </c>
      <c r="AA216" s="230">
        <v>0</v>
      </c>
      <c r="AB216" s="230">
        <v>0</v>
      </c>
      <c r="AC216" s="230">
        <v>0</v>
      </c>
      <c r="AD216" s="230">
        <v>0</v>
      </c>
    </row>
    <row r="217" spans="1:30" ht="15" customHeight="1">
      <c r="A217" s="77" t="s">
        <v>821</v>
      </c>
      <c r="B217" s="111" t="s">
        <v>822</v>
      </c>
      <c r="C217" s="235">
        <v>230</v>
      </c>
      <c r="D217" s="236">
        <v>342</v>
      </c>
      <c r="E217" s="236">
        <v>7</v>
      </c>
      <c r="F217" s="236">
        <v>0</v>
      </c>
      <c r="G217" s="236">
        <v>0</v>
      </c>
      <c r="H217" s="236">
        <v>0</v>
      </c>
      <c r="I217" s="236">
        <v>0</v>
      </c>
      <c r="J217" s="236">
        <v>0</v>
      </c>
      <c r="K217" s="236">
        <v>0</v>
      </c>
      <c r="L217" s="237">
        <v>0</v>
      </c>
      <c r="M217" s="236">
        <v>0</v>
      </c>
      <c r="N217" s="236">
        <v>0</v>
      </c>
      <c r="O217" s="236">
        <v>0</v>
      </c>
      <c r="P217" s="236">
        <v>0</v>
      </c>
      <c r="Q217" s="236">
        <v>0</v>
      </c>
      <c r="R217" s="238">
        <v>0</v>
      </c>
      <c r="S217" s="239">
        <v>0</v>
      </c>
      <c r="T217" s="239">
        <v>0</v>
      </c>
      <c r="U217" s="239">
        <v>0</v>
      </c>
      <c r="V217" s="239">
        <v>0</v>
      </c>
      <c r="W217" s="240">
        <v>0</v>
      </c>
      <c r="X217" s="233">
        <v>0</v>
      </c>
      <c r="Y217" s="234">
        <v>0</v>
      </c>
      <c r="Z217" s="234">
        <v>0</v>
      </c>
      <c r="AA217" s="230">
        <v>0</v>
      </c>
      <c r="AB217" s="230">
        <v>0</v>
      </c>
      <c r="AC217" s="230">
        <v>0</v>
      </c>
      <c r="AD217" s="230">
        <v>0</v>
      </c>
    </row>
    <row r="218" spans="1:30" ht="15" customHeight="1">
      <c r="A218" s="77" t="s">
        <v>825</v>
      </c>
      <c r="B218" s="111" t="s">
        <v>826</v>
      </c>
      <c r="C218" s="235">
        <v>230</v>
      </c>
      <c r="D218" s="236">
        <v>342</v>
      </c>
      <c r="E218" s="236">
        <v>7</v>
      </c>
      <c r="F218" s="236">
        <v>10</v>
      </c>
      <c r="G218" s="236">
        <v>10</v>
      </c>
      <c r="H218" s="236">
        <v>10</v>
      </c>
      <c r="I218" s="236">
        <v>110</v>
      </c>
      <c r="J218" s="236">
        <v>4</v>
      </c>
      <c r="K218" s="236">
        <v>0</v>
      </c>
      <c r="L218" s="237">
        <v>0</v>
      </c>
      <c r="M218" s="236">
        <v>0</v>
      </c>
      <c r="N218" s="236">
        <v>5</v>
      </c>
      <c r="O218" s="236">
        <v>0</v>
      </c>
      <c r="P218" s="236">
        <v>0</v>
      </c>
      <c r="Q218" s="236">
        <v>0</v>
      </c>
      <c r="R218" s="238">
        <v>0</v>
      </c>
      <c r="S218" s="239">
        <v>0</v>
      </c>
      <c r="T218" s="239">
        <v>0</v>
      </c>
      <c r="U218" s="239">
        <v>0</v>
      </c>
      <c r="V218" s="239">
        <v>0</v>
      </c>
      <c r="W218" s="240">
        <v>0</v>
      </c>
      <c r="X218" s="233">
        <v>0</v>
      </c>
      <c r="Y218" s="234">
        <v>0</v>
      </c>
      <c r="Z218" s="234">
        <v>0</v>
      </c>
      <c r="AA218" s="230">
        <v>0</v>
      </c>
      <c r="AB218" s="230">
        <v>0</v>
      </c>
      <c r="AC218" s="230">
        <v>0</v>
      </c>
      <c r="AD218" s="230">
        <v>0</v>
      </c>
    </row>
    <row r="219" spans="1:30" ht="15" customHeight="1">
      <c r="A219" s="77" t="s">
        <v>829</v>
      </c>
      <c r="B219" s="111" t="s">
        <v>830</v>
      </c>
      <c r="C219" s="235">
        <v>220</v>
      </c>
      <c r="D219" s="236">
        <v>350</v>
      </c>
      <c r="E219" s="236">
        <v>8</v>
      </c>
      <c r="F219" s="236">
        <v>0</v>
      </c>
      <c r="G219" s="236">
        <v>0</v>
      </c>
      <c r="H219" s="236">
        <v>0</v>
      </c>
      <c r="I219" s="236">
        <v>0</v>
      </c>
      <c r="J219" s="236">
        <v>0</v>
      </c>
      <c r="K219" s="236">
        <v>0</v>
      </c>
      <c r="L219" s="237">
        <v>0</v>
      </c>
      <c r="M219" s="236">
        <v>0</v>
      </c>
      <c r="N219" s="236">
        <v>0</v>
      </c>
      <c r="O219" s="236">
        <v>0</v>
      </c>
      <c r="P219" s="236">
        <v>0</v>
      </c>
      <c r="Q219" s="236">
        <v>0</v>
      </c>
      <c r="R219" s="238">
        <v>0</v>
      </c>
      <c r="S219" s="239">
        <v>0</v>
      </c>
      <c r="T219" s="239">
        <v>0</v>
      </c>
      <c r="U219" s="239">
        <v>0</v>
      </c>
      <c r="V219" s="239">
        <v>0</v>
      </c>
      <c r="W219" s="240">
        <v>0</v>
      </c>
      <c r="X219" s="233">
        <v>0</v>
      </c>
      <c r="Y219" s="234">
        <v>0</v>
      </c>
      <c r="Z219" s="234">
        <v>0</v>
      </c>
      <c r="AA219" s="230">
        <v>0</v>
      </c>
      <c r="AB219" s="230">
        <v>0</v>
      </c>
      <c r="AC219" s="230">
        <v>0</v>
      </c>
      <c r="AD219" s="230">
        <v>0</v>
      </c>
    </row>
    <row r="220" spans="1:30" ht="15" customHeight="1">
      <c r="A220" s="77" t="s">
        <v>833</v>
      </c>
      <c r="B220" s="111" t="s">
        <v>834</v>
      </c>
      <c r="C220" s="235">
        <v>380</v>
      </c>
      <c r="D220" s="236">
        <v>510</v>
      </c>
      <c r="E220" s="236">
        <v>20.96</v>
      </c>
      <c r="F220" s="236">
        <v>7</v>
      </c>
      <c r="G220" s="236">
        <v>7</v>
      </c>
      <c r="H220" s="236">
        <v>7</v>
      </c>
      <c r="I220" s="236">
        <v>0</v>
      </c>
      <c r="J220" s="236">
        <v>4</v>
      </c>
      <c r="K220" s="236">
        <v>0</v>
      </c>
      <c r="L220" s="237">
        <v>0</v>
      </c>
      <c r="M220" s="236">
        <v>0</v>
      </c>
      <c r="N220" s="236">
        <v>0</v>
      </c>
      <c r="O220" s="236">
        <v>0</v>
      </c>
      <c r="P220" s="236">
        <v>0</v>
      </c>
      <c r="Q220" s="236">
        <v>0</v>
      </c>
      <c r="R220" s="238">
        <v>0</v>
      </c>
      <c r="S220" s="239">
        <v>0</v>
      </c>
      <c r="T220" s="239">
        <v>0</v>
      </c>
      <c r="U220" s="239">
        <v>0</v>
      </c>
      <c r="V220" s="239">
        <v>0</v>
      </c>
      <c r="W220" s="240">
        <v>0</v>
      </c>
      <c r="X220" s="233">
        <v>0</v>
      </c>
      <c r="Y220" s="234">
        <v>0</v>
      </c>
      <c r="Z220" s="234">
        <v>0</v>
      </c>
      <c r="AA220" s="230">
        <v>0</v>
      </c>
      <c r="AB220" s="230">
        <v>0</v>
      </c>
      <c r="AC220" s="230">
        <v>0</v>
      </c>
      <c r="AD220" s="230">
        <v>0</v>
      </c>
    </row>
    <row r="221" spans="1:30" ht="15" customHeight="1">
      <c r="A221" s="77" t="s">
        <v>837</v>
      </c>
      <c r="B221" s="111" t="s">
        <v>838</v>
      </c>
      <c r="C221" s="235">
        <v>220</v>
      </c>
      <c r="D221" s="236">
        <v>350</v>
      </c>
      <c r="E221" s="236">
        <v>8</v>
      </c>
      <c r="F221" s="236">
        <v>0</v>
      </c>
      <c r="G221" s="236">
        <v>0</v>
      </c>
      <c r="H221" s="236">
        <v>0</v>
      </c>
      <c r="I221" s="236">
        <v>0</v>
      </c>
      <c r="J221" s="236">
        <v>0</v>
      </c>
      <c r="K221" s="236">
        <v>0</v>
      </c>
      <c r="L221" s="237">
        <v>0</v>
      </c>
      <c r="M221" s="236">
        <v>0</v>
      </c>
      <c r="N221" s="236">
        <v>0</v>
      </c>
      <c r="O221" s="236">
        <v>0</v>
      </c>
      <c r="P221" s="236">
        <v>0</v>
      </c>
      <c r="Q221" s="236">
        <v>0</v>
      </c>
      <c r="R221" s="238">
        <v>0</v>
      </c>
      <c r="S221" s="239">
        <v>0</v>
      </c>
      <c r="T221" s="239">
        <v>0</v>
      </c>
      <c r="U221" s="239">
        <v>0</v>
      </c>
      <c r="V221" s="239">
        <v>0</v>
      </c>
      <c r="W221" s="240">
        <v>0</v>
      </c>
      <c r="X221" s="233">
        <v>0</v>
      </c>
      <c r="Y221" s="234">
        <v>0</v>
      </c>
      <c r="Z221" s="234">
        <v>0</v>
      </c>
      <c r="AA221" s="230">
        <v>0</v>
      </c>
      <c r="AB221" s="230">
        <v>0</v>
      </c>
      <c r="AC221" s="230">
        <v>0</v>
      </c>
      <c r="AD221" s="230">
        <v>0</v>
      </c>
    </row>
    <row r="222" spans="1:30" ht="15" customHeight="1">
      <c r="A222" s="77" t="s">
        <v>841</v>
      </c>
      <c r="B222" s="111" t="s">
        <v>842</v>
      </c>
      <c r="C222" s="235">
        <v>220</v>
      </c>
      <c r="D222" s="236">
        <v>350</v>
      </c>
      <c r="E222" s="236">
        <v>20.96</v>
      </c>
      <c r="F222" s="236">
        <v>8</v>
      </c>
      <c r="G222" s="236">
        <v>8</v>
      </c>
      <c r="H222" s="236">
        <v>8</v>
      </c>
      <c r="I222" s="236">
        <v>110</v>
      </c>
      <c r="J222" s="236">
        <v>0</v>
      </c>
      <c r="K222" s="236">
        <v>0</v>
      </c>
      <c r="L222" s="237">
        <v>0</v>
      </c>
      <c r="M222" s="236">
        <v>0</v>
      </c>
      <c r="N222" s="236">
        <v>0</v>
      </c>
      <c r="O222" s="236">
        <v>0</v>
      </c>
      <c r="P222" s="236">
        <v>0</v>
      </c>
      <c r="Q222" s="236">
        <v>0</v>
      </c>
      <c r="R222" s="238">
        <v>0</v>
      </c>
      <c r="S222" s="239">
        <v>0</v>
      </c>
      <c r="T222" s="239">
        <v>0</v>
      </c>
      <c r="U222" s="239">
        <v>0</v>
      </c>
      <c r="V222" s="239">
        <v>0</v>
      </c>
      <c r="W222" s="240">
        <v>0</v>
      </c>
      <c r="X222" s="233">
        <v>0</v>
      </c>
      <c r="Y222" s="234">
        <v>0</v>
      </c>
      <c r="Z222" s="234">
        <v>0</v>
      </c>
      <c r="AA222" s="230">
        <v>0</v>
      </c>
      <c r="AB222" s="230">
        <v>0</v>
      </c>
      <c r="AC222" s="230">
        <v>0</v>
      </c>
      <c r="AD222" s="230">
        <v>0</v>
      </c>
    </row>
    <row r="223" spans="1:30" ht="15" customHeight="1">
      <c r="A223" s="77" t="s">
        <v>845</v>
      </c>
      <c r="B223" s="111" t="s">
        <v>846</v>
      </c>
      <c r="C223" s="235">
        <v>170</v>
      </c>
      <c r="D223" s="236">
        <v>300</v>
      </c>
      <c r="E223" s="236">
        <v>4</v>
      </c>
      <c r="F223" s="236">
        <v>0</v>
      </c>
      <c r="G223" s="236">
        <v>0</v>
      </c>
      <c r="H223" s="236">
        <v>0</v>
      </c>
      <c r="I223" s="236">
        <v>0</v>
      </c>
      <c r="J223" s="236">
        <v>0</v>
      </c>
      <c r="K223" s="236">
        <v>0</v>
      </c>
      <c r="L223" s="236">
        <v>0</v>
      </c>
      <c r="M223" s="236">
        <v>0</v>
      </c>
      <c r="N223" s="236">
        <v>0</v>
      </c>
      <c r="O223" s="236">
        <v>0</v>
      </c>
      <c r="P223" s="236">
        <v>0</v>
      </c>
      <c r="Q223" s="236">
        <v>0</v>
      </c>
      <c r="R223" s="238">
        <v>0</v>
      </c>
      <c r="S223" s="236">
        <v>0</v>
      </c>
      <c r="T223" s="236">
        <v>0</v>
      </c>
      <c r="U223" s="236">
        <v>0</v>
      </c>
      <c r="V223" s="236">
        <v>0</v>
      </c>
      <c r="W223" s="236">
        <v>0</v>
      </c>
      <c r="X223" s="233">
        <v>0</v>
      </c>
      <c r="Y223" s="234">
        <v>0</v>
      </c>
      <c r="Z223" s="234">
        <v>0</v>
      </c>
      <c r="AA223" s="230">
        <v>0</v>
      </c>
      <c r="AB223" s="230">
        <v>0</v>
      </c>
      <c r="AC223" s="230">
        <v>0</v>
      </c>
      <c r="AD223" s="230">
        <v>0</v>
      </c>
    </row>
    <row r="224" spans="1:30" ht="15" customHeight="1">
      <c r="A224" s="77" t="s">
        <v>847</v>
      </c>
      <c r="B224" s="111" t="s">
        <v>848</v>
      </c>
      <c r="C224" s="235">
        <v>394</v>
      </c>
      <c r="D224" s="236">
        <v>298</v>
      </c>
      <c r="E224" s="236">
        <v>0</v>
      </c>
      <c r="F224" s="236">
        <v>6</v>
      </c>
      <c r="G224" s="236">
        <v>0</v>
      </c>
      <c r="H224" s="236">
        <v>0</v>
      </c>
      <c r="I224" s="236">
        <v>0</v>
      </c>
      <c r="J224" s="236">
        <v>0</v>
      </c>
      <c r="K224" s="236">
        <v>0</v>
      </c>
      <c r="L224" s="237">
        <v>0</v>
      </c>
      <c r="M224" s="236">
        <v>0</v>
      </c>
      <c r="N224" s="236">
        <v>0</v>
      </c>
      <c r="O224" s="236">
        <v>0</v>
      </c>
      <c r="P224" s="236">
        <v>0</v>
      </c>
      <c r="Q224" s="236">
        <v>0</v>
      </c>
      <c r="R224" s="238">
        <v>0</v>
      </c>
      <c r="S224" s="239">
        <v>0</v>
      </c>
      <c r="T224" s="239">
        <v>0</v>
      </c>
      <c r="U224" s="239">
        <v>0</v>
      </c>
      <c r="V224" s="239">
        <v>0</v>
      </c>
      <c r="W224" s="240">
        <v>0</v>
      </c>
      <c r="X224" s="233">
        <v>0</v>
      </c>
      <c r="Y224" s="234">
        <v>0</v>
      </c>
      <c r="Z224" s="234">
        <v>0</v>
      </c>
      <c r="AA224" s="230">
        <v>0</v>
      </c>
      <c r="AB224" s="230">
        <v>0</v>
      </c>
      <c r="AC224" s="230">
        <v>0</v>
      </c>
      <c r="AD224" s="230">
        <v>0</v>
      </c>
    </row>
    <row r="225" spans="1:30" ht="15" customHeight="1">
      <c r="A225" s="77" t="s">
        <v>851</v>
      </c>
      <c r="B225" s="111" t="s">
        <v>852</v>
      </c>
      <c r="C225" s="235">
        <v>271</v>
      </c>
      <c r="D225" s="236">
        <v>298</v>
      </c>
      <c r="E225" s="236">
        <v>0</v>
      </c>
      <c r="F225" s="236">
        <v>6</v>
      </c>
      <c r="G225" s="236">
        <v>0</v>
      </c>
      <c r="H225" s="236">
        <v>0</v>
      </c>
      <c r="I225" s="236">
        <v>0</v>
      </c>
      <c r="J225" s="236">
        <v>0</v>
      </c>
      <c r="K225" s="236">
        <v>0</v>
      </c>
      <c r="L225" s="237">
        <v>1</v>
      </c>
      <c r="M225" s="236">
        <v>0</v>
      </c>
      <c r="N225" s="236">
        <v>0</v>
      </c>
      <c r="O225" s="236">
        <v>0</v>
      </c>
      <c r="P225" s="236">
        <v>0</v>
      </c>
      <c r="Q225" s="236">
        <v>0</v>
      </c>
      <c r="R225" s="238">
        <v>0</v>
      </c>
      <c r="S225" s="239">
        <v>0</v>
      </c>
      <c r="T225" s="239">
        <v>0</v>
      </c>
      <c r="U225" s="239">
        <v>0</v>
      </c>
      <c r="V225" s="239">
        <v>23.1</v>
      </c>
      <c r="W225" s="240">
        <v>0</v>
      </c>
      <c r="X225" s="233">
        <v>0</v>
      </c>
      <c r="Y225" s="234">
        <v>0</v>
      </c>
      <c r="Z225" s="234">
        <v>0</v>
      </c>
      <c r="AA225" s="230">
        <v>0</v>
      </c>
      <c r="AB225" s="230">
        <v>0</v>
      </c>
      <c r="AC225" s="230">
        <v>0</v>
      </c>
      <c r="AD225" s="230">
        <v>0</v>
      </c>
    </row>
    <row r="226" spans="1:30" ht="15" customHeight="1">
      <c r="A226" s="77" t="s">
        <v>855</v>
      </c>
      <c r="B226" s="111" t="s">
        <v>856</v>
      </c>
      <c r="C226" s="235">
        <v>381</v>
      </c>
      <c r="D226" s="236">
        <v>298</v>
      </c>
      <c r="E226" s="236">
        <v>0</v>
      </c>
      <c r="F226" s="236">
        <v>6</v>
      </c>
      <c r="G226" s="236">
        <v>0</v>
      </c>
      <c r="H226" s="236">
        <v>0</v>
      </c>
      <c r="I226" s="236">
        <v>0</v>
      </c>
      <c r="J226" s="236">
        <v>0</v>
      </c>
      <c r="K226" s="236">
        <v>0</v>
      </c>
      <c r="L226" s="237">
        <v>0</v>
      </c>
      <c r="M226" s="236">
        <v>0</v>
      </c>
      <c r="N226" s="236">
        <v>0</v>
      </c>
      <c r="O226" s="236">
        <v>0</v>
      </c>
      <c r="P226" s="236">
        <v>0</v>
      </c>
      <c r="Q226" s="236">
        <v>0</v>
      </c>
      <c r="R226" s="238">
        <v>0</v>
      </c>
      <c r="S226" s="239">
        <v>0</v>
      </c>
      <c r="T226" s="239">
        <v>0</v>
      </c>
      <c r="U226" s="239">
        <v>0</v>
      </c>
      <c r="V226" s="239">
        <v>0</v>
      </c>
      <c r="W226" s="240">
        <v>0</v>
      </c>
      <c r="X226" s="233">
        <v>0</v>
      </c>
      <c r="Y226" s="234">
        <v>0</v>
      </c>
      <c r="Z226" s="234">
        <v>0</v>
      </c>
      <c r="AA226" s="230">
        <v>0</v>
      </c>
      <c r="AB226" s="230">
        <v>0</v>
      </c>
      <c r="AC226" s="230">
        <v>0</v>
      </c>
      <c r="AD226" s="230">
        <v>0</v>
      </c>
    </row>
    <row r="227" spans="1:30" ht="15" customHeight="1">
      <c r="A227" s="77" t="s">
        <v>859</v>
      </c>
      <c r="B227" s="111" t="s">
        <v>860</v>
      </c>
      <c r="C227" s="235">
        <v>381</v>
      </c>
      <c r="D227" s="236">
        <v>298</v>
      </c>
      <c r="E227" s="236">
        <v>0</v>
      </c>
      <c r="F227" s="236">
        <v>6</v>
      </c>
      <c r="G227" s="236">
        <v>0</v>
      </c>
      <c r="H227" s="236">
        <v>0</v>
      </c>
      <c r="I227" s="236">
        <v>0</v>
      </c>
      <c r="J227" s="236">
        <v>0</v>
      </c>
      <c r="K227" s="236">
        <v>0</v>
      </c>
      <c r="L227" s="237">
        <v>0</v>
      </c>
      <c r="M227" s="236">
        <v>0</v>
      </c>
      <c r="N227" s="236">
        <v>0</v>
      </c>
      <c r="O227" s="236">
        <v>0</v>
      </c>
      <c r="P227" s="236">
        <v>0</v>
      </c>
      <c r="Q227" s="236">
        <v>0</v>
      </c>
      <c r="R227" s="238">
        <v>0</v>
      </c>
      <c r="S227" s="239">
        <v>0</v>
      </c>
      <c r="T227" s="239">
        <v>0</v>
      </c>
      <c r="U227" s="239">
        <v>0</v>
      </c>
      <c r="V227" s="239">
        <v>0</v>
      </c>
      <c r="W227" s="240">
        <v>0</v>
      </c>
      <c r="X227" s="233">
        <v>0</v>
      </c>
      <c r="Y227" s="234">
        <v>0</v>
      </c>
      <c r="Z227" s="234">
        <v>0</v>
      </c>
      <c r="AA227" s="230">
        <v>0</v>
      </c>
      <c r="AB227" s="230">
        <v>0</v>
      </c>
      <c r="AC227" s="230">
        <v>0</v>
      </c>
      <c r="AD227" s="230">
        <v>0</v>
      </c>
    </row>
    <row r="228" spans="1:30" ht="15" customHeight="1">
      <c r="A228" s="77" t="s">
        <v>863</v>
      </c>
      <c r="B228" s="111" t="s">
        <v>864</v>
      </c>
      <c r="C228" s="235">
        <v>251</v>
      </c>
      <c r="D228" s="236">
        <v>195</v>
      </c>
      <c r="E228" s="236">
        <v>0</v>
      </c>
      <c r="F228" s="236">
        <v>6</v>
      </c>
      <c r="G228" s="236">
        <v>0</v>
      </c>
      <c r="H228" s="236">
        <v>0</v>
      </c>
      <c r="I228" s="236">
        <v>0</v>
      </c>
      <c r="J228" s="236">
        <v>0</v>
      </c>
      <c r="K228" s="236">
        <v>1</v>
      </c>
      <c r="L228" s="237">
        <v>0</v>
      </c>
      <c r="M228" s="236">
        <v>0</v>
      </c>
      <c r="N228" s="236">
        <v>0</v>
      </c>
      <c r="O228" s="236">
        <v>0</v>
      </c>
      <c r="P228" s="236">
        <v>0</v>
      </c>
      <c r="Q228" s="236">
        <v>0</v>
      </c>
      <c r="R228" s="238">
        <v>0</v>
      </c>
      <c r="S228" s="239">
        <v>0</v>
      </c>
      <c r="T228" s="239">
        <v>0</v>
      </c>
      <c r="U228" s="239">
        <v>0</v>
      </c>
      <c r="V228" s="239">
        <v>0</v>
      </c>
      <c r="W228" s="240">
        <v>0</v>
      </c>
      <c r="X228" s="233">
        <v>0</v>
      </c>
      <c r="Y228" s="234">
        <v>0</v>
      </c>
      <c r="Z228" s="234">
        <v>0</v>
      </c>
      <c r="AA228" s="230">
        <v>0</v>
      </c>
      <c r="AB228" s="230">
        <v>0</v>
      </c>
      <c r="AC228" s="230">
        <v>0</v>
      </c>
      <c r="AD228" s="230">
        <v>0</v>
      </c>
    </row>
    <row r="229" spans="1:30" ht="15" customHeight="1">
      <c r="A229" s="77" t="s">
        <v>867</v>
      </c>
      <c r="B229" s="111" t="s">
        <v>868</v>
      </c>
      <c r="C229" s="235">
        <v>365</v>
      </c>
      <c r="D229" s="236">
        <v>275</v>
      </c>
      <c r="E229" s="236">
        <v>0</v>
      </c>
      <c r="F229" s="236">
        <v>6</v>
      </c>
      <c r="G229" s="236">
        <v>0</v>
      </c>
      <c r="H229" s="236">
        <v>0</v>
      </c>
      <c r="I229" s="236">
        <v>0</v>
      </c>
      <c r="J229" s="236">
        <v>0</v>
      </c>
      <c r="K229" s="236">
        <v>0</v>
      </c>
      <c r="L229" s="237">
        <v>0</v>
      </c>
      <c r="M229" s="236">
        <v>0</v>
      </c>
      <c r="N229" s="236">
        <v>0</v>
      </c>
      <c r="O229" s="236">
        <v>0</v>
      </c>
      <c r="P229" s="236">
        <v>0</v>
      </c>
      <c r="Q229" s="236">
        <v>0</v>
      </c>
      <c r="R229" s="238">
        <v>0</v>
      </c>
      <c r="S229" s="239">
        <v>0</v>
      </c>
      <c r="T229" s="239">
        <v>0</v>
      </c>
      <c r="U229" s="239">
        <v>0</v>
      </c>
      <c r="V229" s="239">
        <v>10</v>
      </c>
      <c r="W229" s="240">
        <v>10</v>
      </c>
      <c r="X229" s="233">
        <v>0</v>
      </c>
      <c r="Y229" s="234">
        <v>0</v>
      </c>
      <c r="Z229" s="234">
        <v>0</v>
      </c>
      <c r="AA229" s="230">
        <v>0</v>
      </c>
      <c r="AB229" s="230">
        <v>0</v>
      </c>
      <c r="AC229" s="230">
        <v>0</v>
      </c>
      <c r="AD229" s="230">
        <v>0</v>
      </c>
    </row>
    <row r="230" spans="1:30" ht="15" customHeight="1">
      <c r="A230" s="77" t="s">
        <v>871</v>
      </c>
      <c r="B230" s="111" t="s">
        <v>872</v>
      </c>
      <c r="C230" s="235">
        <v>381</v>
      </c>
      <c r="D230" s="236">
        <v>298</v>
      </c>
      <c r="E230" s="236">
        <v>0</v>
      </c>
      <c r="F230" s="236">
        <v>6</v>
      </c>
      <c r="G230" s="236">
        <v>0</v>
      </c>
      <c r="H230" s="236">
        <v>0</v>
      </c>
      <c r="I230" s="236">
        <v>0</v>
      </c>
      <c r="J230" s="236">
        <v>0</v>
      </c>
      <c r="K230" s="236">
        <v>0</v>
      </c>
      <c r="L230" s="237">
        <v>0</v>
      </c>
      <c r="M230" s="236">
        <v>0</v>
      </c>
      <c r="N230" s="236">
        <v>0</v>
      </c>
      <c r="O230" s="236">
        <v>0</v>
      </c>
      <c r="P230" s="236">
        <v>0</v>
      </c>
      <c r="Q230" s="236">
        <v>0</v>
      </c>
      <c r="R230" s="238">
        <v>0</v>
      </c>
      <c r="S230" s="239">
        <v>0</v>
      </c>
      <c r="T230" s="239">
        <v>0</v>
      </c>
      <c r="U230" s="239">
        <v>0</v>
      </c>
      <c r="V230" s="239">
        <v>0</v>
      </c>
      <c r="W230" s="240">
        <v>0</v>
      </c>
      <c r="X230" s="233">
        <v>0</v>
      </c>
      <c r="Y230" s="234">
        <v>0</v>
      </c>
      <c r="Z230" s="234">
        <v>0</v>
      </c>
      <c r="AA230" s="230">
        <v>0</v>
      </c>
      <c r="AB230" s="230">
        <v>0</v>
      </c>
      <c r="AC230" s="230">
        <v>0</v>
      </c>
      <c r="AD230" s="230">
        <v>0</v>
      </c>
    </row>
    <row r="231" spans="1:30" ht="15" customHeight="1">
      <c r="A231" s="77" t="s">
        <v>875</v>
      </c>
      <c r="B231" s="111" t="s">
        <v>876</v>
      </c>
      <c r="C231" s="235">
        <v>381</v>
      </c>
      <c r="D231" s="236">
        <v>298</v>
      </c>
      <c r="E231" s="236">
        <v>0</v>
      </c>
      <c r="F231" s="236">
        <v>6</v>
      </c>
      <c r="G231" s="236">
        <v>0</v>
      </c>
      <c r="H231" s="236">
        <v>0</v>
      </c>
      <c r="I231" s="236">
        <v>0</v>
      </c>
      <c r="J231" s="236">
        <v>0</v>
      </c>
      <c r="K231" s="236">
        <v>0</v>
      </c>
      <c r="L231" s="237">
        <v>0</v>
      </c>
      <c r="M231" s="236">
        <v>0</v>
      </c>
      <c r="N231" s="236">
        <v>0</v>
      </c>
      <c r="O231" s="236">
        <v>0</v>
      </c>
      <c r="P231" s="236">
        <v>0</v>
      </c>
      <c r="Q231" s="236">
        <v>0</v>
      </c>
      <c r="R231" s="238">
        <v>0</v>
      </c>
      <c r="S231" s="239">
        <v>0</v>
      </c>
      <c r="T231" s="239">
        <v>0</v>
      </c>
      <c r="U231" s="239">
        <v>0</v>
      </c>
      <c r="V231" s="239">
        <v>0</v>
      </c>
      <c r="W231" s="240">
        <v>0</v>
      </c>
      <c r="X231" s="233">
        <v>0</v>
      </c>
      <c r="Y231" s="234">
        <v>0</v>
      </c>
      <c r="Z231" s="234">
        <v>0</v>
      </c>
      <c r="AA231" s="230">
        <v>0</v>
      </c>
      <c r="AB231" s="230">
        <v>0</v>
      </c>
      <c r="AC231" s="230">
        <v>0</v>
      </c>
      <c r="AD231" s="230">
        <v>0</v>
      </c>
    </row>
    <row r="232" spans="1:30" ht="15" customHeight="1">
      <c r="A232" s="77" t="s">
        <v>879</v>
      </c>
      <c r="B232" s="111" t="s">
        <v>880</v>
      </c>
      <c r="C232" s="235">
        <v>164</v>
      </c>
      <c r="D232" s="236">
        <v>151</v>
      </c>
      <c r="E232" s="236">
        <v>0</v>
      </c>
      <c r="F232" s="236">
        <v>4</v>
      </c>
      <c r="G232" s="236">
        <v>0</v>
      </c>
      <c r="H232" s="236">
        <v>0</v>
      </c>
      <c r="I232" s="236">
        <v>0</v>
      </c>
      <c r="J232" s="236">
        <v>0</v>
      </c>
      <c r="K232" s="236">
        <v>0</v>
      </c>
      <c r="L232" s="236">
        <v>0</v>
      </c>
      <c r="M232" s="236">
        <v>0</v>
      </c>
      <c r="N232" s="236">
        <v>0</v>
      </c>
      <c r="O232" s="236">
        <v>0</v>
      </c>
      <c r="P232" s="236">
        <v>0</v>
      </c>
      <c r="Q232" s="236">
        <v>0</v>
      </c>
      <c r="R232" s="238">
        <v>0</v>
      </c>
      <c r="S232" s="236">
        <v>0</v>
      </c>
      <c r="T232" s="236">
        <v>0</v>
      </c>
      <c r="U232" s="236">
        <v>0</v>
      </c>
      <c r="V232" s="236">
        <v>0</v>
      </c>
      <c r="W232" s="236">
        <v>0</v>
      </c>
      <c r="X232" s="233">
        <v>0</v>
      </c>
      <c r="Y232" s="234">
        <v>0</v>
      </c>
      <c r="Z232" s="234">
        <v>0</v>
      </c>
      <c r="AA232" s="230">
        <v>0</v>
      </c>
      <c r="AB232" s="230">
        <v>0</v>
      </c>
      <c r="AC232" s="230">
        <v>0</v>
      </c>
      <c r="AD232" s="230">
        <v>0</v>
      </c>
    </row>
    <row r="233" spans="1:30" ht="15" customHeight="1">
      <c r="A233" s="77" t="s">
        <v>881</v>
      </c>
      <c r="B233" s="111" t="s">
        <v>882</v>
      </c>
      <c r="C233" s="235">
        <v>266</v>
      </c>
      <c r="D233" s="236">
        <v>257</v>
      </c>
      <c r="E233" s="236">
        <v>8</v>
      </c>
      <c r="F233" s="236">
        <v>0</v>
      </c>
      <c r="G233" s="236">
        <v>0</v>
      </c>
      <c r="H233" s="236">
        <v>0</v>
      </c>
      <c r="I233" s="236">
        <v>0</v>
      </c>
      <c r="J233" s="236">
        <v>0</v>
      </c>
      <c r="K233" s="236">
        <v>0</v>
      </c>
      <c r="L233" s="237">
        <v>0</v>
      </c>
      <c r="M233" s="236">
        <v>0</v>
      </c>
      <c r="N233" s="236">
        <v>0</v>
      </c>
      <c r="O233" s="236">
        <v>0</v>
      </c>
      <c r="P233" s="236">
        <v>0</v>
      </c>
      <c r="Q233" s="236">
        <v>0</v>
      </c>
      <c r="R233" s="238">
        <v>0</v>
      </c>
      <c r="S233" s="239">
        <v>0</v>
      </c>
      <c r="T233" s="239">
        <v>0</v>
      </c>
      <c r="U233" s="239">
        <v>0</v>
      </c>
      <c r="V233" s="239">
        <v>0</v>
      </c>
      <c r="W233" s="240">
        <v>0</v>
      </c>
      <c r="X233" s="233">
        <v>0</v>
      </c>
      <c r="Y233" s="234">
        <v>0</v>
      </c>
      <c r="Z233" s="234">
        <v>0</v>
      </c>
      <c r="AA233" s="230">
        <v>0</v>
      </c>
      <c r="AB233" s="230">
        <v>0</v>
      </c>
      <c r="AC233" s="230">
        <v>0</v>
      </c>
      <c r="AD233" s="230">
        <v>0</v>
      </c>
    </row>
    <row r="234" spans="1:30" ht="15" customHeight="1">
      <c r="A234" s="77" t="s">
        <v>885</v>
      </c>
      <c r="B234" s="111" t="s">
        <v>886</v>
      </c>
      <c r="C234" s="235">
        <v>181</v>
      </c>
      <c r="D234" s="236">
        <v>257</v>
      </c>
      <c r="E234" s="236">
        <v>6</v>
      </c>
      <c r="F234" s="236">
        <v>0</v>
      </c>
      <c r="G234" s="236">
        <v>0</v>
      </c>
      <c r="H234" s="236">
        <v>0</v>
      </c>
      <c r="I234" s="236">
        <v>0</v>
      </c>
      <c r="J234" s="236">
        <v>0</v>
      </c>
      <c r="K234" s="236">
        <v>0</v>
      </c>
      <c r="L234" s="237">
        <v>0</v>
      </c>
      <c r="M234" s="236">
        <v>0</v>
      </c>
      <c r="N234" s="236">
        <v>0</v>
      </c>
      <c r="O234" s="236">
        <v>0</v>
      </c>
      <c r="P234" s="236">
        <v>0</v>
      </c>
      <c r="Q234" s="236">
        <v>1</v>
      </c>
      <c r="R234" s="238">
        <v>1</v>
      </c>
      <c r="S234" s="239">
        <v>0</v>
      </c>
      <c r="T234" s="239">
        <v>0</v>
      </c>
      <c r="U234" s="239">
        <v>0</v>
      </c>
      <c r="V234" s="239">
        <v>0</v>
      </c>
      <c r="W234" s="240">
        <v>0</v>
      </c>
      <c r="X234" s="233">
        <v>0</v>
      </c>
      <c r="Y234" s="234">
        <v>0</v>
      </c>
      <c r="Z234" s="234">
        <v>0</v>
      </c>
      <c r="AA234" s="230">
        <v>0</v>
      </c>
      <c r="AB234" s="230">
        <v>0</v>
      </c>
      <c r="AC234" s="230">
        <v>0</v>
      </c>
      <c r="AD234" s="230">
        <v>0</v>
      </c>
    </row>
    <row r="235" spans="1:30" ht="15" customHeight="1">
      <c r="A235" s="77" t="s">
        <v>889</v>
      </c>
      <c r="B235" s="111" t="s">
        <v>890</v>
      </c>
      <c r="C235" s="235">
        <v>266</v>
      </c>
      <c r="D235" s="236">
        <v>257</v>
      </c>
      <c r="E235" s="236">
        <v>8</v>
      </c>
      <c r="F235" s="236">
        <v>0</v>
      </c>
      <c r="G235" s="236">
        <v>0</v>
      </c>
      <c r="H235" s="236">
        <v>0</v>
      </c>
      <c r="I235" s="236">
        <v>0</v>
      </c>
      <c r="J235" s="236">
        <v>0</v>
      </c>
      <c r="K235" s="236">
        <v>0</v>
      </c>
      <c r="L235" s="237">
        <v>0</v>
      </c>
      <c r="M235" s="236">
        <v>0</v>
      </c>
      <c r="N235" s="236">
        <v>0</v>
      </c>
      <c r="O235" s="236">
        <v>0</v>
      </c>
      <c r="P235" s="236">
        <v>0</v>
      </c>
      <c r="Q235" s="236">
        <v>0</v>
      </c>
      <c r="R235" s="238">
        <v>0</v>
      </c>
      <c r="S235" s="239">
        <v>0</v>
      </c>
      <c r="T235" s="239">
        <v>0</v>
      </c>
      <c r="U235" s="239">
        <v>0</v>
      </c>
      <c r="V235" s="239">
        <v>0</v>
      </c>
      <c r="W235" s="240">
        <v>0</v>
      </c>
      <c r="X235" s="233">
        <v>0</v>
      </c>
      <c r="Y235" s="234">
        <v>0</v>
      </c>
      <c r="Z235" s="234">
        <v>0</v>
      </c>
      <c r="AA235" s="230">
        <v>0</v>
      </c>
      <c r="AB235" s="230">
        <v>0</v>
      </c>
      <c r="AC235" s="230">
        <v>0</v>
      </c>
      <c r="AD235" s="230">
        <v>0</v>
      </c>
    </row>
    <row r="236" spans="1:30" ht="15" customHeight="1">
      <c r="A236" s="77" t="s">
        <v>893</v>
      </c>
      <c r="B236" s="111" t="s">
        <v>894</v>
      </c>
      <c r="C236" s="235">
        <v>266</v>
      </c>
      <c r="D236" s="236">
        <v>257</v>
      </c>
      <c r="E236" s="236">
        <v>8</v>
      </c>
      <c r="F236" s="236">
        <v>0</v>
      </c>
      <c r="G236" s="236">
        <v>0</v>
      </c>
      <c r="H236" s="236">
        <v>0</v>
      </c>
      <c r="I236" s="236">
        <v>0</v>
      </c>
      <c r="J236" s="236">
        <v>0</v>
      </c>
      <c r="K236" s="236">
        <v>0</v>
      </c>
      <c r="L236" s="237">
        <v>0</v>
      </c>
      <c r="M236" s="236">
        <v>0</v>
      </c>
      <c r="N236" s="236">
        <v>0</v>
      </c>
      <c r="O236" s="236">
        <v>0</v>
      </c>
      <c r="P236" s="236">
        <v>0</v>
      </c>
      <c r="Q236" s="236">
        <v>0</v>
      </c>
      <c r="R236" s="238">
        <v>0</v>
      </c>
      <c r="S236" s="239">
        <v>0</v>
      </c>
      <c r="T236" s="239">
        <v>0</v>
      </c>
      <c r="U236" s="239">
        <v>0</v>
      </c>
      <c r="V236" s="239">
        <v>0</v>
      </c>
      <c r="W236" s="240">
        <v>0</v>
      </c>
      <c r="X236" s="233">
        <v>0</v>
      </c>
      <c r="Y236" s="234">
        <v>0</v>
      </c>
      <c r="Z236" s="234">
        <v>0</v>
      </c>
      <c r="AA236" s="230">
        <v>0</v>
      </c>
      <c r="AB236" s="230">
        <v>0</v>
      </c>
      <c r="AC236" s="230">
        <v>0</v>
      </c>
      <c r="AD236" s="230">
        <v>0</v>
      </c>
    </row>
    <row r="237" spans="1:30" ht="15" customHeight="1">
      <c r="A237" s="77" t="s">
        <v>897</v>
      </c>
      <c r="B237" s="111" t="s">
        <v>898</v>
      </c>
      <c r="C237" s="235">
        <v>299</v>
      </c>
      <c r="D237" s="236">
        <v>286</v>
      </c>
      <c r="E237" s="236">
        <v>8</v>
      </c>
      <c r="F237" s="236">
        <v>0</v>
      </c>
      <c r="G237" s="236">
        <v>0</v>
      </c>
      <c r="H237" s="236">
        <v>0</v>
      </c>
      <c r="I237" s="236">
        <v>0</v>
      </c>
      <c r="J237" s="236">
        <v>0</v>
      </c>
      <c r="K237" s="236">
        <v>0</v>
      </c>
      <c r="L237" s="237">
        <v>0</v>
      </c>
      <c r="M237" s="236">
        <v>0</v>
      </c>
      <c r="N237" s="236">
        <v>0</v>
      </c>
      <c r="O237" s="236">
        <v>0</v>
      </c>
      <c r="P237" s="236">
        <v>0</v>
      </c>
      <c r="Q237" s="236">
        <v>0</v>
      </c>
      <c r="R237" s="238">
        <v>0</v>
      </c>
      <c r="S237" s="239">
        <v>0</v>
      </c>
      <c r="T237" s="239">
        <v>0</v>
      </c>
      <c r="U237" s="239">
        <v>0</v>
      </c>
      <c r="V237" s="239">
        <v>0</v>
      </c>
      <c r="W237" s="240">
        <v>0</v>
      </c>
      <c r="X237" s="233">
        <v>0</v>
      </c>
      <c r="Y237" s="234">
        <v>0</v>
      </c>
      <c r="Z237" s="234">
        <v>0</v>
      </c>
      <c r="AA237" s="230">
        <v>0</v>
      </c>
      <c r="AB237" s="230">
        <v>0</v>
      </c>
      <c r="AC237" s="230">
        <v>0</v>
      </c>
      <c r="AD237" s="230">
        <v>0</v>
      </c>
    </row>
    <row r="238" spans="1:30" ht="15" customHeight="1">
      <c r="A238" s="77" t="s">
        <v>901</v>
      </c>
      <c r="B238" s="111" t="s">
        <v>902</v>
      </c>
      <c r="C238" s="235">
        <v>246</v>
      </c>
      <c r="D238" s="236">
        <v>263</v>
      </c>
      <c r="E238" s="236">
        <v>8</v>
      </c>
      <c r="F238" s="236">
        <v>0</v>
      </c>
      <c r="G238" s="236">
        <v>0</v>
      </c>
      <c r="H238" s="236">
        <v>0</v>
      </c>
      <c r="I238" s="236">
        <v>0</v>
      </c>
      <c r="J238" s="236">
        <v>0</v>
      </c>
      <c r="K238" s="236">
        <v>0</v>
      </c>
      <c r="L238" s="237">
        <v>0</v>
      </c>
      <c r="M238" s="236">
        <v>0</v>
      </c>
      <c r="N238" s="236">
        <v>0</v>
      </c>
      <c r="O238" s="236">
        <v>0</v>
      </c>
      <c r="P238" s="236">
        <v>0</v>
      </c>
      <c r="Q238" s="236">
        <v>1</v>
      </c>
      <c r="R238" s="238">
        <v>0</v>
      </c>
      <c r="S238" s="239">
        <v>0</v>
      </c>
      <c r="T238" s="239">
        <v>0</v>
      </c>
      <c r="U238" s="239">
        <v>0</v>
      </c>
      <c r="V238" s="239">
        <v>0</v>
      </c>
      <c r="W238" s="240">
        <v>0</v>
      </c>
      <c r="X238" s="233">
        <v>0</v>
      </c>
      <c r="Y238" s="234">
        <v>0</v>
      </c>
      <c r="Z238" s="234">
        <v>0</v>
      </c>
      <c r="AA238" s="230">
        <v>0</v>
      </c>
      <c r="AB238" s="230">
        <v>0</v>
      </c>
      <c r="AC238" s="230">
        <v>0</v>
      </c>
      <c r="AD238" s="230">
        <v>0</v>
      </c>
    </row>
    <row r="239" spans="1:30" ht="15" customHeight="1">
      <c r="A239" s="77" t="s">
        <v>905</v>
      </c>
      <c r="B239" s="111" t="s">
        <v>906</v>
      </c>
      <c r="C239" s="235">
        <v>253</v>
      </c>
      <c r="D239" s="236">
        <v>241</v>
      </c>
      <c r="E239" s="236">
        <v>8</v>
      </c>
      <c r="F239" s="236">
        <v>0</v>
      </c>
      <c r="G239" s="236">
        <v>0</v>
      </c>
      <c r="H239" s="236">
        <v>0</v>
      </c>
      <c r="I239" s="236">
        <v>0</v>
      </c>
      <c r="J239" s="236">
        <v>0</v>
      </c>
      <c r="K239" s="236">
        <v>0</v>
      </c>
      <c r="L239" s="237">
        <v>0</v>
      </c>
      <c r="M239" s="236">
        <v>0</v>
      </c>
      <c r="N239" s="236">
        <v>0</v>
      </c>
      <c r="O239" s="236">
        <v>0</v>
      </c>
      <c r="P239" s="236">
        <v>0</v>
      </c>
      <c r="Q239" s="236">
        <v>0</v>
      </c>
      <c r="R239" s="238">
        <v>0</v>
      </c>
      <c r="S239" s="239">
        <v>0</v>
      </c>
      <c r="T239" s="239">
        <v>0</v>
      </c>
      <c r="U239" s="239">
        <v>0</v>
      </c>
      <c r="V239" s="239">
        <v>0</v>
      </c>
      <c r="W239" s="240">
        <v>0</v>
      </c>
      <c r="X239" s="233">
        <v>0</v>
      </c>
      <c r="Y239" s="234">
        <v>0</v>
      </c>
      <c r="Z239" s="234">
        <v>0</v>
      </c>
      <c r="AA239" s="230">
        <v>0</v>
      </c>
      <c r="AB239" s="230">
        <v>0</v>
      </c>
      <c r="AC239" s="230">
        <v>0</v>
      </c>
      <c r="AD239" s="230">
        <v>0</v>
      </c>
    </row>
    <row r="240" spans="1:30" ht="15" customHeight="1">
      <c r="A240" s="77" t="s">
        <v>909</v>
      </c>
      <c r="B240" s="111" t="s">
        <v>910</v>
      </c>
      <c r="C240" s="235">
        <v>266</v>
      </c>
      <c r="D240" s="236">
        <v>257</v>
      </c>
      <c r="E240" s="236">
        <v>8</v>
      </c>
      <c r="F240" s="236">
        <v>0</v>
      </c>
      <c r="G240" s="236">
        <v>0</v>
      </c>
      <c r="H240" s="236">
        <v>0</v>
      </c>
      <c r="I240" s="236">
        <v>0</v>
      </c>
      <c r="J240" s="236">
        <v>0</v>
      </c>
      <c r="K240" s="236">
        <v>0</v>
      </c>
      <c r="L240" s="237">
        <v>0</v>
      </c>
      <c r="M240" s="236">
        <v>0</v>
      </c>
      <c r="N240" s="236">
        <v>0</v>
      </c>
      <c r="O240" s="236">
        <v>0</v>
      </c>
      <c r="P240" s="236">
        <v>0</v>
      </c>
      <c r="Q240" s="236">
        <v>0</v>
      </c>
      <c r="R240" s="238">
        <v>0</v>
      </c>
      <c r="S240" s="239">
        <v>0</v>
      </c>
      <c r="T240" s="239">
        <v>0</v>
      </c>
      <c r="U240" s="239">
        <v>0</v>
      </c>
      <c r="V240" s="239">
        <v>0</v>
      </c>
      <c r="W240" s="240">
        <v>0</v>
      </c>
      <c r="X240" s="233">
        <v>0</v>
      </c>
      <c r="Y240" s="234">
        <v>0</v>
      </c>
      <c r="Z240" s="234">
        <v>0</v>
      </c>
      <c r="AA240" s="230">
        <v>0</v>
      </c>
      <c r="AB240" s="230">
        <v>0</v>
      </c>
      <c r="AC240" s="230">
        <v>0</v>
      </c>
      <c r="AD240" s="230">
        <v>0</v>
      </c>
    </row>
    <row r="241" spans="1:30" ht="15" customHeight="1">
      <c r="A241" s="77" t="s">
        <v>913</v>
      </c>
      <c r="B241" s="111" t="s">
        <v>914</v>
      </c>
      <c r="C241" s="235">
        <v>216</v>
      </c>
      <c r="D241" s="236">
        <v>136</v>
      </c>
      <c r="E241" s="236">
        <v>4</v>
      </c>
      <c r="F241" s="236">
        <v>0</v>
      </c>
      <c r="G241" s="236">
        <v>0</v>
      </c>
      <c r="H241" s="236">
        <v>0</v>
      </c>
      <c r="I241" s="236">
        <v>0</v>
      </c>
      <c r="J241" s="236">
        <v>0</v>
      </c>
      <c r="K241" s="236">
        <v>0</v>
      </c>
      <c r="L241" s="236">
        <v>0</v>
      </c>
      <c r="M241" s="236">
        <v>0</v>
      </c>
      <c r="N241" s="236">
        <v>0</v>
      </c>
      <c r="O241" s="236">
        <v>0</v>
      </c>
      <c r="P241" s="236">
        <v>0</v>
      </c>
      <c r="Q241" s="236">
        <v>0</v>
      </c>
      <c r="R241" s="238">
        <v>0</v>
      </c>
      <c r="S241" s="236">
        <v>0</v>
      </c>
      <c r="T241" s="236">
        <v>0</v>
      </c>
      <c r="U241" s="236">
        <v>0</v>
      </c>
      <c r="V241" s="236">
        <v>0</v>
      </c>
      <c r="W241" s="236">
        <v>0</v>
      </c>
      <c r="X241" s="233">
        <v>0</v>
      </c>
      <c r="Y241" s="234">
        <v>0</v>
      </c>
      <c r="Z241" s="234">
        <v>0</v>
      </c>
      <c r="AA241" s="230">
        <v>0</v>
      </c>
      <c r="AB241" s="230">
        <v>0</v>
      </c>
      <c r="AC241" s="230">
        <v>0</v>
      </c>
      <c r="AD241" s="230">
        <v>0</v>
      </c>
    </row>
    <row r="242" spans="1:30" ht="15" customHeight="1">
      <c r="A242" s="77" t="s">
        <v>915</v>
      </c>
      <c r="B242" s="111" t="s">
        <v>916</v>
      </c>
      <c r="C242" s="235">
        <v>254</v>
      </c>
      <c r="D242" s="236">
        <v>270</v>
      </c>
      <c r="E242" s="236">
        <v>0</v>
      </c>
      <c r="F242" s="236">
        <v>0</v>
      </c>
      <c r="G242" s="236">
        <v>6</v>
      </c>
      <c r="H242" s="236">
        <v>0</v>
      </c>
      <c r="I242" s="236">
        <v>0</v>
      </c>
      <c r="J242" s="236">
        <v>0</v>
      </c>
      <c r="K242" s="236">
        <v>0</v>
      </c>
      <c r="L242" s="237">
        <v>1</v>
      </c>
      <c r="M242" s="236">
        <v>0</v>
      </c>
      <c r="N242" s="236">
        <v>0</v>
      </c>
      <c r="O242" s="236">
        <v>0</v>
      </c>
      <c r="P242" s="236">
        <v>0</v>
      </c>
      <c r="Q242" s="236">
        <v>0</v>
      </c>
      <c r="R242" s="238">
        <v>0</v>
      </c>
      <c r="S242" s="239">
        <v>0</v>
      </c>
      <c r="T242" s="239">
        <v>0</v>
      </c>
      <c r="U242" s="239">
        <v>0</v>
      </c>
      <c r="V242" s="239">
        <v>0</v>
      </c>
      <c r="W242" s="240">
        <v>0</v>
      </c>
      <c r="X242" s="233">
        <v>0</v>
      </c>
      <c r="Y242" s="234">
        <v>0</v>
      </c>
      <c r="Z242" s="234">
        <v>0</v>
      </c>
      <c r="AA242" s="230">
        <v>0</v>
      </c>
      <c r="AB242" s="230">
        <v>0</v>
      </c>
      <c r="AC242" s="230">
        <v>0</v>
      </c>
      <c r="AD242" s="230">
        <v>0</v>
      </c>
    </row>
    <row r="243" spans="1:30" ht="15" customHeight="1">
      <c r="A243" s="77" t="s">
        <v>919</v>
      </c>
      <c r="B243" s="111" t="s">
        <v>920</v>
      </c>
      <c r="C243" s="235">
        <v>241</v>
      </c>
      <c r="D243" s="236">
        <v>276</v>
      </c>
      <c r="E243" s="236">
        <v>0</v>
      </c>
      <c r="F243" s="236">
        <v>0</v>
      </c>
      <c r="G243" s="236">
        <v>6</v>
      </c>
      <c r="H243" s="236">
        <v>0</v>
      </c>
      <c r="I243" s="236">
        <v>0</v>
      </c>
      <c r="J243" s="236">
        <v>0</v>
      </c>
      <c r="K243" s="236">
        <v>0</v>
      </c>
      <c r="L243" s="237">
        <v>1</v>
      </c>
      <c r="M243" s="236">
        <v>0</v>
      </c>
      <c r="N243" s="236">
        <v>0</v>
      </c>
      <c r="O243" s="236">
        <v>0</v>
      </c>
      <c r="P243" s="236">
        <v>0</v>
      </c>
      <c r="Q243" s="236">
        <v>0</v>
      </c>
      <c r="R243" s="238">
        <v>0</v>
      </c>
      <c r="S243" s="239">
        <v>0</v>
      </c>
      <c r="T243" s="239">
        <v>0</v>
      </c>
      <c r="U243" s="239">
        <v>0</v>
      </c>
      <c r="V243" s="239">
        <v>0</v>
      </c>
      <c r="W243" s="240">
        <v>0</v>
      </c>
      <c r="X243" s="233">
        <v>0</v>
      </c>
      <c r="Y243" s="234">
        <v>0</v>
      </c>
      <c r="Z243" s="234">
        <v>0</v>
      </c>
      <c r="AA243" s="230">
        <v>0</v>
      </c>
      <c r="AB243" s="230">
        <v>0</v>
      </c>
      <c r="AC243" s="230">
        <v>0</v>
      </c>
      <c r="AD243" s="230">
        <v>0</v>
      </c>
    </row>
    <row r="244" spans="1:30" ht="15" customHeight="1">
      <c r="A244" s="77" t="s">
        <v>923</v>
      </c>
      <c r="B244" s="111" t="s">
        <v>924</v>
      </c>
      <c r="C244" s="235">
        <v>241</v>
      </c>
      <c r="D244" s="236">
        <v>244</v>
      </c>
      <c r="E244" s="236">
        <v>0</v>
      </c>
      <c r="F244" s="236">
        <v>0</v>
      </c>
      <c r="G244" s="236">
        <v>6</v>
      </c>
      <c r="H244" s="236">
        <v>0</v>
      </c>
      <c r="I244" s="236">
        <v>0</v>
      </c>
      <c r="J244" s="236">
        <v>0</v>
      </c>
      <c r="K244" s="236">
        <v>0</v>
      </c>
      <c r="L244" s="237">
        <v>1</v>
      </c>
      <c r="M244" s="236">
        <v>0</v>
      </c>
      <c r="N244" s="236">
        <v>0</v>
      </c>
      <c r="O244" s="236">
        <v>0</v>
      </c>
      <c r="P244" s="236">
        <v>1</v>
      </c>
      <c r="Q244" s="236">
        <v>0</v>
      </c>
      <c r="R244" s="238">
        <v>0</v>
      </c>
      <c r="S244" s="239">
        <v>0</v>
      </c>
      <c r="T244" s="239">
        <v>0</v>
      </c>
      <c r="U244" s="239">
        <v>0</v>
      </c>
      <c r="V244" s="239">
        <v>11.4</v>
      </c>
      <c r="W244" s="240">
        <v>11.4</v>
      </c>
      <c r="X244" s="233">
        <v>0</v>
      </c>
      <c r="Y244" s="234">
        <v>0</v>
      </c>
      <c r="Z244" s="234">
        <v>0</v>
      </c>
      <c r="AA244" s="230">
        <v>0</v>
      </c>
      <c r="AB244" s="230">
        <v>0</v>
      </c>
      <c r="AC244" s="230">
        <v>0</v>
      </c>
      <c r="AD244" s="230">
        <v>0</v>
      </c>
    </row>
    <row r="245" spans="1:30" ht="15" customHeight="1">
      <c r="A245" s="77" t="s">
        <v>927</v>
      </c>
      <c r="B245" s="111" t="s">
        <v>928</v>
      </c>
      <c r="C245" s="235">
        <v>254</v>
      </c>
      <c r="D245" s="236">
        <v>270</v>
      </c>
      <c r="E245" s="236">
        <v>0</v>
      </c>
      <c r="F245" s="236">
        <v>0</v>
      </c>
      <c r="G245" s="236">
        <v>6</v>
      </c>
      <c r="H245" s="236">
        <v>0</v>
      </c>
      <c r="I245" s="236">
        <v>0</v>
      </c>
      <c r="J245" s="236">
        <v>0</v>
      </c>
      <c r="K245" s="236">
        <v>0</v>
      </c>
      <c r="L245" s="237">
        <v>1</v>
      </c>
      <c r="M245" s="236">
        <v>0</v>
      </c>
      <c r="N245" s="236">
        <v>0</v>
      </c>
      <c r="O245" s="236">
        <v>0</v>
      </c>
      <c r="P245" s="236">
        <v>0</v>
      </c>
      <c r="Q245" s="236">
        <v>0</v>
      </c>
      <c r="R245" s="238">
        <v>0</v>
      </c>
      <c r="S245" s="239">
        <v>0</v>
      </c>
      <c r="T245" s="239">
        <v>0</v>
      </c>
      <c r="U245" s="239">
        <v>0</v>
      </c>
      <c r="V245" s="239">
        <v>0</v>
      </c>
      <c r="W245" s="240">
        <v>0</v>
      </c>
      <c r="X245" s="233">
        <v>0</v>
      </c>
      <c r="Y245" s="234">
        <v>0</v>
      </c>
      <c r="Z245" s="234">
        <v>0</v>
      </c>
      <c r="AA245" s="230">
        <v>0</v>
      </c>
      <c r="AB245" s="230">
        <v>0</v>
      </c>
      <c r="AC245" s="230">
        <v>0</v>
      </c>
      <c r="AD245" s="230">
        <v>0</v>
      </c>
    </row>
    <row r="246" spans="1:30" ht="15" customHeight="1">
      <c r="A246" s="77" t="s">
        <v>931</v>
      </c>
      <c r="B246" s="111" t="s">
        <v>932</v>
      </c>
      <c r="C246" s="235">
        <v>254</v>
      </c>
      <c r="D246" s="236">
        <v>302</v>
      </c>
      <c r="E246" s="236">
        <v>0</v>
      </c>
      <c r="F246" s="236">
        <v>0</v>
      </c>
      <c r="G246" s="236">
        <v>6</v>
      </c>
      <c r="H246" s="236">
        <v>0</v>
      </c>
      <c r="I246" s="236">
        <v>0</v>
      </c>
      <c r="J246" s="236">
        <v>0</v>
      </c>
      <c r="K246" s="236">
        <v>0</v>
      </c>
      <c r="L246" s="237">
        <v>1</v>
      </c>
      <c r="M246" s="236">
        <v>0</v>
      </c>
      <c r="N246" s="236">
        <v>0</v>
      </c>
      <c r="O246" s="236">
        <v>0</v>
      </c>
      <c r="P246" s="236">
        <v>0</v>
      </c>
      <c r="Q246" s="236">
        <v>0</v>
      </c>
      <c r="R246" s="238">
        <v>0</v>
      </c>
      <c r="S246" s="239">
        <v>0</v>
      </c>
      <c r="T246" s="239">
        <v>0</v>
      </c>
      <c r="U246" s="239">
        <v>0</v>
      </c>
      <c r="V246" s="239">
        <v>0</v>
      </c>
      <c r="W246" s="240">
        <v>0</v>
      </c>
      <c r="X246" s="233">
        <v>0</v>
      </c>
      <c r="Y246" s="234">
        <v>0</v>
      </c>
      <c r="Z246" s="234">
        <v>0</v>
      </c>
      <c r="AA246" s="230">
        <v>0</v>
      </c>
      <c r="AB246" s="230">
        <v>0</v>
      </c>
      <c r="AC246" s="230">
        <v>0</v>
      </c>
      <c r="AD246" s="230">
        <v>0</v>
      </c>
    </row>
    <row r="247" spans="1:30" ht="15" customHeight="1">
      <c r="A247" s="77" t="s">
        <v>935</v>
      </c>
      <c r="B247" s="111" t="s">
        <v>936</v>
      </c>
      <c r="C247" s="235">
        <v>241</v>
      </c>
      <c r="D247" s="236">
        <v>254</v>
      </c>
      <c r="E247" s="236">
        <v>0</v>
      </c>
      <c r="F247" s="236">
        <v>0</v>
      </c>
      <c r="G247" s="236">
        <v>6</v>
      </c>
      <c r="H247" s="236">
        <v>0</v>
      </c>
      <c r="I247" s="236">
        <v>0</v>
      </c>
      <c r="J247" s="236">
        <v>0</v>
      </c>
      <c r="K247" s="236">
        <v>0</v>
      </c>
      <c r="L247" s="237">
        <v>1</v>
      </c>
      <c r="M247" s="236">
        <v>0</v>
      </c>
      <c r="N247" s="236">
        <v>0</v>
      </c>
      <c r="O247" s="236">
        <v>0</v>
      </c>
      <c r="P247" s="236">
        <v>0</v>
      </c>
      <c r="Q247" s="236">
        <v>0</v>
      </c>
      <c r="R247" s="238">
        <v>0</v>
      </c>
      <c r="S247" s="239">
        <v>0</v>
      </c>
      <c r="T247" s="239">
        <v>0</v>
      </c>
      <c r="U247" s="239">
        <v>0</v>
      </c>
      <c r="V247" s="239">
        <v>0</v>
      </c>
      <c r="W247" s="240">
        <v>0</v>
      </c>
      <c r="X247" s="233">
        <v>0</v>
      </c>
      <c r="Y247" s="234">
        <v>0</v>
      </c>
      <c r="Z247" s="234">
        <v>0</v>
      </c>
      <c r="AA247" s="230">
        <v>0</v>
      </c>
      <c r="AB247" s="230">
        <v>0</v>
      </c>
      <c r="AC247" s="230">
        <v>0</v>
      </c>
      <c r="AD247" s="230">
        <v>0</v>
      </c>
    </row>
    <row r="248" spans="1:30" ht="15" customHeight="1">
      <c r="A248" s="77" t="s">
        <v>939</v>
      </c>
      <c r="B248" s="111" t="s">
        <v>940</v>
      </c>
      <c r="C248" s="235">
        <v>254</v>
      </c>
      <c r="D248" s="236">
        <v>270</v>
      </c>
      <c r="E248" s="236">
        <v>0</v>
      </c>
      <c r="F248" s="236">
        <v>0</v>
      </c>
      <c r="G248" s="236">
        <v>6</v>
      </c>
      <c r="H248" s="236">
        <v>0</v>
      </c>
      <c r="I248" s="236">
        <v>0</v>
      </c>
      <c r="J248" s="236">
        <v>0</v>
      </c>
      <c r="K248" s="236">
        <v>0</v>
      </c>
      <c r="L248" s="237">
        <v>1</v>
      </c>
      <c r="M248" s="236">
        <v>0</v>
      </c>
      <c r="N248" s="236">
        <v>0</v>
      </c>
      <c r="O248" s="236">
        <v>0</v>
      </c>
      <c r="P248" s="236">
        <v>0</v>
      </c>
      <c r="Q248" s="236">
        <v>0</v>
      </c>
      <c r="R248" s="238">
        <v>0</v>
      </c>
      <c r="S248" s="239">
        <v>0</v>
      </c>
      <c r="T248" s="239">
        <v>0</v>
      </c>
      <c r="U248" s="239">
        <v>0</v>
      </c>
      <c r="V248" s="239">
        <v>0</v>
      </c>
      <c r="W248" s="240">
        <v>0</v>
      </c>
      <c r="X248" s="233">
        <v>0</v>
      </c>
      <c r="Y248" s="234">
        <v>0</v>
      </c>
      <c r="Z248" s="234">
        <v>0</v>
      </c>
      <c r="AA248" s="230">
        <v>0</v>
      </c>
      <c r="AB248" s="230">
        <v>0</v>
      </c>
      <c r="AC248" s="230">
        <v>0</v>
      </c>
      <c r="AD248" s="230">
        <v>0</v>
      </c>
    </row>
    <row r="249" spans="1:30" ht="15" customHeight="1">
      <c r="A249" s="77" t="s">
        <v>943</v>
      </c>
      <c r="B249" s="111" t="s">
        <v>944</v>
      </c>
      <c r="C249" s="235">
        <v>254</v>
      </c>
      <c r="D249" s="236">
        <v>270</v>
      </c>
      <c r="E249" s="236">
        <v>0</v>
      </c>
      <c r="F249" s="236">
        <v>0</v>
      </c>
      <c r="G249" s="236">
        <v>6</v>
      </c>
      <c r="H249" s="236">
        <v>0</v>
      </c>
      <c r="I249" s="236">
        <v>0</v>
      </c>
      <c r="J249" s="236">
        <v>0</v>
      </c>
      <c r="K249" s="236">
        <v>0</v>
      </c>
      <c r="L249" s="237">
        <v>1</v>
      </c>
      <c r="M249" s="236">
        <v>0</v>
      </c>
      <c r="N249" s="236">
        <v>0</v>
      </c>
      <c r="O249" s="236">
        <v>0</v>
      </c>
      <c r="P249" s="236">
        <v>0</v>
      </c>
      <c r="Q249" s="236">
        <v>0</v>
      </c>
      <c r="R249" s="238">
        <v>0</v>
      </c>
      <c r="S249" s="239">
        <v>0</v>
      </c>
      <c r="T249" s="239">
        <v>0</v>
      </c>
      <c r="U249" s="239">
        <v>0</v>
      </c>
      <c r="V249" s="239">
        <v>0</v>
      </c>
      <c r="W249" s="240">
        <v>0</v>
      </c>
      <c r="X249" s="233">
        <v>0</v>
      </c>
      <c r="Y249" s="234">
        <v>0</v>
      </c>
      <c r="Z249" s="234">
        <v>0</v>
      </c>
      <c r="AA249" s="230">
        <v>0</v>
      </c>
      <c r="AB249" s="230">
        <v>0</v>
      </c>
      <c r="AC249" s="230">
        <v>0</v>
      </c>
      <c r="AD249" s="230">
        <v>0</v>
      </c>
    </row>
    <row r="250" spans="1:30" ht="15" customHeight="1">
      <c r="A250" s="77" t="s">
        <v>947</v>
      </c>
      <c r="B250" s="111" t="s">
        <v>948</v>
      </c>
      <c r="C250" s="235">
        <v>108</v>
      </c>
      <c r="D250" s="236">
        <v>128</v>
      </c>
      <c r="E250" s="236">
        <v>0</v>
      </c>
      <c r="F250" s="236">
        <v>0</v>
      </c>
      <c r="G250" s="236">
        <v>4</v>
      </c>
      <c r="H250" s="236">
        <v>0</v>
      </c>
      <c r="I250" s="236">
        <v>0</v>
      </c>
      <c r="J250" s="236">
        <v>0</v>
      </c>
      <c r="K250" s="236">
        <v>0</v>
      </c>
      <c r="L250" s="236">
        <v>1</v>
      </c>
      <c r="M250" s="236">
        <v>0</v>
      </c>
      <c r="N250" s="236">
        <v>0</v>
      </c>
      <c r="O250" s="236">
        <v>0</v>
      </c>
      <c r="P250" s="236">
        <v>0</v>
      </c>
      <c r="Q250" s="236">
        <v>0</v>
      </c>
      <c r="R250" s="238">
        <v>0</v>
      </c>
      <c r="S250" s="236">
        <v>0</v>
      </c>
      <c r="T250" s="236">
        <v>0</v>
      </c>
      <c r="U250" s="236">
        <v>0</v>
      </c>
      <c r="V250" s="236">
        <v>0</v>
      </c>
      <c r="W250" s="236">
        <v>0</v>
      </c>
      <c r="X250" s="233">
        <v>0</v>
      </c>
      <c r="Y250" s="234">
        <v>0</v>
      </c>
      <c r="Z250" s="234">
        <v>0</v>
      </c>
      <c r="AA250" s="230">
        <v>0</v>
      </c>
      <c r="AB250" s="230">
        <v>0</v>
      </c>
      <c r="AC250" s="230">
        <v>0</v>
      </c>
      <c r="AD250" s="230">
        <v>0</v>
      </c>
    </row>
    <row r="251" spans="1:30" ht="15" customHeight="1">
      <c r="A251" s="77" t="s">
        <v>949</v>
      </c>
      <c r="B251" s="111" t="s">
        <v>950</v>
      </c>
      <c r="C251" s="235">
        <v>239</v>
      </c>
      <c r="D251" s="236">
        <v>242</v>
      </c>
      <c r="E251" s="236">
        <v>8</v>
      </c>
      <c r="F251" s="236">
        <v>0</v>
      </c>
      <c r="G251" s="236">
        <v>0</v>
      </c>
      <c r="H251" s="236">
        <v>0</v>
      </c>
      <c r="I251" s="236">
        <v>0</v>
      </c>
      <c r="J251" s="236">
        <v>0</v>
      </c>
      <c r="K251" s="236">
        <v>1</v>
      </c>
      <c r="L251" s="237">
        <v>1</v>
      </c>
      <c r="M251" s="236">
        <v>0</v>
      </c>
      <c r="N251" s="236">
        <v>0</v>
      </c>
      <c r="O251" s="236">
        <v>0</v>
      </c>
      <c r="P251" s="236">
        <v>0</v>
      </c>
      <c r="Q251" s="236">
        <v>0</v>
      </c>
      <c r="R251" s="238">
        <v>0</v>
      </c>
      <c r="S251" s="239">
        <v>0</v>
      </c>
      <c r="T251" s="239">
        <v>0</v>
      </c>
      <c r="U251" s="239">
        <v>0</v>
      </c>
      <c r="V251" s="239">
        <v>0</v>
      </c>
      <c r="W251" s="240">
        <v>0</v>
      </c>
      <c r="X251" s="233">
        <v>0</v>
      </c>
      <c r="Y251" s="234">
        <v>0</v>
      </c>
      <c r="Z251" s="234">
        <v>0</v>
      </c>
      <c r="AA251" s="230">
        <v>0</v>
      </c>
      <c r="AB251" s="230">
        <v>0</v>
      </c>
      <c r="AC251" s="230">
        <v>0</v>
      </c>
      <c r="AD251" s="230">
        <v>0</v>
      </c>
    </row>
    <row r="252" spans="1:30" ht="15" customHeight="1">
      <c r="A252" s="77" t="s">
        <v>953</v>
      </c>
      <c r="B252" s="111" t="s">
        <v>954</v>
      </c>
      <c r="C252" s="235">
        <v>219</v>
      </c>
      <c r="D252" s="236">
        <v>214</v>
      </c>
      <c r="E252" s="236">
        <v>8</v>
      </c>
      <c r="F252" s="236">
        <v>0</v>
      </c>
      <c r="G252" s="236">
        <v>0</v>
      </c>
      <c r="H252" s="236">
        <v>0</v>
      </c>
      <c r="I252" s="236">
        <v>0</v>
      </c>
      <c r="J252" s="236">
        <v>0</v>
      </c>
      <c r="K252" s="236">
        <v>1</v>
      </c>
      <c r="L252" s="237">
        <v>1</v>
      </c>
      <c r="M252" s="236">
        <v>0</v>
      </c>
      <c r="N252" s="236">
        <v>0</v>
      </c>
      <c r="O252" s="236">
        <v>0</v>
      </c>
      <c r="P252" s="236">
        <v>1</v>
      </c>
      <c r="Q252" s="236">
        <v>0</v>
      </c>
      <c r="R252" s="238">
        <v>0</v>
      </c>
      <c r="S252" s="239">
        <v>0</v>
      </c>
      <c r="T252" s="239">
        <v>0</v>
      </c>
      <c r="U252" s="239">
        <v>0</v>
      </c>
      <c r="V252" s="239">
        <v>0</v>
      </c>
      <c r="W252" s="240">
        <v>0</v>
      </c>
      <c r="X252" s="233">
        <v>0</v>
      </c>
      <c r="Y252" s="234">
        <v>0</v>
      </c>
      <c r="Z252" s="234">
        <v>0</v>
      </c>
      <c r="AA252" s="230">
        <v>0</v>
      </c>
      <c r="AB252" s="230">
        <v>0</v>
      </c>
      <c r="AC252" s="230">
        <v>0</v>
      </c>
      <c r="AD252" s="230">
        <v>0</v>
      </c>
    </row>
    <row r="253" spans="1:30" ht="15" customHeight="1">
      <c r="A253" s="77" t="s">
        <v>957</v>
      </c>
      <c r="B253" s="111" t="s">
        <v>958</v>
      </c>
      <c r="C253" s="235">
        <v>207</v>
      </c>
      <c r="D253" s="236">
        <v>217</v>
      </c>
      <c r="E253" s="236">
        <v>8</v>
      </c>
      <c r="F253" s="236">
        <v>0</v>
      </c>
      <c r="G253" s="236">
        <v>0</v>
      </c>
      <c r="H253" s="236">
        <v>0</v>
      </c>
      <c r="I253" s="236">
        <v>0</v>
      </c>
      <c r="J253" s="236">
        <v>0</v>
      </c>
      <c r="K253" s="236">
        <v>1</v>
      </c>
      <c r="L253" s="237">
        <v>1</v>
      </c>
      <c r="M253" s="236">
        <v>0</v>
      </c>
      <c r="N253" s="236">
        <v>1</v>
      </c>
      <c r="O253" s="236">
        <v>1</v>
      </c>
      <c r="P253" s="236">
        <v>1</v>
      </c>
      <c r="Q253" s="236">
        <v>0</v>
      </c>
      <c r="R253" s="238">
        <v>0</v>
      </c>
      <c r="S253" s="239">
        <v>0</v>
      </c>
      <c r="T253" s="239">
        <v>0</v>
      </c>
      <c r="U253" s="239">
        <v>0</v>
      </c>
      <c r="V253" s="239">
        <v>0</v>
      </c>
      <c r="W253" s="240">
        <v>0</v>
      </c>
      <c r="X253" s="233">
        <v>0</v>
      </c>
      <c r="Y253" s="234">
        <v>0</v>
      </c>
      <c r="Z253" s="234">
        <v>0</v>
      </c>
      <c r="AA253" s="230">
        <v>0</v>
      </c>
      <c r="AB253" s="230">
        <v>0</v>
      </c>
      <c r="AC253" s="230">
        <v>0</v>
      </c>
      <c r="AD253" s="230">
        <v>0</v>
      </c>
    </row>
    <row r="254" spans="1:30" ht="15" customHeight="1">
      <c r="A254" s="77" t="s">
        <v>961</v>
      </c>
      <c r="B254" s="111" t="s">
        <v>962</v>
      </c>
      <c r="C254" s="235">
        <v>199</v>
      </c>
      <c r="D254" s="236">
        <v>205</v>
      </c>
      <c r="E254" s="236">
        <v>6</v>
      </c>
      <c r="F254" s="236">
        <v>0</v>
      </c>
      <c r="G254" s="236">
        <v>0</v>
      </c>
      <c r="H254" s="236">
        <v>0</v>
      </c>
      <c r="I254" s="236">
        <v>0</v>
      </c>
      <c r="J254" s="236">
        <v>0</v>
      </c>
      <c r="K254" s="236">
        <v>1</v>
      </c>
      <c r="L254" s="237">
        <v>1</v>
      </c>
      <c r="M254" s="236">
        <v>0</v>
      </c>
      <c r="N254" s="236">
        <v>1</v>
      </c>
      <c r="O254" s="236">
        <v>1</v>
      </c>
      <c r="P254" s="236">
        <v>1</v>
      </c>
      <c r="Q254" s="236">
        <v>0</v>
      </c>
      <c r="R254" s="238">
        <v>0</v>
      </c>
      <c r="S254" s="239">
        <v>0</v>
      </c>
      <c r="T254" s="239">
        <v>0</v>
      </c>
      <c r="U254" s="239">
        <v>0</v>
      </c>
      <c r="V254" s="239">
        <v>0</v>
      </c>
      <c r="W254" s="240">
        <v>0</v>
      </c>
      <c r="X254" s="233">
        <v>0</v>
      </c>
      <c r="Y254" s="234">
        <v>0</v>
      </c>
      <c r="Z254" s="234">
        <v>0</v>
      </c>
      <c r="AA254" s="230">
        <v>0</v>
      </c>
      <c r="AB254" s="230">
        <v>0</v>
      </c>
      <c r="AC254" s="230">
        <v>0</v>
      </c>
      <c r="AD254" s="230">
        <v>0</v>
      </c>
    </row>
    <row r="255" spans="1:30" ht="15" customHeight="1">
      <c r="A255" s="77" t="s">
        <v>965</v>
      </c>
      <c r="B255" s="111" t="s">
        <v>966</v>
      </c>
      <c r="C255" s="235">
        <v>264</v>
      </c>
      <c r="D255" s="236">
        <v>264</v>
      </c>
      <c r="E255" s="236">
        <v>8</v>
      </c>
      <c r="F255" s="236">
        <v>0</v>
      </c>
      <c r="G255" s="236">
        <v>0</v>
      </c>
      <c r="H255" s="236">
        <v>0</v>
      </c>
      <c r="I255" s="236">
        <v>0</v>
      </c>
      <c r="J255" s="236">
        <v>0</v>
      </c>
      <c r="K255" s="236">
        <v>1</v>
      </c>
      <c r="L255" s="237">
        <v>1</v>
      </c>
      <c r="M255" s="236">
        <v>0</v>
      </c>
      <c r="N255" s="236">
        <v>0</v>
      </c>
      <c r="O255" s="236">
        <v>0</v>
      </c>
      <c r="P255" s="236">
        <v>0</v>
      </c>
      <c r="Q255" s="236">
        <v>0</v>
      </c>
      <c r="R255" s="238">
        <v>0</v>
      </c>
      <c r="S255" s="239">
        <v>0</v>
      </c>
      <c r="T255" s="239">
        <v>0</v>
      </c>
      <c r="U255" s="239">
        <v>0</v>
      </c>
      <c r="V255" s="239">
        <v>0</v>
      </c>
      <c r="W255" s="240">
        <v>0</v>
      </c>
      <c r="X255" s="233">
        <v>0</v>
      </c>
      <c r="Y255" s="234">
        <v>0</v>
      </c>
      <c r="Z255" s="234">
        <v>0</v>
      </c>
      <c r="AA255" s="230">
        <v>0</v>
      </c>
      <c r="AB255" s="230">
        <v>0</v>
      </c>
      <c r="AC255" s="230">
        <v>0</v>
      </c>
      <c r="AD255" s="230">
        <v>0</v>
      </c>
    </row>
    <row r="256" spans="1:30" ht="15" customHeight="1">
      <c r="A256" s="77" t="s">
        <v>969</v>
      </c>
      <c r="B256" s="111" t="s">
        <v>970</v>
      </c>
      <c r="C256" s="235">
        <v>211</v>
      </c>
      <c r="D256" s="236">
        <v>217</v>
      </c>
      <c r="E256" s="236">
        <v>6</v>
      </c>
      <c r="F256" s="236">
        <v>0</v>
      </c>
      <c r="G256" s="236">
        <v>0</v>
      </c>
      <c r="H256" s="236">
        <v>0</v>
      </c>
      <c r="I256" s="236">
        <v>0</v>
      </c>
      <c r="J256" s="236">
        <v>0</v>
      </c>
      <c r="K256" s="236">
        <v>1</v>
      </c>
      <c r="L256" s="237">
        <v>1</v>
      </c>
      <c r="M256" s="236">
        <v>0</v>
      </c>
      <c r="N256" s="236">
        <v>1</v>
      </c>
      <c r="O256" s="236">
        <v>1</v>
      </c>
      <c r="P256" s="236">
        <v>1</v>
      </c>
      <c r="Q256" s="236">
        <v>0</v>
      </c>
      <c r="R256" s="238">
        <v>0</v>
      </c>
      <c r="S256" s="239">
        <v>0</v>
      </c>
      <c r="T256" s="239">
        <v>0</v>
      </c>
      <c r="U256" s="239">
        <v>0</v>
      </c>
      <c r="V256" s="239">
        <v>10</v>
      </c>
      <c r="W256" s="240">
        <v>10</v>
      </c>
      <c r="X256" s="233">
        <v>0</v>
      </c>
      <c r="Y256" s="234">
        <v>0</v>
      </c>
      <c r="Z256" s="234">
        <v>0</v>
      </c>
      <c r="AA256" s="230">
        <v>0</v>
      </c>
      <c r="AB256" s="230">
        <v>0</v>
      </c>
      <c r="AC256" s="230">
        <v>0</v>
      </c>
      <c r="AD256" s="230">
        <v>0</v>
      </c>
    </row>
    <row r="257" spans="1:30" ht="15" customHeight="1">
      <c r="A257" s="77" t="s">
        <v>973</v>
      </c>
      <c r="B257" s="111" t="s">
        <v>974</v>
      </c>
      <c r="C257" s="235">
        <v>224</v>
      </c>
      <c r="D257" s="236">
        <v>217</v>
      </c>
      <c r="E257" s="236">
        <v>8</v>
      </c>
      <c r="F257" s="236">
        <v>0</v>
      </c>
      <c r="G257" s="236">
        <v>0</v>
      </c>
      <c r="H257" s="236">
        <v>0</v>
      </c>
      <c r="I257" s="236">
        <v>0</v>
      </c>
      <c r="J257" s="236">
        <v>0</v>
      </c>
      <c r="K257" s="236">
        <v>1</v>
      </c>
      <c r="L257" s="237">
        <v>1</v>
      </c>
      <c r="M257" s="236">
        <v>0</v>
      </c>
      <c r="N257" s="236">
        <v>0</v>
      </c>
      <c r="O257" s="236">
        <v>0</v>
      </c>
      <c r="P257" s="236">
        <v>1</v>
      </c>
      <c r="Q257" s="236">
        <v>0</v>
      </c>
      <c r="R257" s="238">
        <v>0</v>
      </c>
      <c r="S257" s="239">
        <v>0</v>
      </c>
      <c r="T257" s="239">
        <v>0</v>
      </c>
      <c r="U257" s="239">
        <v>0</v>
      </c>
      <c r="V257" s="239">
        <v>0</v>
      </c>
      <c r="W257" s="240">
        <v>0</v>
      </c>
      <c r="X257" s="233">
        <v>0</v>
      </c>
      <c r="Y257" s="234">
        <v>0</v>
      </c>
      <c r="Z257" s="234">
        <v>0</v>
      </c>
      <c r="AA257" s="230">
        <v>0</v>
      </c>
      <c r="AB257" s="230">
        <v>0</v>
      </c>
      <c r="AC257" s="230">
        <v>0</v>
      </c>
      <c r="AD257" s="230">
        <v>0</v>
      </c>
    </row>
    <row r="258" spans="1:30" ht="15" customHeight="1">
      <c r="A258" s="77" t="s">
        <v>977</v>
      </c>
      <c r="B258" s="111" t="s">
        <v>978</v>
      </c>
      <c r="C258" s="235">
        <v>239</v>
      </c>
      <c r="D258" s="236">
        <v>242</v>
      </c>
      <c r="E258" s="236">
        <v>8</v>
      </c>
      <c r="F258" s="236">
        <v>0</v>
      </c>
      <c r="G258" s="236">
        <v>0</v>
      </c>
      <c r="H258" s="236">
        <v>0</v>
      </c>
      <c r="I258" s="236">
        <v>0</v>
      </c>
      <c r="J258" s="236">
        <v>0</v>
      </c>
      <c r="K258" s="236">
        <v>1</v>
      </c>
      <c r="L258" s="237">
        <v>1</v>
      </c>
      <c r="M258" s="236">
        <v>0</v>
      </c>
      <c r="N258" s="236">
        <v>0</v>
      </c>
      <c r="O258" s="236">
        <v>0</v>
      </c>
      <c r="P258" s="236">
        <v>0</v>
      </c>
      <c r="Q258" s="236">
        <v>0</v>
      </c>
      <c r="R258" s="238">
        <v>0</v>
      </c>
      <c r="S258" s="239">
        <v>0</v>
      </c>
      <c r="T258" s="239">
        <v>0</v>
      </c>
      <c r="U258" s="239">
        <v>0</v>
      </c>
      <c r="V258" s="239">
        <v>0</v>
      </c>
      <c r="W258" s="240">
        <v>0</v>
      </c>
      <c r="X258" s="233">
        <v>0</v>
      </c>
      <c r="Y258" s="234">
        <v>0</v>
      </c>
      <c r="Z258" s="234">
        <v>0</v>
      </c>
      <c r="AA258" s="230">
        <v>0</v>
      </c>
      <c r="AB258" s="230">
        <v>0</v>
      </c>
      <c r="AC258" s="230">
        <v>0</v>
      </c>
      <c r="AD258" s="230">
        <v>0</v>
      </c>
    </row>
    <row r="259" spans="1:30" ht="15" customHeight="1">
      <c r="A259" s="77" t="s">
        <v>981</v>
      </c>
      <c r="B259" s="111" t="s">
        <v>982</v>
      </c>
      <c r="C259" s="235">
        <v>120</v>
      </c>
      <c r="D259" s="236">
        <v>126</v>
      </c>
      <c r="E259" s="236">
        <v>4</v>
      </c>
      <c r="F259" s="236">
        <v>0</v>
      </c>
      <c r="G259" s="236">
        <v>0</v>
      </c>
      <c r="H259" s="236">
        <v>0</v>
      </c>
      <c r="I259" s="236">
        <v>0</v>
      </c>
      <c r="J259" s="236">
        <v>0</v>
      </c>
      <c r="K259" s="236">
        <v>1</v>
      </c>
      <c r="L259" s="236">
        <v>1</v>
      </c>
      <c r="M259" s="236">
        <v>0</v>
      </c>
      <c r="N259" s="236">
        <v>0</v>
      </c>
      <c r="O259" s="236">
        <v>0</v>
      </c>
      <c r="P259" s="236">
        <v>0</v>
      </c>
      <c r="Q259" s="236">
        <v>0</v>
      </c>
      <c r="R259" s="238">
        <v>0</v>
      </c>
      <c r="S259" s="236">
        <v>0</v>
      </c>
      <c r="T259" s="236">
        <v>0</v>
      </c>
      <c r="U259" s="236">
        <v>0</v>
      </c>
      <c r="V259" s="236">
        <v>0</v>
      </c>
      <c r="W259" s="236">
        <v>0</v>
      </c>
      <c r="X259" s="233">
        <v>0</v>
      </c>
      <c r="Y259" s="234">
        <v>0</v>
      </c>
      <c r="Z259" s="234">
        <v>0</v>
      </c>
      <c r="AA259" s="230">
        <v>0</v>
      </c>
      <c r="AB259" s="230">
        <v>0</v>
      </c>
      <c r="AC259" s="230">
        <v>0</v>
      </c>
      <c r="AD259" s="230">
        <v>0</v>
      </c>
    </row>
    <row r="260" spans="1:30" ht="15" customHeight="1">
      <c r="A260" s="77" t="s">
        <v>983</v>
      </c>
      <c r="B260" s="111" t="s">
        <v>984</v>
      </c>
      <c r="C260" s="235">
        <v>227</v>
      </c>
      <c r="D260" s="236">
        <v>231</v>
      </c>
      <c r="E260" s="236">
        <v>0</v>
      </c>
      <c r="F260" s="236">
        <v>0</v>
      </c>
      <c r="G260" s="236">
        <v>0</v>
      </c>
      <c r="H260" s="236">
        <v>6</v>
      </c>
      <c r="I260" s="236">
        <v>0</v>
      </c>
      <c r="J260" s="236">
        <v>0</v>
      </c>
      <c r="K260" s="236">
        <v>0</v>
      </c>
      <c r="L260" s="237">
        <v>0</v>
      </c>
      <c r="M260" s="236">
        <v>0</v>
      </c>
      <c r="N260" s="236">
        <v>0</v>
      </c>
      <c r="O260" s="236">
        <v>0</v>
      </c>
      <c r="P260" s="236">
        <v>0</v>
      </c>
      <c r="Q260" s="236">
        <v>0</v>
      </c>
      <c r="R260" s="238">
        <v>0</v>
      </c>
      <c r="S260" s="239">
        <v>0</v>
      </c>
      <c r="T260" s="239">
        <v>0</v>
      </c>
      <c r="U260" s="239">
        <v>0</v>
      </c>
      <c r="V260" s="239">
        <v>0</v>
      </c>
      <c r="W260" s="240">
        <v>0</v>
      </c>
      <c r="X260" s="233">
        <v>0</v>
      </c>
      <c r="Y260" s="234">
        <v>0</v>
      </c>
      <c r="Z260" s="234">
        <v>0</v>
      </c>
      <c r="AA260" s="230">
        <v>0</v>
      </c>
      <c r="AB260" s="230">
        <v>0</v>
      </c>
      <c r="AC260" s="230">
        <v>0</v>
      </c>
      <c r="AD260" s="230">
        <v>0</v>
      </c>
    </row>
    <row r="261" spans="1:30" ht="15" customHeight="1">
      <c r="A261" s="77" t="s">
        <v>987</v>
      </c>
      <c r="B261" s="111" t="s">
        <v>988</v>
      </c>
      <c r="C261" s="235">
        <v>388</v>
      </c>
      <c r="D261" s="236">
        <v>393</v>
      </c>
      <c r="E261" s="236">
        <v>0</v>
      </c>
      <c r="F261" s="236">
        <v>0</v>
      </c>
      <c r="G261" s="236">
        <v>0</v>
      </c>
      <c r="H261" s="236">
        <v>6</v>
      </c>
      <c r="I261" s="236">
        <v>90</v>
      </c>
      <c r="J261" s="236">
        <v>7</v>
      </c>
      <c r="K261" s="236">
        <v>0</v>
      </c>
      <c r="L261" s="237">
        <v>0</v>
      </c>
      <c r="M261" s="236">
        <v>0</v>
      </c>
      <c r="N261" s="236">
        <v>0</v>
      </c>
      <c r="O261" s="236">
        <v>0</v>
      </c>
      <c r="P261" s="236">
        <v>0</v>
      </c>
      <c r="Q261" s="236">
        <v>0</v>
      </c>
      <c r="R261" s="238">
        <v>0</v>
      </c>
      <c r="S261" s="239">
        <v>0</v>
      </c>
      <c r="T261" s="239">
        <v>220</v>
      </c>
      <c r="U261" s="239">
        <v>200</v>
      </c>
      <c r="V261" s="239">
        <v>0</v>
      </c>
      <c r="W261" s="240">
        <v>0</v>
      </c>
      <c r="X261" s="233">
        <v>0</v>
      </c>
      <c r="Y261" s="234">
        <v>0</v>
      </c>
      <c r="Z261" s="234">
        <v>0</v>
      </c>
      <c r="AA261" s="230">
        <v>0</v>
      </c>
      <c r="AB261" s="230">
        <v>0</v>
      </c>
      <c r="AC261" s="230">
        <v>0</v>
      </c>
      <c r="AD261" s="230">
        <v>0</v>
      </c>
    </row>
    <row r="262" spans="1:30" ht="15" customHeight="1">
      <c r="A262" s="77" t="s">
        <v>991</v>
      </c>
      <c r="B262" s="111" t="s">
        <v>992</v>
      </c>
      <c r="C262" s="235">
        <v>212</v>
      </c>
      <c r="D262" s="236">
        <v>231</v>
      </c>
      <c r="E262" s="236">
        <v>0</v>
      </c>
      <c r="F262" s="236">
        <v>0</v>
      </c>
      <c r="G262" s="236">
        <v>0</v>
      </c>
      <c r="H262" s="236">
        <v>6</v>
      </c>
      <c r="I262" s="236">
        <v>0</v>
      </c>
      <c r="J262" s="236">
        <v>0</v>
      </c>
      <c r="K262" s="236">
        <v>0</v>
      </c>
      <c r="L262" s="237">
        <v>0</v>
      </c>
      <c r="M262" s="236">
        <v>0</v>
      </c>
      <c r="N262" s="236">
        <v>0</v>
      </c>
      <c r="O262" s="236">
        <v>0</v>
      </c>
      <c r="P262" s="236">
        <v>0</v>
      </c>
      <c r="Q262" s="236">
        <v>0</v>
      </c>
      <c r="R262" s="238">
        <v>0</v>
      </c>
      <c r="S262" s="239">
        <v>0</v>
      </c>
      <c r="T262" s="239">
        <v>0</v>
      </c>
      <c r="U262" s="239">
        <v>0</v>
      </c>
      <c r="V262" s="239">
        <v>0</v>
      </c>
      <c r="W262" s="240">
        <v>0</v>
      </c>
      <c r="X262" s="233">
        <v>0</v>
      </c>
      <c r="Y262" s="234">
        <v>0</v>
      </c>
      <c r="Z262" s="234">
        <v>0</v>
      </c>
      <c r="AA262" s="230">
        <v>0</v>
      </c>
      <c r="AB262" s="230">
        <v>0</v>
      </c>
      <c r="AC262" s="230">
        <v>0</v>
      </c>
      <c r="AD262" s="230">
        <v>0</v>
      </c>
    </row>
    <row r="263" spans="1:30" ht="15" customHeight="1">
      <c r="A263" s="77" t="s">
        <v>995</v>
      </c>
      <c r="B263" s="111" t="s">
        <v>996</v>
      </c>
      <c r="C263" s="235">
        <v>513</v>
      </c>
      <c r="D263" s="236">
        <v>533</v>
      </c>
      <c r="E263" s="236">
        <v>0</v>
      </c>
      <c r="F263" s="236">
        <v>0</v>
      </c>
      <c r="G263" s="236">
        <v>0</v>
      </c>
      <c r="H263" s="236">
        <v>6</v>
      </c>
      <c r="I263" s="236">
        <v>80</v>
      </c>
      <c r="J263" s="236">
        <v>6</v>
      </c>
      <c r="K263" s="236">
        <v>0</v>
      </c>
      <c r="L263" s="237">
        <v>0</v>
      </c>
      <c r="M263" s="236">
        <v>0</v>
      </c>
      <c r="N263" s="236">
        <v>0</v>
      </c>
      <c r="O263" s="236">
        <v>0</v>
      </c>
      <c r="P263" s="236">
        <v>0</v>
      </c>
      <c r="Q263" s="236">
        <v>0</v>
      </c>
      <c r="R263" s="238">
        <v>0</v>
      </c>
      <c r="S263" s="239">
        <v>0</v>
      </c>
      <c r="T263" s="239">
        <v>160</v>
      </c>
      <c r="U263" s="239">
        <v>140</v>
      </c>
      <c r="V263" s="239">
        <v>0</v>
      </c>
      <c r="W263" s="240">
        <v>0</v>
      </c>
      <c r="X263" s="233">
        <v>0</v>
      </c>
      <c r="Y263" s="234">
        <v>0</v>
      </c>
      <c r="Z263" s="234">
        <v>0</v>
      </c>
      <c r="AA263" s="230">
        <v>0</v>
      </c>
      <c r="AB263" s="230">
        <v>0</v>
      </c>
      <c r="AC263" s="230">
        <v>0</v>
      </c>
      <c r="AD263" s="230">
        <v>0</v>
      </c>
    </row>
    <row r="264" spans="1:30" ht="15" customHeight="1">
      <c r="A264" s="77" t="s">
        <v>999</v>
      </c>
      <c r="B264" s="111" t="s">
        <v>1000</v>
      </c>
      <c r="C264" s="235">
        <v>212</v>
      </c>
      <c r="D264" s="236">
        <v>218</v>
      </c>
      <c r="E264" s="236">
        <v>0</v>
      </c>
      <c r="F264" s="236">
        <v>0</v>
      </c>
      <c r="G264" s="236">
        <v>0</v>
      </c>
      <c r="H264" s="236">
        <v>6</v>
      </c>
      <c r="I264" s="236">
        <v>0</v>
      </c>
      <c r="J264" s="236">
        <v>0</v>
      </c>
      <c r="K264" s="236">
        <v>0</v>
      </c>
      <c r="L264" s="237">
        <v>0</v>
      </c>
      <c r="M264" s="236">
        <v>0</v>
      </c>
      <c r="N264" s="236">
        <v>0</v>
      </c>
      <c r="O264" s="236">
        <v>0</v>
      </c>
      <c r="P264" s="236">
        <v>0</v>
      </c>
      <c r="Q264" s="236">
        <v>0</v>
      </c>
      <c r="R264" s="238">
        <v>0</v>
      </c>
      <c r="S264" s="239">
        <v>0</v>
      </c>
      <c r="T264" s="239">
        <v>0</v>
      </c>
      <c r="U264" s="239">
        <v>0</v>
      </c>
      <c r="V264" s="239">
        <v>0</v>
      </c>
      <c r="W264" s="240">
        <v>0</v>
      </c>
      <c r="X264" s="233">
        <v>0</v>
      </c>
      <c r="Y264" s="234">
        <v>0</v>
      </c>
      <c r="Z264" s="234">
        <v>0</v>
      </c>
      <c r="AA264" s="230">
        <v>0</v>
      </c>
      <c r="AB264" s="230">
        <v>0</v>
      </c>
      <c r="AC264" s="230">
        <v>0</v>
      </c>
      <c r="AD264" s="230">
        <v>0</v>
      </c>
    </row>
    <row r="265" spans="1:30" ht="15" customHeight="1">
      <c r="A265" s="77" t="s">
        <v>1003</v>
      </c>
      <c r="B265" s="111" t="s">
        <v>1004</v>
      </c>
      <c r="C265" s="235">
        <v>413</v>
      </c>
      <c r="D265" s="236">
        <v>420</v>
      </c>
      <c r="E265" s="236">
        <v>11</v>
      </c>
      <c r="F265" s="236">
        <v>0</v>
      </c>
      <c r="G265" s="236">
        <v>0</v>
      </c>
      <c r="H265" s="236">
        <v>6</v>
      </c>
      <c r="I265" s="236">
        <v>70</v>
      </c>
      <c r="J265" s="236">
        <v>6</v>
      </c>
      <c r="K265" s="236">
        <v>0</v>
      </c>
      <c r="L265" s="237">
        <v>0</v>
      </c>
      <c r="M265" s="236">
        <v>0</v>
      </c>
      <c r="N265" s="236">
        <v>0</v>
      </c>
      <c r="O265" s="236">
        <v>0</v>
      </c>
      <c r="P265" s="236">
        <v>0</v>
      </c>
      <c r="Q265" s="236">
        <v>0</v>
      </c>
      <c r="R265" s="238">
        <v>0</v>
      </c>
      <c r="S265" s="239">
        <v>0</v>
      </c>
      <c r="T265" s="239">
        <v>0</v>
      </c>
      <c r="U265" s="239">
        <v>0</v>
      </c>
      <c r="V265" s="239">
        <v>0</v>
      </c>
      <c r="W265" s="240">
        <v>0</v>
      </c>
      <c r="X265" s="233">
        <v>0</v>
      </c>
      <c r="Y265" s="234">
        <v>0</v>
      </c>
      <c r="Z265" s="234">
        <v>0</v>
      </c>
      <c r="AA265" s="230">
        <v>0</v>
      </c>
      <c r="AB265" s="230">
        <v>0</v>
      </c>
      <c r="AC265" s="230">
        <v>0</v>
      </c>
      <c r="AD265" s="230">
        <v>0</v>
      </c>
    </row>
    <row r="266" spans="1:30" ht="15" customHeight="1">
      <c r="A266" s="77" t="s">
        <v>1007</v>
      </c>
      <c r="B266" s="111" t="s">
        <v>1008</v>
      </c>
      <c r="C266" s="235">
        <v>227</v>
      </c>
      <c r="D266" s="236">
        <v>231</v>
      </c>
      <c r="E266" s="236">
        <v>0</v>
      </c>
      <c r="F266" s="236">
        <v>0</v>
      </c>
      <c r="G266" s="236">
        <v>0</v>
      </c>
      <c r="H266" s="236">
        <v>6</v>
      </c>
      <c r="I266" s="236">
        <v>0</v>
      </c>
      <c r="J266" s="236">
        <v>0</v>
      </c>
      <c r="K266" s="236">
        <v>0</v>
      </c>
      <c r="L266" s="237">
        <v>0</v>
      </c>
      <c r="M266" s="236">
        <v>0</v>
      </c>
      <c r="N266" s="236">
        <v>0</v>
      </c>
      <c r="O266" s="236">
        <v>0</v>
      </c>
      <c r="P266" s="236">
        <v>0</v>
      </c>
      <c r="Q266" s="236">
        <v>0</v>
      </c>
      <c r="R266" s="238">
        <v>0</v>
      </c>
      <c r="S266" s="239">
        <v>0</v>
      </c>
      <c r="T266" s="239">
        <v>0</v>
      </c>
      <c r="U266" s="239">
        <v>0</v>
      </c>
      <c r="V266" s="239">
        <v>0</v>
      </c>
      <c r="W266" s="240">
        <v>0</v>
      </c>
      <c r="X266" s="233">
        <v>0</v>
      </c>
      <c r="Y266" s="234">
        <v>0</v>
      </c>
      <c r="Z266" s="234">
        <v>0</v>
      </c>
      <c r="AA266" s="230">
        <v>0</v>
      </c>
      <c r="AB266" s="230">
        <v>0</v>
      </c>
      <c r="AC266" s="230">
        <v>0</v>
      </c>
      <c r="AD266" s="230">
        <v>0</v>
      </c>
    </row>
    <row r="267" spans="1:30" ht="15" customHeight="1">
      <c r="A267" s="77" t="s">
        <v>1011</v>
      </c>
      <c r="B267" s="111" t="s">
        <v>1012</v>
      </c>
      <c r="C267" s="235">
        <v>448</v>
      </c>
      <c r="D267" s="236">
        <v>453</v>
      </c>
      <c r="E267" s="236">
        <v>0</v>
      </c>
      <c r="F267" s="236">
        <v>12</v>
      </c>
      <c r="G267" s="236">
        <v>12</v>
      </c>
      <c r="H267" s="236">
        <v>18.72</v>
      </c>
      <c r="I267" s="236">
        <v>120</v>
      </c>
      <c r="J267" s="236">
        <v>0</v>
      </c>
      <c r="K267" s="236">
        <v>0</v>
      </c>
      <c r="L267" s="237">
        <v>0</v>
      </c>
      <c r="M267" s="236">
        <v>0</v>
      </c>
      <c r="N267" s="236">
        <v>0</v>
      </c>
      <c r="O267" s="236">
        <v>0</v>
      </c>
      <c r="P267" s="236">
        <v>0</v>
      </c>
      <c r="Q267" s="236">
        <v>0</v>
      </c>
      <c r="R267" s="238">
        <v>0</v>
      </c>
      <c r="S267" s="239">
        <v>0</v>
      </c>
      <c r="T267" s="239">
        <v>0</v>
      </c>
      <c r="U267" s="239">
        <v>0</v>
      </c>
      <c r="V267" s="239">
        <v>0</v>
      </c>
      <c r="W267" s="240">
        <v>0</v>
      </c>
      <c r="X267" s="233">
        <v>0</v>
      </c>
      <c r="Y267" s="234">
        <v>0</v>
      </c>
      <c r="Z267" s="234">
        <v>0</v>
      </c>
      <c r="AA267" s="230">
        <v>0</v>
      </c>
      <c r="AB267" s="230">
        <v>0</v>
      </c>
      <c r="AC267" s="230">
        <v>0</v>
      </c>
      <c r="AD267" s="230">
        <v>0</v>
      </c>
    </row>
    <row r="268" spans="1:30" ht="15" customHeight="1">
      <c r="A268" s="77" t="s">
        <v>1015</v>
      </c>
      <c r="B268" s="111" t="s">
        <v>1016</v>
      </c>
      <c r="C268" s="235">
        <v>261</v>
      </c>
      <c r="D268" s="236">
        <v>264</v>
      </c>
      <c r="E268" s="236">
        <v>0</v>
      </c>
      <c r="F268" s="236">
        <v>0</v>
      </c>
      <c r="G268" s="236">
        <v>0</v>
      </c>
      <c r="H268" s="236">
        <v>6</v>
      </c>
      <c r="I268" s="236">
        <v>0</v>
      </c>
      <c r="J268" s="236">
        <v>0</v>
      </c>
      <c r="K268" s="236">
        <v>0</v>
      </c>
      <c r="L268" s="237">
        <v>0</v>
      </c>
      <c r="M268" s="236">
        <v>0</v>
      </c>
      <c r="N268" s="236">
        <v>0</v>
      </c>
      <c r="O268" s="236">
        <v>0</v>
      </c>
      <c r="P268" s="236">
        <v>0</v>
      </c>
      <c r="Q268" s="236">
        <v>0</v>
      </c>
      <c r="R268" s="238">
        <v>0</v>
      </c>
      <c r="S268" s="239">
        <v>0</v>
      </c>
      <c r="T268" s="239">
        <v>0</v>
      </c>
      <c r="U268" s="239">
        <v>0</v>
      </c>
      <c r="V268" s="239">
        <v>0</v>
      </c>
      <c r="W268" s="240">
        <v>0</v>
      </c>
      <c r="X268" s="233">
        <v>0</v>
      </c>
      <c r="Y268" s="234">
        <v>0</v>
      </c>
      <c r="Z268" s="234">
        <v>0</v>
      </c>
      <c r="AA268" s="230">
        <v>0</v>
      </c>
      <c r="AB268" s="230">
        <v>0</v>
      </c>
      <c r="AC268" s="230">
        <v>0</v>
      </c>
      <c r="AD268" s="230">
        <v>0</v>
      </c>
    </row>
    <row r="269" spans="1:30" ht="15" customHeight="1">
      <c r="A269" s="77" t="s">
        <v>1019</v>
      </c>
      <c r="B269" s="111" t="s">
        <v>1020</v>
      </c>
      <c r="C269" s="235">
        <v>502</v>
      </c>
      <c r="D269" s="236">
        <v>506</v>
      </c>
      <c r="E269" s="236">
        <v>12</v>
      </c>
      <c r="F269" s="236">
        <v>0</v>
      </c>
      <c r="G269" s="236">
        <v>0</v>
      </c>
      <c r="H269" s="236">
        <v>6</v>
      </c>
      <c r="I269" s="236">
        <v>90</v>
      </c>
      <c r="J269" s="236">
        <v>0</v>
      </c>
      <c r="K269" s="236">
        <v>0</v>
      </c>
      <c r="L269" s="237">
        <v>0</v>
      </c>
      <c r="M269" s="236">
        <v>0</v>
      </c>
      <c r="N269" s="236">
        <v>0</v>
      </c>
      <c r="O269" s="236">
        <v>0</v>
      </c>
      <c r="P269" s="236">
        <v>0</v>
      </c>
      <c r="Q269" s="236">
        <v>0</v>
      </c>
      <c r="R269" s="238">
        <v>0</v>
      </c>
      <c r="S269" s="239">
        <v>0</v>
      </c>
      <c r="T269" s="239">
        <v>0</v>
      </c>
      <c r="U269" s="239">
        <v>0</v>
      </c>
      <c r="V269" s="239">
        <v>0</v>
      </c>
      <c r="W269" s="240">
        <v>0</v>
      </c>
      <c r="X269" s="233">
        <v>0</v>
      </c>
      <c r="Y269" s="234">
        <v>0</v>
      </c>
      <c r="Z269" s="234">
        <v>0</v>
      </c>
      <c r="AA269" s="230">
        <v>0</v>
      </c>
      <c r="AB269" s="230">
        <v>0</v>
      </c>
      <c r="AC269" s="230">
        <v>0</v>
      </c>
      <c r="AD269" s="230">
        <v>0</v>
      </c>
    </row>
    <row r="270" spans="1:30" ht="15" customHeight="1">
      <c r="A270" s="77" t="s">
        <v>1023</v>
      </c>
      <c r="B270" s="111" t="s">
        <v>1024</v>
      </c>
      <c r="C270" s="235">
        <v>247</v>
      </c>
      <c r="D270" s="236">
        <v>251</v>
      </c>
      <c r="E270" s="236">
        <v>0</v>
      </c>
      <c r="F270" s="236">
        <v>0</v>
      </c>
      <c r="G270" s="236">
        <v>0</v>
      </c>
      <c r="H270" s="236">
        <v>6</v>
      </c>
      <c r="I270" s="236">
        <v>0</v>
      </c>
      <c r="J270" s="236">
        <v>0</v>
      </c>
      <c r="K270" s="236">
        <v>0</v>
      </c>
      <c r="L270" s="237">
        <v>1</v>
      </c>
      <c r="M270" s="236">
        <v>0</v>
      </c>
      <c r="N270" s="236">
        <v>0</v>
      </c>
      <c r="O270" s="236">
        <v>0</v>
      </c>
      <c r="P270" s="236">
        <v>0</v>
      </c>
      <c r="Q270" s="236">
        <v>0</v>
      </c>
      <c r="R270" s="238">
        <v>1</v>
      </c>
      <c r="S270" s="239">
        <v>0</v>
      </c>
      <c r="T270" s="239">
        <v>0</v>
      </c>
      <c r="U270" s="239">
        <v>0</v>
      </c>
      <c r="V270" s="239">
        <v>0</v>
      </c>
      <c r="W270" s="240">
        <v>0</v>
      </c>
      <c r="X270" s="233">
        <v>0</v>
      </c>
      <c r="Y270" s="234">
        <v>0</v>
      </c>
      <c r="Z270" s="234">
        <v>0</v>
      </c>
      <c r="AA270" s="230">
        <v>0</v>
      </c>
      <c r="AB270" s="230">
        <v>0</v>
      </c>
      <c r="AC270" s="230">
        <v>0</v>
      </c>
      <c r="AD270" s="230">
        <v>0</v>
      </c>
    </row>
    <row r="271" spans="1:30" ht="15" customHeight="1">
      <c r="A271" s="77" t="s">
        <v>1027</v>
      </c>
      <c r="B271" s="111" t="s">
        <v>1028</v>
      </c>
      <c r="C271" s="235">
        <v>548</v>
      </c>
      <c r="D271" s="236">
        <v>553</v>
      </c>
      <c r="E271" s="236">
        <v>0</v>
      </c>
      <c r="F271" s="236">
        <v>0</v>
      </c>
      <c r="G271" s="236">
        <v>0</v>
      </c>
      <c r="H271" s="236">
        <v>6</v>
      </c>
      <c r="I271" s="236">
        <v>110</v>
      </c>
      <c r="J271" s="236">
        <v>0</v>
      </c>
      <c r="K271" s="236">
        <v>0</v>
      </c>
      <c r="L271" s="237">
        <v>1</v>
      </c>
      <c r="M271" s="236">
        <v>0</v>
      </c>
      <c r="N271" s="236">
        <v>0</v>
      </c>
      <c r="O271" s="236">
        <v>0</v>
      </c>
      <c r="P271" s="236">
        <v>0</v>
      </c>
      <c r="Q271" s="236">
        <v>1</v>
      </c>
      <c r="R271" s="238">
        <v>2</v>
      </c>
      <c r="S271" s="239">
        <v>1</v>
      </c>
      <c r="T271" s="239">
        <v>160</v>
      </c>
      <c r="U271" s="239">
        <v>140</v>
      </c>
      <c r="V271" s="239">
        <v>0</v>
      </c>
      <c r="W271" s="240">
        <v>0</v>
      </c>
      <c r="X271" s="233">
        <v>0</v>
      </c>
      <c r="Y271" s="234">
        <v>0</v>
      </c>
      <c r="Z271" s="234">
        <v>0</v>
      </c>
      <c r="AA271" s="230">
        <v>0</v>
      </c>
      <c r="AB271" s="230">
        <v>0</v>
      </c>
      <c r="AC271" s="230">
        <v>0</v>
      </c>
      <c r="AD271" s="230">
        <v>0</v>
      </c>
    </row>
    <row r="272" spans="1:30" ht="15" customHeight="1">
      <c r="A272" s="77" t="s">
        <v>1031</v>
      </c>
      <c r="B272" s="111" t="s">
        <v>1032</v>
      </c>
      <c r="C272" s="235">
        <v>215</v>
      </c>
      <c r="D272" s="236">
        <v>214</v>
      </c>
      <c r="E272" s="236">
        <v>0</v>
      </c>
      <c r="F272" s="236">
        <v>0</v>
      </c>
      <c r="G272" s="236">
        <v>0</v>
      </c>
      <c r="H272" s="236">
        <v>6</v>
      </c>
      <c r="I272" s="236">
        <v>0</v>
      </c>
      <c r="J272" s="236">
        <v>0</v>
      </c>
      <c r="K272" s="236">
        <v>0</v>
      </c>
      <c r="L272" s="237">
        <v>0</v>
      </c>
      <c r="M272" s="236">
        <v>0</v>
      </c>
      <c r="N272" s="236">
        <v>0</v>
      </c>
      <c r="O272" s="236">
        <v>0</v>
      </c>
      <c r="P272" s="236">
        <v>0</v>
      </c>
      <c r="Q272" s="236">
        <v>0</v>
      </c>
      <c r="R272" s="238">
        <v>0</v>
      </c>
      <c r="S272" s="239">
        <v>0</v>
      </c>
      <c r="T272" s="239">
        <v>0</v>
      </c>
      <c r="U272" s="239">
        <v>0</v>
      </c>
      <c r="V272" s="239">
        <v>0</v>
      </c>
      <c r="W272" s="240">
        <v>0</v>
      </c>
      <c r="X272" s="233">
        <v>0</v>
      </c>
      <c r="Y272" s="234">
        <v>0</v>
      </c>
      <c r="Z272" s="234">
        <v>0</v>
      </c>
      <c r="AA272" s="230">
        <v>0</v>
      </c>
      <c r="AB272" s="230">
        <v>0</v>
      </c>
      <c r="AC272" s="230">
        <v>0</v>
      </c>
      <c r="AD272" s="230">
        <v>0</v>
      </c>
    </row>
    <row r="273" spans="1:30" ht="15" customHeight="1">
      <c r="A273" s="77" t="s">
        <v>1035</v>
      </c>
      <c r="B273" s="111" t="s">
        <v>1036</v>
      </c>
      <c r="C273" s="235">
        <v>216</v>
      </c>
      <c r="D273" s="236">
        <v>216</v>
      </c>
      <c r="E273" s="236">
        <v>4</v>
      </c>
      <c r="F273" s="236">
        <v>7</v>
      </c>
      <c r="G273" s="236">
        <v>7</v>
      </c>
      <c r="H273" s="236">
        <v>13.42</v>
      </c>
      <c r="I273" s="236">
        <v>90</v>
      </c>
      <c r="J273" s="236">
        <v>0</v>
      </c>
      <c r="K273" s="236">
        <v>1</v>
      </c>
      <c r="L273" s="237">
        <v>0</v>
      </c>
      <c r="M273" s="236">
        <v>0</v>
      </c>
      <c r="N273" s="236">
        <v>0</v>
      </c>
      <c r="O273" s="236">
        <v>1</v>
      </c>
      <c r="P273" s="236">
        <v>0</v>
      </c>
      <c r="Q273" s="236">
        <v>0</v>
      </c>
      <c r="R273" s="238">
        <v>0</v>
      </c>
      <c r="S273" s="239">
        <v>0</v>
      </c>
      <c r="T273" s="239">
        <v>0</v>
      </c>
      <c r="U273" s="239">
        <v>0</v>
      </c>
      <c r="V273" s="239">
        <v>0</v>
      </c>
      <c r="W273" s="240">
        <v>0</v>
      </c>
      <c r="X273" s="233">
        <v>0</v>
      </c>
      <c r="Y273" s="234">
        <v>0</v>
      </c>
      <c r="Z273" s="234">
        <v>0</v>
      </c>
      <c r="AA273" s="230">
        <v>0</v>
      </c>
      <c r="AB273" s="230">
        <v>0</v>
      </c>
      <c r="AC273" s="230">
        <v>0</v>
      </c>
      <c r="AD273" s="230">
        <v>0</v>
      </c>
    </row>
    <row r="274" spans="1:30" ht="15" customHeight="1">
      <c r="A274" s="77" t="s">
        <v>1039</v>
      </c>
      <c r="B274" s="111" t="s">
        <v>1040</v>
      </c>
      <c r="C274" s="235">
        <v>235</v>
      </c>
      <c r="D274" s="236">
        <v>231</v>
      </c>
      <c r="E274" s="236">
        <v>0</v>
      </c>
      <c r="F274" s="236">
        <v>0</v>
      </c>
      <c r="G274" s="236">
        <v>0</v>
      </c>
      <c r="H274" s="236">
        <v>6</v>
      </c>
      <c r="I274" s="236">
        <v>0</v>
      </c>
      <c r="J274" s="236">
        <v>0</v>
      </c>
      <c r="K274" s="236">
        <v>0</v>
      </c>
      <c r="L274" s="237">
        <v>0</v>
      </c>
      <c r="M274" s="236">
        <v>0</v>
      </c>
      <c r="N274" s="236">
        <v>0</v>
      </c>
      <c r="O274" s="236">
        <v>0</v>
      </c>
      <c r="P274" s="236">
        <v>0</v>
      </c>
      <c r="Q274" s="236">
        <v>0</v>
      </c>
      <c r="R274" s="238">
        <v>0</v>
      </c>
      <c r="S274" s="239">
        <v>0</v>
      </c>
      <c r="T274" s="239">
        <v>0</v>
      </c>
      <c r="U274" s="239">
        <v>0</v>
      </c>
      <c r="V274" s="239">
        <v>0</v>
      </c>
      <c r="W274" s="240">
        <v>0</v>
      </c>
      <c r="X274" s="233">
        <v>0</v>
      </c>
      <c r="Y274" s="234">
        <v>0</v>
      </c>
      <c r="Z274" s="234">
        <v>0</v>
      </c>
      <c r="AA274" s="230">
        <v>0</v>
      </c>
      <c r="AB274" s="230">
        <v>0</v>
      </c>
      <c r="AC274" s="230">
        <v>0</v>
      </c>
      <c r="AD274" s="230">
        <v>0</v>
      </c>
    </row>
    <row r="275" spans="1:30" ht="15" customHeight="1">
      <c r="A275" s="77" t="s">
        <v>1043</v>
      </c>
      <c r="B275" s="111" t="s">
        <v>1044</v>
      </c>
      <c r="C275" s="235">
        <v>376</v>
      </c>
      <c r="D275" s="236">
        <v>373</v>
      </c>
      <c r="E275" s="236">
        <v>10</v>
      </c>
      <c r="F275" s="236">
        <v>5</v>
      </c>
      <c r="G275" s="236">
        <v>5</v>
      </c>
      <c r="H275" s="236">
        <v>11.3</v>
      </c>
      <c r="I275" s="236">
        <v>0</v>
      </c>
      <c r="J275" s="236">
        <v>8</v>
      </c>
      <c r="K275" s="236">
        <v>0</v>
      </c>
      <c r="L275" s="237">
        <v>0</v>
      </c>
      <c r="M275" s="236">
        <v>0</v>
      </c>
      <c r="N275" s="236">
        <v>0</v>
      </c>
      <c r="O275" s="236">
        <v>0</v>
      </c>
      <c r="P275" s="236">
        <v>0</v>
      </c>
      <c r="Q275" s="236">
        <v>0</v>
      </c>
      <c r="R275" s="238">
        <v>0</v>
      </c>
      <c r="S275" s="239">
        <v>0</v>
      </c>
      <c r="T275" s="239">
        <v>0</v>
      </c>
      <c r="U275" s="239">
        <v>0</v>
      </c>
      <c r="V275" s="239">
        <v>0</v>
      </c>
      <c r="W275" s="240">
        <v>0</v>
      </c>
      <c r="X275" s="233">
        <v>0</v>
      </c>
      <c r="Y275" s="234">
        <v>0</v>
      </c>
      <c r="Z275" s="234">
        <v>0</v>
      </c>
      <c r="AA275" s="230">
        <v>0</v>
      </c>
      <c r="AB275" s="230">
        <v>0</v>
      </c>
      <c r="AC275" s="230">
        <v>0</v>
      </c>
      <c r="AD275" s="230">
        <v>0</v>
      </c>
    </row>
    <row r="276" spans="1:30" ht="15" customHeight="1">
      <c r="A276" s="77" t="s">
        <v>1047</v>
      </c>
      <c r="B276" s="111" t="s">
        <v>1048</v>
      </c>
      <c r="C276" s="235">
        <v>116</v>
      </c>
      <c r="D276" s="236">
        <v>116</v>
      </c>
      <c r="E276" s="236">
        <v>0</v>
      </c>
      <c r="F276" s="236">
        <v>0</v>
      </c>
      <c r="G276" s="236">
        <v>0</v>
      </c>
      <c r="H276" s="236">
        <v>4</v>
      </c>
      <c r="I276" s="236">
        <v>0</v>
      </c>
      <c r="J276" s="236">
        <v>0</v>
      </c>
      <c r="K276" s="236">
        <v>0</v>
      </c>
      <c r="L276" s="236">
        <v>0</v>
      </c>
      <c r="M276" s="236">
        <v>0</v>
      </c>
      <c r="N276" s="236">
        <v>0</v>
      </c>
      <c r="O276" s="236">
        <v>0</v>
      </c>
      <c r="P276" s="236">
        <v>0</v>
      </c>
      <c r="Q276" s="236">
        <v>0</v>
      </c>
      <c r="R276" s="238">
        <v>0</v>
      </c>
      <c r="S276" s="236">
        <v>0</v>
      </c>
      <c r="T276" s="236">
        <v>0</v>
      </c>
      <c r="U276" s="236">
        <v>0</v>
      </c>
      <c r="V276" s="236">
        <v>0</v>
      </c>
      <c r="W276" s="236">
        <v>0</v>
      </c>
      <c r="X276" s="233">
        <v>0</v>
      </c>
      <c r="Y276" s="234">
        <v>0</v>
      </c>
      <c r="Z276" s="234">
        <v>0</v>
      </c>
      <c r="AA276" s="230">
        <v>0</v>
      </c>
      <c r="AB276" s="230">
        <v>0</v>
      </c>
      <c r="AC276" s="230">
        <v>0</v>
      </c>
      <c r="AD276" s="230">
        <v>0</v>
      </c>
    </row>
    <row r="277" spans="1:30" ht="15" customHeight="1">
      <c r="A277" s="72" t="s">
        <v>47</v>
      </c>
      <c r="B277" s="111" t="s">
        <v>1412</v>
      </c>
      <c r="C277" s="235">
        <v>221</v>
      </c>
      <c r="D277" s="236">
        <v>205</v>
      </c>
      <c r="E277" s="236">
        <v>10</v>
      </c>
      <c r="F277" s="236">
        <v>20</v>
      </c>
      <c r="G277" s="236">
        <v>20</v>
      </c>
      <c r="H277" s="236">
        <v>20</v>
      </c>
      <c r="I277" s="236">
        <v>44</v>
      </c>
      <c r="J277" s="236">
        <v>0</v>
      </c>
      <c r="K277" s="236">
        <v>5</v>
      </c>
      <c r="L277" s="237">
        <v>2</v>
      </c>
      <c r="M277" s="236">
        <v>0</v>
      </c>
      <c r="N277" s="236">
        <v>0</v>
      </c>
      <c r="O277" s="236">
        <v>0</v>
      </c>
      <c r="P277" s="236">
        <v>0</v>
      </c>
      <c r="Q277" s="236">
        <v>0</v>
      </c>
      <c r="R277" s="238">
        <v>0</v>
      </c>
      <c r="S277" s="239">
        <v>0</v>
      </c>
      <c r="T277" s="239">
        <v>0</v>
      </c>
      <c r="U277" s="239">
        <v>0</v>
      </c>
      <c r="V277" s="239">
        <v>0</v>
      </c>
      <c r="W277" s="240">
        <v>0</v>
      </c>
      <c r="X277" s="233">
        <v>0</v>
      </c>
      <c r="Y277" s="234">
        <v>0</v>
      </c>
      <c r="Z277" s="234">
        <v>0</v>
      </c>
      <c r="AA277" s="230">
        <v>0</v>
      </c>
      <c r="AB277" s="230">
        <v>0</v>
      </c>
      <c r="AC277" s="230">
        <v>0</v>
      </c>
      <c r="AD277" s="230">
        <v>0</v>
      </c>
    </row>
    <row r="278" spans="1:30" ht="15" customHeight="1">
      <c r="A278" s="77" t="s">
        <v>203</v>
      </c>
      <c r="B278" s="111" t="s">
        <v>204</v>
      </c>
      <c r="C278" s="235">
        <v>0</v>
      </c>
      <c r="D278" s="236">
        <v>233</v>
      </c>
      <c r="E278" s="236">
        <v>12</v>
      </c>
      <c r="F278" s="236">
        <v>20</v>
      </c>
      <c r="G278" s="236">
        <v>20</v>
      </c>
      <c r="H278" s="236">
        <v>20</v>
      </c>
      <c r="I278" s="236">
        <v>26</v>
      </c>
      <c r="J278" s="236">
        <v>0</v>
      </c>
      <c r="K278" s="236">
        <v>5</v>
      </c>
      <c r="L278" s="237">
        <v>3</v>
      </c>
      <c r="M278" s="236">
        <v>0</v>
      </c>
      <c r="N278" s="236">
        <v>0</v>
      </c>
      <c r="O278" s="236">
        <v>0</v>
      </c>
      <c r="P278" s="236">
        <v>0</v>
      </c>
      <c r="Q278" s="236">
        <v>0</v>
      </c>
      <c r="R278" s="238">
        <v>0</v>
      </c>
      <c r="S278" s="239">
        <v>0</v>
      </c>
      <c r="T278" s="239">
        <v>0</v>
      </c>
      <c r="U278" s="239">
        <v>0</v>
      </c>
      <c r="V278" s="239">
        <v>0</v>
      </c>
      <c r="W278" s="240">
        <v>0</v>
      </c>
      <c r="X278" s="233">
        <v>0</v>
      </c>
      <c r="Y278" s="234">
        <v>0</v>
      </c>
      <c r="Z278" s="234">
        <v>0</v>
      </c>
      <c r="AA278" s="230">
        <v>0</v>
      </c>
      <c r="AB278" s="230">
        <v>0</v>
      </c>
      <c r="AC278" s="230">
        <v>0</v>
      </c>
      <c r="AD278" s="230">
        <v>0</v>
      </c>
    </row>
    <row r="279" spans="1:30" ht="15" customHeight="1">
      <c r="A279" s="77" t="s">
        <v>207</v>
      </c>
      <c r="B279" s="111" t="s">
        <v>208</v>
      </c>
      <c r="C279" s="235">
        <v>0</v>
      </c>
      <c r="D279" s="236">
        <v>208</v>
      </c>
      <c r="E279" s="236">
        <v>12</v>
      </c>
      <c r="F279" s="236">
        <v>20</v>
      </c>
      <c r="G279" s="236">
        <v>20</v>
      </c>
      <c r="H279" s="236">
        <v>20</v>
      </c>
      <c r="I279" s="236">
        <v>68</v>
      </c>
      <c r="J279" s="236">
        <v>0</v>
      </c>
      <c r="K279" s="236">
        <v>5</v>
      </c>
      <c r="L279" s="237">
        <v>2</v>
      </c>
      <c r="M279" s="236">
        <v>0</v>
      </c>
      <c r="N279" s="236">
        <v>0</v>
      </c>
      <c r="O279" s="236">
        <v>0</v>
      </c>
      <c r="P279" s="236">
        <v>0</v>
      </c>
      <c r="Q279" s="236">
        <v>0</v>
      </c>
      <c r="R279" s="238">
        <v>0</v>
      </c>
      <c r="S279" s="239">
        <v>0</v>
      </c>
      <c r="T279" s="239">
        <v>0</v>
      </c>
      <c r="U279" s="239">
        <v>0</v>
      </c>
      <c r="V279" s="239">
        <v>0</v>
      </c>
      <c r="W279" s="240">
        <v>0</v>
      </c>
      <c r="X279" s="233">
        <v>0</v>
      </c>
      <c r="Y279" s="234">
        <v>0</v>
      </c>
      <c r="Z279" s="234">
        <v>0</v>
      </c>
      <c r="AA279" s="230">
        <v>0</v>
      </c>
      <c r="AB279" s="230">
        <v>0</v>
      </c>
      <c r="AC279" s="230">
        <v>0</v>
      </c>
      <c r="AD279" s="230">
        <v>0</v>
      </c>
    </row>
    <row r="280" spans="1:30" ht="15" customHeight="1">
      <c r="A280" s="77" t="s">
        <v>211</v>
      </c>
      <c r="B280" s="111" t="s">
        <v>212</v>
      </c>
      <c r="C280" s="235">
        <v>249</v>
      </c>
      <c r="D280" s="236">
        <v>233</v>
      </c>
      <c r="E280" s="236">
        <v>12</v>
      </c>
      <c r="F280" s="236">
        <v>20</v>
      </c>
      <c r="G280" s="236">
        <v>20</v>
      </c>
      <c r="H280" s="236">
        <v>20</v>
      </c>
      <c r="I280" s="236">
        <v>26</v>
      </c>
      <c r="J280" s="236">
        <v>0</v>
      </c>
      <c r="K280" s="236">
        <v>5</v>
      </c>
      <c r="L280" s="237">
        <v>3</v>
      </c>
      <c r="M280" s="236">
        <v>0</v>
      </c>
      <c r="N280" s="236">
        <v>0</v>
      </c>
      <c r="O280" s="236">
        <v>0</v>
      </c>
      <c r="P280" s="236">
        <v>0</v>
      </c>
      <c r="Q280" s="236">
        <v>0</v>
      </c>
      <c r="R280" s="238">
        <v>0</v>
      </c>
      <c r="S280" s="239">
        <v>0</v>
      </c>
      <c r="T280" s="239">
        <v>0</v>
      </c>
      <c r="U280" s="239">
        <v>0</v>
      </c>
      <c r="V280" s="239">
        <v>0</v>
      </c>
      <c r="W280" s="240">
        <v>0</v>
      </c>
      <c r="X280" s="233">
        <v>0</v>
      </c>
      <c r="Y280" s="234">
        <v>0</v>
      </c>
      <c r="Z280" s="234">
        <v>0</v>
      </c>
      <c r="AA280" s="230">
        <v>0</v>
      </c>
      <c r="AB280" s="230">
        <v>0</v>
      </c>
      <c r="AC280" s="230">
        <v>0</v>
      </c>
      <c r="AD280" s="230">
        <v>0</v>
      </c>
    </row>
    <row r="281" spans="1:30" ht="15" customHeight="1">
      <c r="A281" s="77" t="s">
        <v>215</v>
      </c>
      <c r="B281" s="111" t="s">
        <v>216</v>
      </c>
      <c r="C281" s="235">
        <v>224</v>
      </c>
      <c r="D281" s="236">
        <v>208</v>
      </c>
      <c r="E281" s="236">
        <v>12</v>
      </c>
      <c r="F281" s="236">
        <v>20</v>
      </c>
      <c r="G281" s="236">
        <v>20</v>
      </c>
      <c r="H281" s="236">
        <v>20</v>
      </c>
      <c r="I281" s="236">
        <v>68</v>
      </c>
      <c r="J281" s="236">
        <v>0</v>
      </c>
      <c r="K281" s="236">
        <v>5</v>
      </c>
      <c r="L281" s="237">
        <v>2</v>
      </c>
      <c r="M281" s="236">
        <v>0</v>
      </c>
      <c r="N281" s="236">
        <v>0</v>
      </c>
      <c r="O281" s="236">
        <v>0</v>
      </c>
      <c r="P281" s="236">
        <v>0</v>
      </c>
      <c r="Q281" s="236">
        <v>0</v>
      </c>
      <c r="R281" s="238">
        <v>0</v>
      </c>
      <c r="S281" s="239">
        <v>0</v>
      </c>
      <c r="T281" s="239">
        <v>0</v>
      </c>
      <c r="U281" s="239">
        <v>0</v>
      </c>
      <c r="V281" s="239">
        <v>0</v>
      </c>
      <c r="W281" s="240">
        <v>0</v>
      </c>
      <c r="X281" s="233">
        <v>0</v>
      </c>
      <c r="Y281" s="234">
        <v>0</v>
      </c>
      <c r="Z281" s="234">
        <v>0</v>
      </c>
      <c r="AA281" s="230">
        <v>0</v>
      </c>
      <c r="AB281" s="230">
        <v>0</v>
      </c>
      <c r="AC281" s="230">
        <v>0</v>
      </c>
      <c r="AD281" s="230">
        <v>0</v>
      </c>
    </row>
    <row r="282" spans="1:30" ht="15" customHeight="1" thickBot="1">
      <c r="A282" s="77" t="s">
        <v>1874</v>
      </c>
      <c r="B282" s="118" t="s">
        <v>1873</v>
      </c>
      <c r="C282" s="235">
        <v>284</v>
      </c>
      <c r="D282" s="236">
        <v>268</v>
      </c>
      <c r="E282" s="236">
        <v>12</v>
      </c>
      <c r="F282" s="236">
        <v>20</v>
      </c>
      <c r="G282" s="236">
        <v>20</v>
      </c>
      <c r="H282" s="236">
        <v>20</v>
      </c>
      <c r="I282" s="236">
        <v>68</v>
      </c>
      <c r="J282" s="236">
        <v>0</v>
      </c>
      <c r="K282" s="236">
        <v>5</v>
      </c>
      <c r="L282" s="237">
        <v>2</v>
      </c>
      <c r="M282" s="236">
        <v>0</v>
      </c>
      <c r="N282" s="236">
        <v>0</v>
      </c>
      <c r="O282" s="236">
        <v>0</v>
      </c>
      <c r="P282" s="236">
        <v>0</v>
      </c>
      <c r="Q282" s="236">
        <v>0</v>
      </c>
      <c r="R282" s="238">
        <v>0</v>
      </c>
      <c r="S282" s="239">
        <v>0</v>
      </c>
      <c r="T282" s="239">
        <v>0</v>
      </c>
      <c r="U282" s="239">
        <v>0</v>
      </c>
      <c r="V282" s="239">
        <v>0</v>
      </c>
      <c r="W282" s="240">
        <v>0</v>
      </c>
      <c r="X282" s="233">
        <v>0</v>
      </c>
      <c r="Y282" s="234">
        <v>0</v>
      </c>
      <c r="Z282" s="234">
        <v>0</v>
      </c>
      <c r="AA282" s="230">
        <v>0</v>
      </c>
      <c r="AB282" s="230">
        <v>0</v>
      </c>
      <c r="AC282" s="230">
        <v>0</v>
      </c>
      <c r="AD282" s="230">
        <v>0</v>
      </c>
    </row>
    <row r="283" spans="1:30" ht="15" customHeight="1" thickTop="1">
      <c r="A283" s="77" t="s">
        <v>1637</v>
      </c>
      <c r="B283" s="120" t="s">
        <v>1738</v>
      </c>
      <c r="C283" s="235">
        <v>145</v>
      </c>
      <c r="D283" s="236">
        <v>194</v>
      </c>
      <c r="E283" s="236">
        <v>3</v>
      </c>
      <c r="F283" s="236">
        <v>20</v>
      </c>
      <c r="G283" s="236">
        <v>0</v>
      </c>
      <c r="H283" s="236">
        <v>0</v>
      </c>
      <c r="I283" s="236">
        <v>0</v>
      </c>
      <c r="J283" s="236">
        <v>0</v>
      </c>
      <c r="K283" s="236">
        <v>0</v>
      </c>
      <c r="L283" s="237">
        <v>0</v>
      </c>
      <c r="M283" s="236">
        <v>0</v>
      </c>
      <c r="N283" s="236">
        <v>0</v>
      </c>
      <c r="O283" s="236">
        <v>0</v>
      </c>
      <c r="P283" s="236">
        <v>0</v>
      </c>
      <c r="Q283" s="236">
        <v>0</v>
      </c>
      <c r="R283" s="238">
        <v>0</v>
      </c>
      <c r="S283" s="239">
        <v>0</v>
      </c>
      <c r="T283" s="239">
        <v>0</v>
      </c>
      <c r="U283" s="239">
        <v>0</v>
      </c>
      <c r="V283" s="239">
        <v>0</v>
      </c>
      <c r="W283" s="240">
        <v>0</v>
      </c>
      <c r="X283" s="233">
        <v>0</v>
      </c>
      <c r="Y283" s="234">
        <v>0</v>
      </c>
      <c r="Z283" s="234">
        <v>0</v>
      </c>
      <c r="AA283" s="230">
        <v>0</v>
      </c>
      <c r="AB283" s="230">
        <v>0</v>
      </c>
      <c r="AC283" s="230">
        <v>0</v>
      </c>
      <c r="AD283" s="230">
        <v>0</v>
      </c>
    </row>
    <row r="284" spans="1:30" ht="15" customHeight="1">
      <c r="A284" s="77" t="s">
        <v>1638</v>
      </c>
      <c r="B284" s="120" t="s">
        <v>1802</v>
      </c>
      <c r="C284" s="235">
        <v>170</v>
      </c>
      <c r="D284" s="236">
        <v>219</v>
      </c>
      <c r="E284" s="236">
        <v>3</v>
      </c>
      <c r="F284" s="236">
        <v>20</v>
      </c>
      <c r="G284" s="236">
        <v>0</v>
      </c>
      <c r="H284" s="236">
        <v>0</v>
      </c>
      <c r="I284" s="236">
        <v>0</v>
      </c>
      <c r="J284" s="236">
        <v>0</v>
      </c>
      <c r="K284" s="236">
        <v>0</v>
      </c>
      <c r="L284" s="237">
        <v>0</v>
      </c>
      <c r="M284" s="236">
        <v>0</v>
      </c>
      <c r="N284" s="236">
        <v>0</v>
      </c>
      <c r="O284" s="236">
        <v>0</v>
      </c>
      <c r="P284" s="236">
        <v>0</v>
      </c>
      <c r="Q284" s="236">
        <v>0</v>
      </c>
      <c r="R284" s="238">
        <v>0</v>
      </c>
      <c r="S284" s="239">
        <v>0</v>
      </c>
      <c r="T284" s="239">
        <v>0</v>
      </c>
      <c r="U284" s="239">
        <v>0</v>
      </c>
      <c r="V284" s="239">
        <v>0</v>
      </c>
      <c r="W284" s="240">
        <v>0</v>
      </c>
      <c r="X284" s="233">
        <v>0</v>
      </c>
      <c r="Y284" s="234">
        <v>0</v>
      </c>
      <c r="Z284" s="234">
        <v>0</v>
      </c>
      <c r="AA284" s="230">
        <v>0</v>
      </c>
      <c r="AB284" s="230">
        <v>0</v>
      </c>
      <c r="AC284" s="230">
        <v>0</v>
      </c>
      <c r="AD284" s="230">
        <v>0</v>
      </c>
    </row>
    <row r="285" spans="1:30" ht="15" customHeight="1">
      <c r="A285" s="77" t="s">
        <v>1639</v>
      </c>
      <c r="B285" s="120" t="s">
        <v>1803</v>
      </c>
      <c r="C285" s="235">
        <v>195</v>
      </c>
      <c r="D285" s="236">
        <v>244</v>
      </c>
      <c r="E285" s="236">
        <v>3</v>
      </c>
      <c r="F285" s="236">
        <v>20</v>
      </c>
      <c r="G285" s="236">
        <v>0</v>
      </c>
      <c r="H285" s="236">
        <v>0</v>
      </c>
      <c r="I285" s="236">
        <v>0</v>
      </c>
      <c r="J285" s="236">
        <v>0</v>
      </c>
      <c r="K285" s="236">
        <v>0</v>
      </c>
      <c r="L285" s="237">
        <v>0</v>
      </c>
      <c r="M285" s="236">
        <v>0</v>
      </c>
      <c r="N285" s="236">
        <v>0</v>
      </c>
      <c r="O285" s="236">
        <v>0</v>
      </c>
      <c r="P285" s="236">
        <v>0</v>
      </c>
      <c r="Q285" s="236">
        <v>0</v>
      </c>
      <c r="R285" s="238">
        <v>0</v>
      </c>
      <c r="S285" s="239">
        <v>0</v>
      </c>
      <c r="T285" s="239">
        <v>0</v>
      </c>
      <c r="U285" s="239">
        <v>0</v>
      </c>
      <c r="V285" s="239">
        <v>0</v>
      </c>
      <c r="W285" s="240">
        <v>0</v>
      </c>
      <c r="X285" s="233">
        <v>0</v>
      </c>
      <c r="Y285" s="234">
        <v>0</v>
      </c>
      <c r="Z285" s="234">
        <v>0</v>
      </c>
      <c r="AA285" s="230">
        <v>0</v>
      </c>
      <c r="AB285" s="230">
        <v>0</v>
      </c>
      <c r="AC285" s="230">
        <v>0</v>
      </c>
      <c r="AD285" s="230">
        <v>0</v>
      </c>
    </row>
    <row r="286" spans="1:30" ht="15" customHeight="1">
      <c r="A286" s="77" t="s">
        <v>1640</v>
      </c>
      <c r="B286" s="120" t="s">
        <v>1804</v>
      </c>
      <c r="C286" s="235">
        <v>220</v>
      </c>
      <c r="D286" s="236">
        <v>269</v>
      </c>
      <c r="E286" s="236">
        <v>3</v>
      </c>
      <c r="F286" s="236">
        <v>20</v>
      </c>
      <c r="G286" s="236">
        <v>0</v>
      </c>
      <c r="H286" s="236">
        <v>0</v>
      </c>
      <c r="I286" s="236">
        <v>0</v>
      </c>
      <c r="J286" s="236">
        <v>0</v>
      </c>
      <c r="K286" s="236">
        <v>0</v>
      </c>
      <c r="L286" s="237">
        <v>0</v>
      </c>
      <c r="M286" s="236">
        <v>0</v>
      </c>
      <c r="N286" s="236">
        <v>0</v>
      </c>
      <c r="O286" s="236">
        <v>0</v>
      </c>
      <c r="P286" s="236">
        <v>0</v>
      </c>
      <c r="Q286" s="236">
        <v>0</v>
      </c>
      <c r="R286" s="238">
        <v>0</v>
      </c>
      <c r="S286" s="239">
        <v>0</v>
      </c>
      <c r="T286" s="239">
        <v>0</v>
      </c>
      <c r="U286" s="239">
        <v>0</v>
      </c>
      <c r="V286" s="239">
        <v>0</v>
      </c>
      <c r="W286" s="240">
        <v>0</v>
      </c>
      <c r="X286" s="233">
        <v>0</v>
      </c>
      <c r="Y286" s="234">
        <v>0</v>
      </c>
      <c r="Z286" s="234">
        <v>0</v>
      </c>
      <c r="AA286" s="230">
        <v>0</v>
      </c>
      <c r="AB286" s="230">
        <v>0</v>
      </c>
      <c r="AC286" s="230">
        <v>0</v>
      </c>
      <c r="AD286" s="230">
        <v>0</v>
      </c>
    </row>
    <row r="287" spans="1:30" ht="15" customHeight="1">
      <c r="A287" s="77" t="s">
        <v>1642</v>
      </c>
      <c r="B287" s="120" t="s">
        <v>1805</v>
      </c>
      <c r="C287" s="235">
        <v>245</v>
      </c>
      <c r="D287" s="236">
        <v>294</v>
      </c>
      <c r="E287" s="236">
        <v>3</v>
      </c>
      <c r="F287" s="236">
        <v>20</v>
      </c>
      <c r="G287" s="236">
        <v>0</v>
      </c>
      <c r="H287" s="236">
        <v>0</v>
      </c>
      <c r="I287" s="236">
        <v>0</v>
      </c>
      <c r="J287" s="236">
        <v>0</v>
      </c>
      <c r="K287" s="236">
        <v>0</v>
      </c>
      <c r="L287" s="237">
        <v>0</v>
      </c>
      <c r="M287" s="236">
        <v>0</v>
      </c>
      <c r="N287" s="236">
        <v>0</v>
      </c>
      <c r="O287" s="236">
        <v>0</v>
      </c>
      <c r="P287" s="236">
        <v>0</v>
      </c>
      <c r="Q287" s="236">
        <v>0</v>
      </c>
      <c r="R287" s="238">
        <v>0</v>
      </c>
      <c r="S287" s="239">
        <v>0</v>
      </c>
      <c r="T287" s="239">
        <v>0</v>
      </c>
      <c r="U287" s="239">
        <v>0</v>
      </c>
      <c r="V287" s="239">
        <v>0</v>
      </c>
      <c r="W287" s="240">
        <v>0</v>
      </c>
      <c r="X287" s="233">
        <v>0</v>
      </c>
      <c r="Y287" s="234">
        <v>0</v>
      </c>
      <c r="Z287" s="234">
        <v>0</v>
      </c>
      <c r="AA287" s="230">
        <v>0</v>
      </c>
      <c r="AB287" s="230">
        <v>0</v>
      </c>
      <c r="AC287" s="230">
        <v>0</v>
      </c>
      <c r="AD287" s="230">
        <v>0</v>
      </c>
    </row>
    <row r="288" spans="1:30" ht="15" customHeight="1">
      <c r="A288" s="77" t="s">
        <v>1643</v>
      </c>
      <c r="B288" s="120" t="s">
        <v>1806</v>
      </c>
      <c r="C288" s="235">
        <v>270</v>
      </c>
      <c r="D288" s="236">
        <v>319</v>
      </c>
      <c r="E288" s="236">
        <v>3</v>
      </c>
      <c r="F288" s="236">
        <v>20</v>
      </c>
      <c r="G288" s="236">
        <v>0</v>
      </c>
      <c r="H288" s="236">
        <v>0</v>
      </c>
      <c r="I288" s="236">
        <v>0</v>
      </c>
      <c r="J288" s="236">
        <v>0</v>
      </c>
      <c r="K288" s="236">
        <v>0</v>
      </c>
      <c r="L288" s="237">
        <v>0</v>
      </c>
      <c r="M288" s="236">
        <v>0</v>
      </c>
      <c r="N288" s="236">
        <v>0</v>
      </c>
      <c r="O288" s="236">
        <v>0</v>
      </c>
      <c r="P288" s="236">
        <v>0</v>
      </c>
      <c r="Q288" s="236">
        <v>0</v>
      </c>
      <c r="R288" s="238">
        <v>0</v>
      </c>
      <c r="S288" s="239">
        <v>0</v>
      </c>
      <c r="T288" s="239">
        <v>0</v>
      </c>
      <c r="U288" s="239">
        <v>0</v>
      </c>
      <c r="V288" s="239">
        <v>0</v>
      </c>
      <c r="W288" s="240">
        <v>0</v>
      </c>
      <c r="X288" s="233">
        <v>0</v>
      </c>
      <c r="Y288" s="234">
        <v>0</v>
      </c>
      <c r="Z288" s="234">
        <v>0</v>
      </c>
      <c r="AA288" s="230">
        <v>0</v>
      </c>
      <c r="AB288" s="230">
        <v>0</v>
      </c>
      <c r="AC288" s="230">
        <v>0</v>
      </c>
      <c r="AD288" s="230">
        <v>0</v>
      </c>
    </row>
    <row r="289" spans="1:30" ht="15" customHeight="1">
      <c r="A289" s="77" t="s">
        <v>1644</v>
      </c>
      <c r="B289" s="120" t="s">
        <v>1807</v>
      </c>
      <c r="C289" s="235">
        <v>262</v>
      </c>
      <c r="D289" s="236">
        <v>385</v>
      </c>
      <c r="E289" s="236">
        <v>5</v>
      </c>
      <c r="F289" s="236">
        <v>0</v>
      </c>
      <c r="G289" s="236">
        <v>0</v>
      </c>
      <c r="H289" s="236">
        <v>0</v>
      </c>
      <c r="I289" s="236">
        <v>0</v>
      </c>
      <c r="J289" s="236">
        <v>0</v>
      </c>
      <c r="K289" s="236">
        <v>0</v>
      </c>
      <c r="L289" s="237">
        <v>0</v>
      </c>
      <c r="M289" s="236">
        <v>0</v>
      </c>
      <c r="N289" s="236">
        <v>0</v>
      </c>
      <c r="O289" s="236">
        <v>0</v>
      </c>
      <c r="P289" s="236">
        <v>0</v>
      </c>
      <c r="Q289" s="236">
        <v>0</v>
      </c>
      <c r="R289" s="238">
        <v>0</v>
      </c>
      <c r="S289" s="239">
        <v>0</v>
      </c>
      <c r="T289" s="239">
        <v>0</v>
      </c>
      <c r="U289" s="239">
        <v>0</v>
      </c>
      <c r="V289" s="239">
        <v>0</v>
      </c>
      <c r="W289" s="240">
        <v>0</v>
      </c>
      <c r="X289" s="233">
        <v>0</v>
      </c>
      <c r="Y289" s="234">
        <v>0</v>
      </c>
      <c r="Z289" s="234">
        <v>0</v>
      </c>
      <c r="AA289" s="230">
        <v>0</v>
      </c>
      <c r="AB289" s="230">
        <v>0</v>
      </c>
      <c r="AC289" s="230">
        <v>0</v>
      </c>
      <c r="AD289" s="230">
        <v>0</v>
      </c>
    </row>
    <row r="290" spans="1:30" ht="15" customHeight="1">
      <c r="A290" s="77" t="s">
        <v>1645</v>
      </c>
      <c r="B290" s="120" t="s">
        <v>1808</v>
      </c>
      <c r="C290" s="235">
        <v>287</v>
      </c>
      <c r="D290" s="236">
        <v>410</v>
      </c>
      <c r="E290" s="236">
        <v>5</v>
      </c>
      <c r="F290" s="236">
        <v>0</v>
      </c>
      <c r="G290" s="236">
        <v>0</v>
      </c>
      <c r="H290" s="236">
        <v>0</v>
      </c>
      <c r="I290" s="236">
        <v>0</v>
      </c>
      <c r="J290" s="236">
        <v>0</v>
      </c>
      <c r="K290" s="236">
        <v>0</v>
      </c>
      <c r="L290" s="237">
        <v>0</v>
      </c>
      <c r="M290" s="236">
        <v>0</v>
      </c>
      <c r="N290" s="236">
        <v>0</v>
      </c>
      <c r="O290" s="236">
        <v>0</v>
      </c>
      <c r="P290" s="236">
        <v>0</v>
      </c>
      <c r="Q290" s="236">
        <v>0</v>
      </c>
      <c r="R290" s="238">
        <v>0</v>
      </c>
      <c r="S290" s="239">
        <v>0</v>
      </c>
      <c r="T290" s="239">
        <v>0</v>
      </c>
      <c r="U290" s="239">
        <v>0</v>
      </c>
      <c r="V290" s="239">
        <v>0</v>
      </c>
      <c r="W290" s="240">
        <v>0</v>
      </c>
      <c r="X290" s="233">
        <v>0</v>
      </c>
      <c r="Y290" s="234">
        <v>0</v>
      </c>
      <c r="Z290" s="234">
        <v>0</v>
      </c>
      <c r="AA290" s="230">
        <v>0</v>
      </c>
      <c r="AB290" s="230">
        <v>0</v>
      </c>
      <c r="AC290" s="230">
        <v>0</v>
      </c>
      <c r="AD290" s="230">
        <v>0</v>
      </c>
    </row>
    <row r="291" spans="1:30" ht="15" customHeight="1">
      <c r="A291" s="77" t="s">
        <v>1646</v>
      </c>
      <c r="B291" s="120" t="s">
        <v>1809</v>
      </c>
      <c r="C291" s="235">
        <v>312</v>
      </c>
      <c r="D291" s="236">
        <v>435</v>
      </c>
      <c r="E291" s="236">
        <v>5</v>
      </c>
      <c r="F291" s="236">
        <v>0</v>
      </c>
      <c r="G291" s="236">
        <v>0</v>
      </c>
      <c r="H291" s="236">
        <v>0</v>
      </c>
      <c r="I291" s="236">
        <v>0</v>
      </c>
      <c r="J291" s="236">
        <v>0</v>
      </c>
      <c r="K291" s="236">
        <v>0</v>
      </c>
      <c r="L291" s="237">
        <v>0</v>
      </c>
      <c r="M291" s="236">
        <v>0</v>
      </c>
      <c r="N291" s="236">
        <v>0</v>
      </c>
      <c r="O291" s="236">
        <v>0</v>
      </c>
      <c r="P291" s="236">
        <v>0</v>
      </c>
      <c r="Q291" s="236">
        <v>0</v>
      </c>
      <c r="R291" s="238">
        <v>0</v>
      </c>
      <c r="S291" s="239">
        <v>0</v>
      </c>
      <c r="T291" s="239">
        <v>0</v>
      </c>
      <c r="U291" s="239">
        <v>0</v>
      </c>
      <c r="V291" s="239">
        <v>0</v>
      </c>
      <c r="W291" s="240">
        <v>0</v>
      </c>
      <c r="X291" s="233">
        <v>0</v>
      </c>
      <c r="Y291" s="234">
        <v>0</v>
      </c>
      <c r="Z291" s="234">
        <v>0</v>
      </c>
      <c r="AA291" s="230">
        <v>0</v>
      </c>
      <c r="AB291" s="230">
        <v>0</v>
      </c>
      <c r="AC291" s="230">
        <v>0</v>
      </c>
      <c r="AD291" s="230">
        <v>0</v>
      </c>
    </row>
    <row r="292" spans="1:30" ht="15" customHeight="1">
      <c r="A292" s="77" t="s">
        <v>1647</v>
      </c>
      <c r="B292" s="120" t="s">
        <v>1810</v>
      </c>
      <c r="C292" s="235">
        <v>337</v>
      </c>
      <c r="D292" s="236">
        <v>460</v>
      </c>
      <c r="E292" s="236">
        <v>5</v>
      </c>
      <c r="F292" s="236">
        <v>0</v>
      </c>
      <c r="G292" s="236">
        <v>0</v>
      </c>
      <c r="H292" s="236">
        <v>0</v>
      </c>
      <c r="I292" s="236">
        <v>0</v>
      </c>
      <c r="J292" s="236">
        <v>0</v>
      </c>
      <c r="K292" s="236">
        <v>0</v>
      </c>
      <c r="L292" s="237">
        <v>0</v>
      </c>
      <c r="M292" s="236">
        <v>0</v>
      </c>
      <c r="N292" s="236">
        <v>0</v>
      </c>
      <c r="O292" s="236">
        <v>0</v>
      </c>
      <c r="P292" s="236">
        <v>0</v>
      </c>
      <c r="Q292" s="236">
        <v>0</v>
      </c>
      <c r="R292" s="238">
        <v>0</v>
      </c>
      <c r="S292" s="239">
        <v>0</v>
      </c>
      <c r="T292" s="239">
        <v>0</v>
      </c>
      <c r="U292" s="239">
        <v>0</v>
      </c>
      <c r="V292" s="239">
        <v>0</v>
      </c>
      <c r="W292" s="240">
        <v>0</v>
      </c>
      <c r="X292" s="233">
        <v>0</v>
      </c>
      <c r="Y292" s="234">
        <v>0</v>
      </c>
      <c r="Z292" s="234">
        <v>0</v>
      </c>
      <c r="AA292" s="230">
        <v>0</v>
      </c>
      <c r="AB292" s="230">
        <v>0</v>
      </c>
      <c r="AC292" s="230">
        <v>0</v>
      </c>
      <c r="AD292" s="230">
        <v>0</v>
      </c>
    </row>
    <row r="293" spans="1:30" ht="15" customHeight="1">
      <c r="A293" s="77" t="s">
        <v>1649</v>
      </c>
      <c r="B293" s="120" t="s">
        <v>1811</v>
      </c>
      <c r="C293" s="235">
        <v>362</v>
      </c>
      <c r="D293" s="236">
        <v>485</v>
      </c>
      <c r="E293" s="236">
        <v>5</v>
      </c>
      <c r="F293" s="236">
        <v>0</v>
      </c>
      <c r="G293" s="236">
        <v>0</v>
      </c>
      <c r="H293" s="236">
        <v>0</v>
      </c>
      <c r="I293" s="236">
        <v>0</v>
      </c>
      <c r="J293" s="236">
        <v>0</v>
      </c>
      <c r="K293" s="236">
        <v>0</v>
      </c>
      <c r="L293" s="237">
        <v>0</v>
      </c>
      <c r="M293" s="236">
        <v>0</v>
      </c>
      <c r="N293" s="236">
        <v>0</v>
      </c>
      <c r="O293" s="236">
        <v>0</v>
      </c>
      <c r="P293" s="236">
        <v>0</v>
      </c>
      <c r="Q293" s="236">
        <v>0</v>
      </c>
      <c r="R293" s="238">
        <v>0</v>
      </c>
      <c r="S293" s="239">
        <v>0</v>
      </c>
      <c r="T293" s="239">
        <v>0</v>
      </c>
      <c r="U293" s="239">
        <v>0</v>
      </c>
      <c r="V293" s="239">
        <v>0</v>
      </c>
      <c r="W293" s="240">
        <v>0</v>
      </c>
      <c r="X293" s="233">
        <v>0</v>
      </c>
      <c r="Y293" s="234">
        <v>0</v>
      </c>
      <c r="Z293" s="234">
        <v>0</v>
      </c>
      <c r="AA293" s="230">
        <v>0</v>
      </c>
      <c r="AB293" s="230">
        <v>0</v>
      </c>
      <c r="AC293" s="230">
        <v>0</v>
      </c>
      <c r="AD293" s="230">
        <v>0</v>
      </c>
    </row>
    <row r="294" spans="1:30" ht="15" customHeight="1">
      <c r="A294" s="77" t="s">
        <v>1650</v>
      </c>
      <c r="B294" s="120" t="s">
        <v>1812</v>
      </c>
      <c r="C294" s="235">
        <v>387</v>
      </c>
      <c r="D294" s="236">
        <v>510</v>
      </c>
      <c r="E294" s="236">
        <v>5</v>
      </c>
      <c r="F294" s="236">
        <v>0</v>
      </c>
      <c r="G294" s="236">
        <v>0</v>
      </c>
      <c r="H294" s="236">
        <v>0</v>
      </c>
      <c r="I294" s="236">
        <v>0</v>
      </c>
      <c r="J294" s="236">
        <v>0</v>
      </c>
      <c r="K294" s="236">
        <v>0</v>
      </c>
      <c r="L294" s="237">
        <v>0</v>
      </c>
      <c r="M294" s="236">
        <v>0</v>
      </c>
      <c r="N294" s="236">
        <v>0</v>
      </c>
      <c r="O294" s="236">
        <v>0</v>
      </c>
      <c r="P294" s="236">
        <v>0</v>
      </c>
      <c r="Q294" s="236">
        <v>0</v>
      </c>
      <c r="R294" s="238">
        <v>0</v>
      </c>
      <c r="S294" s="239">
        <v>0</v>
      </c>
      <c r="T294" s="239">
        <v>0</v>
      </c>
      <c r="U294" s="239">
        <v>0</v>
      </c>
      <c r="V294" s="239">
        <v>0</v>
      </c>
      <c r="W294" s="240">
        <v>0</v>
      </c>
      <c r="X294" s="233">
        <v>0</v>
      </c>
      <c r="Y294" s="234">
        <v>0</v>
      </c>
      <c r="Z294" s="234">
        <v>0</v>
      </c>
      <c r="AA294" s="230">
        <v>0</v>
      </c>
      <c r="AB294" s="230">
        <v>0</v>
      </c>
      <c r="AC294" s="230">
        <v>0</v>
      </c>
      <c r="AD294" s="230">
        <v>0</v>
      </c>
    </row>
    <row r="295" spans="1:30" ht="15" customHeight="1">
      <c r="A295" s="77" t="s">
        <v>1651</v>
      </c>
      <c r="B295" s="120" t="s">
        <v>1813</v>
      </c>
      <c r="C295" s="235">
        <v>189</v>
      </c>
      <c r="D295" s="236">
        <v>189</v>
      </c>
      <c r="E295" s="236">
        <v>3</v>
      </c>
      <c r="F295" s="236">
        <v>0</v>
      </c>
      <c r="G295" s="236">
        <v>0</v>
      </c>
      <c r="H295" s="236">
        <v>3</v>
      </c>
      <c r="I295" s="236">
        <v>0</v>
      </c>
      <c r="J295" s="236">
        <v>0</v>
      </c>
      <c r="K295" s="236">
        <v>0</v>
      </c>
      <c r="L295" s="237">
        <v>0</v>
      </c>
      <c r="M295" s="236">
        <v>0</v>
      </c>
      <c r="N295" s="236">
        <v>0</v>
      </c>
      <c r="O295" s="236">
        <v>0</v>
      </c>
      <c r="P295" s="236">
        <v>0</v>
      </c>
      <c r="Q295" s="236">
        <v>0</v>
      </c>
      <c r="R295" s="238">
        <v>0</v>
      </c>
      <c r="S295" s="239">
        <v>0</v>
      </c>
      <c r="T295" s="239">
        <v>0</v>
      </c>
      <c r="U295" s="239">
        <v>0</v>
      </c>
      <c r="V295" s="239">
        <v>0</v>
      </c>
      <c r="W295" s="240">
        <v>0</v>
      </c>
      <c r="X295" s="233">
        <v>0</v>
      </c>
      <c r="Y295" s="234">
        <v>0</v>
      </c>
      <c r="Z295" s="234">
        <v>0</v>
      </c>
      <c r="AA295" s="230">
        <v>0</v>
      </c>
      <c r="AB295" s="230">
        <v>0</v>
      </c>
      <c r="AC295" s="230">
        <v>0</v>
      </c>
      <c r="AD295" s="230">
        <v>0</v>
      </c>
    </row>
    <row r="296" spans="1:30" ht="15" customHeight="1">
      <c r="A296" s="77" t="s">
        <v>1652</v>
      </c>
      <c r="B296" s="120" t="s">
        <v>1814</v>
      </c>
      <c r="C296" s="235">
        <v>214</v>
      </c>
      <c r="D296" s="236">
        <v>214</v>
      </c>
      <c r="E296" s="236">
        <v>3</v>
      </c>
      <c r="F296" s="236">
        <v>0</v>
      </c>
      <c r="G296" s="236">
        <v>0</v>
      </c>
      <c r="H296" s="236">
        <v>3</v>
      </c>
      <c r="I296" s="236">
        <v>0</v>
      </c>
      <c r="J296" s="236">
        <v>0</v>
      </c>
      <c r="K296" s="236">
        <v>0</v>
      </c>
      <c r="L296" s="237">
        <v>0</v>
      </c>
      <c r="M296" s="236">
        <v>0</v>
      </c>
      <c r="N296" s="236">
        <v>0</v>
      </c>
      <c r="O296" s="236">
        <v>0</v>
      </c>
      <c r="P296" s="236">
        <v>0</v>
      </c>
      <c r="Q296" s="236">
        <v>0</v>
      </c>
      <c r="R296" s="238">
        <v>0</v>
      </c>
      <c r="S296" s="239">
        <v>0</v>
      </c>
      <c r="T296" s="239">
        <v>0</v>
      </c>
      <c r="U296" s="239">
        <v>0</v>
      </c>
      <c r="V296" s="239">
        <v>0</v>
      </c>
      <c r="W296" s="240">
        <v>0</v>
      </c>
      <c r="X296" s="233">
        <v>0</v>
      </c>
      <c r="Y296" s="234">
        <v>0</v>
      </c>
      <c r="Z296" s="234">
        <v>0</v>
      </c>
      <c r="AA296" s="230">
        <v>0</v>
      </c>
      <c r="AB296" s="230">
        <v>0</v>
      </c>
      <c r="AC296" s="230">
        <v>0</v>
      </c>
      <c r="AD296" s="230">
        <v>0</v>
      </c>
    </row>
    <row r="297" spans="1:30" ht="15" customHeight="1">
      <c r="A297" s="77" t="s">
        <v>1653</v>
      </c>
      <c r="B297" s="120" t="s">
        <v>1815</v>
      </c>
      <c r="C297" s="235">
        <v>239</v>
      </c>
      <c r="D297" s="236">
        <v>239</v>
      </c>
      <c r="E297" s="236">
        <v>3</v>
      </c>
      <c r="F297" s="236">
        <v>0</v>
      </c>
      <c r="G297" s="236">
        <v>0</v>
      </c>
      <c r="H297" s="236">
        <v>3</v>
      </c>
      <c r="I297" s="236">
        <v>0</v>
      </c>
      <c r="J297" s="236">
        <v>0</v>
      </c>
      <c r="K297" s="236">
        <v>0</v>
      </c>
      <c r="L297" s="237">
        <v>0</v>
      </c>
      <c r="M297" s="236">
        <v>0</v>
      </c>
      <c r="N297" s="236">
        <v>0</v>
      </c>
      <c r="O297" s="236">
        <v>0</v>
      </c>
      <c r="P297" s="236">
        <v>0</v>
      </c>
      <c r="Q297" s="236">
        <v>0</v>
      </c>
      <c r="R297" s="238">
        <v>0</v>
      </c>
      <c r="S297" s="239">
        <v>0</v>
      </c>
      <c r="T297" s="239">
        <v>0</v>
      </c>
      <c r="U297" s="239">
        <v>0</v>
      </c>
      <c r="V297" s="239">
        <v>0</v>
      </c>
      <c r="W297" s="240">
        <v>0</v>
      </c>
      <c r="X297" s="233">
        <v>0</v>
      </c>
      <c r="Y297" s="234">
        <v>0</v>
      </c>
      <c r="Z297" s="234">
        <v>0</v>
      </c>
      <c r="AA297" s="230">
        <v>0</v>
      </c>
      <c r="AB297" s="230">
        <v>0</v>
      </c>
      <c r="AC297" s="230">
        <v>0</v>
      </c>
      <c r="AD297" s="230">
        <v>0</v>
      </c>
    </row>
    <row r="298" spans="1:30" ht="15" customHeight="1">
      <c r="A298" s="77" t="s">
        <v>1654</v>
      </c>
      <c r="B298" s="120" t="s">
        <v>1816</v>
      </c>
      <c r="C298" s="235">
        <v>264</v>
      </c>
      <c r="D298" s="236">
        <v>264</v>
      </c>
      <c r="E298" s="236">
        <v>3</v>
      </c>
      <c r="F298" s="236">
        <v>0</v>
      </c>
      <c r="G298" s="236">
        <v>0</v>
      </c>
      <c r="H298" s="236">
        <v>3</v>
      </c>
      <c r="I298" s="236">
        <v>0</v>
      </c>
      <c r="J298" s="236">
        <v>0</v>
      </c>
      <c r="K298" s="236">
        <v>0</v>
      </c>
      <c r="L298" s="237">
        <v>0</v>
      </c>
      <c r="M298" s="236">
        <v>0</v>
      </c>
      <c r="N298" s="236">
        <v>0</v>
      </c>
      <c r="O298" s="236">
        <v>0</v>
      </c>
      <c r="P298" s="236">
        <v>0</v>
      </c>
      <c r="Q298" s="236">
        <v>0</v>
      </c>
      <c r="R298" s="238">
        <v>0</v>
      </c>
      <c r="S298" s="239">
        <v>0</v>
      </c>
      <c r="T298" s="239">
        <v>0</v>
      </c>
      <c r="U298" s="239">
        <v>0</v>
      </c>
      <c r="V298" s="239">
        <v>0</v>
      </c>
      <c r="W298" s="240">
        <v>0</v>
      </c>
      <c r="X298" s="233">
        <v>0</v>
      </c>
      <c r="Y298" s="234">
        <v>0</v>
      </c>
      <c r="Z298" s="234">
        <v>0</v>
      </c>
      <c r="AA298" s="230">
        <v>0</v>
      </c>
      <c r="AB298" s="230">
        <v>0</v>
      </c>
      <c r="AC298" s="230">
        <v>0</v>
      </c>
      <c r="AD298" s="230">
        <v>0</v>
      </c>
    </row>
    <row r="299" spans="1:30" ht="15" customHeight="1">
      <c r="A299" s="77" t="s">
        <v>1656</v>
      </c>
      <c r="B299" s="120" t="s">
        <v>1817</v>
      </c>
      <c r="C299" s="235">
        <v>289</v>
      </c>
      <c r="D299" s="236">
        <v>289</v>
      </c>
      <c r="E299" s="236">
        <v>3</v>
      </c>
      <c r="F299" s="236">
        <v>0</v>
      </c>
      <c r="G299" s="236">
        <v>0</v>
      </c>
      <c r="H299" s="236">
        <v>3</v>
      </c>
      <c r="I299" s="236">
        <v>0</v>
      </c>
      <c r="J299" s="236">
        <v>0</v>
      </c>
      <c r="K299" s="236">
        <v>0</v>
      </c>
      <c r="L299" s="237">
        <v>0</v>
      </c>
      <c r="M299" s="236">
        <v>0</v>
      </c>
      <c r="N299" s="236">
        <v>0</v>
      </c>
      <c r="O299" s="236">
        <v>0</v>
      </c>
      <c r="P299" s="236">
        <v>0</v>
      </c>
      <c r="Q299" s="236">
        <v>0</v>
      </c>
      <c r="R299" s="238">
        <v>0</v>
      </c>
      <c r="S299" s="239">
        <v>0</v>
      </c>
      <c r="T299" s="239">
        <v>0</v>
      </c>
      <c r="U299" s="239">
        <v>0</v>
      </c>
      <c r="V299" s="239">
        <v>0</v>
      </c>
      <c r="W299" s="240">
        <v>0</v>
      </c>
      <c r="X299" s="233">
        <v>0</v>
      </c>
      <c r="Y299" s="234">
        <v>0</v>
      </c>
      <c r="Z299" s="234">
        <v>0</v>
      </c>
      <c r="AA299" s="230">
        <v>0</v>
      </c>
      <c r="AB299" s="230">
        <v>0</v>
      </c>
      <c r="AC299" s="230">
        <v>0</v>
      </c>
      <c r="AD299" s="230">
        <v>0</v>
      </c>
    </row>
    <row r="300" spans="1:30" ht="15" customHeight="1">
      <c r="A300" s="77" t="s">
        <v>1657</v>
      </c>
      <c r="B300" s="120" t="s">
        <v>1818</v>
      </c>
      <c r="C300" s="235">
        <v>314</v>
      </c>
      <c r="D300" s="236">
        <v>314</v>
      </c>
      <c r="E300" s="236">
        <v>3</v>
      </c>
      <c r="F300" s="236">
        <v>0</v>
      </c>
      <c r="G300" s="236">
        <v>0</v>
      </c>
      <c r="H300" s="236">
        <v>3</v>
      </c>
      <c r="I300" s="236">
        <v>0</v>
      </c>
      <c r="J300" s="236">
        <v>0</v>
      </c>
      <c r="K300" s="236">
        <v>0</v>
      </c>
      <c r="L300" s="237">
        <v>0</v>
      </c>
      <c r="M300" s="236">
        <v>0</v>
      </c>
      <c r="N300" s="236">
        <v>0</v>
      </c>
      <c r="O300" s="236">
        <v>0</v>
      </c>
      <c r="P300" s="236">
        <v>0</v>
      </c>
      <c r="Q300" s="236">
        <v>0</v>
      </c>
      <c r="R300" s="238">
        <v>0</v>
      </c>
      <c r="S300" s="239">
        <v>0</v>
      </c>
      <c r="T300" s="239">
        <v>0</v>
      </c>
      <c r="U300" s="239">
        <v>0</v>
      </c>
      <c r="V300" s="239">
        <v>0</v>
      </c>
      <c r="W300" s="240">
        <v>0</v>
      </c>
      <c r="X300" s="233">
        <v>0</v>
      </c>
      <c r="Y300" s="234">
        <v>0</v>
      </c>
      <c r="Z300" s="234">
        <v>0</v>
      </c>
      <c r="AA300" s="230">
        <v>0</v>
      </c>
      <c r="AB300" s="230">
        <v>0</v>
      </c>
      <c r="AC300" s="230">
        <v>0</v>
      </c>
      <c r="AD300" s="230">
        <v>0</v>
      </c>
    </row>
    <row r="301" spans="1:30" ht="15" customHeight="1">
      <c r="A301" s="77" t="s">
        <v>1658</v>
      </c>
      <c r="B301" s="120" t="s">
        <v>1819</v>
      </c>
      <c r="C301" s="235">
        <v>0</v>
      </c>
      <c r="D301" s="236">
        <v>0</v>
      </c>
      <c r="E301" s="236">
        <v>0</v>
      </c>
      <c r="F301" s="236">
        <v>0</v>
      </c>
      <c r="G301" s="236">
        <v>0</v>
      </c>
      <c r="H301" s="236">
        <v>0</v>
      </c>
      <c r="I301" s="236">
        <v>0</v>
      </c>
      <c r="J301" s="236">
        <v>0</v>
      </c>
      <c r="K301" s="236">
        <v>0</v>
      </c>
      <c r="L301" s="237">
        <v>0</v>
      </c>
      <c r="M301" s="236">
        <v>0</v>
      </c>
      <c r="N301" s="236">
        <v>0</v>
      </c>
      <c r="O301" s="236">
        <v>0</v>
      </c>
      <c r="P301" s="236">
        <v>0</v>
      </c>
      <c r="Q301" s="236">
        <v>0</v>
      </c>
      <c r="R301" s="238">
        <v>0</v>
      </c>
      <c r="S301" s="239">
        <v>0</v>
      </c>
      <c r="T301" s="239">
        <v>0</v>
      </c>
      <c r="U301" s="239">
        <v>0</v>
      </c>
      <c r="V301" s="239">
        <v>0</v>
      </c>
      <c r="W301" s="240">
        <v>0</v>
      </c>
      <c r="X301" s="233">
        <v>0</v>
      </c>
      <c r="Y301" s="234">
        <v>0</v>
      </c>
      <c r="Z301" s="234">
        <v>0</v>
      </c>
      <c r="AA301" s="230">
        <v>0</v>
      </c>
      <c r="AB301" s="230">
        <v>0</v>
      </c>
      <c r="AC301" s="230">
        <v>0</v>
      </c>
      <c r="AD301" s="230">
        <v>0</v>
      </c>
    </row>
    <row r="302" spans="1:30" ht="15" customHeight="1">
      <c r="A302" s="77" t="s">
        <v>1659</v>
      </c>
      <c r="B302" s="120" t="s">
        <v>1820</v>
      </c>
      <c r="C302" s="235">
        <v>200</v>
      </c>
      <c r="D302" s="236">
        <v>200</v>
      </c>
      <c r="E302" s="236">
        <v>8</v>
      </c>
      <c r="F302" s="236">
        <v>4</v>
      </c>
      <c r="G302" s="236">
        <v>4</v>
      </c>
      <c r="H302" s="236">
        <v>4</v>
      </c>
      <c r="I302" s="236">
        <v>80</v>
      </c>
      <c r="J302" s="236">
        <v>0</v>
      </c>
      <c r="K302" s="236">
        <v>6</v>
      </c>
      <c r="L302" s="237">
        <v>1</v>
      </c>
      <c r="M302" s="236">
        <v>0</v>
      </c>
      <c r="N302" s="236">
        <v>0</v>
      </c>
      <c r="O302" s="236">
        <v>0</v>
      </c>
      <c r="P302" s="236">
        <v>0</v>
      </c>
      <c r="Q302" s="236">
        <v>0</v>
      </c>
      <c r="R302" s="238">
        <v>0</v>
      </c>
      <c r="S302" s="239">
        <v>0</v>
      </c>
      <c r="T302" s="239">
        <v>0</v>
      </c>
      <c r="U302" s="239">
        <v>0</v>
      </c>
      <c r="V302" s="239">
        <v>0</v>
      </c>
      <c r="W302" s="240">
        <v>0</v>
      </c>
      <c r="X302" s="233">
        <v>0</v>
      </c>
      <c r="Y302" s="234">
        <v>0</v>
      </c>
      <c r="Z302" s="234">
        <v>0</v>
      </c>
      <c r="AA302" s="230">
        <v>0</v>
      </c>
      <c r="AB302" s="230">
        <v>0</v>
      </c>
      <c r="AC302" s="230">
        <v>0</v>
      </c>
      <c r="AD302" s="230">
        <v>0</v>
      </c>
    </row>
    <row r="303" spans="1:30" ht="15" customHeight="1">
      <c r="A303" s="77" t="s">
        <v>1660</v>
      </c>
      <c r="B303" s="120" t="s">
        <v>1821</v>
      </c>
      <c r="C303" s="235">
        <v>465</v>
      </c>
      <c r="D303" s="236">
        <v>465</v>
      </c>
      <c r="E303" s="236">
        <v>43.640000000000008</v>
      </c>
      <c r="F303" s="236">
        <v>4</v>
      </c>
      <c r="G303" s="236">
        <v>4</v>
      </c>
      <c r="H303" s="236">
        <v>4</v>
      </c>
      <c r="I303" s="236">
        <v>285</v>
      </c>
      <c r="J303" s="236">
        <v>7</v>
      </c>
      <c r="K303" s="236">
        <v>6</v>
      </c>
      <c r="L303" s="237">
        <v>2</v>
      </c>
      <c r="M303" s="236">
        <v>1</v>
      </c>
      <c r="N303" s="236">
        <v>0</v>
      </c>
      <c r="O303" s="236">
        <v>0</v>
      </c>
      <c r="P303" s="236">
        <v>2</v>
      </c>
      <c r="Q303" s="236">
        <v>0</v>
      </c>
      <c r="R303" s="238">
        <v>0</v>
      </c>
      <c r="S303" s="239">
        <v>0</v>
      </c>
      <c r="T303" s="239">
        <v>0</v>
      </c>
      <c r="U303" s="239">
        <v>0</v>
      </c>
      <c r="V303" s="239">
        <v>0</v>
      </c>
      <c r="W303" s="240">
        <v>0</v>
      </c>
      <c r="X303" s="233">
        <v>0</v>
      </c>
      <c r="Y303" s="234">
        <v>0</v>
      </c>
      <c r="Z303" s="234">
        <v>0</v>
      </c>
      <c r="AA303" s="230">
        <v>0</v>
      </c>
      <c r="AB303" s="230">
        <v>0</v>
      </c>
      <c r="AC303" s="230">
        <v>0</v>
      </c>
      <c r="AD303" s="230">
        <v>0</v>
      </c>
    </row>
    <row r="304" spans="1:30" ht="15" customHeight="1">
      <c r="A304" s="77" t="s">
        <v>1661</v>
      </c>
      <c r="B304" s="120" t="s">
        <v>1822</v>
      </c>
      <c r="C304" s="235">
        <v>0</v>
      </c>
      <c r="D304" s="236">
        <v>0</v>
      </c>
      <c r="E304" s="236">
        <v>0</v>
      </c>
      <c r="F304" s="236">
        <v>0</v>
      </c>
      <c r="G304" s="236">
        <v>0</v>
      </c>
      <c r="H304" s="236">
        <v>0</v>
      </c>
      <c r="I304" s="236">
        <v>0</v>
      </c>
      <c r="J304" s="236">
        <v>0</v>
      </c>
      <c r="K304" s="236">
        <v>0</v>
      </c>
      <c r="L304" s="237">
        <v>0</v>
      </c>
      <c r="M304" s="236">
        <v>0</v>
      </c>
      <c r="N304" s="236">
        <v>0</v>
      </c>
      <c r="O304" s="236">
        <v>0</v>
      </c>
      <c r="P304" s="236">
        <v>0</v>
      </c>
      <c r="Q304" s="236">
        <v>0</v>
      </c>
      <c r="R304" s="238">
        <v>0</v>
      </c>
      <c r="S304" s="239">
        <v>0</v>
      </c>
      <c r="T304" s="239">
        <v>0</v>
      </c>
      <c r="U304" s="239">
        <v>0</v>
      </c>
      <c r="V304" s="239">
        <v>0</v>
      </c>
      <c r="W304" s="240">
        <v>0</v>
      </c>
      <c r="X304" s="233">
        <v>0</v>
      </c>
      <c r="Y304" s="234">
        <v>0</v>
      </c>
      <c r="Z304" s="234">
        <v>0</v>
      </c>
      <c r="AA304" s="230">
        <v>0</v>
      </c>
      <c r="AB304" s="230">
        <v>0</v>
      </c>
      <c r="AC304" s="230">
        <v>0</v>
      </c>
      <c r="AD304" s="230">
        <v>0</v>
      </c>
    </row>
    <row r="305" spans="1:30" ht="15" customHeight="1">
      <c r="A305" s="77" t="s">
        <v>1662</v>
      </c>
      <c r="B305" s="120" t="s">
        <v>1823</v>
      </c>
      <c r="C305" s="235">
        <v>271</v>
      </c>
      <c r="D305" s="236">
        <v>271</v>
      </c>
      <c r="E305" s="236">
        <v>9</v>
      </c>
      <c r="F305" s="236">
        <v>3</v>
      </c>
      <c r="G305" s="236">
        <v>0</v>
      </c>
      <c r="H305" s="236">
        <v>0</v>
      </c>
      <c r="I305" s="236">
        <v>46</v>
      </c>
      <c r="J305" s="236">
        <v>0</v>
      </c>
      <c r="K305" s="236">
        <v>1</v>
      </c>
      <c r="L305" s="237">
        <v>1</v>
      </c>
      <c r="M305" s="236">
        <v>0</v>
      </c>
      <c r="N305" s="236">
        <v>0</v>
      </c>
      <c r="O305" s="236">
        <v>0</v>
      </c>
      <c r="P305" s="236">
        <v>2</v>
      </c>
      <c r="Q305" s="236">
        <v>0</v>
      </c>
      <c r="R305" s="238">
        <v>0</v>
      </c>
      <c r="S305" s="239">
        <v>0</v>
      </c>
      <c r="T305" s="239">
        <v>0</v>
      </c>
      <c r="U305" s="239">
        <v>0</v>
      </c>
      <c r="V305" s="239">
        <v>0</v>
      </c>
      <c r="W305" s="240">
        <v>0</v>
      </c>
      <c r="X305" s="233">
        <v>0</v>
      </c>
      <c r="Y305" s="234">
        <v>0</v>
      </c>
      <c r="Z305" s="234">
        <v>0</v>
      </c>
      <c r="AA305" s="230">
        <v>0</v>
      </c>
      <c r="AB305" s="230">
        <v>0</v>
      </c>
      <c r="AC305" s="230">
        <v>0</v>
      </c>
      <c r="AD305" s="230">
        <v>0</v>
      </c>
    </row>
    <row r="306" spans="1:30" ht="15" customHeight="1">
      <c r="A306" s="77" t="s">
        <v>1663</v>
      </c>
      <c r="B306" s="120" t="s">
        <v>1824</v>
      </c>
      <c r="C306" s="235">
        <v>0</v>
      </c>
      <c r="D306" s="236">
        <v>0</v>
      </c>
      <c r="E306" s="236">
        <v>0</v>
      </c>
      <c r="F306" s="236">
        <v>0</v>
      </c>
      <c r="G306" s="236">
        <v>0</v>
      </c>
      <c r="H306" s="236">
        <v>0</v>
      </c>
      <c r="I306" s="236">
        <v>0</v>
      </c>
      <c r="J306" s="236">
        <v>0</v>
      </c>
      <c r="K306" s="236">
        <v>0</v>
      </c>
      <c r="L306" s="237">
        <v>0</v>
      </c>
      <c r="M306" s="236">
        <v>0</v>
      </c>
      <c r="N306" s="236">
        <v>0</v>
      </c>
      <c r="O306" s="236">
        <v>0</v>
      </c>
      <c r="P306" s="236">
        <v>0</v>
      </c>
      <c r="Q306" s="236">
        <v>0</v>
      </c>
      <c r="R306" s="238">
        <v>0</v>
      </c>
      <c r="S306" s="239">
        <v>0</v>
      </c>
      <c r="T306" s="239">
        <v>0</v>
      </c>
      <c r="U306" s="239">
        <v>0</v>
      </c>
      <c r="V306" s="239">
        <v>0</v>
      </c>
      <c r="W306" s="240">
        <v>0</v>
      </c>
      <c r="X306" s="233">
        <v>0</v>
      </c>
      <c r="Y306" s="234">
        <v>0</v>
      </c>
      <c r="Z306" s="234">
        <v>0</v>
      </c>
      <c r="AA306" s="230">
        <v>0</v>
      </c>
      <c r="AB306" s="230">
        <v>0</v>
      </c>
      <c r="AC306" s="230">
        <v>0</v>
      </c>
      <c r="AD306" s="230">
        <v>0</v>
      </c>
    </row>
    <row r="307" spans="1:30" ht="15" customHeight="1">
      <c r="A307" s="77" t="s">
        <v>1664</v>
      </c>
      <c r="B307" s="120" t="s">
        <v>1825</v>
      </c>
      <c r="C307" s="235">
        <v>252</v>
      </c>
      <c r="D307" s="236">
        <v>214</v>
      </c>
      <c r="E307" s="236">
        <v>3</v>
      </c>
      <c r="F307" s="236">
        <v>0</v>
      </c>
      <c r="G307" s="236">
        <v>3</v>
      </c>
      <c r="H307" s="236">
        <v>3</v>
      </c>
      <c r="I307" s="236">
        <v>50</v>
      </c>
      <c r="J307" s="236">
        <v>0</v>
      </c>
      <c r="K307" s="236">
        <v>2</v>
      </c>
      <c r="L307" s="237">
        <v>2</v>
      </c>
      <c r="M307" s="236">
        <v>0</v>
      </c>
      <c r="N307" s="236">
        <v>1</v>
      </c>
      <c r="O307" s="236">
        <v>1</v>
      </c>
      <c r="P307" s="236">
        <v>1</v>
      </c>
      <c r="Q307" s="236">
        <v>0</v>
      </c>
      <c r="R307" s="238">
        <v>0</v>
      </c>
      <c r="S307" s="239">
        <v>0</v>
      </c>
      <c r="T307" s="239">
        <v>0</v>
      </c>
      <c r="U307" s="239">
        <v>0</v>
      </c>
      <c r="V307" s="239">
        <v>0</v>
      </c>
      <c r="W307" s="240">
        <v>0</v>
      </c>
      <c r="X307" s="233">
        <v>0</v>
      </c>
      <c r="Y307" s="234">
        <v>0</v>
      </c>
      <c r="Z307" s="234">
        <v>0</v>
      </c>
      <c r="AA307" s="230">
        <v>0</v>
      </c>
      <c r="AB307" s="230">
        <v>0</v>
      </c>
      <c r="AC307" s="230">
        <v>0</v>
      </c>
      <c r="AD307" s="230">
        <v>0</v>
      </c>
    </row>
    <row r="308" spans="1:30" ht="15" customHeight="1">
      <c r="A308" s="77" t="s">
        <v>1665</v>
      </c>
      <c r="B308" s="270" t="s">
        <v>1826</v>
      </c>
      <c r="C308" s="235">
        <v>80</v>
      </c>
      <c r="D308" s="236">
        <v>127</v>
      </c>
      <c r="E308" s="236">
        <v>0</v>
      </c>
      <c r="F308" s="236">
        <v>0</v>
      </c>
      <c r="G308" s="236">
        <v>20</v>
      </c>
      <c r="H308" s="236">
        <v>0</v>
      </c>
      <c r="I308" s="236">
        <v>0</v>
      </c>
      <c r="J308" s="236">
        <v>0</v>
      </c>
      <c r="K308" s="236">
        <v>0</v>
      </c>
      <c r="L308" s="237">
        <v>0</v>
      </c>
      <c r="M308" s="236">
        <v>0</v>
      </c>
      <c r="N308" s="236">
        <v>0</v>
      </c>
      <c r="O308" s="236">
        <v>0</v>
      </c>
      <c r="P308" s="236">
        <v>0</v>
      </c>
      <c r="Q308" s="236">
        <v>0</v>
      </c>
      <c r="R308" s="238">
        <v>0</v>
      </c>
      <c r="S308" s="239">
        <v>0</v>
      </c>
      <c r="T308" s="239">
        <v>0</v>
      </c>
      <c r="U308" s="239">
        <v>0</v>
      </c>
      <c r="V308" s="239">
        <v>0</v>
      </c>
      <c r="W308" s="240">
        <v>0</v>
      </c>
      <c r="X308" s="233">
        <v>0</v>
      </c>
      <c r="Y308" s="234">
        <v>0</v>
      </c>
      <c r="Z308" s="234">
        <v>0</v>
      </c>
      <c r="AA308" s="230">
        <v>0</v>
      </c>
      <c r="AB308" s="230">
        <v>0</v>
      </c>
      <c r="AC308" s="230">
        <v>0</v>
      </c>
      <c r="AD308" s="230">
        <v>0</v>
      </c>
    </row>
    <row r="309" spans="1:30" ht="15" customHeight="1">
      <c r="A309" s="77" t="s">
        <v>1666</v>
      </c>
      <c r="B309" s="270" t="s">
        <v>1827</v>
      </c>
      <c r="C309" s="235">
        <v>216</v>
      </c>
      <c r="D309" s="236">
        <v>253</v>
      </c>
      <c r="E309" s="236">
        <v>0</v>
      </c>
      <c r="F309" s="236">
        <v>0</v>
      </c>
      <c r="G309" s="236">
        <v>0</v>
      </c>
      <c r="H309" s="236">
        <v>0</v>
      </c>
      <c r="I309" s="236">
        <v>0</v>
      </c>
      <c r="J309" s="236">
        <v>0</v>
      </c>
      <c r="K309" s="236">
        <v>0</v>
      </c>
      <c r="L309" s="237">
        <v>0</v>
      </c>
      <c r="M309" s="236">
        <v>0</v>
      </c>
      <c r="N309" s="236">
        <v>0</v>
      </c>
      <c r="O309" s="236">
        <v>0</v>
      </c>
      <c r="P309" s="236">
        <v>0</v>
      </c>
      <c r="Q309" s="236">
        <v>0</v>
      </c>
      <c r="R309" s="238">
        <v>0</v>
      </c>
      <c r="S309" s="239">
        <v>0</v>
      </c>
      <c r="T309" s="239">
        <v>0</v>
      </c>
      <c r="U309" s="239">
        <v>0</v>
      </c>
      <c r="V309" s="239">
        <v>0</v>
      </c>
      <c r="W309" s="240">
        <v>0</v>
      </c>
      <c r="X309" s="233">
        <v>0</v>
      </c>
      <c r="Y309" s="234">
        <v>0</v>
      </c>
      <c r="Z309" s="234">
        <v>0</v>
      </c>
      <c r="AA309" s="230">
        <v>0</v>
      </c>
      <c r="AB309" s="230">
        <v>0</v>
      </c>
      <c r="AC309" s="230">
        <v>0</v>
      </c>
      <c r="AD309" s="230">
        <v>0</v>
      </c>
    </row>
    <row r="310" spans="1:30" ht="15" customHeight="1">
      <c r="A310" s="77" t="s">
        <v>1667</v>
      </c>
      <c r="B310" s="270" t="s">
        <v>1828</v>
      </c>
      <c r="C310" s="235">
        <v>80</v>
      </c>
      <c r="D310" s="236">
        <v>109</v>
      </c>
      <c r="E310" s="236">
        <v>0</v>
      </c>
      <c r="F310" s="236">
        <v>0</v>
      </c>
      <c r="G310" s="236">
        <v>0</v>
      </c>
      <c r="H310" s="236">
        <v>20</v>
      </c>
      <c r="I310" s="236">
        <v>0</v>
      </c>
      <c r="J310" s="236">
        <v>0</v>
      </c>
      <c r="K310" s="236">
        <v>0</v>
      </c>
      <c r="L310" s="237">
        <v>0</v>
      </c>
      <c r="M310" s="236">
        <v>0</v>
      </c>
      <c r="N310" s="236">
        <v>0</v>
      </c>
      <c r="O310" s="236">
        <v>0</v>
      </c>
      <c r="P310" s="236">
        <v>0</v>
      </c>
      <c r="Q310" s="236">
        <v>0</v>
      </c>
      <c r="R310" s="238">
        <v>0</v>
      </c>
      <c r="S310" s="239">
        <v>0</v>
      </c>
      <c r="T310" s="239">
        <v>0</v>
      </c>
      <c r="U310" s="239">
        <v>0</v>
      </c>
      <c r="V310" s="239">
        <v>0</v>
      </c>
      <c r="W310" s="240">
        <v>0</v>
      </c>
      <c r="X310" s="233">
        <v>0</v>
      </c>
      <c r="Y310" s="234">
        <v>0</v>
      </c>
      <c r="Z310" s="234">
        <v>0</v>
      </c>
      <c r="AA310" s="230">
        <v>0</v>
      </c>
      <c r="AB310" s="230">
        <v>0</v>
      </c>
      <c r="AC310" s="230">
        <v>0</v>
      </c>
      <c r="AD310" s="230">
        <v>0</v>
      </c>
    </row>
    <row r="311" spans="1:30" ht="15" customHeight="1">
      <c r="A311" s="77" t="s">
        <v>1668</v>
      </c>
      <c r="B311" s="120" t="s">
        <v>1829</v>
      </c>
      <c r="C311" s="235">
        <v>160</v>
      </c>
      <c r="D311" s="236">
        <v>189</v>
      </c>
      <c r="E311" s="236">
        <v>0</v>
      </c>
      <c r="F311" s="236">
        <v>0</v>
      </c>
      <c r="G311" s="236">
        <v>0</v>
      </c>
      <c r="H311" s="236">
        <v>0</v>
      </c>
      <c r="I311" s="236">
        <v>0</v>
      </c>
      <c r="J311" s="236">
        <v>0</v>
      </c>
      <c r="K311" s="236">
        <v>0</v>
      </c>
      <c r="L311" s="237">
        <v>0</v>
      </c>
      <c r="M311" s="236">
        <v>0</v>
      </c>
      <c r="N311" s="236">
        <v>0</v>
      </c>
      <c r="O311" s="236">
        <v>0</v>
      </c>
      <c r="P311" s="236">
        <v>0</v>
      </c>
      <c r="Q311" s="236">
        <v>0</v>
      </c>
      <c r="R311" s="238">
        <v>0</v>
      </c>
      <c r="S311" s="239">
        <v>0</v>
      </c>
      <c r="T311" s="239">
        <v>0</v>
      </c>
      <c r="U311" s="239">
        <v>0</v>
      </c>
      <c r="V311" s="239">
        <v>0</v>
      </c>
      <c r="W311" s="240">
        <v>0</v>
      </c>
      <c r="X311" s="233">
        <v>0</v>
      </c>
      <c r="Y311" s="234">
        <v>0</v>
      </c>
      <c r="Z311" s="234">
        <v>0</v>
      </c>
      <c r="AA311" s="230">
        <v>0</v>
      </c>
      <c r="AB311" s="230">
        <v>0</v>
      </c>
      <c r="AC311" s="230">
        <v>0</v>
      </c>
      <c r="AD311" s="230">
        <v>0</v>
      </c>
    </row>
    <row r="312" spans="1:30" ht="15" customHeight="1">
      <c r="A312" s="77" t="s">
        <v>1669</v>
      </c>
      <c r="B312" s="271" t="s">
        <v>1830</v>
      </c>
      <c r="C312" s="235">
        <v>270</v>
      </c>
      <c r="D312" s="236">
        <v>189</v>
      </c>
      <c r="E312" s="236">
        <v>0</v>
      </c>
      <c r="F312" s="236">
        <v>3</v>
      </c>
      <c r="G312" s="236">
        <v>0</v>
      </c>
      <c r="H312" s="236">
        <v>0</v>
      </c>
      <c r="I312" s="236">
        <v>0</v>
      </c>
      <c r="J312" s="236">
        <v>0</v>
      </c>
      <c r="K312" s="236">
        <v>0</v>
      </c>
      <c r="L312" s="237">
        <v>0</v>
      </c>
      <c r="M312" s="236">
        <v>0</v>
      </c>
      <c r="N312" s="236">
        <v>0</v>
      </c>
      <c r="O312" s="236">
        <v>0</v>
      </c>
      <c r="P312" s="236">
        <v>0</v>
      </c>
      <c r="Q312" s="236">
        <v>0</v>
      </c>
      <c r="R312" s="238">
        <v>0</v>
      </c>
      <c r="S312" s="239">
        <v>0</v>
      </c>
      <c r="T312" s="239">
        <v>0</v>
      </c>
      <c r="U312" s="239">
        <v>0</v>
      </c>
      <c r="V312" s="239">
        <v>0</v>
      </c>
      <c r="W312" s="240">
        <v>0</v>
      </c>
      <c r="X312" s="233">
        <v>0</v>
      </c>
      <c r="Y312" s="234">
        <v>0</v>
      </c>
      <c r="Z312" s="234">
        <v>0</v>
      </c>
      <c r="AA312" s="230">
        <v>0</v>
      </c>
      <c r="AB312" s="230">
        <v>0</v>
      </c>
      <c r="AC312" s="230">
        <v>0</v>
      </c>
      <c r="AD312" s="230">
        <v>0</v>
      </c>
    </row>
    <row r="313" spans="1:30" ht="15" customHeight="1">
      <c r="A313" s="77" t="s">
        <v>1670</v>
      </c>
      <c r="B313" s="120" t="s">
        <v>1831</v>
      </c>
      <c r="C313" s="235">
        <v>205</v>
      </c>
      <c r="D313" s="236">
        <v>197</v>
      </c>
      <c r="E313" s="236">
        <v>3</v>
      </c>
      <c r="F313" s="236">
        <v>0</v>
      </c>
      <c r="G313" s="236">
        <v>0</v>
      </c>
      <c r="H313" s="236">
        <v>0</v>
      </c>
      <c r="I313" s="236">
        <v>0</v>
      </c>
      <c r="J313" s="236">
        <v>0</v>
      </c>
      <c r="K313" s="236">
        <v>0</v>
      </c>
      <c r="L313" s="237">
        <v>0</v>
      </c>
      <c r="M313" s="236">
        <v>0</v>
      </c>
      <c r="N313" s="236">
        <v>0</v>
      </c>
      <c r="O313" s="236">
        <v>0</v>
      </c>
      <c r="P313" s="236">
        <v>0</v>
      </c>
      <c r="Q313" s="236">
        <v>0</v>
      </c>
      <c r="R313" s="238">
        <v>0</v>
      </c>
      <c r="S313" s="239">
        <v>0</v>
      </c>
      <c r="T313" s="239">
        <v>0</v>
      </c>
      <c r="U313" s="239">
        <v>0</v>
      </c>
      <c r="V313" s="239">
        <v>0</v>
      </c>
      <c r="W313" s="240">
        <v>0</v>
      </c>
      <c r="X313" s="233">
        <v>0</v>
      </c>
      <c r="Y313" s="234">
        <v>0</v>
      </c>
      <c r="Z313" s="234">
        <v>0</v>
      </c>
      <c r="AA313" s="230">
        <v>0</v>
      </c>
      <c r="AB313" s="230">
        <v>0</v>
      </c>
      <c r="AC313" s="230">
        <v>0</v>
      </c>
      <c r="AD313" s="230">
        <v>0</v>
      </c>
    </row>
    <row r="314" spans="1:30" ht="15" customHeight="1">
      <c r="A314" s="77" t="s">
        <v>1671</v>
      </c>
      <c r="B314" s="269" t="s">
        <v>1832</v>
      </c>
      <c r="C314" s="235">
        <v>153</v>
      </c>
      <c r="D314" s="236">
        <v>173</v>
      </c>
      <c r="E314" s="236">
        <v>0</v>
      </c>
      <c r="F314" s="236">
        <v>0</v>
      </c>
      <c r="G314" s="236">
        <v>3</v>
      </c>
      <c r="H314" s="236">
        <v>0</v>
      </c>
      <c r="I314" s="236">
        <v>0</v>
      </c>
      <c r="J314" s="236">
        <v>0</v>
      </c>
      <c r="K314" s="236">
        <v>0</v>
      </c>
      <c r="L314" s="237">
        <v>1</v>
      </c>
      <c r="M314" s="236">
        <v>0</v>
      </c>
      <c r="N314" s="236">
        <v>0</v>
      </c>
      <c r="O314" s="236">
        <v>0</v>
      </c>
      <c r="P314" s="236">
        <v>0</v>
      </c>
      <c r="Q314" s="236">
        <v>0</v>
      </c>
      <c r="R314" s="238">
        <v>0</v>
      </c>
      <c r="S314" s="239">
        <v>0</v>
      </c>
      <c r="T314" s="239">
        <v>0</v>
      </c>
      <c r="U314" s="239">
        <v>0</v>
      </c>
      <c r="V314" s="239">
        <v>0</v>
      </c>
      <c r="W314" s="240">
        <v>0</v>
      </c>
      <c r="X314" s="233">
        <v>0</v>
      </c>
      <c r="Y314" s="234">
        <v>0</v>
      </c>
      <c r="Z314" s="234">
        <v>0</v>
      </c>
      <c r="AA314" s="230">
        <v>0</v>
      </c>
      <c r="AB314" s="230">
        <v>0</v>
      </c>
      <c r="AC314" s="230">
        <v>0</v>
      </c>
      <c r="AD314" s="230">
        <v>0</v>
      </c>
    </row>
    <row r="315" spans="1:30" ht="15" customHeight="1">
      <c r="A315" s="77" t="s">
        <v>1672</v>
      </c>
      <c r="B315" s="120" t="s">
        <v>1833</v>
      </c>
      <c r="C315" s="235">
        <v>187</v>
      </c>
      <c r="D315" s="236">
        <v>193</v>
      </c>
      <c r="E315" s="236">
        <v>3</v>
      </c>
      <c r="F315" s="236">
        <v>0</v>
      </c>
      <c r="G315" s="236">
        <v>0</v>
      </c>
      <c r="H315" s="236">
        <v>0</v>
      </c>
      <c r="I315" s="236">
        <v>20</v>
      </c>
      <c r="J315" s="236">
        <v>0</v>
      </c>
      <c r="K315" s="236">
        <v>1</v>
      </c>
      <c r="L315" s="237">
        <v>0</v>
      </c>
      <c r="M315" s="236">
        <v>0</v>
      </c>
      <c r="N315" s="236">
        <v>0</v>
      </c>
      <c r="O315" s="236">
        <v>0</v>
      </c>
      <c r="P315" s="236">
        <v>0</v>
      </c>
      <c r="Q315" s="236">
        <v>0</v>
      </c>
      <c r="R315" s="238">
        <v>0</v>
      </c>
      <c r="S315" s="239">
        <v>0</v>
      </c>
      <c r="T315" s="239">
        <v>0</v>
      </c>
      <c r="U315" s="239">
        <v>0</v>
      </c>
      <c r="V315" s="239">
        <v>0</v>
      </c>
      <c r="W315" s="240">
        <v>0</v>
      </c>
      <c r="X315" s="233">
        <v>0</v>
      </c>
      <c r="Y315" s="234">
        <v>0</v>
      </c>
      <c r="Z315" s="234">
        <v>0</v>
      </c>
      <c r="AA315" s="230">
        <v>0</v>
      </c>
      <c r="AB315" s="230">
        <v>0</v>
      </c>
      <c r="AC315" s="230">
        <v>0</v>
      </c>
      <c r="AD315" s="230">
        <v>0</v>
      </c>
    </row>
    <row r="316" spans="1:30" ht="15" customHeight="1">
      <c r="A316" s="77" t="s">
        <v>1673</v>
      </c>
      <c r="B316" s="272" t="s">
        <v>1834</v>
      </c>
      <c r="C316" s="235">
        <v>105</v>
      </c>
      <c r="D316" s="236">
        <v>153</v>
      </c>
      <c r="E316" s="236">
        <v>3</v>
      </c>
      <c r="F316" s="236">
        <v>0</v>
      </c>
      <c r="G316" s="236">
        <v>0</v>
      </c>
      <c r="H316" s="236">
        <v>0</v>
      </c>
      <c r="I316" s="236">
        <v>20</v>
      </c>
      <c r="J316" s="236">
        <v>0</v>
      </c>
      <c r="K316" s="236">
        <v>0</v>
      </c>
      <c r="L316" s="237">
        <v>0</v>
      </c>
      <c r="M316" s="236">
        <v>0</v>
      </c>
      <c r="N316" s="236">
        <v>0</v>
      </c>
      <c r="O316" s="236">
        <v>0</v>
      </c>
      <c r="P316" s="236">
        <v>0</v>
      </c>
      <c r="Q316" s="236">
        <v>0</v>
      </c>
      <c r="R316" s="238">
        <v>0</v>
      </c>
      <c r="S316" s="239">
        <v>0</v>
      </c>
      <c r="T316" s="239">
        <v>0</v>
      </c>
      <c r="U316" s="239">
        <v>0</v>
      </c>
      <c r="V316" s="239">
        <v>0</v>
      </c>
      <c r="W316" s="240">
        <v>0</v>
      </c>
      <c r="X316" s="233">
        <v>0</v>
      </c>
      <c r="Y316" s="234">
        <v>0</v>
      </c>
      <c r="Z316" s="234">
        <v>0</v>
      </c>
      <c r="AA316" s="230">
        <v>0</v>
      </c>
      <c r="AB316" s="230">
        <v>0</v>
      </c>
      <c r="AC316" s="230">
        <v>0</v>
      </c>
      <c r="AD316" s="230">
        <v>0</v>
      </c>
    </row>
    <row r="317" spans="1:30" ht="15" customHeight="1">
      <c r="A317" s="77" t="s">
        <v>1675</v>
      </c>
      <c r="B317" s="270" t="s">
        <v>1826</v>
      </c>
      <c r="C317" s="235">
        <v>80</v>
      </c>
      <c r="D317" s="236">
        <v>127</v>
      </c>
      <c r="E317" s="236">
        <v>0</v>
      </c>
      <c r="F317" s="236">
        <v>0</v>
      </c>
      <c r="G317" s="236">
        <v>20</v>
      </c>
      <c r="H317" s="236">
        <v>0</v>
      </c>
      <c r="I317" s="236">
        <v>0</v>
      </c>
      <c r="J317" s="236">
        <v>0</v>
      </c>
      <c r="K317" s="236">
        <v>0</v>
      </c>
      <c r="L317" s="237">
        <v>0</v>
      </c>
      <c r="M317" s="236">
        <v>0</v>
      </c>
      <c r="N317" s="236">
        <v>0</v>
      </c>
      <c r="O317" s="236">
        <v>0</v>
      </c>
      <c r="P317" s="236">
        <v>0</v>
      </c>
      <c r="Q317" s="236">
        <v>0</v>
      </c>
      <c r="R317" s="238">
        <v>0</v>
      </c>
      <c r="S317" s="239">
        <v>0</v>
      </c>
      <c r="T317" s="239">
        <v>0</v>
      </c>
      <c r="U317" s="239">
        <v>0</v>
      </c>
      <c r="V317" s="239">
        <v>0</v>
      </c>
      <c r="W317" s="240">
        <v>0</v>
      </c>
      <c r="X317" s="233">
        <v>0</v>
      </c>
      <c r="Y317" s="234">
        <v>0</v>
      </c>
      <c r="Z317" s="234">
        <v>0</v>
      </c>
      <c r="AA317" s="230">
        <v>0</v>
      </c>
      <c r="AB317" s="230">
        <v>0</v>
      </c>
      <c r="AC317" s="230">
        <v>0</v>
      </c>
      <c r="AD317" s="230">
        <v>0</v>
      </c>
    </row>
    <row r="318" spans="1:30" ht="15" customHeight="1">
      <c r="A318" s="77" t="s">
        <v>1676</v>
      </c>
      <c r="B318" s="270" t="s">
        <v>1827</v>
      </c>
      <c r="C318" s="235">
        <v>216</v>
      </c>
      <c r="D318" s="236">
        <v>253</v>
      </c>
      <c r="E318" s="236">
        <v>0</v>
      </c>
      <c r="F318" s="236">
        <v>0</v>
      </c>
      <c r="G318" s="236">
        <v>0</v>
      </c>
      <c r="H318" s="236">
        <v>0</v>
      </c>
      <c r="I318" s="236">
        <v>0</v>
      </c>
      <c r="J318" s="236">
        <v>0</v>
      </c>
      <c r="K318" s="236">
        <v>0</v>
      </c>
      <c r="L318" s="237">
        <v>0</v>
      </c>
      <c r="M318" s="236">
        <v>0</v>
      </c>
      <c r="N318" s="236">
        <v>0</v>
      </c>
      <c r="O318" s="236">
        <v>0</v>
      </c>
      <c r="P318" s="236">
        <v>0</v>
      </c>
      <c r="Q318" s="236">
        <v>0</v>
      </c>
      <c r="R318" s="238">
        <v>0</v>
      </c>
      <c r="S318" s="239">
        <v>0</v>
      </c>
      <c r="T318" s="239">
        <v>0</v>
      </c>
      <c r="U318" s="239">
        <v>0</v>
      </c>
      <c r="V318" s="239">
        <v>0</v>
      </c>
      <c r="W318" s="240">
        <v>0</v>
      </c>
      <c r="X318" s="233">
        <v>0</v>
      </c>
      <c r="Y318" s="234">
        <v>0</v>
      </c>
      <c r="Z318" s="234">
        <v>0</v>
      </c>
      <c r="AA318" s="230">
        <v>0</v>
      </c>
      <c r="AB318" s="230">
        <v>0</v>
      </c>
      <c r="AC318" s="230">
        <v>0</v>
      </c>
      <c r="AD318" s="230">
        <v>0</v>
      </c>
    </row>
    <row r="319" spans="1:30" ht="15" customHeight="1">
      <c r="A319" s="77" t="s">
        <v>1677</v>
      </c>
      <c r="B319" s="270" t="s">
        <v>1828</v>
      </c>
      <c r="C319" s="235">
        <v>80</v>
      </c>
      <c r="D319" s="236">
        <v>109</v>
      </c>
      <c r="E319" s="236">
        <v>0</v>
      </c>
      <c r="F319" s="236">
        <v>0</v>
      </c>
      <c r="G319" s="236">
        <v>0</v>
      </c>
      <c r="H319" s="236">
        <v>20</v>
      </c>
      <c r="I319" s="236">
        <v>0</v>
      </c>
      <c r="J319" s="236">
        <v>0</v>
      </c>
      <c r="K319" s="236">
        <v>0</v>
      </c>
      <c r="L319" s="237">
        <v>0</v>
      </c>
      <c r="M319" s="236">
        <v>0</v>
      </c>
      <c r="N319" s="236">
        <v>0</v>
      </c>
      <c r="O319" s="236">
        <v>0</v>
      </c>
      <c r="P319" s="236">
        <v>0</v>
      </c>
      <c r="Q319" s="236">
        <v>0</v>
      </c>
      <c r="R319" s="238">
        <v>0</v>
      </c>
      <c r="S319" s="239">
        <v>0</v>
      </c>
      <c r="T319" s="239">
        <v>0</v>
      </c>
      <c r="U319" s="239">
        <v>0</v>
      </c>
      <c r="V319" s="239">
        <v>0</v>
      </c>
      <c r="W319" s="240">
        <v>0</v>
      </c>
      <c r="X319" s="233">
        <v>0</v>
      </c>
      <c r="Y319" s="234">
        <v>0</v>
      </c>
      <c r="Z319" s="234">
        <v>0</v>
      </c>
      <c r="AA319" s="230">
        <v>0</v>
      </c>
      <c r="AB319" s="230">
        <v>0</v>
      </c>
      <c r="AC319" s="230">
        <v>0</v>
      </c>
      <c r="AD319" s="230">
        <v>0</v>
      </c>
    </row>
    <row r="320" spans="1:30" ht="15" customHeight="1">
      <c r="A320" s="77" t="s">
        <v>1678</v>
      </c>
      <c r="B320" s="120" t="s">
        <v>1829</v>
      </c>
      <c r="C320" s="235">
        <v>160</v>
      </c>
      <c r="D320" s="236">
        <v>189</v>
      </c>
      <c r="E320" s="236">
        <v>0</v>
      </c>
      <c r="F320" s="236">
        <v>0</v>
      </c>
      <c r="G320" s="236">
        <v>0</v>
      </c>
      <c r="H320" s="236">
        <v>0</v>
      </c>
      <c r="I320" s="236">
        <v>0</v>
      </c>
      <c r="J320" s="236">
        <v>0</v>
      </c>
      <c r="K320" s="236">
        <v>0</v>
      </c>
      <c r="L320" s="237">
        <v>0</v>
      </c>
      <c r="M320" s="236">
        <v>0</v>
      </c>
      <c r="N320" s="236">
        <v>0</v>
      </c>
      <c r="O320" s="236">
        <v>0</v>
      </c>
      <c r="P320" s="236">
        <v>0</v>
      </c>
      <c r="Q320" s="236">
        <v>0</v>
      </c>
      <c r="R320" s="238">
        <v>0</v>
      </c>
      <c r="S320" s="239">
        <v>0</v>
      </c>
      <c r="T320" s="239">
        <v>0</v>
      </c>
      <c r="U320" s="239">
        <v>0</v>
      </c>
      <c r="V320" s="239">
        <v>0</v>
      </c>
      <c r="W320" s="240">
        <v>0</v>
      </c>
      <c r="X320" s="233">
        <v>0</v>
      </c>
      <c r="Y320" s="234">
        <v>0</v>
      </c>
      <c r="Z320" s="234">
        <v>0</v>
      </c>
      <c r="AA320" s="230">
        <v>0</v>
      </c>
      <c r="AB320" s="230">
        <v>0</v>
      </c>
      <c r="AC320" s="230">
        <v>0</v>
      </c>
      <c r="AD320" s="230">
        <v>0</v>
      </c>
    </row>
    <row r="321" spans="1:30" ht="15" customHeight="1">
      <c r="A321" s="77" t="s">
        <v>1679</v>
      </c>
      <c r="B321" s="272" t="s">
        <v>1835</v>
      </c>
      <c r="C321" s="235">
        <v>222</v>
      </c>
      <c r="D321" s="236">
        <v>345</v>
      </c>
      <c r="E321" s="236">
        <v>5</v>
      </c>
      <c r="F321" s="236">
        <v>0</v>
      </c>
      <c r="G321" s="236">
        <v>0</v>
      </c>
      <c r="H321" s="236">
        <v>0</v>
      </c>
      <c r="I321" s="236">
        <v>0</v>
      </c>
      <c r="J321" s="236">
        <v>0</v>
      </c>
      <c r="K321" s="236">
        <v>0</v>
      </c>
      <c r="L321" s="237">
        <v>0</v>
      </c>
      <c r="M321" s="236">
        <v>0</v>
      </c>
      <c r="N321" s="236">
        <v>0</v>
      </c>
      <c r="O321" s="236">
        <v>0</v>
      </c>
      <c r="P321" s="236">
        <v>0</v>
      </c>
      <c r="Q321" s="236">
        <v>0</v>
      </c>
      <c r="R321" s="238">
        <v>0</v>
      </c>
      <c r="S321" s="239">
        <v>0</v>
      </c>
      <c r="T321" s="239">
        <v>0</v>
      </c>
      <c r="U321" s="239">
        <v>0</v>
      </c>
      <c r="V321" s="239">
        <v>0</v>
      </c>
      <c r="W321" s="240">
        <v>0</v>
      </c>
      <c r="X321" s="233">
        <v>0</v>
      </c>
      <c r="Y321" s="234">
        <v>0</v>
      </c>
      <c r="Z321" s="234">
        <v>0</v>
      </c>
      <c r="AA321" s="230">
        <v>0</v>
      </c>
      <c r="AB321" s="230">
        <v>0</v>
      </c>
      <c r="AC321" s="230">
        <v>0</v>
      </c>
      <c r="AD321" s="230">
        <v>0</v>
      </c>
    </row>
    <row r="322" spans="1:30" ht="15" customHeight="1">
      <c r="A322" s="77" t="s">
        <v>1681</v>
      </c>
      <c r="B322" s="271" t="s">
        <v>1830</v>
      </c>
      <c r="C322" s="235">
        <v>270</v>
      </c>
      <c r="D322" s="236">
        <v>189</v>
      </c>
      <c r="E322" s="236">
        <v>0</v>
      </c>
      <c r="F322" s="236">
        <v>3</v>
      </c>
      <c r="G322" s="236">
        <v>0</v>
      </c>
      <c r="H322" s="236">
        <v>0</v>
      </c>
      <c r="I322" s="236">
        <v>0</v>
      </c>
      <c r="J322" s="236">
        <v>0</v>
      </c>
      <c r="K322" s="236">
        <v>0</v>
      </c>
      <c r="L322" s="237">
        <v>0</v>
      </c>
      <c r="M322" s="236">
        <v>0</v>
      </c>
      <c r="N322" s="236">
        <v>0</v>
      </c>
      <c r="O322" s="236">
        <v>0</v>
      </c>
      <c r="P322" s="236">
        <v>0</v>
      </c>
      <c r="Q322" s="236">
        <v>0</v>
      </c>
      <c r="R322" s="238">
        <v>0</v>
      </c>
      <c r="S322" s="239">
        <v>0</v>
      </c>
      <c r="T322" s="239">
        <v>0</v>
      </c>
      <c r="U322" s="239">
        <v>0</v>
      </c>
      <c r="V322" s="239">
        <v>0</v>
      </c>
      <c r="W322" s="240">
        <v>0</v>
      </c>
      <c r="X322" s="233">
        <v>0</v>
      </c>
      <c r="Y322" s="234">
        <v>0</v>
      </c>
      <c r="Z322" s="234">
        <v>0</v>
      </c>
      <c r="AA322" s="230">
        <v>0</v>
      </c>
      <c r="AB322" s="230">
        <v>0</v>
      </c>
      <c r="AC322" s="230">
        <v>0</v>
      </c>
      <c r="AD322" s="230">
        <v>0</v>
      </c>
    </row>
    <row r="323" spans="1:30" ht="15" customHeight="1">
      <c r="A323" s="77" t="s">
        <v>1682</v>
      </c>
      <c r="B323" s="120" t="s">
        <v>1831</v>
      </c>
      <c r="C323" s="235">
        <v>205</v>
      </c>
      <c r="D323" s="236">
        <v>197</v>
      </c>
      <c r="E323" s="236">
        <v>3</v>
      </c>
      <c r="F323" s="236">
        <v>0</v>
      </c>
      <c r="G323" s="236">
        <v>0</v>
      </c>
      <c r="H323" s="236">
        <v>0</v>
      </c>
      <c r="I323" s="236">
        <v>0</v>
      </c>
      <c r="J323" s="236">
        <v>0</v>
      </c>
      <c r="K323" s="236">
        <v>0</v>
      </c>
      <c r="L323" s="237">
        <v>0</v>
      </c>
      <c r="M323" s="236">
        <v>0</v>
      </c>
      <c r="N323" s="236">
        <v>0</v>
      </c>
      <c r="O323" s="236">
        <v>0</v>
      </c>
      <c r="P323" s="236">
        <v>0</v>
      </c>
      <c r="Q323" s="236">
        <v>0</v>
      </c>
      <c r="R323" s="238">
        <v>0</v>
      </c>
      <c r="S323" s="239">
        <v>0</v>
      </c>
      <c r="T323" s="239">
        <v>0</v>
      </c>
      <c r="U323" s="239">
        <v>0</v>
      </c>
      <c r="V323" s="239">
        <v>0</v>
      </c>
      <c r="W323" s="240">
        <v>0</v>
      </c>
      <c r="X323" s="233">
        <v>0</v>
      </c>
      <c r="Y323" s="234">
        <v>0</v>
      </c>
      <c r="Z323" s="234">
        <v>0</v>
      </c>
      <c r="AA323" s="230">
        <v>0</v>
      </c>
      <c r="AB323" s="230">
        <v>0</v>
      </c>
      <c r="AC323" s="230">
        <v>0</v>
      </c>
      <c r="AD323" s="230">
        <v>0</v>
      </c>
    </row>
    <row r="324" spans="1:30" ht="15" customHeight="1">
      <c r="A324" s="77" t="s">
        <v>1683</v>
      </c>
      <c r="B324" s="269" t="s">
        <v>1832</v>
      </c>
      <c r="C324" s="235">
        <v>153</v>
      </c>
      <c r="D324" s="236">
        <v>173</v>
      </c>
      <c r="E324" s="236">
        <v>0</v>
      </c>
      <c r="F324" s="236">
        <v>0</v>
      </c>
      <c r="G324" s="236">
        <v>3</v>
      </c>
      <c r="H324" s="236">
        <v>0</v>
      </c>
      <c r="I324" s="236">
        <v>0</v>
      </c>
      <c r="J324" s="236">
        <v>0</v>
      </c>
      <c r="K324" s="236">
        <v>0</v>
      </c>
      <c r="L324" s="237">
        <v>1</v>
      </c>
      <c r="M324" s="236">
        <v>0</v>
      </c>
      <c r="N324" s="236">
        <v>0</v>
      </c>
      <c r="O324" s="236">
        <v>0</v>
      </c>
      <c r="P324" s="236">
        <v>0</v>
      </c>
      <c r="Q324" s="236">
        <v>0</v>
      </c>
      <c r="R324" s="238">
        <v>0</v>
      </c>
      <c r="S324" s="239">
        <v>0</v>
      </c>
      <c r="T324" s="239">
        <v>0</v>
      </c>
      <c r="U324" s="239">
        <v>0</v>
      </c>
      <c r="V324" s="239">
        <v>0</v>
      </c>
      <c r="W324" s="240">
        <v>0</v>
      </c>
      <c r="X324" s="233">
        <v>0</v>
      </c>
      <c r="Y324" s="234">
        <v>0</v>
      </c>
      <c r="Z324" s="234">
        <v>0</v>
      </c>
      <c r="AA324" s="230">
        <v>0</v>
      </c>
      <c r="AB324" s="230">
        <v>0</v>
      </c>
      <c r="AC324" s="230">
        <v>0</v>
      </c>
      <c r="AD324" s="230">
        <v>0</v>
      </c>
    </row>
    <row r="325" spans="1:30" ht="15" customHeight="1">
      <c r="A325" s="77" t="s">
        <v>1684</v>
      </c>
      <c r="B325" s="120" t="s">
        <v>1833</v>
      </c>
      <c r="C325" s="235">
        <v>187</v>
      </c>
      <c r="D325" s="236">
        <v>193</v>
      </c>
      <c r="E325" s="236">
        <v>3</v>
      </c>
      <c r="F325" s="236">
        <v>0</v>
      </c>
      <c r="G325" s="236">
        <v>0</v>
      </c>
      <c r="H325" s="236">
        <v>0</v>
      </c>
      <c r="I325" s="236">
        <v>20</v>
      </c>
      <c r="J325" s="236">
        <v>0</v>
      </c>
      <c r="K325" s="236">
        <v>1</v>
      </c>
      <c r="L325" s="237">
        <v>0</v>
      </c>
      <c r="M325" s="236">
        <v>0</v>
      </c>
      <c r="N325" s="236">
        <v>0</v>
      </c>
      <c r="O325" s="236">
        <v>0</v>
      </c>
      <c r="P325" s="236">
        <v>0</v>
      </c>
      <c r="Q325" s="236">
        <v>0</v>
      </c>
      <c r="R325" s="238">
        <v>0</v>
      </c>
      <c r="S325" s="239">
        <v>0</v>
      </c>
      <c r="T325" s="239">
        <v>0</v>
      </c>
      <c r="U325" s="239">
        <v>0</v>
      </c>
      <c r="V325" s="239">
        <v>0</v>
      </c>
      <c r="W325" s="240">
        <v>0</v>
      </c>
      <c r="X325" s="233">
        <v>0</v>
      </c>
      <c r="Y325" s="234">
        <v>0</v>
      </c>
      <c r="Z325" s="234">
        <v>0</v>
      </c>
      <c r="AA325" s="230">
        <v>0</v>
      </c>
      <c r="AB325" s="230">
        <v>0</v>
      </c>
      <c r="AC325" s="230">
        <v>0</v>
      </c>
      <c r="AD325" s="230">
        <v>0</v>
      </c>
    </row>
    <row r="326" spans="1:30" ht="15" customHeight="1">
      <c r="A326" s="77" t="s">
        <v>1685</v>
      </c>
      <c r="B326" s="120" t="s">
        <v>1836</v>
      </c>
      <c r="C326" s="235">
        <v>167</v>
      </c>
      <c r="D326" s="236">
        <v>167</v>
      </c>
      <c r="E326" s="236">
        <v>3</v>
      </c>
      <c r="F326" s="236">
        <v>0</v>
      </c>
      <c r="G326" s="236">
        <v>0</v>
      </c>
      <c r="H326" s="236">
        <v>3</v>
      </c>
      <c r="I326" s="236">
        <v>0</v>
      </c>
      <c r="J326" s="236">
        <v>0</v>
      </c>
      <c r="K326" s="236">
        <v>0</v>
      </c>
      <c r="L326" s="237">
        <v>0</v>
      </c>
      <c r="M326" s="236">
        <v>0</v>
      </c>
      <c r="N326" s="236">
        <v>0</v>
      </c>
      <c r="O326" s="236">
        <v>0</v>
      </c>
      <c r="P326" s="236">
        <v>0</v>
      </c>
      <c r="Q326" s="236">
        <v>0</v>
      </c>
      <c r="R326" s="238">
        <v>0</v>
      </c>
      <c r="S326" s="239">
        <v>0</v>
      </c>
      <c r="T326" s="239">
        <v>0</v>
      </c>
      <c r="U326" s="239">
        <v>0</v>
      </c>
      <c r="V326" s="239">
        <v>0</v>
      </c>
      <c r="W326" s="240">
        <v>0</v>
      </c>
      <c r="X326" s="233">
        <v>0</v>
      </c>
      <c r="Y326" s="234">
        <v>0</v>
      </c>
      <c r="Z326" s="234">
        <v>0</v>
      </c>
      <c r="AA326" s="230">
        <v>0</v>
      </c>
      <c r="AB326" s="230">
        <v>0</v>
      </c>
      <c r="AC326" s="230">
        <v>0</v>
      </c>
      <c r="AD326" s="230">
        <v>0</v>
      </c>
    </row>
    <row r="327" spans="1:30" ht="15" customHeight="1">
      <c r="A327" s="77" t="s">
        <v>1687</v>
      </c>
      <c r="B327" s="120" t="s">
        <v>1837</v>
      </c>
      <c r="C327" s="235">
        <v>80</v>
      </c>
      <c r="D327" s="236">
        <v>80</v>
      </c>
      <c r="E327" s="236">
        <v>4</v>
      </c>
      <c r="F327" s="236">
        <v>0</v>
      </c>
      <c r="G327" s="236">
        <v>0</v>
      </c>
      <c r="H327" s="236">
        <v>0</v>
      </c>
      <c r="I327" s="236">
        <v>65</v>
      </c>
      <c r="J327" s="236">
        <v>0</v>
      </c>
      <c r="K327" s="236">
        <v>2</v>
      </c>
      <c r="L327" s="237">
        <v>0</v>
      </c>
      <c r="M327" s="236">
        <v>0</v>
      </c>
      <c r="N327" s="236">
        <v>0</v>
      </c>
      <c r="O327" s="236">
        <v>0</v>
      </c>
      <c r="P327" s="236">
        <v>0</v>
      </c>
      <c r="Q327" s="236">
        <v>0</v>
      </c>
      <c r="R327" s="238">
        <v>0</v>
      </c>
      <c r="S327" s="239">
        <v>0</v>
      </c>
      <c r="T327" s="239">
        <v>0</v>
      </c>
      <c r="U327" s="239">
        <v>0</v>
      </c>
      <c r="V327" s="239">
        <v>0</v>
      </c>
      <c r="W327" s="240">
        <v>0</v>
      </c>
      <c r="X327" s="233">
        <v>0</v>
      </c>
      <c r="Y327" s="234">
        <v>0</v>
      </c>
      <c r="Z327" s="234">
        <v>0</v>
      </c>
      <c r="AA327" s="230">
        <v>0</v>
      </c>
      <c r="AB327" s="230">
        <v>0</v>
      </c>
      <c r="AC327" s="230">
        <v>0</v>
      </c>
      <c r="AD327" s="230">
        <v>0</v>
      </c>
    </row>
    <row r="328" spans="1:30" ht="15" customHeight="1">
      <c r="A328" s="77" t="s">
        <v>1688</v>
      </c>
      <c r="B328" s="120" t="s">
        <v>1838</v>
      </c>
      <c r="C328" s="235">
        <v>160</v>
      </c>
      <c r="D328" s="236">
        <v>160</v>
      </c>
      <c r="E328" s="236">
        <v>8</v>
      </c>
      <c r="F328" s="236">
        <v>3</v>
      </c>
      <c r="G328" s="236">
        <v>3</v>
      </c>
      <c r="H328" s="236">
        <v>3</v>
      </c>
      <c r="I328" s="236">
        <v>80</v>
      </c>
      <c r="J328" s="236">
        <v>0</v>
      </c>
      <c r="K328" s="236">
        <v>6</v>
      </c>
      <c r="L328" s="237">
        <v>1</v>
      </c>
      <c r="M328" s="236">
        <v>0</v>
      </c>
      <c r="N328" s="236">
        <v>0</v>
      </c>
      <c r="O328" s="236">
        <v>0</v>
      </c>
      <c r="P328" s="236">
        <v>0</v>
      </c>
      <c r="Q328" s="236">
        <v>0</v>
      </c>
      <c r="R328" s="238">
        <v>0</v>
      </c>
      <c r="S328" s="239">
        <v>0</v>
      </c>
      <c r="T328" s="239">
        <v>0</v>
      </c>
      <c r="U328" s="239">
        <v>0</v>
      </c>
      <c r="V328" s="239">
        <v>0</v>
      </c>
      <c r="W328" s="240">
        <v>0</v>
      </c>
      <c r="X328" s="233">
        <v>0</v>
      </c>
      <c r="Y328" s="234">
        <v>0</v>
      </c>
      <c r="Z328" s="234">
        <v>0</v>
      </c>
      <c r="AA328" s="230">
        <v>0</v>
      </c>
      <c r="AB328" s="230">
        <v>0</v>
      </c>
      <c r="AC328" s="230">
        <v>0</v>
      </c>
      <c r="AD328" s="230">
        <v>0</v>
      </c>
    </row>
    <row r="329" spans="1:30" ht="15" customHeight="1">
      <c r="A329" s="77" t="s">
        <v>1689</v>
      </c>
      <c r="B329" s="120" t="s">
        <v>1839</v>
      </c>
      <c r="C329" s="235">
        <v>415</v>
      </c>
      <c r="D329" s="236">
        <v>415</v>
      </c>
      <c r="E329" s="236">
        <v>39.320000000000022</v>
      </c>
      <c r="F329" s="236">
        <v>3</v>
      </c>
      <c r="G329" s="236">
        <v>3</v>
      </c>
      <c r="H329" s="236">
        <v>3</v>
      </c>
      <c r="I329" s="236">
        <v>285</v>
      </c>
      <c r="J329" s="236">
        <v>6</v>
      </c>
      <c r="K329" s="236">
        <v>6</v>
      </c>
      <c r="L329" s="237">
        <v>2</v>
      </c>
      <c r="M329" s="236">
        <v>1</v>
      </c>
      <c r="N329" s="236">
        <v>0</v>
      </c>
      <c r="O329" s="236">
        <v>0</v>
      </c>
      <c r="P329" s="236">
        <v>2</v>
      </c>
      <c r="Q329" s="236">
        <v>0</v>
      </c>
      <c r="R329" s="238">
        <v>0</v>
      </c>
      <c r="S329" s="239">
        <v>0</v>
      </c>
      <c r="T329" s="239">
        <v>0</v>
      </c>
      <c r="U329" s="239">
        <v>0</v>
      </c>
      <c r="V329" s="239">
        <v>0</v>
      </c>
      <c r="W329" s="240">
        <v>0</v>
      </c>
      <c r="X329" s="233">
        <v>0</v>
      </c>
      <c r="Y329" s="234">
        <v>0</v>
      </c>
      <c r="Z329" s="234">
        <v>0</v>
      </c>
      <c r="AA329" s="230">
        <v>0</v>
      </c>
      <c r="AB329" s="230">
        <v>0</v>
      </c>
      <c r="AC329" s="230">
        <v>0</v>
      </c>
      <c r="AD329" s="230">
        <v>0</v>
      </c>
    </row>
    <row r="330" spans="1:30" ht="15" customHeight="1">
      <c r="A330" s="77" t="s">
        <v>1690</v>
      </c>
      <c r="B330" s="120" t="s">
        <v>1840</v>
      </c>
      <c r="C330" s="235">
        <v>16</v>
      </c>
      <c r="D330" s="236">
        <v>16</v>
      </c>
      <c r="E330" s="236">
        <v>4</v>
      </c>
      <c r="F330" s="236">
        <v>0</v>
      </c>
      <c r="G330" s="236">
        <v>0</v>
      </c>
      <c r="H330" s="236">
        <v>0</v>
      </c>
      <c r="I330" s="236">
        <v>34</v>
      </c>
      <c r="J330" s="236">
        <v>0</v>
      </c>
      <c r="K330" s="236">
        <v>0</v>
      </c>
      <c r="L330" s="237">
        <v>0</v>
      </c>
      <c r="M330" s="236">
        <v>0</v>
      </c>
      <c r="N330" s="236">
        <v>0</v>
      </c>
      <c r="O330" s="236">
        <v>0</v>
      </c>
      <c r="P330" s="236">
        <v>0</v>
      </c>
      <c r="Q330" s="236">
        <v>0</v>
      </c>
      <c r="R330" s="238">
        <v>0</v>
      </c>
      <c r="S330" s="239">
        <v>0</v>
      </c>
      <c r="T330" s="239">
        <v>0</v>
      </c>
      <c r="U330" s="239">
        <v>0</v>
      </c>
      <c r="V330" s="239">
        <v>0</v>
      </c>
      <c r="W330" s="240">
        <v>0</v>
      </c>
      <c r="X330" s="233">
        <v>0</v>
      </c>
      <c r="Y330" s="234">
        <v>0</v>
      </c>
      <c r="Z330" s="234">
        <v>0</v>
      </c>
      <c r="AA330" s="230">
        <v>0</v>
      </c>
      <c r="AB330" s="230">
        <v>0</v>
      </c>
      <c r="AC330" s="230">
        <v>0</v>
      </c>
      <c r="AD330" s="230">
        <v>0</v>
      </c>
    </row>
    <row r="331" spans="1:30" ht="15" customHeight="1">
      <c r="A331" s="77" t="s">
        <v>1691</v>
      </c>
      <c r="B331" s="120" t="s">
        <v>1841</v>
      </c>
      <c r="C331" s="235">
        <v>16</v>
      </c>
      <c r="D331" s="236">
        <v>16</v>
      </c>
      <c r="E331" s="236">
        <v>6</v>
      </c>
      <c r="F331" s="236">
        <v>2</v>
      </c>
      <c r="G331" s="236">
        <v>0</v>
      </c>
      <c r="H331" s="236">
        <v>0</v>
      </c>
      <c r="I331" s="236">
        <v>34</v>
      </c>
      <c r="J331" s="236">
        <v>0</v>
      </c>
      <c r="K331" s="236">
        <v>1</v>
      </c>
      <c r="L331" s="237">
        <v>1</v>
      </c>
      <c r="M331" s="236">
        <v>0</v>
      </c>
      <c r="N331" s="236">
        <v>0</v>
      </c>
      <c r="O331" s="236">
        <v>0</v>
      </c>
      <c r="P331" s="236">
        <v>2</v>
      </c>
      <c r="Q331" s="236">
        <v>0</v>
      </c>
      <c r="R331" s="238">
        <v>0</v>
      </c>
      <c r="S331" s="239">
        <v>0</v>
      </c>
      <c r="T331" s="239">
        <v>0</v>
      </c>
      <c r="U331" s="239">
        <v>0</v>
      </c>
      <c r="V331" s="239">
        <v>0</v>
      </c>
      <c r="W331" s="240">
        <v>0</v>
      </c>
      <c r="X331" s="233">
        <v>0</v>
      </c>
      <c r="Y331" s="234">
        <v>0</v>
      </c>
      <c r="Z331" s="234">
        <v>0</v>
      </c>
      <c r="AA331" s="230">
        <v>0</v>
      </c>
      <c r="AB331" s="230">
        <v>0</v>
      </c>
      <c r="AC331" s="230">
        <v>0</v>
      </c>
      <c r="AD331" s="230">
        <v>0</v>
      </c>
    </row>
    <row r="332" spans="1:30" ht="15" customHeight="1">
      <c r="A332" s="77" t="s">
        <v>1692</v>
      </c>
      <c r="B332" s="120" t="s">
        <v>1842</v>
      </c>
      <c r="C332" s="235">
        <v>120</v>
      </c>
      <c r="D332" s="236">
        <v>100</v>
      </c>
      <c r="E332" s="236">
        <v>0</v>
      </c>
      <c r="F332" s="236">
        <v>0</v>
      </c>
      <c r="G332" s="236">
        <v>0</v>
      </c>
      <c r="H332" s="236">
        <v>0</v>
      </c>
      <c r="I332" s="236">
        <v>20</v>
      </c>
      <c r="J332" s="236">
        <v>0</v>
      </c>
      <c r="K332" s="236">
        <v>1</v>
      </c>
      <c r="L332" s="237">
        <v>1</v>
      </c>
      <c r="M332" s="236">
        <v>0</v>
      </c>
      <c r="N332" s="236">
        <v>0</v>
      </c>
      <c r="O332" s="236">
        <v>0</v>
      </c>
      <c r="P332" s="236">
        <v>0</v>
      </c>
      <c r="Q332" s="236">
        <v>0</v>
      </c>
      <c r="R332" s="238">
        <v>0</v>
      </c>
      <c r="S332" s="239">
        <v>0</v>
      </c>
      <c r="T332" s="239">
        <v>0</v>
      </c>
      <c r="U332" s="239">
        <v>0</v>
      </c>
      <c r="V332" s="239">
        <v>0</v>
      </c>
      <c r="W332" s="240">
        <v>0</v>
      </c>
      <c r="X332" s="233">
        <v>0</v>
      </c>
      <c r="Y332" s="234">
        <v>0</v>
      </c>
      <c r="Z332" s="234">
        <v>0</v>
      </c>
      <c r="AA332" s="230">
        <v>0</v>
      </c>
      <c r="AB332" s="230">
        <v>0</v>
      </c>
      <c r="AC332" s="230">
        <v>0</v>
      </c>
      <c r="AD332" s="230">
        <v>0</v>
      </c>
    </row>
    <row r="333" spans="1:30" ht="15" customHeight="1">
      <c r="A333" s="77" t="s">
        <v>1693</v>
      </c>
      <c r="B333" s="120" t="s">
        <v>1843</v>
      </c>
      <c r="C333" s="235">
        <v>247</v>
      </c>
      <c r="D333" s="236">
        <v>209</v>
      </c>
      <c r="E333" s="236">
        <v>3</v>
      </c>
      <c r="F333" s="236">
        <v>0</v>
      </c>
      <c r="G333" s="236">
        <v>2</v>
      </c>
      <c r="H333" s="236">
        <v>2</v>
      </c>
      <c r="I333" s="236">
        <v>50</v>
      </c>
      <c r="J333" s="236">
        <v>0</v>
      </c>
      <c r="K333" s="236">
        <v>2</v>
      </c>
      <c r="L333" s="237">
        <v>2</v>
      </c>
      <c r="M333" s="236">
        <v>0</v>
      </c>
      <c r="N333" s="236">
        <v>0</v>
      </c>
      <c r="O333" s="236">
        <v>0</v>
      </c>
      <c r="P333" s="236">
        <v>0</v>
      </c>
      <c r="Q333" s="236">
        <v>0</v>
      </c>
      <c r="R333" s="238">
        <v>0</v>
      </c>
      <c r="S333" s="239">
        <v>0</v>
      </c>
      <c r="T333" s="239">
        <v>0</v>
      </c>
      <c r="U333" s="239">
        <v>0</v>
      </c>
      <c r="V333" s="239">
        <v>0</v>
      </c>
      <c r="W333" s="240">
        <v>0</v>
      </c>
      <c r="X333" s="233">
        <v>0</v>
      </c>
      <c r="Y333" s="234">
        <v>0</v>
      </c>
      <c r="Z333" s="234">
        <v>0</v>
      </c>
      <c r="AA333" s="230">
        <v>0</v>
      </c>
      <c r="AB333" s="230">
        <v>0</v>
      </c>
      <c r="AC333" s="230">
        <v>0</v>
      </c>
      <c r="AD333" s="230">
        <v>0</v>
      </c>
    </row>
    <row r="334" spans="1:30" ht="15" customHeight="1">
      <c r="A334" s="77" t="s">
        <v>1694</v>
      </c>
      <c r="B334" s="270" t="s">
        <v>1844</v>
      </c>
      <c r="C334" s="235">
        <v>100</v>
      </c>
      <c r="D334" s="236">
        <v>146</v>
      </c>
      <c r="E334" s="236">
        <v>0</v>
      </c>
      <c r="F334" s="236">
        <v>22</v>
      </c>
      <c r="G334" s="236">
        <v>0</v>
      </c>
      <c r="H334" s="236">
        <v>0</v>
      </c>
      <c r="I334" s="236">
        <v>0</v>
      </c>
      <c r="J334" s="236">
        <v>0</v>
      </c>
      <c r="K334" s="236">
        <v>0</v>
      </c>
      <c r="L334" s="237">
        <v>0</v>
      </c>
      <c r="M334" s="236">
        <v>0</v>
      </c>
      <c r="N334" s="236">
        <v>0</v>
      </c>
      <c r="O334" s="236">
        <v>0</v>
      </c>
      <c r="P334" s="236">
        <v>0</v>
      </c>
      <c r="Q334" s="236">
        <v>0</v>
      </c>
      <c r="R334" s="238">
        <v>0</v>
      </c>
      <c r="S334" s="239">
        <v>0</v>
      </c>
      <c r="T334" s="239">
        <v>0</v>
      </c>
      <c r="U334" s="239">
        <v>0</v>
      </c>
      <c r="V334" s="239">
        <v>0</v>
      </c>
      <c r="W334" s="240">
        <v>0</v>
      </c>
      <c r="X334" s="233">
        <v>0</v>
      </c>
      <c r="Y334" s="234">
        <v>0</v>
      </c>
      <c r="Z334" s="234">
        <v>0</v>
      </c>
      <c r="AA334" s="230">
        <v>0</v>
      </c>
      <c r="AB334" s="230">
        <v>0</v>
      </c>
      <c r="AC334" s="230">
        <v>0</v>
      </c>
      <c r="AD334" s="230">
        <v>0</v>
      </c>
    </row>
    <row r="335" spans="1:30" ht="15" customHeight="1">
      <c r="A335" s="77" t="s">
        <v>1695</v>
      </c>
      <c r="B335" s="270" t="s">
        <v>1845</v>
      </c>
      <c r="C335" s="235">
        <v>100</v>
      </c>
      <c r="D335" s="236">
        <v>146</v>
      </c>
      <c r="E335" s="236">
        <v>0</v>
      </c>
      <c r="F335" s="236">
        <v>0</v>
      </c>
      <c r="G335" s="236">
        <v>22</v>
      </c>
      <c r="H335" s="236">
        <v>0</v>
      </c>
      <c r="I335" s="236">
        <v>0</v>
      </c>
      <c r="J335" s="236">
        <v>0</v>
      </c>
      <c r="K335" s="236">
        <v>0</v>
      </c>
      <c r="L335" s="237">
        <v>0</v>
      </c>
      <c r="M335" s="236">
        <v>0</v>
      </c>
      <c r="N335" s="236">
        <v>0</v>
      </c>
      <c r="O335" s="236">
        <v>0</v>
      </c>
      <c r="P335" s="236">
        <v>0</v>
      </c>
      <c r="Q335" s="236">
        <v>0</v>
      </c>
      <c r="R335" s="238">
        <v>0</v>
      </c>
      <c r="S335" s="239">
        <v>0</v>
      </c>
      <c r="T335" s="239">
        <v>0</v>
      </c>
      <c r="U335" s="239">
        <v>0</v>
      </c>
      <c r="V335" s="239">
        <v>0</v>
      </c>
      <c r="W335" s="240">
        <v>0</v>
      </c>
      <c r="X335" s="233">
        <v>0</v>
      </c>
      <c r="Y335" s="234">
        <v>0</v>
      </c>
      <c r="Z335" s="234">
        <v>0</v>
      </c>
      <c r="AA335" s="230">
        <v>0</v>
      </c>
      <c r="AB335" s="230">
        <v>0</v>
      </c>
      <c r="AC335" s="230">
        <v>0</v>
      </c>
      <c r="AD335" s="230">
        <v>0</v>
      </c>
    </row>
    <row r="336" spans="1:30" ht="15" customHeight="1">
      <c r="A336" s="77" t="s">
        <v>1696</v>
      </c>
      <c r="B336" s="271" t="s">
        <v>1846</v>
      </c>
      <c r="C336" s="235">
        <v>270</v>
      </c>
      <c r="D336" s="236">
        <v>307</v>
      </c>
      <c r="E336" s="236">
        <v>0</v>
      </c>
      <c r="F336" s="236">
        <v>0</v>
      </c>
      <c r="G336" s="236">
        <v>0</v>
      </c>
      <c r="H336" s="236">
        <v>0</v>
      </c>
      <c r="I336" s="236">
        <v>0</v>
      </c>
      <c r="J336" s="236">
        <v>0</v>
      </c>
      <c r="K336" s="236">
        <v>0</v>
      </c>
      <c r="L336" s="237">
        <v>0</v>
      </c>
      <c r="M336" s="236">
        <v>0</v>
      </c>
      <c r="N336" s="236">
        <v>0</v>
      </c>
      <c r="O336" s="236">
        <v>0</v>
      </c>
      <c r="P336" s="236">
        <v>0</v>
      </c>
      <c r="Q336" s="236">
        <v>0</v>
      </c>
      <c r="R336" s="238">
        <v>0</v>
      </c>
      <c r="S336" s="239">
        <v>0</v>
      </c>
      <c r="T336" s="239">
        <v>0</v>
      </c>
      <c r="U336" s="239">
        <v>0</v>
      </c>
      <c r="V336" s="239">
        <v>0</v>
      </c>
      <c r="W336" s="240">
        <v>0</v>
      </c>
      <c r="X336" s="233">
        <v>0</v>
      </c>
      <c r="Y336" s="234">
        <v>0</v>
      </c>
      <c r="Z336" s="234">
        <v>0</v>
      </c>
      <c r="AA336" s="230">
        <v>0</v>
      </c>
      <c r="AB336" s="230">
        <v>0</v>
      </c>
      <c r="AC336" s="230">
        <v>0</v>
      </c>
      <c r="AD336" s="230">
        <v>0</v>
      </c>
    </row>
    <row r="337" spans="1:30" ht="15" customHeight="1">
      <c r="A337" s="77" t="s">
        <v>1697</v>
      </c>
      <c r="B337" s="120" t="s">
        <v>1847</v>
      </c>
      <c r="C337" s="235">
        <v>100</v>
      </c>
      <c r="D337" s="236">
        <v>128</v>
      </c>
      <c r="E337" s="236">
        <v>0</v>
      </c>
      <c r="F337" s="236">
        <v>0</v>
      </c>
      <c r="G337" s="236">
        <v>0</v>
      </c>
      <c r="H337" s="236">
        <v>22</v>
      </c>
      <c r="I337" s="236">
        <v>0</v>
      </c>
      <c r="J337" s="236">
        <v>0</v>
      </c>
      <c r="K337" s="236">
        <v>0</v>
      </c>
      <c r="L337" s="237">
        <v>0</v>
      </c>
      <c r="M337" s="236">
        <v>0</v>
      </c>
      <c r="N337" s="236">
        <v>0</v>
      </c>
      <c r="O337" s="236">
        <v>0</v>
      </c>
      <c r="P337" s="236">
        <v>0</v>
      </c>
      <c r="Q337" s="236">
        <v>0</v>
      </c>
      <c r="R337" s="238">
        <v>0</v>
      </c>
      <c r="S337" s="239">
        <v>0</v>
      </c>
      <c r="T337" s="239">
        <v>0</v>
      </c>
      <c r="U337" s="239">
        <v>0</v>
      </c>
      <c r="V337" s="239">
        <v>0</v>
      </c>
      <c r="W337" s="240">
        <v>0</v>
      </c>
      <c r="X337" s="233">
        <v>0</v>
      </c>
      <c r="Y337" s="234">
        <v>0</v>
      </c>
      <c r="Z337" s="234">
        <v>0</v>
      </c>
      <c r="AA337" s="230">
        <v>0</v>
      </c>
      <c r="AB337" s="230">
        <v>0</v>
      </c>
      <c r="AC337" s="230">
        <v>0</v>
      </c>
      <c r="AD337" s="230">
        <v>0</v>
      </c>
    </row>
    <row r="338" spans="1:30" ht="15" customHeight="1">
      <c r="A338" s="77" t="s">
        <v>1698</v>
      </c>
      <c r="B338" s="270" t="s">
        <v>1848</v>
      </c>
      <c r="C338" s="235">
        <v>200</v>
      </c>
      <c r="D338" s="236">
        <v>228</v>
      </c>
      <c r="E338" s="236">
        <v>0</v>
      </c>
      <c r="F338" s="236">
        <v>0</v>
      </c>
      <c r="G338" s="236">
        <v>0</v>
      </c>
      <c r="H338" s="236">
        <v>0</v>
      </c>
      <c r="I338" s="236">
        <v>0</v>
      </c>
      <c r="J338" s="236">
        <v>0</v>
      </c>
      <c r="K338" s="236">
        <v>0</v>
      </c>
      <c r="L338" s="237">
        <v>0</v>
      </c>
      <c r="M338" s="236">
        <v>0</v>
      </c>
      <c r="N338" s="236">
        <v>0</v>
      </c>
      <c r="O338" s="236">
        <v>0</v>
      </c>
      <c r="P338" s="236">
        <v>0</v>
      </c>
      <c r="Q338" s="236">
        <v>0</v>
      </c>
      <c r="R338" s="238">
        <v>0</v>
      </c>
      <c r="S338" s="239">
        <v>0</v>
      </c>
      <c r="T338" s="239">
        <v>0</v>
      </c>
      <c r="U338" s="239">
        <v>0</v>
      </c>
      <c r="V338" s="239">
        <v>0</v>
      </c>
      <c r="W338" s="240">
        <v>0</v>
      </c>
      <c r="X338" s="233">
        <v>0</v>
      </c>
      <c r="Y338" s="234">
        <v>0</v>
      </c>
      <c r="Z338" s="234">
        <v>0</v>
      </c>
      <c r="AA338" s="230">
        <v>0</v>
      </c>
      <c r="AB338" s="230">
        <v>0</v>
      </c>
      <c r="AC338" s="230">
        <v>0</v>
      </c>
      <c r="AD338" s="230">
        <v>0</v>
      </c>
    </row>
    <row r="339" spans="1:30" ht="15" customHeight="1">
      <c r="A339" s="77" t="s">
        <v>1699</v>
      </c>
      <c r="B339" s="120" t="s">
        <v>1849</v>
      </c>
      <c r="C339" s="235">
        <v>170</v>
      </c>
      <c r="D339" s="236">
        <v>300</v>
      </c>
      <c r="E339" s="236">
        <v>4</v>
      </c>
      <c r="F339" s="236">
        <v>0</v>
      </c>
      <c r="G339" s="236">
        <v>0</v>
      </c>
      <c r="H339" s="236">
        <v>0</v>
      </c>
      <c r="I339" s="236">
        <v>0</v>
      </c>
      <c r="J339" s="236">
        <v>0</v>
      </c>
      <c r="K339" s="236">
        <v>0</v>
      </c>
      <c r="L339" s="237">
        <v>0</v>
      </c>
      <c r="M339" s="236">
        <v>0</v>
      </c>
      <c r="N339" s="236">
        <v>0</v>
      </c>
      <c r="O339" s="236">
        <v>0</v>
      </c>
      <c r="P339" s="236">
        <v>0</v>
      </c>
      <c r="Q339" s="236">
        <v>0</v>
      </c>
      <c r="R339" s="238">
        <v>0</v>
      </c>
      <c r="S339" s="239">
        <v>0</v>
      </c>
      <c r="T339" s="239">
        <v>0</v>
      </c>
      <c r="U339" s="239">
        <v>0</v>
      </c>
      <c r="V339" s="239">
        <v>0</v>
      </c>
      <c r="W339" s="240">
        <v>0</v>
      </c>
      <c r="X339" s="233">
        <v>0</v>
      </c>
      <c r="Y339" s="234">
        <v>0</v>
      </c>
      <c r="Z339" s="234">
        <v>0</v>
      </c>
      <c r="AA339" s="230">
        <v>0</v>
      </c>
      <c r="AB339" s="230">
        <v>0</v>
      </c>
      <c r="AC339" s="230">
        <v>0</v>
      </c>
      <c r="AD339" s="230">
        <v>0</v>
      </c>
    </row>
    <row r="340" spans="1:30" ht="15" customHeight="1">
      <c r="A340" s="77" t="s">
        <v>1700</v>
      </c>
      <c r="B340" s="120" t="s">
        <v>1850</v>
      </c>
      <c r="C340" s="235">
        <v>276</v>
      </c>
      <c r="D340" s="236">
        <v>196</v>
      </c>
      <c r="E340" s="236">
        <v>0</v>
      </c>
      <c r="F340" s="236">
        <v>4</v>
      </c>
      <c r="G340" s="236">
        <v>0</v>
      </c>
      <c r="H340" s="236">
        <v>0</v>
      </c>
      <c r="I340" s="236">
        <v>0</v>
      </c>
      <c r="J340" s="236">
        <v>0</v>
      </c>
      <c r="K340" s="236">
        <v>0</v>
      </c>
      <c r="L340" s="237">
        <v>0</v>
      </c>
      <c r="M340" s="236">
        <v>0</v>
      </c>
      <c r="N340" s="236">
        <v>0</v>
      </c>
      <c r="O340" s="236">
        <v>0</v>
      </c>
      <c r="P340" s="236">
        <v>0</v>
      </c>
      <c r="Q340" s="236">
        <v>0</v>
      </c>
      <c r="R340" s="238">
        <v>0</v>
      </c>
      <c r="S340" s="239">
        <v>0</v>
      </c>
      <c r="T340" s="239">
        <v>0</v>
      </c>
      <c r="U340" s="239">
        <v>0</v>
      </c>
      <c r="V340" s="239">
        <v>0</v>
      </c>
      <c r="W340" s="240">
        <v>0</v>
      </c>
      <c r="X340" s="233">
        <v>0</v>
      </c>
      <c r="Y340" s="234">
        <v>0</v>
      </c>
      <c r="Z340" s="234">
        <v>0</v>
      </c>
      <c r="AA340" s="230">
        <v>0</v>
      </c>
      <c r="AB340" s="230">
        <v>0</v>
      </c>
      <c r="AC340" s="230">
        <v>0</v>
      </c>
      <c r="AD340" s="230">
        <v>0</v>
      </c>
    </row>
    <row r="341" spans="1:30" ht="15" customHeight="1">
      <c r="A341" s="77" t="s">
        <v>1701</v>
      </c>
      <c r="B341" s="120" t="s">
        <v>1851</v>
      </c>
      <c r="C341" s="235">
        <v>216</v>
      </c>
      <c r="D341" s="236">
        <v>203</v>
      </c>
      <c r="E341" s="236">
        <v>4</v>
      </c>
      <c r="F341" s="236">
        <v>0</v>
      </c>
      <c r="G341" s="236">
        <v>0</v>
      </c>
      <c r="H341" s="236">
        <v>0</v>
      </c>
      <c r="I341" s="236">
        <v>0</v>
      </c>
      <c r="J341" s="236">
        <v>0</v>
      </c>
      <c r="K341" s="236">
        <v>0</v>
      </c>
      <c r="L341" s="237">
        <v>0</v>
      </c>
      <c r="M341" s="236">
        <v>0</v>
      </c>
      <c r="N341" s="236">
        <v>0</v>
      </c>
      <c r="O341" s="236">
        <v>0</v>
      </c>
      <c r="P341" s="236">
        <v>0</v>
      </c>
      <c r="Q341" s="236">
        <v>0</v>
      </c>
      <c r="R341" s="238">
        <v>0</v>
      </c>
      <c r="S341" s="239">
        <v>0</v>
      </c>
      <c r="T341" s="239">
        <v>0</v>
      </c>
      <c r="U341" s="239">
        <v>0</v>
      </c>
      <c r="V341" s="239">
        <v>0</v>
      </c>
      <c r="W341" s="240">
        <v>0</v>
      </c>
      <c r="X341" s="233">
        <v>0</v>
      </c>
      <c r="Y341" s="234">
        <v>0</v>
      </c>
      <c r="Z341" s="234">
        <v>0</v>
      </c>
      <c r="AA341" s="230">
        <v>0</v>
      </c>
      <c r="AB341" s="230">
        <v>0</v>
      </c>
      <c r="AC341" s="230">
        <v>0</v>
      </c>
      <c r="AD341" s="230">
        <v>0</v>
      </c>
    </row>
    <row r="342" spans="1:30" ht="15" customHeight="1">
      <c r="A342" s="77" t="s">
        <v>1702</v>
      </c>
      <c r="B342" s="120" t="s">
        <v>1852</v>
      </c>
      <c r="C342" s="235">
        <v>152</v>
      </c>
      <c r="D342" s="236">
        <v>172</v>
      </c>
      <c r="E342" s="236">
        <v>0</v>
      </c>
      <c r="F342" s="236">
        <v>0</v>
      </c>
      <c r="G342" s="236">
        <v>4</v>
      </c>
      <c r="H342" s="236">
        <v>0</v>
      </c>
      <c r="I342" s="236">
        <v>0</v>
      </c>
      <c r="J342" s="236">
        <v>0</v>
      </c>
      <c r="K342" s="236">
        <v>0</v>
      </c>
      <c r="L342" s="237">
        <v>1</v>
      </c>
      <c r="M342" s="236">
        <v>0</v>
      </c>
      <c r="N342" s="236">
        <v>0</v>
      </c>
      <c r="O342" s="236">
        <v>0</v>
      </c>
      <c r="P342" s="236">
        <v>0</v>
      </c>
      <c r="Q342" s="236">
        <v>0</v>
      </c>
      <c r="R342" s="238">
        <v>0</v>
      </c>
      <c r="S342" s="239">
        <v>0</v>
      </c>
      <c r="T342" s="239">
        <v>0</v>
      </c>
      <c r="U342" s="239">
        <v>0</v>
      </c>
      <c r="V342" s="239">
        <v>0</v>
      </c>
      <c r="W342" s="240">
        <v>0</v>
      </c>
      <c r="X342" s="233">
        <v>0</v>
      </c>
      <c r="Y342" s="234">
        <v>0</v>
      </c>
      <c r="Z342" s="234">
        <v>0</v>
      </c>
      <c r="AA342" s="230">
        <v>0</v>
      </c>
      <c r="AB342" s="230">
        <v>0</v>
      </c>
      <c r="AC342" s="230">
        <v>0</v>
      </c>
      <c r="AD342" s="230">
        <v>0</v>
      </c>
    </row>
    <row r="343" spans="1:30" ht="15" customHeight="1">
      <c r="A343" s="77" t="s">
        <v>1703</v>
      </c>
      <c r="B343" s="120" t="s">
        <v>1853</v>
      </c>
      <c r="C343" s="235">
        <v>186</v>
      </c>
      <c r="D343" s="236">
        <v>192</v>
      </c>
      <c r="E343" s="236">
        <v>4</v>
      </c>
      <c r="F343" s="236">
        <v>0</v>
      </c>
      <c r="G343" s="236">
        <v>0</v>
      </c>
      <c r="H343" s="236">
        <v>0</v>
      </c>
      <c r="I343" s="236">
        <v>0</v>
      </c>
      <c r="J343" s="236">
        <v>0</v>
      </c>
      <c r="K343" s="236">
        <v>1</v>
      </c>
      <c r="L343" s="237">
        <v>1</v>
      </c>
      <c r="M343" s="236">
        <v>0</v>
      </c>
      <c r="N343" s="236">
        <v>0</v>
      </c>
      <c r="O343" s="236">
        <v>0</v>
      </c>
      <c r="P343" s="236">
        <v>0</v>
      </c>
      <c r="Q343" s="236">
        <v>0</v>
      </c>
      <c r="R343" s="238">
        <v>0</v>
      </c>
      <c r="S343" s="239">
        <v>0</v>
      </c>
      <c r="T343" s="239">
        <v>0</v>
      </c>
      <c r="U343" s="239">
        <v>0</v>
      </c>
      <c r="V343" s="239">
        <v>0</v>
      </c>
      <c r="W343" s="240">
        <v>0</v>
      </c>
      <c r="X343" s="233">
        <v>0</v>
      </c>
      <c r="Y343" s="234">
        <v>0</v>
      </c>
      <c r="Z343" s="234">
        <v>0</v>
      </c>
      <c r="AA343" s="230">
        <v>0</v>
      </c>
      <c r="AB343" s="230">
        <v>0</v>
      </c>
      <c r="AC343" s="230">
        <v>0</v>
      </c>
      <c r="AD343" s="230">
        <v>0</v>
      </c>
    </row>
    <row r="344" spans="1:30" ht="15" customHeight="1">
      <c r="A344" s="77" t="s">
        <v>1704</v>
      </c>
      <c r="B344" s="120" t="s">
        <v>1854</v>
      </c>
      <c r="C344" s="235">
        <v>182</v>
      </c>
      <c r="D344" s="236">
        <v>182</v>
      </c>
      <c r="E344" s="236">
        <v>0</v>
      </c>
      <c r="F344" s="236">
        <v>0</v>
      </c>
      <c r="G344" s="236">
        <v>0</v>
      </c>
      <c r="H344" s="236">
        <v>4</v>
      </c>
      <c r="I344" s="236">
        <v>0</v>
      </c>
      <c r="J344" s="236">
        <v>0</v>
      </c>
      <c r="K344" s="236">
        <v>0</v>
      </c>
      <c r="L344" s="237">
        <v>0</v>
      </c>
      <c r="M344" s="236">
        <v>0</v>
      </c>
      <c r="N344" s="236">
        <v>0</v>
      </c>
      <c r="O344" s="236">
        <v>0</v>
      </c>
      <c r="P344" s="236">
        <v>0</v>
      </c>
      <c r="Q344" s="236">
        <v>0</v>
      </c>
      <c r="R344" s="238">
        <v>0</v>
      </c>
      <c r="S344" s="239">
        <v>0</v>
      </c>
      <c r="T344" s="239">
        <v>0</v>
      </c>
      <c r="U344" s="239">
        <v>0</v>
      </c>
      <c r="V344" s="239">
        <v>0</v>
      </c>
      <c r="W344" s="240">
        <v>0</v>
      </c>
      <c r="X344" s="233">
        <v>0</v>
      </c>
      <c r="Y344" s="234">
        <v>0</v>
      </c>
      <c r="Z344" s="234">
        <v>0</v>
      </c>
      <c r="AA344" s="230">
        <v>0</v>
      </c>
      <c r="AB344" s="230">
        <v>0</v>
      </c>
      <c r="AC344" s="230">
        <v>0</v>
      </c>
      <c r="AD344" s="230">
        <v>0</v>
      </c>
    </row>
    <row r="345" spans="1:30" ht="15" customHeight="1">
      <c r="A345" s="77" t="s">
        <v>1705</v>
      </c>
      <c r="B345" s="120">
        <v>0</v>
      </c>
      <c r="C345" s="235">
        <v>0</v>
      </c>
      <c r="D345" s="236">
        <v>0</v>
      </c>
      <c r="E345" s="236">
        <v>0</v>
      </c>
      <c r="F345" s="236">
        <v>0</v>
      </c>
      <c r="G345" s="236">
        <v>0</v>
      </c>
      <c r="H345" s="236">
        <v>0</v>
      </c>
      <c r="I345" s="236">
        <v>0</v>
      </c>
      <c r="J345" s="236">
        <v>0</v>
      </c>
      <c r="K345" s="236">
        <v>0</v>
      </c>
      <c r="L345" s="237">
        <v>0</v>
      </c>
      <c r="M345" s="236">
        <v>0</v>
      </c>
      <c r="N345" s="236">
        <v>0</v>
      </c>
      <c r="O345" s="236">
        <v>0</v>
      </c>
      <c r="P345" s="236">
        <v>0</v>
      </c>
      <c r="Q345" s="236">
        <v>0</v>
      </c>
      <c r="R345" s="238">
        <v>0</v>
      </c>
      <c r="S345" s="239">
        <v>0</v>
      </c>
      <c r="T345" s="239">
        <v>0</v>
      </c>
      <c r="U345" s="239">
        <v>0</v>
      </c>
      <c r="V345" s="239">
        <v>0</v>
      </c>
      <c r="W345" s="240">
        <v>0</v>
      </c>
      <c r="X345" s="233">
        <v>0</v>
      </c>
      <c r="Y345" s="234">
        <v>0</v>
      </c>
      <c r="Z345" s="234">
        <v>0</v>
      </c>
      <c r="AA345" s="230">
        <v>0</v>
      </c>
      <c r="AB345" s="230">
        <v>0</v>
      </c>
      <c r="AC345" s="230">
        <v>0</v>
      </c>
      <c r="AD345" s="230">
        <v>0</v>
      </c>
    </row>
    <row r="346" spans="1:30" ht="15" customHeight="1">
      <c r="A346" s="77" t="s">
        <v>1706</v>
      </c>
      <c r="B346" s="269" t="s">
        <v>1855</v>
      </c>
      <c r="C346" s="235">
        <v>0</v>
      </c>
      <c r="D346" s="236">
        <v>0</v>
      </c>
      <c r="E346" s="236">
        <v>0</v>
      </c>
      <c r="F346" s="236">
        <v>0</v>
      </c>
      <c r="G346" s="236">
        <v>0</v>
      </c>
      <c r="H346" s="236">
        <v>0</v>
      </c>
      <c r="I346" s="236">
        <v>150</v>
      </c>
      <c r="J346" s="236">
        <v>0</v>
      </c>
      <c r="K346" s="236">
        <v>6</v>
      </c>
      <c r="L346" s="237">
        <v>0</v>
      </c>
      <c r="M346" s="236">
        <v>0</v>
      </c>
      <c r="N346" s="236">
        <v>0</v>
      </c>
      <c r="O346" s="236">
        <v>0</v>
      </c>
      <c r="P346" s="236">
        <v>0</v>
      </c>
      <c r="Q346" s="236">
        <v>0</v>
      </c>
      <c r="R346" s="238">
        <v>0</v>
      </c>
      <c r="S346" s="239">
        <v>0</v>
      </c>
      <c r="T346" s="239">
        <v>0</v>
      </c>
      <c r="U346" s="239">
        <v>0</v>
      </c>
      <c r="V346" s="239">
        <v>0</v>
      </c>
      <c r="W346" s="240">
        <v>0</v>
      </c>
      <c r="X346" s="233">
        <v>0</v>
      </c>
      <c r="Y346" s="234">
        <v>0</v>
      </c>
      <c r="Z346" s="234">
        <v>0</v>
      </c>
      <c r="AA346" s="230">
        <v>0</v>
      </c>
      <c r="AB346" s="230">
        <v>0</v>
      </c>
      <c r="AC346" s="230">
        <v>0</v>
      </c>
      <c r="AD346" s="230">
        <v>0</v>
      </c>
    </row>
    <row r="347" spans="1:30" ht="15" customHeight="1">
      <c r="A347" s="77" t="s">
        <v>1707</v>
      </c>
      <c r="B347" s="269" t="s">
        <v>1856</v>
      </c>
      <c r="C347" s="235">
        <v>220</v>
      </c>
      <c r="D347" s="236">
        <v>220</v>
      </c>
      <c r="E347" s="236">
        <v>23</v>
      </c>
      <c r="F347" s="236">
        <v>0</v>
      </c>
      <c r="G347" s="236">
        <v>0</v>
      </c>
      <c r="H347" s="236">
        <v>0</v>
      </c>
      <c r="I347" s="236">
        <v>375</v>
      </c>
      <c r="J347" s="236">
        <v>5</v>
      </c>
      <c r="K347" s="236">
        <v>6</v>
      </c>
      <c r="L347" s="237">
        <v>0</v>
      </c>
      <c r="M347" s="236">
        <v>1</v>
      </c>
      <c r="N347" s="236">
        <v>0</v>
      </c>
      <c r="O347" s="236">
        <v>0</v>
      </c>
      <c r="P347" s="236">
        <v>0</v>
      </c>
      <c r="Q347" s="236">
        <v>0</v>
      </c>
      <c r="R347" s="238">
        <v>0</v>
      </c>
      <c r="S347" s="239">
        <v>0</v>
      </c>
      <c r="T347" s="239">
        <v>0</v>
      </c>
      <c r="U347" s="239">
        <v>0</v>
      </c>
      <c r="V347" s="239">
        <v>0</v>
      </c>
      <c r="W347" s="240">
        <v>0</v>
      </c>
      <c r="X347" s="233">
        <v>0</v>
      </c>
      <c r="Y347" s="234">
        <v>0</v>
      </c>
      <c r="Z347" s="234">
        <v>0</v>
      </c>
      <c r="AA347" s="230">
        <v>0</v>
      </c>
      <c r="AB347" s="230">
        <v>0</v>
      </c>
      <c r="AC347" s="230">
        <v>0</v>
      </c>
      <c r="AD347" s="230">
        <v>0</v>
      </c>
    </row>
    <row r="348" spans="1:30" ht="15" customHeight="1">
      <c r="A348" s="77" t="s">
        <v>1708</v>
      </c>
      <c r="B348" s="120">
        <v>0</v>
      </c>
      <c r="C348" s="235">
        <v>0</v>
      </c>
      <c r="D348" s="236">
        <v>0</v>
      </c>
      <c r="E348" s="236">
        <v>0</v>
      </c>
      <c r="F348" s="236">
        <v>0</v>
      </c>
      <c r="G348" s="236">
        <v>0</v>
      </c>
      <c r="H348" s="236">
        <v>0</v>
      </c>
      <c r="I348" s="236">
        <v>0</v>
      </c>
      <c r="J348" s="236">
        <v>0</v>
      </c>
      <c r="K348" s="236">
        <v>0</v>
      </c>
      <c r="L348" s="237">
        <v>0</v>
      </c>
      <c r="M348" s="236">
        <v>0</v>
      </c>
      <c r="N348" s="236">
        <v>0</v>
      </c>
      <c r="O348" s="236">
        <v>0</v>
      </c>
      <c r="P348" s="236">
        <v>0</v>
      </c>
      <c r="Q348" s="236">
        <v>0</v>
      </c>
      <c r="R348" s="238">
        <v>0</v>
      </c>
      <c r="S348" s="239">
        <v>0</v>
      </c>
      <c r="T348" s="239">
        <v>0</v>
      </c>
      <c r="U348" s="239">
        <v>0</v>
      </c>
      <c r="V348" s="239">
        <v>0</v>
      </c>
      <c r="W348" s="240">
        <v>0</v>
      </c>
      <c r="X348" s="233">
        <v>0</v>
      </c>
      <c r="Y348" s="234">
        <v>0</v>
      </c>
      <c r="Z348" s="234">
        <v>0</v>
      </c>
      <c r="AA348" s="230">
        <v>0</v>
      </c>
      <c r="AB348" s="230">
        <v>0</v>
      </c>
      <c r="AC348" s="230">
        <v>0</v>
      </c>
      <c r="AD348" s="230">
        <v>0</v>
      </c>
    </row>
    <row r="349" spans="1:30" ht="15" customHeight="1">
      <c r="A349" s="77" t="s">
        <v>1709</v>
      </c>
      <c r="B349" s="269" t="s">
        <v>1857</v>
      </c>
      <c r="C349" s="235">
        <v>160</v>
      </c>
      <c r="D349" s="236">
        <v>160</v>
      </c>
      <c r="E349" s="236">
        <v>0</v>
      </c>
      <c r="F349" s="236">
        <v>0</v>
      </c>
      <c r="G349" s="236">
        <v>0</v>
      </c>
      <c r="H349" s="236">
        <v>0</v>
      </c>
      <c r="I349" s="236">
        <v>26</v>
      </c>
      <c r="J349" s="236">
        <v>0</v>
      </c>
      <c r="K349" s="236">
        <v>1</v>
      </c>
      <c r="L349" s="237">
        <v>1</v>
      </c>
      <c r="M349" s="236">
        <v>0</v>
      </c>
      <c r="N349" s="236">
        <v>0</v>
      </c>
      <c r="O349" s="236">
        <v>0</v>
      </c>
      <c r="P349" s="236">
        <v>0</v>
      </c>
      <c r="Q349" s="236">
        <v>0</v>
      </c>
      <c r="R349" s="238">
        <v>0</v>
      </c>
      <c r="S349" s="239">
        <v>0</v>
      </c>
      <c r="T349" s="239">
        <v>0</v>
      </c>
      <c r="U349" s="239">
        <v>0</v>
      </c>
      <c r="V349" s="239">
        <v>0</v>
      </c>
      <c r="W349" s="240">
        <v>0</v>
      </c>
      <c r="X349" s="233">
        <v>0</v>
      </c>
      <c r="Y349" s="234">
        <v>0</v>
      </c>
      <c r="Z349" s="234">
        <v>0</v>
      </c>
      <c r="AA349" s="230">
        <v>0</v>
      </c>
      <c r="AB349" s="230">
        <v>0</v>
      </c>
      <c r="AC349" s="230">
        <v>0</v>
      </c>
      <c r="AD349" s="230">
        <v>0</v>
      </c>
    </row>
    <row r="350" spans="1:30" ht="15" customHeight="1">
      <c r="A350" s="77" t="s">
        <v>1710</v>
      </c>
      <c r="B350" s="120">
        <v>0</v>
      </c>
      <c r="C350" s="235">
        <v>0</v>
      </c>
      <c r="D350" s="236">
        <v>0</v>
      </c>
      <c r="E350" s="236">
        <v>0</v>
      </c>
      <c r="F350" s="236">
        <v>0</v>
      </c>
      <c r="G350" s="236">
        <v>0</v>
      </c>
      <c r="H350" s="236">
        <v>0</v>
      </c>
      <c r="I350" s="236">
        <v>0</v>
      </c>
      <c r="J350" s="236">
        <v>0</v>
      </c>
      <c r="K350" s="236">
        <v>0</v>
      </c>
      <c r="L350" s="237">
        <v>0</v>
      </c>
      <c r="M350" s="236">
        <v>0</v>
      </c>
      <c r="N350" s="236">
        <v>0</v>
      </c>
      <c r="O350" s="236">
        <v>0</v>
      </c>
      <c r="P350" s="236">
        <v>0</v>
      </c>
      <c r="Q350" s="236">
        <v>0</v>
      </c>
      <c r="R350" s="238">
        <v>0</v>
      </c>
      <c r="S350" s="239">
        <v>0</v>
      </c>
      <c r="T350" s="239">
        <v>0</v>
      </c>
      <c r="U350" s="239">
        <v>0</v>
      </c>
      <c r="V350" s="239">
        <v>0</v>
      </c>
      <c r="W350" s="240">
        <v>0</v>
      </c>
      <c r="X350" s="233">
        <v>0</v>
      </c>
      <c r="Y350" s="234">
        <v>0</v>
      </c>
      <c r="Z350" s="234">
        <v>0</v>
      </c>
      <c r="AA350" s="230">
        <v>0</v>
      </c>
      <c r="AB350" s="230">
        <v>0</v>
      </c>
      <c r="AC350" s="230">
        <v>0</v>
      </c>
      <c r="AD350" s="230">
        <v>0</v>
      </c>
    </row>
    <row r="351" spans="1:30" ht="15" customHeight="1">
      <c r="A351" s="77" t="s">
        <v>1711</v>
      </c>
      <c r="B351" s="269" t="s">
        <v>1858</v>
      </c>
      <c r="C351" s="235">
        <v>247</v>
      </c>
      <c r="D351" s="236">
        <v>209</v>
      </c>
      <c r="E351" s="236">
        <v>3</v>
      </c>
      <c r="F351" s="236">
        <v>0</v>
      </c>
      <c r="G351" s="236">
        <v>0</v>
      </c>
      <c r="H351" s="236">
        <v>0</v>
      </c>
      <c r="I351" s="236">
        <v>26</v>
      </c>
      <c r="J351" s="236">
        <v>0</v>
      </c>
      <c r="K351" s="236">
        <v>1</v>
      </c>
      <c r="L351" s="237">
        <v>2</v>
      </c>
      <c r="M351" s="236">
        <v>0</v>
      </c>
      <c r="N351" s="236">
        <v>0</v>
      </c>
      <c r="O351" s="236">
        <v>0</v>
      </c>
      <c r="P351" s="236">
        <v>0</v>
      </c>
      <c r="Q351" s="236">
        <v>0</v>
      </c>
      <c r="R351" s="238">
        <v>0</v>
      </c>
      <c r="S351" s="239">
        <v>0</v>
      </c>
      <c r="T351" s="239">
        <v>0</v>
      </c>
      <c r="U351" s="239">
        <v>0</v>
      </c>
      <c r="V351" s="239">
        <v>0</v>
      </c>
      <c r="W351" s="240">
        <v>0</v>
      </c>
      <c r="X351" s="233">
        <v>0</v>
      </c>
      <c r="Y351" s="234">
        <v>0</v>
      </c>
      <c r="Z351" s="234">
        <v>0</v>
      </c>
      <c r="AA351" s="230">
        <v>0</v>
      </c>
      <c r="AB351" s="230">
        <v>0</v>
      </c>
      <c r="AC351" s="230">
        <v>0</v>
      </c>
      <c r="AD351" s="230">
        <v>0</v>
      </c>
    </row>
    <row r="352" spans="1:30" ht="15" customHeight="1">
      <c r="A352" s="77" t="s">
        <v>1253</v>
      </c>
      <c r="B352" s="120" t="s">
        <v>1254</v>
      </c>
      <c r="C352" s="235">
        <v>0</v>
      </c>
      <c r="D352" s="236">
        <v>0</v>
      </c>
      <c r="E352" s="236">
        <v>0</v>
      </c>
      <c r="F352" s="236">
        <v>0</v>
      </c>
      <c r="G352" s="236">
        <v>0</v>
      </c>
      <c r="H352" s="236">
        <v>0</v>
      </c>
      <c r="I352" s="236">
        <v>0</v>
      </c>
      <c r="J352" s="236">
        <v>0</v>
      </c>
      <c r="K352" s="236">
        <v>0</v>
      </c>
      <c r="L352" s="237">
        <v>0</v>
      </c>
      <c r="M352" s="236">
        <v>0</v>
      </c>
      <c r="N352" s="236">
        <v>0</v>
      </c>
      <c r="O352" s="236">
        <v>0</v>
      </c>
      <c r="P352" s="236">
        <v>0</v>
      </c>
      <c r="Q352" s="236">
        <v>0</v>
      </c>
      <c r="R352" s="238">
        <v>0</v>
      </c>
      <c r="S352" s="239">
        <v>0</v>
      </c>
      <c r="T352" s="239">
        <v>0</v>
      </c>
      <c r="U352" s="239">
        <v>0</v>
      </c>
      <c r="V352" s="239">
        <v>0</v>
      </c>
      <c r="W352" s="240">
        <v>0</v>
      </c>
      <c r="X352" s="233">
        <v>0</v>
      </c>
      <c r="Y352" s="234">
        <v>0</v>
      </c>
      <c r="Z352" s="234">
        <v>0</v>
      </c>
      <c r="AA352" s="230">
        <v>0</v>
      </c>
      <c r="AB352" s="230">
        <v>0</v>
      </c>
      <c r="AC352" s="230">
        <v>0</v>
      </c>
      <c r="AD352" s="230">
        <v>0</v>
      </c>
    </row>
    <row r="353" spans="1:30" ht="15" customHeight="1">
      <c r="A353" s="77" t="s">
        <v>1255</v>
      </c>
      <c r="B353" s="120" t="s">
        <v>1256</v>
      </c>
      <c r="C353" s="235">
        <v>0</v>
      </c>
      <c r="D353" s="236">
        <v>0</v>
      </c>
      <c r="E353" s="236">
        <v>0</v>
      </c>
      <c r="F353" s="236">
        <v>0</v>
      </c>
      <c r="G353" s="236">
        <v>0</v>
      </c>
      <c r="H353" s="236">
        <v>0</v>
      </c>
      <c r="I353" s="236">
        <v>0</v>
      </c>
      <c r="J353" s="236">
        <v>0</v>
      </c>
      <c r="K353" s="236">
        <v>0</v>
      </c>
      <c r="L353" s="237">
        <v>0</v>
      </c>
      <c r="M353" s="236">
        <v>0</v>
      </c>
      <c r="N353" s="236">
        <v>0</v>
      </c>
      <c r="O353" s="236">
        <v>0</v>
      </c>
      <c r="P353" s="236">
        <v>0</v>
      </c>
      <c r="Q353" s="236">
        <v>0</v>
      </c>
      <c r="R353" s="238">
        <v>0</v>
      </c>
      <c r="S353" s="239">
        <v>0</v>
      </c>
      <c r="T353" s="239">
        <v>0</v>
      </c>
      <c r="U353" s="239">
        <v>0</v>
      </c>
      <c r="V353" s="239">
        <v>0</v>
      </c>
      <c r="W353" s="240">
        <v>0</v>
      </c>
      <c r="X353" s="233">
        <v>0</v>
      </c>
      <c r="Y353" s="234">
        <v>0</v>
      </c>
      <c r="Z353" s="234">
        <v>0</v>
      </c>
      <c r="AA353" s="230">
        <v>0</v>
      </c>
      <c r="AB353" s="230">
        <v>0</v>
      </c>
      <c r="AC353" s="230">
        <v>0</v>
      </c>
      <c r="AD353" s="230">
        <v>0</v>
      </c>
    </row>
    <row r="354" spans="1:30" ht="15" customHeight="1">
      <c r="A354" s="77" t="s">
        <v>1722</v>
      </c>
      <c r="B354" s="120" t="s">
        <v>1257</v>
      </c>
      <c r="C354" s="235">
        <v>0</v>
      </c>
      <c r="D354" s="236">
        <v>0</v>
      </c>
      <c r="E354" s="236">
        <v>0</v>
      </c>
      <c r="F354" s="236">
        <v>0</v>
      </c>
      <c r="G354" s="236">
        <v>0</v>
      </c>
      <c r="H354" s="236">
        <v>0</v>
      </c>
      <c r="I354" s="236">
        <v>0</v>
      </c>
      <c r="J354" s="236">
        <v>0</v>
      </c>
      <c r="K354" s="236">
        <v>0</v>
      </c>
      <c r="L354" s="237">
        <v>0</v>
      </c>
      <c r="M354" s="236">
        <v>0</v>
      </c>
      <c r="N354" s="236">
        <v>0</v>
      </c>
      <c r="O354" s="236">
        <v>0</v>
      </c>
      <c r="P354" s="236">
        <v>0</v>
      </c>
      <c r="Q354" s="236">
        <v>0</v>
      </c>
      <c r="R354" s="238">
        <v>0</v>
      </c>
      <c r="S354" s="239">
        <v>0</v>
      </c>
      <c r="T354" s="239">
        <v>0</v>
      </c>
      <c r="U354" s="239">
        <v>0</v>
      </c>
      <c r="V354" s="239">
        <v>0</v>
      </c>
      <c r="W354" s="240">
        <v>0</v>
      </c>
      <c r="X354" s="233">
        <v>0</v>
      </c>
      <c r="Y354" s="234">
        <v>0</v>
      </c>
      <c r="Z354" s="234">
        <v>0</v>
      </c>
      <c r="AA354" s="230">
        <v>0</v>
      </c>
      <c r="AB354" s="230">
        <v>0</v>
      </c>
      <c r="AC354" s="230">
        <v>0</v>
      </c>
      <c r="AD354" s="230">
        <v>0</v>
      </c>
    </row>
    <row r="355" spans="1:30" ht="15" customHeight="1">
      <c r="A355" s="77" t="s">
        <v>1258</v>
      </c>
      <c r="B355" s="120" t="s">
        <v>1259</v>
      </c>
      <c r="C355" s="235">
        <v>0</v>
      </c>
      <c r="D355" s="236">
        <v>0</v>
      </c>
      <c r="E355" s="236">
        <v>0</v>
      </c>
      <c r="F355" s="236">
        <v>0</v>
      </c>
      <c r="G355" s="236">
        <v>0</v>
      </c>
      <c r="H355" s="236">
        <v>0</v>
      </c>
      <c r="I355" s="236">
        <v>0</v>
      </c>
      <c r="J355" s="236">
        <v>0</v>
      </c>
      <c r="K355" s="236">
        <v>0</v>
      </c>
      <c r="L355" s="237">
        <v>0</v>
      </c>
      <c r="M355" s="236">
        <v>0</v>
      </c>
      <c r="N355" s="236">
        <v>0</v>
      </c>
      <c r="O355" s="236">
        <v>0</v>
      </c>
      <c r="P355" s="236">
        <v>0</v>
      </c>
      <c r="Q355" s="236">
        <v>0</v>
      </c>
      <c r="R355" s="238">
        <v>0</v>
      </c>
      <c r="S355" s="239">
        <v>0</v>
      </c>
      <c r="T355" s="239">
        <v>0</v>
      </c>
      <c r="U355" s="239">
        <v>0</v>
      </c>
      <c r="V355" s="239">
        <v>0</v>
      </c>
      <c r="W355" s="240">
        <v>0</v>
      </c>
      <c r="X355" s="233">
        <v>0</v>
      </c>
      <c r="Y355" s="234">
        <v>0</v>
      </c>
      <c r="Z355" s="234">
        <v>0</v>
      </c>
      <c r="AA355" s="230">
        <v>0</v>
      </c>
      <c r="AB355" s="230">
        <v>0</v>
      </c>
      <c r="AC355" s="230">
        <v>0</v>
      </c>
      <c r="AD355" s="230">
        <v>0</v>
      </c>
    </row>
    <row r="356" spans="1:30" ht="15" customHeight="1">
      <c r="A356" s="77" t="s">
        <v>1723</v>
      </c>
      <c r="B356" s="120" t="s">
        <v>1260</v>
      </c>
      <c r="C356" s="235">
        <v>0</v>
      </c>
      <c r="D356" s="236">
        <v>0</v>
      </c>
      <c r="E356" s="236">
        <v>0</v>
      </c>
      <c r="F356" s="236">
        <v>0</v>
      </c>
      <c r="G356" s="236">
        <v>0</v>
      </c>
      <c r="H356" s="236">
        <v>0</v>
      </c>
      <c r="I356" s="236">
        <v>0</v>
      </c>
      <c r="J356" s="236">
        <v>0</v>
      </c>
      <c r="K356" s="236">
        <v>0</v>
      </c>
      <c r="L356" s="237">
        <v>0</v>
      </c>
      <c r="M356" s="236">
        <v>0</v>
      </c>
      <c r="N356" s="236">
        <v>0</v>
      </c>
      <c r="O356" s="236">
        <v>0</v>
      </c>
      <c r="P356" s="236">
        <v>0</v>
      </c>
      <c r="Q356" s="236">
        <v>0</v>
      </c>
      <c r="R356" s="238">
        <v>0</v>
      </c>
      <c r="S356" s="239">
        <v>0</v>
      </c>
      <c r="T356" s="239">
        <v>0</v>
      </c>
      <c r="U356" s="239">
        <v>0</v>
      </c>
      <c r="V356" s="239">
        <v>0</v>
      </c>
      <c r="W356" s="240">
        <v>0</v>
      </c>
      <c r="X356" s="233">
        <v>0</v>
      </c>
      <c r="Y356" s="234">
        <v>0</v>
      </c>
      <c r="Z356" s="234">
        <v>0</v>
      </c>
      <c r="AA356" s="230">
        <v>0</v>
      </c>
      <c r="AB356" s="230">
        <v>0</v>
      </c>
      <c r="AC356" s="230">
        <v>0</v>
      </c>
      <c r="AD356" s="230">
        <v>0</v>
      </c>
    </row>
    <row r="357" spans="1:30" ht="15" customHeight="1">
      <c r="A357" s="77" t="s">
        <v>1724</v>
      </c>
      <c r="B357" s="120" t="s">
        <v>1261</v>
      </c>
      <c r="C357" s="235">
        <v>0</v>
      </c>
      <c r="D357" s="236">
        <v>0</v>
      </c>
      <c r="E357" s="236">
        <v>0</v>
      </c>
      <c r="F357" s="236">
        <v>0</v>
      </c>
      <c r="G357" s="236">
        <v>0</v>
      </c>
      <c r="H357" s="236">
        <v>0</v>
      </c>
      <c r="I357" s="236">
        <v>0</v>
      </c>
      <c r="J357" s="236">
        <v>0</v>
      </c>
      <c r="K357" s="236">
        <v>0</v>
      </c>
      <c r="L357" s="237">
        <v>0</v>
      </c>
      <c r="M357" s="236">
        <v>0</v>
      </c>
      <c r="N357" s="236">
        <v>0</v>
      </c>
      <c r="O357" s="236">
        <v>0</v>
      </c>
      <c r="P357" s="236">
        <v>0</v>
      </c>
      <c r="Q357" s="236">
        <v>0</v>
      </c>
      <c r="R357" s="238">
        <v>0</v>
      </c>
      <c r="S357" s="239">
        <v>0</v>
      </c>
      <c r="T357" s="239">
        <v>0</v>
      </c>
      <c r="U357" s="239">
        <v>0</v>
      </c>
      <c r="V357" s="239">
        <v>0</v>
      </c>
      <c r="W357" s="240">
        <v>0</v>
      </c>
      <c r="X357" s="233">
        <v>0</v>
      </c>
      <c r="Y357" s="234">
        <v>0</v>
      </c>
      <c r="Z357" s="234">
        <v>0</v>
      </c>
      <c r="AA357" s="230">
        <v>0</v>
      </c>
      <c r="AB357" s="230">
        <v>0</v>
      </c>
      <c r="AC357" s="230">
        <v>0</v>
      </c>
      <c r="AD357" s="230">
        <v>0</v>
      </c>
    </row>
    <row r="358" spans="1:30" ht="15" customHeight="1">
      <c r="A358" s="77" t="s">
        <v>1262</v>
      </c>
      <c r="B358" s="120" t="s">
        <v>1263</v>
      </c>
      <c r="C358" s="235">
        <v>0</v>
      </c>
      <c r="D358" s="236">
        <v>0</v>
      </c>
      <c r="E358" s="236">
        <v>0</v>
      </c>
      <c r="F358" s="236">
        <v>0</v>
      </c>
      <c r="G358" s="236">
        <v>0</v>
      </c>
      <c r="H358" s="236">
        <v>0</v>
      </c>
      <c r="I358" s="236">
        <v>0</v>
      </c>
      <c r="J358" s="236">
        <v>0</v>
      </c>
      <c r="K358" s="236">
        <v>0</v>
      </c>
      <c r="L358" s="237">
        <v>0</v>
      </c>
      <c r="M358" s="236">
        <v>0</v>
      </c>
      <c r="N358" s="236">
        <v>0</v>
      </c>
      <c r="O358" s="236">
        <v>0</v>
      </c>
      <c r="P358" s="236">
        <v>0</v>
      </c>
      <c r="Q358" s="236">
        <v>0</v>
      </c>
      <c r="R358" s="238">
        <v>0</v>
      </c>
      <c r="S358" s="239">
        <v>0</v>
      </c>
      <c r="T358" s="239">
        <v>0</v>
      </c>
      <c r="U358" s="239">
        <v>0</v>
      </c>
      <c r="V358" s="239">
        <v>0</v>
      </c>
      <c r="W358" s="240">
        <v>0</v>
      </c>
      <c r="X358" s="233">
        <v>0</v>
      </c>
      <c r="Y358" s="234">
        <v>0</v>
      </c>
      <c r="Z358" s="234">
        <v>0</v>
      </c>
      <c r="AA358" s="230">
        <v>0</v>
      </c>
      <c r="AB358" s="230">
        <v>0</v>
      </c>
      <c r="AC358" s="230">
        <v>0</v>
      </c>
      <c r="AD358" s="230">
        <v>0</v>
      </c>
    </row>
    <row r="359" spans="1:30" ht="15" customHeight="1">
      <c r="A359" s="77" t="s">
        <v>1264</v>
      </c>
      <c r="B359" s="120" t="s">
        <v>1265</v>
      </c>
      <c r="C359" s="235">
        <v>0</v>
      </c>
      <c r="D359" s="236">
        <v>0</v>
      </c>
      <c r="E359" s="236">
        <v>0</v>
      </c>
      <c r="F359" s="236">
        <v>0</v>
      </c>
      <c r="G359" s="236">
        <v>0</v>
      </c>
      <c r="H359" s="236">
        <v>0</v>
      </c>
      <c r="I359" s="236">
        <v>0</v>
      </c>
      <c r="J359" s="236">
        <v>0</v>
      </c>
      <c r="K359" s="236">
        <v>0</v>
      </c>
      <c r="L359" s="237">
        <v>0</v>
      </c>
      <c r="M359" s="236">
        <v>0</v>
      </c>
      <c r="N359" s="236">
        <v>0</v>
      </c>
      <c r="O359" s="236">
        <v>0</v>
      </c>
      <c r="P359" s="236">
        <v>0</v>
      </c>
      <c r="Q359" s="236">
        <v>0</v>
      </c>
      <c r="R359" s="238">
        <v>0</v>
      </c>
      <c r="S359" s="239">
        <v>0</v>
      </c>
      <c r="T359" s="239">
        <v>0</v>
      </c>
      <c r="U359" s="239">
        <v>0</v>
      </c>
      <c r="V359" s="239">
        <v>0</v>
      </c>
      <c r="W359" s="240">
        <v>0</v>
      </c>
      <c r="X359" s="233">
        <v>0</v>
      </c>
      <c r="Y359" s="234">
        <v>0</v>
      </c>
      <c r="Z359" s="234">
        <v>0</v>
      </c>
      <c r="AA359" s="230">
        <v>0</v>
      </c>
      <c r="AB359" s="230">
        <v>0</v>
      </c>
      <c r="AC359" s="230">
        <v>0</v>
      </c>
      <c r="AD359" s="230">
        <v>0</v>
      </c>
    </row>
    <row r="360" spans="1:30" ht="15" customHeight="1">
      <c r="A360" s="77" t="s">
        <v>1623</v>
      </c>
      <c r="B360" s="120" t="s">
        <v>1859</v>
      </c>
      <c r="C360" s="235">
        <v>0</v>
      </c>
      <c r="D360" s="236">
        <v>0</v>
      </c>
      <c r="E360" s="236">
        <v>0</v>
      </c>
      <c r="F360" s="236">
        <v>0</v>
      </c>
      <c r="G360" s="236">
        <v>0</v>
      </c>
      <c r="H360" s="236">
        <v>0</v>
      </c>
      <c r="I360" s="236">
        <v>0</v>
      </c>
      <c r="J360" s="236">
        <v>0</v>
      </c>
      <c r="K360" s="236">
        <v>0</v>
      </c>
      <c r="L360" s="237">
        <v>0</v>
      </c>
      <c r="M360" s="236">
        <v>0</v>
      </c>
      <c r="N360" s="236">
        <v>0</v>
      </c>
      <c r="O360" s="236">
        <v>0</v>
      </c>
      <c r="P360" s="236">
        <v>0</v>
      </c>
      <c r="Q360" s="236">
        <v>0</v>
      </c>
      <c r="R360" s="238">
        <v>0</v>
      </c>
      <c r="S360" s="239">
        <v>0</v>
      </c>
      <c r="T360" s="239">
        <v>0</v>
      </c>
      <c r="U360" s="239">
        <v>0</v>
      </c>
      <c r="V360" s="239">
        <v>0</v>
      </c>
      <c r="W360" s="240">
        <v>0</v>
      </c>
      <c r="X360" s="233">
        <v>0</v>
      </c>
      <c r="Y360" s="234">
        <v>0</v>
      </c>
      <c r="Z360" s="234">
        <v>0</v>
      </c>
      <c r="AA360" s="230">
        <v>0</v>
      </c>
      <c r="AB360" s="230">
        <v>0</v>
      </c>
      <c r="AC360" s="230">
        <v>0</v>
      </c>
      <c r="AD360" s="230">
        <v>0</v>
      </c>
    </row>
    <row r="361" spans="1:30" ht="15" customHeight="1">
      <c r="A361" s="77" t="s">
        <v>1624</v>
      </c>
      <c r="B361" s="120" t="s">
        <v>1860</v>
      </c>
      <c r="C361" s="235">
        <v>0</v>
      </c>
      <c r="D361" s="236">
        <v>0</v>
      </c>
      <c r="E361" s="236">
        <v>0</v>
      </c>
      <c r="F361" s="236">
        <v>0</v>
      </c>
      <c r="G361" s="236">
        <v>0</v>
      </c>
      <c r="H361" s="236">
        <v>0</v>
      </c>
      <c r="I361" s="236">
        <v>0</v>
      </c>
      <c r="J361" s="236">
        <v>0</v>
      </c>
      <c r="K361" s="236">
        <v>0</v>
      </c>
      <c r="L361" s="237">
        <v>0</v>
      </c>
      <c r="M361" s="236">
        <v>0</v>
      </c>
      <c r="N361" s="236">
        <v>0</v>
      </c>
      <c r="O361" s="236">
        <v>0</v>
      </c>
      <c r="P361" s="236">
        <v>0</v>
      </c>
      <c r="Q361" s="236">
        <v>0</v>
      </c>
      <c r="R361" s="238">
        <v>0</v>
      </c>
      <c r="S361" s="239">
        <v>0</v>
      </c>
      <c r="T361" s="239">
        <v>0</v>
      </c>
      <c r="U361" s="239">
        <v>0</v>
      </c>
      <c r="V361" s="239">
        <v>0</v>
      </c>
      <c r="W361" s="240">
        <v>0</v>
      </c>
      <c r="X361" s="233">
        <v>0</v>
      </c>
      <c r="Y361" s="234">
        <v>0</v>
      </c>
      <c r="Z361" s="234">
        <v>0</v>
      </c>
      <c r="AA361" s="230">
        <v>0</v>
      </c>
      <c r="AB361" s="230">
        <v>0</v>
      </c>
      <c r="AC361" s="230">
        <v>0</v>
      </c>
      <c r="AD361" s="230">
        <v>0</v>
      </c>
    </row>
    <row r="362" spans="1:30" ht="15" customHeight="1">
      <c r="A362" s="77" t="s">
        <v>1625</v>
      </c>
      <c r="B362" s="120" t="s">
        <v>1861</v>
      </c>
      <c r="C362" s="235">
        <v>0</v>
      </c>
      <c r="D362" s="236">
        <v>0</v>
      </c>
      <c r="E362" s="236">
        <v>0</v>
      </c>
      <c r="F362" s="236">
        <v>0</v>
      </c>
      <c r="G362" s="236">
        <v>0</v>
      </c>
      <c r="H362" s="236">
        <v>0</v>
      </c>
      <c r="I362" s="236">
        <v>0</v>
      </c>
      <c r="J362" s="236">
        <v>0</v>
      </c>
      <c r="K362" s="236">
        <v>0</v>
      </c>
      <c r="L362" s="237">
        <v>0</v>
      </c>
      <c r="M362" s="236">
        <v>0</v>
      </c>
      <c r="N362" s="236">
        <v>0</v>
      </c>
      <c r="O362" s="236">
        <v>0</v>
      </c>
      <c r="P362" s="236">
        <v>0</v>
      </c>
      <c r="Q362" s="236">
        <v>0</v>
      </c>
      <c r="R362" s="238">
        <v>0</v>
      </c>
      <c r="S362" s="239">
        <v>0</v>
      </c>
      <c r="T362" s="239">
        <v>0</v>
      </c>
      <c r="U362" s="239">
        <v>0</v>
      </c>
      <c r="V362" s="239">
        <v>0</v>
      </c>
      <c r="W362" s="240">
        <v>0</v>
      </c>
      <c r="X362" s="233">
        <v>0</v>
      </c>
      <c r="Y362" s="234">
        <v>0</v>
      </c>
      <c r="Z362" s="234">
        <v>0</v>
      </c>
      <c r="AA362" s="230">
        <v>0</v>
      </c>
      <c r="AB362" s="230">
        <v>0</v>
      </c>
      <c r="AC362" s="230">
        <v>0</v>
      </c>
      <c r="AD362" s="230">
        <v>0</v>
      </c>
    </row>
    <row r="363" spans="1:30" ht="15" customHeight="1">
      <c r="A363" s="77" t="s">
        <v>1626</v>
      </c>
      <c r="B363" s="120" t="s">
        <v>1862</v>
      </c>
      <c r="C363" s="235">
        <v>0</v>
      </c>
      <c r="D363" s="236">
        <v>0</v>
      </c>
      <c r="E363" s="236">
        <v>0</v>
      </c>
      <c r="F363" s="236">
        <v>0</v>
      </c>
      <c r="G363" s="236">
        <v>0</v>
      </c>
      <c r="H363" s="236">
        <v>0</v>
      </c>
      <c r="I363" s="236">
        <v>0</v>
      </c>
      <c r="J363" s="236">
        <v>0</v>
      </c>
      <c r="K363" s="236">
        <v>0</v>
      </c>
      <c r="L363" s="237">
        <v>0</v>
      </c>
      <c r="M363" s="236">
        <v>0</v>
      </c>
      <c r="N363" s="236">
        <v>0</v>
      </c>
      <c r="O363" s="236">
        <v>0</v>
      </c>
      <c r="P363" s="236">
        <v>0</v>
      </c>
      <c r="Q363" s="236">
        <v>0</v>
      </c>
      <c r="R363" s="238">
        <v>0</v>
      </c>
      <c r="S363" s="239">
        <v>0</v>
      </c>
      <c r="T363" s="239">
        <v>0</v>
      </c>
      <c r="U363" s="239">
        <v>0</v>
      </c>
      <c r="V363" s="239">
        <v>0</v>
      </c>
      <c r="W363" s="240">
        <v>0</v>
      </c>
      <c r="X363" s="233">
        <v>0</v>
      </c>
      <c r="Y363" s="234">
        <v>0</v>
      </c>
      <c r="Z363" s="234">
        <v>0</v>
      </c>
      <c r="AA363" s="230">
        <v>0</v>
      </c>
      <c r="AB363" s="230">
        <v>0</v>
      </c>
      <c r="AC363" s="230">
        <v>0</v>
      </c>
      <c r="AD363" s="230">
        <v>0</v>
      </c>
    </row>
    <row r="364" spans="1:30" ht="15" customHeight="1">
      <c r="A364" s="77" t="s">
        <v>1627</v>
      </c>
      <c r="B364" s="120" t="s">
        <v>1863</v>
      </c>
      <c r="C364" s="235">
        <v>0</v>
      </c>
      <c r="D364" s="236">
        <v>0</v>
      </c>
      <c r="E364" s="236">
        <v>0</v>
      </c>
      <c r="F364" s="236">
        <v>0</v>
      </c>
      <c r="G364" s="236">
        <v>0</v>
      </c>
      <c r="H364" s="236">
        <v>0</v>
      </c>
      <c r="I364" s="236">
        <v>0</v>
      </c>
      <c r="J364" s="236">
        <v>0</v>
      </c>
      <c r="K364" s="236">
        <v>0</v>
      </c>
      <c r="L364" s="237">
        <v>0</v>
      </c>
      <c r="M364" s="236">
        <v>0</v>
      </c>
      <c r="N364" s="236">
        <v>0</v>
      </c>
      <c r="O364" s="236">
        <v>0</v>
      </c>
      <c r="P364" s="236">
        <v>0</v>
      </c>
      <c r="Q364" s="236">
        <v>0</v>
      </c>
      <c r="R364" s="238">
        <v>0</v>
      </c>
      <c r="S364" s="239">
        <v>0</v>
      </c>
      <c r="T364" s="239">
        <v>0</v>
      </c>
      <c r="U364" s="239">
        <v>0</v>
      </c>
      <c r="V364" s="239">
        <v>0</v>
      </c>
      <c r="W364" s="240">
        <v>0</v>
      </c>
      <c r="X364" s="233">
        <v>0</v>
      </c>
      <c r="Y364" s="234">
        <v>0</v>
      </c>
      <c r="Z364" s="234">
        <v>0</v>
      </c>
      <c r="AA364" s="230">
        <v>0</v>
      </c>
      <c r="AB364" s="230">
        <v>0</v>
      </c>
      <c r="AC364" s="230">
        <v>0</v>
      </c>
      <c r="AD364" s="230">
        <v>0</v>
      </c>
    </row>
    <row r="365" spans="1:30" ht="15" customHeight="1">
      <c r="A365" s="77" t="s">
        <v>1628</v>
      </c>
      <c r="B365" s="120" t="s">
        <v>1864</v>
      </c>
      <c r="C365" s="235">
        <v>0</v>
      </c>
      <c r="D365" s="236">
        <v>0</v>
      </c>
      <c r="E365" s="236">
        <v>0</v>
      </c>
      <c r="F365" s="236">
        <v>0</v>
      </c>
      <c r="G365" s="236">
        <v>0</v>
      </c>
      <c r="H365" s="236">
        <v>0</v>
      </c>
      <c r="I365" s="236">
        <v>0</v>
      </c>
      <c r="J365" s="236">
        <v>0</v>
      </c>
      <c r="K365" s="236">
        <v>0</v>
      </c>
      <c r="L365" s="237">
        <v>0</v>
      </c>
      <c r="M365" s="236">
        <v>0</v>
      </c>
      <c r="N365" s="236">
        <v>0</v>
      </c>
      <c r="O365" s="236">
        <v>0</v>
      </c>
      <c r="P365" s="236">
        <v>0</v>
      </c>
      <c r="Q365" s="236">
        <v>0</v>
      </c>
      <c r="R365" s="238">
        <v>0</v>
      </c>
      <c r="S365" s="239">
        <v>0</v>
      </c>
      <c r="T365" s="239">
        <v>0</v>
      </c>
      <c r="U365" s="239">
        <v>0</v>
      </c>
      <c r="V365" s="239">
        <v>0</v>
      </c>
      <c r="W365" s="240">
        <v>0</v>
      </c>
      <c r="X365" s="233">
        <v>0</v>
      </c>
      <c r="Y365" s="234">
        <v>0</v>
      </c>
      <c r="Z365" s="234">
        <v>0</v>
      </c>
      <c r="AA365" s="230">
        <v>0</v>
      </c>
      <c r="AB365" s="230">
        <v>0</v>
      </c>
      <c r="AC365" s="230">
        <v>0</v>
      </c>
      <c r="AD365" s="230">
        <v>0</v>
      </c>
    </row>
    <row r="366" spans="1:30" ht="15" customHeight="1">
      <c r="A366" s="77" t="s">
        <v>1629</v>
      </c>
      <c r="B366" s="120" t="s">
        <v>1865</v>
      </c>
      <c r="C366" s="235">
        <v>0</v>
      </c>
      <c r="D366" s="236">
        <v>0</v>
      </c>
      <c r="E366" s="236">
        <v>0</v>
      </c>
      <c r="F366" s="236">
        <v>0</v>
      </c>
      <c r="G366" s="236">
        <v>0</v>
      </c>
      <c r="H366" s="236">
        <v>0</v>
      </c>
      <c r="I366" s="236">
        <v>0</v>
      </c>
      <c r="J366" s="236">
        <v>0</v>
      </c>
      <c r="K366" s="236">
        <v>0</v>
      </c>
      <c r="L366" s="237">
        <v>0</v>
      </c>
      <c r="M366" s="236">
        <v>0</v>
      </c>
      <c r="N366" s="236">
        <v>0</v>
      </c>
      <c r="O366" s="236">
        <v>0</v>
      </c>
      <c r="P366" s="236">
        <v>0</v>
      </c>
      <c r="Q366" s="236">
        <v>0</v>
      </c>
      <c r="R366" s="238">
        <v>0</v>
      </c>
      <c r="S366" s="239">
        <v>0</v>
      </c>
      <c r="T366" s="239">
        <v>0</v>
      </c>
      <c r="U366" s="239">
        <v>0</v>
      </c>
      <c r="V366" s="239">
        <v>0</v>
      </c>
      <c r="W366" s="240">
        <v>0</v>
      </c>
      <c r="X366" s="233">
        <v>0</v>
      </c>
      <c r="Y366" s="234">
        <v>0</v>
      </c>
      <c r="Z366" s="234">
        <v>0</v>
      </c>
      <c r="AA366" s="230">
        <v>0</v>
      </c>
      <c r="AB366" s="230">
        <v>0</v>
      </c>
      <c r="AC366" s="230">
        <v>0</v>
      </c>
      <c r="AD366" s="230">
        <v>0</v>
      </c>
    </row>
    <row r="367" spans="1:30" ht="15" customHeight="1">
      <c r="A367" s="77" t="s">
        <v>1630</v>
      </c>
      <c r="B367" s="120" t="s">
        <v>1866</v>
      </c>
      <c r="C367" s="235">
        <v>0</v>
      </c>
      <c r="D367" s="236">
        <v>0</v>
      </c>
      <c r="E367" s="236">
        <v>0</v>
      </c>
      <c r="F367" s="236">
        <v>0</v>
      </c>
      <c r="G367" s="236">
        <v>0</v>
      </c>
      <c r="H367" s="236">
        <v>0</v>
      </c>
      <c r="I367" s="236">
        <v>0</v>
      </c>
      <c r="J367" s="236">
        <v>0</v>
      </c>
      <c r="K367" s="236">
        <v>0</v>
      </c>
      <c r="L367" s="237">
        <v>0</v>
      </c>
      <c r="M367" s="236">
        <v>0</v>
      </c>
      <c r="N367" s="236">
        <v>0</v>
      </c>
      <c r="O367" s="236">
        <v>0</v>
      </c>
      <c r="P367" s="236">
        <v>0</v>
      </c>
      <c r="Q367" s="236">
        <v>0</v>
      </c>
      <c r="R367" s="238">
        <v>0</v>
      </c>
      <c r="S367" s="239">
        <v>0</v>
      </c>
      <c r="T367" s="239">
        <v>0</v>
      </c>
      <c r="U367" s="239">
        <v>0</v>
      </c>
      <c r="V367" s="239">
        <v>0</v>
      </c>
      <c r="W367" s="240">
        <v>0</v>
      </c>
      <c r="X367" s="233">
        <v>0</v>
      </c>
      <c r="Y367" s="234">
        <v>0</v>
      </c>
      <c r="Z367" s="234">
        <v>0</v>
      </c>
      <c r="AA367" s="230">
        <v>0</v>
      </c>
      <c r="AB367" s="230">
        <v>0</v>
      </c>
      <c r="AC367" s="230">
        <v>0</v>
      </c>
      <c r="AD367" s="230">
        <v>0</v>
      </c>
    </row>
    <row r="368" spans="1:30" ht="15" customHeight="1">
      <c r="A368" s="77" t="s">
        <v>1631</v>
      </c>
      <c r="B368" s="120" t="s">
        <v>1867</v>
      </c>
      <c r="C368" s="235">
        <v>0</v>
      </c>
      <c r="D368" s="236">
        <v>0</v>
      </c>
      <c r="E368" s="236">
        <v>0</v>
      </c>
      <c r="F368" s="236">
        <v>0</v>
      </c>
      <c r="G368" s="236">
        <v>0</v>
      </c>
      <c r="H368" s="236">
        <v>0</v>
      </c>
      <c r="I368" s="236">
        <v>0</v>
      </c>
      <c r="J368" s="236">
        <v>0</v>
      </c>
      <c r="K368" s="236">
        <v>0</v>
      </c>
      <c r="L368" s="237">
        <v>0</v>
      </c>
      <c r="M368" s="236">
        <v>0</v>
      </c>
      <c r="N368" s="236">
        <v>0</v>
      </c>
      <c r="O368" s="236">
        <v>0</v>
      </c>
      <c r="P368" s="236">
        <v>0</v>
      </c>
      <c r="Q368" s="236">
        <v>0</v>
      </c>
      <c r="R368" s="238">
        <v>0</v>
      </c>
      <c r="S368" s="239">
        <v>0</v>
      </c>
      <c r="T368" s="239">
        <v>0</v>
      </c>
      <c r="U368" s="239">
        <v>0</v>
      </c>
      <c r="V368" s="239">
        <v>0</v>
      </c>
      <c r="W368" s="240">
        <v>0</v>
      </c>
      <c r="X368" s="233">
        <v>0</v>
      </c>
      <c r="Y368" s="234">
        <v>0</v>
      </c>
      <c r="Z368" s="234">
        <v>0</v>
      </c>
      <c r="AA368" s="230">
        <v>0</v>
      </c>
      <c r="AB368" s="230">
        <v>0</v>
      </c>
      <c r="AC368" s="230">
        <v>0</v>
      </c>
      <c r="AD368" s="230">
        <v>0</v>
      </c>
    </row>
    <row r="369" spans="1:30" ht="15" customHeight="1">
      <c r="A369" s="77" t="s">
        <v>1632</v>
      </c>
      <c r="B369" s="120" t="s">
        <v>1868</v>
      </c>
      <c r="C369" s="235">
        <v>0</v>
      </c>
      <c r="D369" s="236">
        <v>0</v>
      </c>
      <c r="E369" s="236">
        <v>0</v>
      </c>
      <c r="F369" s="236">
        <v>0</v>
      </c>
      <c r="G369" s="236">
        <v>0</v>
      </c>
      <c r="H369" s="236">
        <v>0</v>
      </c>
      <c r="I369" s="236">
        <v>0</v>
      </c>
      <c r="J369" s="236">
        <v>0</v>
      </c>
      <c r="K369" s="236">
        <v>0</v>
      </c>
      <c r="L369" s="237">
        <v>0</v>
      </c>
      <c r="M369" s="236">
        <v>0</v>
      </c>
      <c r="N369" s="236">
        <v>0</v>
      </c>
      <c r="O369" s="236">
        <v>0</v>
      </c>
      <c r="P369" s="236">
        <v>0</v>
      </c>
      <c r="Q369" s="236">
        <v>0</v>
      </c>
      <c r="R369" s="238">
        <v>0</v>
      </c>
      <c r="S369" s="239">
        <v>0</v>
      </c>
      <c r="T369" s="239">
        <v>0</v>
      </c>
      <c r="U369" s="239">
        <v>0</v>
      </c>
      <c r="V369" s="239">
        <v>0</v>
      </c>
      <c r="W369" s="240">
        <v>0</v>
      </c>
      <c r="X369" s="233">
        <v>0</v>
      </c>
      <c r="Y369" s="234">
        <v>0</v>
      </c>
      <c r="Z369" s="234">
        <v>0</v>
      </c>
      <c r="AA369" s="230">
        <v>0</v>
      </c>
      <c r="AB369" s="230">
        <v>0</v>
      </c>
      <c r="AC369" s="230">
        <v>0</v>
      </c>
      <c r="AD369" s="230">
        <v>0</v>
      </c>
    </row>
    <row r="370" spans="1:30" ht="15" customHeight="1">
      <c r="A370" s="77" t="s">
        <v>1633</v>
      </c>
      <c r="B370" s="120" t="s">
        <v>1869</v>
      </c>
      <c r="C370" s="235">
        <v>0</v>
      </c>
      <c r="D370" s="236">
        <v>0</v>
      </c>
      <c r="E370" s="236">
        <v>0</v>
      </c>
      <c r="F370" s="236">
        <v>0</v>
      </c>
      <c r="G370" s="236">
        <v>0</v>
      </c>
      <c r="H370" s="236">
        <v>0</v>
      </c>
      <c r="I370" s="236">
        <v>0</v>
      </c>
      <c r="J370" s="236">
        <v>0</v>
      </c>
      <c r="K370" s="236">
        <v>0</v>
      </c>
      <c r="L370" s="237">
        <v>0</v>
      </c>
      <c r="M370" s="236">
        <v>0</v>
      </c>
      <c r="N370" s="236">
        <v>0</v>
      </c>
      <c r="O370" s="236">
        <v>0</v>
      </c>
      <c r="P370" s="236">
        <v>0</v>
      </c>
      <c r="Q370" s="236">
        <v>0</v>
      </c>
      <c r="R370" s="238">
        <v>0</v>
      </c>
      <c r="S370" s="239">
        <v>0</v>
      </c>
      <c r="T370" s="239">
        <v>0</v>
      </c>
      <c r="U370" s="239">
        <v>0</v>
      </c>
      <c r="V370" s="239">
        <v>0</v>
      </c>
      <c r="W370" s="240">
        <v>0</v>
      </c>
      <c r="X370" s="233">
        <v>0</v>
      </c>
      <c r="Y370" s="234">
        <v>0</v>
      </c>
      <c r="Z370" s="234">
        <v>0</v>
      </c>
      <c r="AA370" s="230">
        <v>0</v>
      </c>
      <c r="AB370" s="230">
        <v>0</v>
      </c>
      <c r="AC370" s="230">
        <v>0</v>
      </c>
      <c r="AD370" s="230">
        <v>0</v>
      </c>
    </row>
    <row r="371" spans="1:30" ht="15" customHeight="1">
      <c r="A371" s="77" t="s">
        <v>1634</v>
      </c>
      <c r="B371" s="120" t="s">
        <v>1870</v>
      </c>
      <c r="C371" s="235">
        <v>0</v>
      </c>
      <c r="D371" s="236">
        <v>0</v>
      </c>
      <c r="E371" s="236">
        <v>0</v>
      </c>
      <c r="F371" s="236">
        <v>0</v>
      </c>
      <c r="G371" s="236">
        <v>0</v>
      </c>
      <c r="H371" s="236">
        <v>0</v>
      </c>
      <c r="I371" s="236">
        <v>0</v>
      </c>
      <c r="J371" s="236">
        <v>0</v>
      </c>
      <c r="K371" s="236">
        <v>0</v>
      </c>
      <c r="L371" s="237">
        <v>0</v>
      </c>
      <c r="M371" s="236">
        <v>0</v>
      </c>
      <c r="N371" s="236">
        <v>0</v>
      </c>
      <c r="O371" s="236">
        <v>0</v>
      </c>
      <c r="P371" s="236">
        <v>0</v>
      </c>
      <c r="Q371" s="236">
        <v>0</v>
      </c>
      <c r="R371" s="238">
        <v>0</v>
      </c>
      <c r="S371" s="239">
        <v>0</v>
      </c>
      <c r="T371" s="239">
        <v>0</v>
      </c>
      <c r="U371" s="239">
        <v>0</v>
      </c>
      <c r="V371" s="239">
        <v>0</v>
      </c>
      <c r="W371" s="240">
        <v>0</v>
      </c>
      <c r="X371" s="233">
        <v>0</v>
      </c>
      <c r="Y371" s="234">
        <v>0</v>
      </c>
      <c r="Z371" s="234">
        <v>0</v>
      </c>
      <c r="AA371" s="230">
        <v>0</v>
      </c>
      <c r="AB371" s="230">
        <v>0</v>
      </c>
      <c r="AC371" s="230">
        <v>0</v>
      </c>
      <c r="AD371" s="230">
        <v>0</v>
      </c>
    </row>
    <row r="372" spans="1:30" ht="15" customHeight="1">
      <c r="A372" s="77" t="s">
        <v>1635</v>
      </c>
      <c r="B372" s="120" t="s">
        <v>1871</v>
      </c>
      <c r="C372" s="235">
        <v>0</v>
      </c>
      <c r="D372" s="236">
        <v>0</v>
      </c>
      <c r="E372" s="236">
        <v>0</v>
      </c>
      <c r="F372" s="236">
        <v>0</v>
      </c>
      <c r="G372" s="236">
        <v>0</v>
      </c>
      <c r="H372" s="236">
        <v>0</v>
      </c>
      <c r="I372" s="236">
        <v>0</v>
      </c>
      <c r="J372" s="236">
        <v>0</v>
      </c>
      <c r="K372" s="236">
        <v>0</v>
      </c>
      <c r="L372" s="237">
        <v>0</v>
      </c>
      <c r="M372" s="236">
        <v>0</v>
      </c>
      <c r="N372" s="236">
        <v>0</v>
      </c>
      <c r="O372" s="236">
        <v>0</v>
      </c>
      <c r="P372" s="236">
        <v>0</v>
      </c>
      <c r="Q372" s="236">
        <v>0</v>
      </c>
      <c r="R372" s="238">
        <v>0</v>
      </c>
      <c r="S372" s="239">
        <v>0</v>
      </c>
      <c r="T372" s="239">
        <v>0</v>
      </c>
      <c r="U372" s="239">
        <v>0</v>
      </c>
      <c r="V372" s="239">
        <v>0</v>
      </c>
      <c r="W372" s="240">
        <v>0</v>
      </c>
      <c r="X372" s="233">
        <v>0</v>
      </c>
      <c r="Y372" s="234">
        <v>0</v>
      </c>
      <c r="Z372" s="234">
        <v>0</v>
      </c>
      <c r="AA372" s="230">
        <v>0</v>
      </c>
      <c r="AB372" s="230">
        <v>0</v>
      </c>
      <c r="AC372" s="230">
        <v>0</v>
      </c>
      <c r="AD372" s="230">
        <v>0</v>
      </c>
    </row>
    <row r="373" spans="1:30" ht="15" customHeight="1">
      <c r="A373" s="77" t="s">
        <v>1636</v>
      </c>
      <c r="B373" s="120" t="s">
        <v>1872</v>
      </c>
      <c r="C373" s="235">
        <v>0</v>
      </c>
      <c r="D373" s="236">
        <v>0</v>
      </c>
      <c r="E373" s="236">
        <v>0</v>
      </c>
      <c r="F373" s="236">
        <v>0</v>
      </c>
      <c r="G373" s="236">
        <v>0</v>
      </c>
      <c r="H373" s="236">
        <v>0</v>
      </c>
      <c r="I373" s="236">
        <v>0</v>
      </c>
      <c r="J373" s="236">
        <v>0</v>
      </c>
      <c r="K373" s="236">
        <v>0</v>
      </c>
      <c r="L373" s="237">
        <v>0</v>
      </c>
      <c r="M373" s="236">
        <v>0</v>
      </c>
      <c r="N373" s="236">
        <v>0</v>
      </c>
      <c r="O373" s="236">
        <v>0</v>
      </c>
      <c r="P373" s="236">
        <v>0</v>
      </c>
      <c r="Q373" s="236">
        <v>0</v>
      </c>
      <c r="R373" s="238">
        <v>0</v>
      </c>
      <c r="S373" s="239">
        <v>0</v>
      </c>
      <c r="T373" s="239">
        <v>0</v>
      </c>
      <c r="U373" s="239">
        <v>0</v>
      </c>
      <c r="V373" s="239">
        <v>0</v>
      </c>
      <c r="W373" s="240">
        <v>0</v>
      </c>
      <c r="X373" s="233">
        <v>0</v>
      </c>
      <c r="Y373" s="234">
        <v>0</v>
      </c>
      <c r="Z373" s="234">
        <v>0</v>
      </c>
      <c r="AA373" s="230">
        <v>0</v>
      </c>
      <c r="AB373" s="230">
        <v>0</v>
      </c>
      <c r="AC373" s="230">
        <v>0</v>
      </c>
      <c r="AD373" s="230">
        <v>0</v>
      </c>
    </row>
    <row r="374" spans="1:30" ht="15" customHeight="1">
      <c r="A374" s="77" t="s">
        <v>1712</v>
      </c>
      <c r="B374" s="120" t="s">
        <v>2100</v>
      </c>
      <c r="C374" s="235">
        <v>0</v>
      </c>
      <c r="D374" s="236">
        <v>0</v>
      </c>
      <c r="E374" s="236">
        <v>0</v>
      </c>
      <c r="F374" s="236">
        <v>0</v>
      </c>
      <c r="G374" s="236">
        <v>0</v>
      </c>
      <c r="H374" s="236">
        <v>0</v>
      </c>
      <c r="I374" s="236">
        <v>0</v>
      </c>
      <c r="J374" s="236">
        <v>0</v>
      </c>
      <c r="K374" s="236">
        <v>0</v>
      </c>
      <c r="L374" s="237">
        <v>0</v>
      </c>
      <c r="M374" s="236">
        <v>0</v>
      </c>
      <c r="N374" s="236">
        <v>0</v>
      </c>
      <c r="O374" s="236">
        <v>0</v>
      </c>
      <c r="P374" s="236">
        <v>0</v>
      </c>
      <c r="Q374" s="236">
        <v>0</v>
      </c>
      <c r="R374" s="238">
        <v>0</v>
      </c>
      <c r="S374" s="239">
        <v>0</v>
      </c>
      <c r="T374" s="239">
        <v>0</v>
      </c>
      <c r="U374" s="239">
        <v>0</v>
      </c>
      <c r="V374" s="239">
        <v>0</v>
      </c>
      <c r="W374" s="240">
        <v>0</v>
      </c>
      <c r="X374" s="233">
        <v>0</v>
      </c>
      <c r="Y374" s="234">
        <v>0</v>
      </c>
      <c r="Z374" s="234">
        <v>0</v>
      </c>
      <c r="AA374" s="230">
        <v>0</v>
      </c>
      <c r="AB374" s="230">
        <v>0</v>
      </c>
      <c r="AC374" s="230">
        <v>0</v>
      </c>
      <c r="AD374" s="230">
        <v>0</v>
      </c>
    </row>
    <row r="375" spans="1:30" ht="15" customHeight="1">
      <c r="A375" s="77" t="s">
        <v>1714</v>
      </c>
      <c r="B375" s="120" t="s">
        <v>2101</v>
      </c>
      <c r="C375" s="235">
        <v>0</v>
      </c>
      <c r="D375" s="236">
        <v>0</v>
      </c>
      <c r="E375" s="236">
        <v>0</v>
      </c>
      <c r="F375" s="236">
        <v>0</v>
      </c>
      <c r="G375" s="236">
        <v>0</v>
      </c>
      <c r="H375" s="236">
        <v>0</v>
      </c>
      <c r="I375" s="236">
        <v>0</v>
      </c>
      <c r="J375" s="236">
        <v>0</v>
      </c>
      <c r="K375" s="236">
        <v>0</v>
      </c>
      <c r="L375" s="237">
        <v>0</v>
      </c>
      <c r="M375" s="236">
        <v>0</v>
      </c>
      <c r="N375" s="236">
        <v>0</v>
      </c>
      <c r="O375" s="236">
        <v>0</v>
      </c>
      <c r="P375" s="236">
        <v>0</v>
      </c>
      <c r="Q375" s="236">
        <v>0</v>
      </c>
      <c r="R375" s="238">
        <v>0</v>
      </c>
      <c r="S375" s="239">
        <v>0</v>
      </c>
      <c r="T375" s="239">
        <v>0</v>
      </c>
      <c r="U375" s="239">
        <v>0</v>
      </c>
      <c r="V375" s="239">
        <v>0</v>
      </c>
      <c r="W375" s="240">
        <v>0</v>
      </c>
      <c r="X375" s="233">
        <v>0</v>
      </c>
      <c r="Y375" s="234">
        <v>0</v>
      </c>
      <c r="Z375" s="234">
        <v>0</v>
      </c>
      <c r="AA375" s="230">
        <v>0</v>
      </c>
      <c r="AB375" s="230">
        <v>0</v>
      </c>
      <c r="AC375" s="230">
        <v>0</v>
      </c>
      <c r="AD375" s="230">
        <v>0</v>
      </c>
    </row>
    <row r="376" spans="1:30" ht="15" customHeight="1">
      <c r="A376" s="77" t="s">
        <v>1716</v>
      </c>
      <c r="B376" s="120" t="s">
        <v>2102</v>
      </c>
      <c r="C376" s="235">
        <v>0</v>
      </c>
      <c r="D376" s="236">
        <v>0</v>
      </c>
      <c r="E376" s="236">
        <v>0</v>
      </c>
      <c r="F376" s="236">
        <v>0</v>
      </c>
      <c r="G376" s="236">
        <v>0</v>
      </c>
      <c r="H376" s="236">
        <v>0</v>
      </c>
      <c r="I376" s="236">
        <v>0</v>
      </c>
      <c r="J376" s="236">
        <v>0</v>
      </c>
      <c r="K376" s="236">
        <v>0</v>
      </c>
      <c r="L376" s="237">
        <v>0</v>
      </c>
      <c r="M376" s="236">
        <v>0</v>
      </c>
      <c r="N376" s="236">
        <v>0</v>
      </c>
      <c r="O376" s="236">
        <v>0</v>
      </c>
      <c r="P376" s="236">
        <v>0</v>
      </c>
      <c r="Q376" s="236">
        <v>0</v>
      </c>
      <c r="R376" s="238">
        <v>0</v>
      </c>
      <c r="S376" s="239">
        <v>0</v>
      </c>
      <c r="T376" s="239">
        <v>0</v>
      </c>
      <c r="U376" s="239">
        <v>0</v>
      </c>
      <c r="V376" s="239">
        <v>0</v>
      </c>
      <c r="W376" s="240">
        <v>0</v>
      </c>
      <c r="X376" s="233">
        <v>0</v>
      </c>
      <c r="Y376" s="234">
        <v>0</v>
      </c>
      <c r="Z376" s="234">
        <v>0</v>
      </c>
      <c r="AA376" s="230">
        <v>0</v>
      </c>
      <c r="AB376" s="230">
        <v>0</v>
      </c>
      <c r="AC376" s="230">
        <v>0</v>
      </c>
      <c r="AD376" s="230">
        <v>0</v>
      </c>
    </row>
    <row r="377" spans="1:30" ht="15" customHeight="1">
      <c r="A377" s="77" t="s">
        <v>1718</v>
      </c>
      <c r="B377" s="120" t="s">
        <v>2103</v>
      </c>
      <c r="C377" s="235">
        <v>0</v>
      </c>
      <c r="D377" s="236">
        <v>0</v>
      </c>
      <c r="E377" s="236">
        <v>0</v>
      </c>
      <c r="F377" s="236">
        <v>0</v>
      </c>
      <c r="G377" s="236">
        <v>0</v>
      </c>
      <c r="H377" s="236">
        <v>0</v>
      </c>
      <c r="I377" s="236">
        <v>0</v>
      </c>
      <c r="J377" s="236">
        <v>0</v>
      </c>
      <c r="K377" s="236">
        <v>0</v>
      </c>
      <c r="L377" s="237">
        <v>0</v>
      </c>
      <c r="M377" s="236">
        <v>0</v>
      </c>
      <c r="N377" s="236">
        <v>0</v>
      </c>
      <c r="O377" s="236">
        <v>0</v>
      </c>
      <c r="P377" s="236">
        <v>0</v>
      </c>
      <c r="Q377" s="236">
        <v>0</v>
      </c>
      <c r="R377" s="238">
        <v>0</v>
      </c>
      <c r="S377" s="239">
        <v>0</v>
      </c>
      <c r="T377" s="239">
        <v>0</v>
      </c>
      <c r="U377" s="239">
        <v>0</v>
      </c>
      <c r="V377" s="239">
        <v>0</v>
      </c>
      <c r="W377" s="240">
        <v>0</v>
      </c>
      <c r="X377" s="233">
        <v>0</v>
      </c>
      <c r="Y377" s="234">
        <v>0</v>
      </c>
      <c r="Z377" s="234">
        <v>0</v>
      </c>
      <c r="AA377" s="230">
        <v>0</v>
      </c>
      <c r="AB377" s="230">
        <v>0</v>
      </c>
      <c r="AC377" s="230">
        <v>0</v>
      </c>
      <c r="AD377" s="230">
        <v>0</v>
      </c>
    </row>
    <row r="378" spans="1:30" ht="15" customHeight="1">
      <c r="A378" s="77" t="s">
        <v>1720</v>
      </c>
      <c r="B378" s="120" t="s">
        <v>2104</v>
      </c>
      <c r="C378" s="235">
        <v>0</v>
      </c>
      <c r="D378" s="236">
        <v>0</v>
      </c>
      <c r="E378" s="236">
        <v>0</v>
      </c>
      <c r="F378" s="236">
        <v>0</v>
      </c>
      <c r="G378" s="236">
        <v>0</v>
      </c>
      <c r="H378" s="236">
        <v>0</v>
      </c>
      <c r="I378" s="236">
        <v>0</v>
      </c>
      <c r="J378" s="236">
        <v>0</v>
      </c>
      <c r="K378" s="236">
        <v>0</v>
      </c>
      <c r="L378" s="237">
        <v>0</v>
      </c>
      <c r="M378" s="236">
        <v>0</v>
      </c>
      <c r="N378" s="236">
        <v>0</v>
      </c>
      <c r="O378" s="236">
        <v>0</v>
      </c>
      <c r="P378" s="236">
        <v>0</v>
      </c>
      <c r="Q378" s="236">
        <v>0</v>
      </c>
      <c r="R378" s="238">
        <v>0</v>
      </c>
      <c r="S378" s="239">
        <v>0</v>
      </c>
      <c r="T378" s="239">
        <v>0</v>
      </c>
      <c r="U378" s="239">
        <v>0</v>
      </c>
      <c r="V378" s="239">
        <v>0</v>
      </c>
      <c r="W378" s="240">
        <v>0</v>
      </c>
      <c r="X378" s="233">
        <v>0</v>
      </c>
      <c r="Y378" s="234">
        <v>0</v>
      </c>
      <c r="Z378" s="234">
        <v>0</v>
      </c>
      <c r="AA378" s="230">
        <v>0</v>
      </c>
      <c r="AB378" s="230">
        <v>0</v>
      </c>
      <c r="AC378" s="230">
        <v>0</v>
      </c>
      <c r="AD378" s="230">
        <v>0</v>
      </c>
    </row>
    <row r="379" spans="1:30" ht="15" customHeight="1">
      <c r="A379" s="77" t="s">
        <v>1948</v>
      </c>
      <c r="B379" s="120" t="s">
        <v>2105</v>
      </c>
      <c r="C379" s="235">
        <v>0</v>
      </c>
      <c r="D379" s="236">
        <v>0</v>
      </c>
      <c r="E379" s="236">
        <v>0</v>
      </c>
      <c r="F379" s="236">
        <v>0</v>
      </c>
      <c r="G379" s="236">
        <v>0</v>
      </c>
      <c r="H379" s="236">
        <v>0</v>
      </c>
      <c r="I379" s="236">
        <v>0</v>
      </c>
      <c r="J379" s="236">
        <v>0</v>
      </c>
      <c r="K379" s="236">
        <v>0</v>
      </c>
      <c r="L379" s="237">
        <v>0</v>
      </c>
      <c r="M379" s="236">
        <v>0</v>
      </c>
      <c r="N379" s="236">
        <v>0</v>
      </c>
      <c r="O379" s="236">
        <v>0</v>
      </c>
      <c r="P379" s="236">
        <v>0</v>
      </c>
      <c r="Q379" s="236">
        <v>0</v>
      </c>
      <c r="R379" s="238">
        <v>0</v>
      </c>
      <c r="S379" s="239">
        <v>0</v>
      </c>
      <c r="T379" s="239">
        <v>0</v>
      </c>
      <c r="U379" s="239">
        <v>0</v>
      </c>
      <c r="V379" s="239">
        <v>0</v>
      </c>
      <c r="W379" s="240">
        <v>0</v>
      </c>
      <c r="X379" s="233">
        <v>0</v>
      </c>
      <c r="Y379" s="234">
        <v>0</v>
      </c>
      <c r="Z379" s="234">
        <v>0</v>
      </c>
      <c r="AA379" s="230">
        <v>0</v>
      </c>
      <c r="AB379" s="230">
        <v>0</v>
      </c>
      <c r="AC379" s="230">
        <v>0</v>
      </c>
      <c r="AD379" s="230">
        <v>0</v>
      </c>
    </row>
    <row r="380" spans="1:30" ht="15" customHeight="1">
      <c r="A380" s="77" t="s">
        <v>1949</v>
      </c>
      <c r="B380" s="120" t="s">
        <v>2106</v>
      </c>
      <c r="C380" s="235">
        <v>0</v>
      </c>
      <c r="D380" s="236">
        <v>0</v>
      </c>
      <c r="E380" s="236">
        <v>0</v>
      </c>
      <c r="F380" s="236">
        <v>0</v>
      </c>
      <c r="G380" s="236">
        <v>0</v>
      </c>
      <c r="H380" s="236">
        <v>0</v>
      </c>
      <c r="I380" s="236">
        <v>0</v>
      </c>
      <c r="J380" s="236">
        <v>0</v>
      </c>
      <c r="K380" s="236">
        <v>0</v>
      </c>
      <c r="L380" s="237">
        <v>0</v>
      </c>
      <c r="M380" s="236">
        <v>0</v>
      </c>
      <c r="N380" s="236">
        <v>0</v>
      </c>
      <c r="O380" s="236">
        <v>0</v>
      </c>
      <c r="P380" s="236">
        <v>0</v>
      </c>
      <c r="Q380" s="236">
        <v>0</v>
      </c>
      <c r="R380" s="238">
        <v>0</v>
      </c>
      <c r="S380" s="239">
        <v>0</v>
      </c>
      <c r="T380" s="239">
        <v>0</v>
      </c>
      <c r="U380" s="239">
        <v>0</v>
      </c>
      <c r="V380" s="239">
        <v>0</v>
      </c>
      <c r="W380" s="240">
        <v>0</v>
      </c>
      <c r="X380" s="233">
        <v>0</v>
      </c>
      <c r="Y380" s="234">
        <v>0</v>
      </c>
      <c r="Z380" s="234">
        <v>0</v>
      </c>
      <c r="AA380" s="230">
        <v>0</v>
      </c>
      <c r="AB380" s="230">
        <v>0</v>
      </c>
      <c r="AC380" s="230">
        <v>0</v>
      </c>
      <c r="AD380" s="230">
        <v>0</v>
      </c>
    </row>
    <row r="381" spans="1:30" ht="15" customHeight="1">
      <c r="A381" s="77" t="s">
        <v>1950</v>
      </c>
      <c r="B381" s="120" t="s">
        <v>2107</v>
      </c>
      <c r="C381" s="235">
        <v>0</v>
      </c>
      <c r="D381" s="236">
        <v>0</v>
      </c>
      <c r="E381" s="236">
        <v>0</v>
      </c>
      <c r="F381" s="236">
        <v>0</v>
      </c>
      <c r="G381" s="236">
        <v>0</v>
      </c>
      <c r="H381" s="236">
        <v>0</v>
      </c>
      <c r="I381" s="236">
        <v>0</v>
      </c>
      <c r="J381" s="236">
        <v>0</v>
      </c>
      <c r="K381" s="236">
        <v>0</v>
      </c>
      <c r="L381" s="237">
        <v>0</v>
      </c>
      <c r="M381" s="236">
        <v>0</v>
      </c>
      <c r="N381" s="236">
        <v>0</v>
      </c>
      <c r="O381" s="236">
        <v>0</v>
      </c>
      <c r="P381" s="236">
        <v>0</v>
      </c>
      <c r="Q381" s="236">
        <v>0</v>
      </c>
      <c r="R381" s="238">
        <v>0</v>
      </c>
      <c r="S381" s="239">
        <v>0</v>
      </c>
      <c r="T381" s="239">
        <v>0</v>
      </c>
      <c r="U381" s="239">
        <v>0</v>
      </c>
      <c r="V381" s="239">
        <v>0</v>
      </c>
      <c r="W381" s="240">
        <v>0</v>
      </c>
      <c r="X381" s="233">
        <v>0</v>
      </c>
      <c r="Y381" s="234">
        <v>0</v>
      </c>
      <c r="Z381" s="234">
        <v>0</v>
      </c>
      <c r="AA381" s="230">
        <v>0</v>
      </c>
      <c r="AB381" s="230">
        <v>0</v>
      </c>
      <c r="AC381" s="230">
        <v>0</v>
      </c>
      <c r="AD381" s="230">
        <v>0</v>
      </c>
    </row>
    <row r="382" spans="1:30" ht="15" customHeight="1">
      <c r="A382" s="77" t="s">
        <v>1951</v>
      </c>
      <c r="B382" s="120" t="s">
        <v>2108</v>
      </c>
      <c r="C382" s="235">
        <v>0</v>
      </c>
      <c r="D382" s="236">
        <v>0</v>
      </c>
      <c r="E382" s="236">
        <v>0</v>
      </c>
      <c r="F382" s="236">
        <v>0</v>
      </c>
      <c r="G382" s="236">
        <v>0</v>
      </c>
      <c r="H382" s="236">
        <v>0</v>
      </c>
      <c r="I382" s="236">
        <v>0</v>
      </c>
      <c r="J382" s="236">
        <v>0</v>
      </c>
      <c r="K382" s="236">
        <v>0</v>
      </c>
      <c r="L382" s="237">
        <v>0</v>
      </c>
      <c r="M382" s="236">
        <v>0</v>
      </c>
      <c r="N382" s="236">
        <v>0</v>
      </c>
      <c r="O382" s="236">
        <v>0</v>
      </c>
      <c r="P382" s="236">
        <v>0</v>
      </c>
      <c r="Q382" s="236">
        <v>0</v>
      </c>
      <c r="R382" s="238">
        <v>0</v>
      </c>
      <c r="S382" s="239">
        <v>0</v>
      </c>
      <c r="T382" s="239">
        <v>0</v>
      </c>
      <c r="U382" s="239">
        <v>0</v>
      </c>
      <c r="V382" s="239">
        <v>0</v>
      </c>
      <c r="W382" s="240">
        <v>0</v>
      </c>
      <c r="X382" s="233">
        <v>0</v>
      </c>
      <c r="Y382" s="234">
        <v>0</v>
      </c>
      <c r="Z382" s="234">
        <v>0</v>
      </c>
      <c r="AA382" s="230">
        <v>0</v>
      </c>
      <c r="AB382" s="230">
        <v>0</v>
      </c>
      <c r="AC382" s="230">
        <v>0</v>
      </c>
      <c r="AD382" s="230">
        <v>0</v>
      </c>
    </row>
    <row r="383" spans="1:30" ht="15" customHeight="1">
      <c r="A383" s="77" t="s">
        <v>1952</v>
      </c>
      <c r="B383" s="120" t="s">
        <v>2109</v>
      </c>
      <c r="C383" s="235">
        <v>0</v>
      </c>
      <c r="D383" s="236">
        <v>0</v>
      </c>
      <c r="E383" s="236">
        <v>0</v>
      </c>
      <c r="F383" s="236">
        <v>0</v>
      </c>
      <c r="G383" s="236">
        <v>0</v>
      </c>
      <c r="H383" s="236">
        <v>0</v>
      </c>
      <c r="I383" s="236">
        <v>0</v>
      </c>
      <c r="J383" s="236">
        <v>0</v>
      </c>
      <c r="K383" s="236">
        <v>0</v>
      </c>
      <c r="L383" s="237">
        <v>0</v>
      </c>
      <c r="M383" s="236">
        <v>0</v>
      </c>
      <c r="N383" s="236">
        <v>0</v>
      </c>
      <c r="O383" s="236">
        <v>0</v>
      </c>
      <c r="P383" s="236">
        <v>0</v>
      </c>
      <c r="Q383" s="236">
        <v>0</v>
      </c>
      <c r="R383" s="238">
        <v>0</v>
      </c>
      <c r="S383" s="239">
        <v>0</v>
      </c>
      <c r="T383" s="239">
        <v>0</v>
      </c>
      <c r="U383" s="239">
        <v>0</v>
      </c>
      <c r="V383" s="239">
        <v>0</v>
      </c>
      <c r="W383" s="240">
        <v>0</v>
      </c>
      <c r="X383" s="233">
        <v>0</v>
      </c>
      <c r="Y383" s="234">
        <v>0</v>
      </c>
      <c r="Z383" s="234">
        <v>0</v>
      </c>
      <c r="AA383" s="230">
        <v>0</v>
      </c>
      <c r="AB383" s="230">
        <v>0</v>
      </c>
      <c r="AC383" s="230">
        <v>0</v>
      </c>
      <c r="AD383" s="230">
        <v>0</v>
      </c>
    </row>
    <row r="384" spans="1:30" ht="15" customHeight="1">
      <c r="A384" s="77" t="s">
        <v>1953</v>
      </c>
      <c r="B384" s="120" t="s">
        <v>2110</v>
      </c>
      <c r="C384" s="235">
        <v>0</v>
      </c>
      <c r="D384" s="236">
        <v>0</v>
      </c>
      <c r="E384" s="236">
        <v>0</v>
      </c>
      <c r="F384" s="236">
        <v>0</v>
      </c>
      <c r="G384" s="236">
        <v>0</v>
      </c>
      <c r="H384" s="236">
        <v>0</v>
      </c>
      <c r="I384" s="236">
        <v>0</v>
      </c>
      <c r="J384" s="236">
        <v>0</v>
      </c>
      <c r="K384" s="236">
        <v>0</v>
      </c>
      <c r="L384" s="237">
        <v>0</v>
      </c>
      <c r="M384" s="236">
        <v>0</v>
      </c>
      <c r="N384" s="236">
        <v>0</v>
      </c>
      <c r="O384" s="236">
        <v>0</v>
      </c>
      <c r="P384" s="236">
        <v>0</v>
      </c>
      <c r="Q384" s="236">
        <v>0</v>
      </c>
      <c r="R384" s="238">
        <v>0</v>
      </c>
      <c r="S384" s="239">
        <v>0</v>
      </c>
      <c r="T384" s="239">
        <v>0</v>
      </c>
      <c r="U384" s="239">
        <v>0</v>
      </c>
      <c r="V384" s="239">
        <v>0</v>
      </c>
      <c r="W384" s="240">
        <v>0</v>
      </c>
      <c r="X384" s="233">
        <v>0</v>
      </c>
      <c r="Y384" s="234">
        <v>0</v>
      </c>
      <c r="Z384" s="234">
        <v>0</v>
      </c>
      <c r="AA384" s="230">
        <v>0</v>
      </c>
      <c r="AB384" s="230">
        <v>0</v>
      </c>
      <c r="AC384" s="230">
        <v>0</v>
      </c>
      <c r="AD384" s="230">
        <v>0</v>
      </c>
    </row>
    <row r="385" spans="1:30" ht="15" customHeight="1">
      <c r="A385" s="77" t="s">
        <v>1954</v>
      </c>
      <c r="B385" s="120" t="s">
        <v>2111</v>
      </c>
      <c r="C385" s="235">
        <v>0</v>
      </c>
      <c r="D385" s="236">
        <v>0</v>
      </c>
      <c r="E385" s="236">
        <v>0</v>
      </c>
      <c r="F385" s="236">
        <v>0</v>
      </c>
      <c r="G385" s="236">
        <v>0</v>
      </c>
      <c r="H385" s="236">
        <v>0</v>
      </c>
      <c r="I385" s="236">
        <v>0</v>
      </c>
      <c r="J385" s="236">
        <v>0</v>
      </c>
      <c r="K385" s="236">
        <v>0</v>
      </c>
      <c r="L385" s="237">
        <v>0</v>
      </c>
      <c r="M385" s="236">
        <v>0</v>
      </c>
      <c r="N385" s="236">
        <v>0</v>
      </c>
      <c r="O385" s="236">
        <v>0</v>
      </c>
      <c r="P385" s="236">
        <v>0</v>
      </c>
      <c r="Q385" s="236">
        <v>0</v>
      </c>
      <c r="R385" s="238">
        <v>0</v>
      </c>
      <c r="S385" s="239">
        <v>0</v>
      </c>
      <c r="T385" s="239">
        <v>0</v>
      </c>
      <c r="U385" s="239">
        <v>0</v>
      </c>
      <c r="V385" s="239">
        <v>0</v>
      </c>
      <c r="W385" s="240">
        <v>0</v>
      </c>
      <c r="X385" s="233">
        <v>0</v>
      </c>
      <c r="Y385" s="234">
        <v>0</v>
      </c>
      <c r="Z385" s="234">
        <v>0</v>
      </c>
      <c r="AA385" s="230">
        <v>0</v>
      </c>
      <c r="AB385" s="230">
        <v>0</v>
      </c>
      <c r="AC385" s="230">
        <v>0</v>
      </c>
      <c r="AD385" s="230">
        <v>0</v>
      </c>
    </row>
    <row r="386" spans="1:30" ht="15" customHeight="1">
      <c r="A386" s="77" t="s">
        <v>1955</v>
      </c>
      <c r="B386" s="120" t="s">
        <v>2112</v>
      </c>
      <c r="C386" s="235">
        <v>0</v>
      </c>
      <c r="D386" s="236">
        <v>0</v>
      </c>
      <c r="E386" s="236">
        <v>0</v>
      </c>
      <c r="F386" s="236">
        <v>0</v>
      </c>
      <c r="G386" s="236">
        <v>0</v>
      </c>
      <c r="H386" s="236">
        <v>0</v>
      </c>
      <c r="I386" s="236">
        <v>0</v>
      </c>
      <c r="J386" s="236">
        <v>0</v>
      </c>
      <c r="K386" s="236">
        <v>0</v>
      </c>
      <c r="L386" s="237">
        <v>0</v>
      </c>
      <c r="M386" s="236">
        <v>0</v>
      </c>
      <c r="N386" s="236">
        <v>0</v>
      </c>
      <c r="O386" s="236">
        <v>0</v>
      </c>
      <c r="P386" s="236">
        <v>0</v>
      </c>
      <c r="Q386" s="236">
        <v>0</v>
      </c>
      <c r="R386" s="238">
        <v>0</v>
      </c>
      <c r="S386" s="239">
        <v>0</v>
      </c>
      <c r="T386" s="239">
        <v>0</v>
      </c>
      <c r="U386" s="239">
        <v>0</v>
      </c>
      <c r="V386" s="239">
        <v>0</v>
      </c>
      <c r="W386" s="240">
        <v>0</v>
      </c>
      <c r="X386" s="233">
        <v>0</v>
      </c>
      <c r="Y386" s="234">
        <v>0</v>
      </c>
      <c r="Z386" s="234">
        <v>0</v>
      </c>
      <c r="AA386" s="230">
        <v>0</v>
      </c>
      <c r="AB386" s="230">
        <v>0</v>
      </c>
      <c r="AC386" s="230">
        <v>0</v>
      </c>
      <c r="AD386" s="230">
        <v>0</v>
      </c>
    </row>
    <row r="387" spans="1:30" ht="15" customHeight="1">
      <c r="A387" s="77" t="s">
        <v>1956</v>
      </c>
      <c r="B387" s="120" t="s">
        <v>2113</v>
      </c>
      <c r="C387" s="235">
        <v>0</v>
      </c>
      <c r="D387" s="236">
        <v>0</v>
      </c>
      <c r="E387" s="236">
        <v>0</v>
      </c>
      <c r="F387" s="236">
        <v>0</v>
      </c>
      <c r="G387" s="236">
        <v>0</v>
      </c>
      <c r="H387" s="236">
        <v>0</v>
      </c>
      <c r="I387" s="236">
        <v>0</v>
      </c>
      <c r="J387" s="236">
        <v>0</v>
      </c>
      <c r="K387" s="236">
        <v>0</v>
      </c>
      <c r="L387" s="237">
        <v>0</v>
      </c>
      <c r="M387" s="236">
        <v>0</v>
      </c>
      <c r="N387" s="236">
        <v>0</v>
      </c>
      <c r="O387" s="236">
        <v>0</v>
      </c>
      <c r="P387" s="236">
        <v>0</v>
      </c>
      <c r="Q387" s="236">
        <v>0</v>
      </c>
      <c r="R387" s="238">
        <v>0</v>
      </c>
      <c r="S387" s="239">
        <v>0</v>
      </c>
      <c r="T387" s="239">
        <v>0</v>
      </c>
      <c r="U387" s="239">
        <v>0</v>
      </c>
      <c r="V387" s="239">
        <v>0</v>
      </c>
      <c r="W387" s="240">
        <v>0</v>
      </c>
      <c r="X387" s="233">
        <v>0</v>
      </c>
      <c r="Y387" s="234">
        <v>0</v>
      </c>
      <c r="Z387" s="234">
        <v>0</v>
      </c>
      <c r="AA387" s="230">
        <v>0</v>
      </c>
      <c r="AB387" s="230">
        <v>0</v>
      </c>
      <c r="AC387" s="230">
        <v>0</v>
      </c>
      <c r="AD387" s="230">
        <v>0</v>
      </c>
    </row>
    <row r="388" spans="1:30" ht="15" customHeight="1">
      <c r="A388" s="77" t="s">
        <v>1957</v>
      </c>
      <c r="B388" s="120" t="s">
        <v>2114</v>
      </c>
      <c r="C388" s="235">
        <v>0</v>
      </c>
      <c r="D388" s="236">
        <v>0</v>
      </c>
      <c r="E388" s="236">
        <v>0</v>
      </c>
      <c r="F388" s="236">
        <v>0</v>
      </c>
      <c r="G388" s="236">
        <v>0</v>
      </c>
      <c r="H388" s="236">
        <v>0</v>
      </c>
      <c r="I388" s="236">
        <v>0</v>
      </c>
      <c r="J388" s="236">
        <v>0</v>
      </c>
      <c r="K388" s="236">
        <v>0</v>
      </c>
      <c r="L388" s="237">
        <v>0</v>
      </c>
      <c r="M388" s="236">
        <v>0</v>
      </c>
      <c r="N388" s="236">
        <v>0</v>
      </c>
      <c r="O388" s="236">
        <v>0</v>
      </c>
      <c r="P388" s="236">
        <v>0</v>
      </c>
      <c r="Q388" s="236">
        <v>0</v>
      </c>
      <c r="R388" s="238">
        <v>0</v>
      </c>
      <c r="S388" s="239">
        <v>0</v>
      </c>
      <c r="T388" s="239">
        <v>0</v>
      </c>
      <c r="U388" s="239">
        <v>0</v>
      </c>
      <c r="V388" s="239">
        <v>0</v>
      </c>
      <c r="W388" s="240">
        <v>0</v>
      </c>
      <c r="X388" s="233">
        <v>0</v>
      </c>
      <c r="Y388" s="234">
        <v>0</v>
      </c>
      <c r="Z388" s="234">
        <v>0</v>
      </c>
      <c r="AA388" s="230">
        <v>0</v>
      </c>
      <c r="AB388" s="230">
        <v>0</v>
      </c>
      <c r="AC388" s="230">
        <v>0</v>
      </c>
      <c r="AD388" s="230">
        <v>0</v>
      </c>
    </row>
    <row r="389" spans="1:30" ht="15" customHeight="1">
      <c r="A389" s="77" t="s">
        <v>1958</v>
      </c>
      <c r="B389" s="120" t="s">
        <v>2115</v>
      </c>
      <c r="C389" s="235">
        <v>0</v>
      </c>
      <c r="D389" s="236">
        <v>0</v>
      </c>
      <c r="E389" s="236">
        <v>0</v>
      </c>
      <c r="F389" s="236">
        <v>0</v>
      </c>
      <c r="G389" s="236">
        <v>0</v>
      </c>
      <c r="H389" s="236">
        <v>0</v>
      </c>
      <c r="I389" s="236">
        <v>0</v>
      </c>
      <c r="J389" s="236">
        <v>0</v>
      </c>
      <c r="K389" s="236">
        <v>0</v>
      </c>
      <c r="L389" s="237">
        <v>0</v>
      </c>
      <c r="M389" s="236">
        <v>0</v>
      </c>
      <c r="N389" s="236">
        <v>0</v>
      </c>
      <c r="O389" s="236">
        <v>0</v>
      </c>
      <c r="P389" s="236">
        <v>0</v>
      </c>
      <c r="Q389" s="236">
        <v>0</v>
      </c>
      <c r="R389" s="238">
        <v>0</v>
      </c>
      <c r="S389" s="239">
        <v>0</v>
      </c>
      <c r="T389" s="239">
        <v>0</v>
      </c>
      <c r="U389" s="239">
        <v>0</v>
      </c>
      <c r="V389" s="239">
        <v>0</v>
      </c>
      <c r="W389" s="240">
        <v>0</v>
      </c>
      <c r="X389" s="233">
        <v>0</v>
      </c>
      <c r="Y389" s="234">
        <v>0</v>
      </c>
      <c r="Z389" s="234">
        <v>0</v>
      </c>
      <c r="AA389" s="230">
        <v>0</v>
      </c>
      <c r="AB389" s="230">
        <v>0</v>
      </c>
      <c r="AC389" s="230">
        <v>0</v>
      </c>
      <c r="AD389" s="230">
        <v>0</v>
      </c>
    </row>
    <row r="390" spans="1:30" ht="15" customHeight="1">
      <c r="A390" s="77" t="s">
        <v>1959</v>
      </c>
      <c r="B390" s="120" t="s">
        <v>2116</v>
      </c>
      <c r="C390" s="235">
        <v>0</v>
      </c>
      <c r="D390" s="236">
        <v>0</v>
      </c>
      <c r="E390" s="236">
        <v>0</v>
      </c>
      <c r="F390" s="236">
        <v>0</v>
      </c>
      <c r="G390" s="236">
        <v>0</v>
      </c>
      <c r="H390" s="236">
        <v>0</v>
      </c>
      <c r="I390" s="236">
        <v>0</v>
      </c>
      <c r="J390" s="236">
        <v>0</v>
      </c>
      <c r="K390" s="236">
        <v>0</v>
      </c>
      <c r="L390" s="237">
        <v>0</v>
      </c>
      <c r="M390" s="236">
        <v>0</v>
      </c>
      <c r="N390" s="236">
        <v>0</v>
      </c>
      <c r="O390" s="236">
        <v>0</v>
      </c>
      <c r="P390" s="236">
        <v>0</v>
      </c>
      <c r="Q390" s="236">
        <v>0</v>
      </c>
      <c r="R390" s="238">
        <v>0</v>
      </c>
      <c r="S390" s="239">
        <v>0</v>
      </c>
      <c r="T390" s="239">
        <v>0</v>
      </c>
      <c r="U390" s="239">
        <v>0</v>
      </c>
      <c r="V390" s="239">
        <v>0</v>
      </c>
      <c r="W390" s="240">
        <v>0</v>
      </c>
      <c r="X390" s="233">
        <v>0</v>
      </c>
      <c r="Y390" s="234">
        <v>0</v>
      </c>
      <c r="Z390" s="234">
        <v>0</v>
      </c>
      <c r="AA390" s="230">
        <v>0</v>
      </c>
      <c r="AB390" s="230">
        <v>0</v>
      </c>
      <c r="AC390" s="230">
        <v>0</v>
      </c>
      <c r="AD390" s="230">
        <v>0</v>
      </c>
    </row>
    <row r="391" spans="1:30" ht="15" customHeight="1">
      <c r="A391" s="77" t="s">
        <v>1960</v>
      </c>
      <c r="B391" s="120" t="s">
        <v>2117</v>
      </c>
      <c r="C391" s="235">
        <v>0</v>
      </c>
      <c r="D391" s="236">
        <v>0</v>
      </c>
      <c r="E391" s="236">
        <v>0</v>
      </c>
      <c r="F391" s="236">
        <v>0</v>
      </c>
      <c r="G391" s="236">
        <v>0</v>
      </c>
      <c r="H391" s="236">
        <v>0</v>
      </c>
      <c r="I391" s="236">
        <v>0</v>
      </c>
      <c r="J391" s="236">
        <v>0</v>
      </c>
      <c r="K391" s="236">
        <v>0</v>
      </c>
      <c r="L391" s="237">
        <v>0</v>
      </c>
      <c r="M391" s="236">
        <v>0</v>
      </c>
      <c r="N391" s="236">
        <v>0</v>
      </c>
      <c r="O391" s="236">
        <v>0</v>
      </c>
      <c r="P391" s="236">
        <v>0</v>
      </c>
      <c r="Q391" s="236">
        <v>0</v>
      </c>
      <c r="R391" s="238">
        <v>0</v>
      </c>
      <c r="S391" s="239">
        <v>0</v>
      </c>
      <c r="T391" s="239">
        <v>0</v>
      </c>
      <c r="U391" s="239">
        <v>0</v>
      </c>
      <c r="V391" s="239">
        <v>0</v>
      </c>
      <c r="W391" s="240">
        <v>0</v>
      </c>
      <c r="X391" s="233">
        <v>0</v>
      </c>
      <c r="Y391" s="234">
        <v>0</v>
      </c>
      <c r="Z391" s="234">
        <v>0</v>
      </c>
      <c r="AA391" s="230">
        <v>0</v>
      </c>
      <c r="AB391" s="230">
        <v>0</v>
      </c>
      <c r="AC391" s="230">
        <v>0</v>
      </c>
      <c r="AD391" s="230">
        <v>0</v>
      </c>
    </row>
    <row r="392" spans="1:30" ht="15" customHeight="1">
      <c r="A392" s="77" t="s">
        <v>1961</v>
      </c>
      <c r="B392" s="120" t="s">
        <v>2118</v>
      </c>
      <c r="C392" s="235">
        <v>0</v>
      </c>
      <c r="D392" s="236">
        <v>0</v>
      </c>
      <c r="E392" s="236">
        <v>0</v>
      </c>
      <c r="F392" s="236">
        <v>0</v>
      </c>
      <c r="G392" s="236">
        <v>0</v>
      </c>
      <c r="H392" s="236">
        <v>0</v>
      </c>
      <c r="I392" s="236">
        <v>0</v>
      </c>
      <c r="J392" s="236">
        <v>0</v>
      </c>
      <c r="K392" s="236">
        <v>0</v>
      </c>
      <c r="L392" s="237">
        <v>0</v>
      </c>
      <c r="M392" s="236">
        <v>0</v>
      </c>
      <c r="N392" s="236">
        <v>0</v>
      </c>
      <c r="O392" s="236">
        <v>0</v>
      </c>
      <c r="P392" s="236">
        <v>0</v>
      </c>
      <c r="Q392" s="236">
        <v>0</v>
      </c>
      <c r="R392" s="238">
        <v>0</v>
      </c>
      <c r="S392" s="239">
        <v>0</v>
      </c>
      <c r="T392" s="239">
        <v>0</v>
      </c>
      <c r="U392" s="239">
        <v>0</v>
      </c>
      <c r="V392" s="239">
        <v>0</v>
      </c>
      <c r="W392" s="240">
        <v>0</v>
      </c>
      <c r="X392" s="233">
        <v>0</v>
      </c>
      <c r="Y392" s="234">
        <v>0</v>
      </c>
      <c r="Z392" s="234">
        <v>0</v>
      </c>
      <c r="AA392" s="230">
        <v>0</v>
      </c>
      <c r="AB392" s="230">
        <v>0</v>
      </c>
      <c r="AC392" s="230">
        <v>0</v>
      </c>
      <c r="AD392" s="230">
        <v>0</v>
      </c>
    </row>
    <row r="393" spans="1:30" ht="15" customHeight="1">
      <c r="A393" s="77" t="s">
        <v>1962</v>
      </c>
      <c r="B393" s="120" t="s">
        <v>2119</v>
      </c>
      <c r="C393" s="235">
        <v>0</v>
      </c>
      <c r="D393" s="236">
        <v>0</v>
      </c>
      <c r="E393" s="236">
        <v>0</v>
      </c>
      <c r="F393" s="236">
        <v>0</v>
      </c>
      <c r="G393" s="236">
        <v>0</v>
      </c>
      <c r="H393" s="236">
        <v>0</v>
      </c>
      <c r="I393" s="236">
        <v>0</v>
      </c>
      <c r="J393" s="236">
        <v>0</v>
      </c>
      <c r="K393" s="236">
        <v>0</v>
      </c>
      <c r="L393" s="237">
        <v>0</v>
      </c>
      <c r="M393" s="236">
        <v>0</v>
      </c>
      <c r="N393" s="236">
        <v>0</v>
      </c>
      <c r="O393" s="236">
        <v>0</v>
      </c>
      <c r="P393" s="236">
        <v>0</v>
      </c>
      <c r="Q393" s="236">
        <v>0</v>
      </c>
      <c r="R393" s="238">
        <v>0</v>
      </c>
      <c r="S393" s="239">
        <v>0</v>
      </c>
      <c r="T393" s="239">
        <v>0</v>
      </c>
      <c r="U393" s="239">
        <v>0</v>
      </c>
      <c r="V393" s="239">
        <v>0</v>
      </c>
      <c r="W393" s="240">
        <v>0</v>
      </c>
      <c r="X393" s="233">
        <v>0</v>
      </c>
      <c r="Y393" s="234">
        <v>0</v>
      </c>
      <c r="Z393" s="234">
        <v>0</v>
      </c>
      <c r="AA393" s="230">
        <v>0</v>
      </c>
      <c r="AB393" s="230">
        <v>0</v>
      </c>
      <c r="AC393" s="230">
        <v>0</v>
      </c>
      <c r="AD393" s="230">
        <v>0</v>
      </c>
    </row>
    <row r="394" spans="1:30" ht="15" customHeight="1">
      <c r="A394" s="77" t="s">
        <v>1963</v>
      </c>
      <c r="B394" s="120" t="s">
        <v>2120</v>
      </c>
      <c r="C394" s="235">
        <v>0</v>
      </c>
      <c r="D394" s="236">
        <v>0</v>
      </c>
      <c r="E394" s="236">
        <v>0</v>
      </c>
      <c r="F394" s="236">
        <v>0</v>
      </c>
      <c r="G394" s="236">
        <v>0</v>
      </c>
      <c r="H394" s="236">
        <v>0</v>
      </c>
      <c r="I394" s="236">
        <v>0</v>
      </c>
      <c r="J394" s="236">
        <v>0</v>
      </c>
      <c r="K394" s="236">
        <v>0</v>
      </c>
      <c r="L394" s="237">
        <v>0</v>
      </c>
      <c r="M394" s="236">
        <v>0</v>
      </c>
      <c r="N394" s="236">
        <v>0</v>
      </c>
      <c r="O394" s="236">
        <v>0</v>
      </c>
      <c r="P394" s="236">
        <v>0</v>
      </c>
      <c r="Q394" s="236">
        <v>0</v>
      </c>
      <c r="R394" s="238">
        <v>0</v>
      </c>
      <c r="S394" s="239">
        <v>0</v>
      </c>
      <c r="T394" s="239">
        <v>0</v>
      </c>
      <c r="U394" s="239">
        <v>0</v>
      </c>
      <c r="V394" s="239">
        <v>0</v>
      </c>
      <c r="W394" s="240">
        <v>0</v>
      </c>
      <c r="X394" s="233">
        <v>0</v>
      </c>
      <c r="Y394" s="234">
        <v>0</v>
      </c>
      <c r="Z394" s="234">
        <v>0</v>
      </c>
      <c r="AA394" s="230">
        <v>0</v>
      </c>
      <c r="AB394" s="230">
        <v>0</v>
      </c>
      <c r="AC394" s="230">
        <v>0</v>
      </c>
      <c r="AD394" s="230">
        <v>0</v>
      </c>
    </row>
    <row r="395" spans="1:30" ht="15" customHeight="1">
      <c r="A395" s="77" t="s">
        <v>1964</v>
      </c>
      <c r="B395" s="120" t="s">
        <v>2121</v>
      </c>
      <c r="C395" s="235">
        <v>0</v>
      </c>
      <c r="D395" s="236">
        <v>0</v>
      </c>
      <c r="E395" s="236">
        <v>0</v>
      </c>
      <c r="F395" s="236">
        <v>0</v>
      </c>
      <c r="G395" s="236">
        <v>0</v>
      </c>
      <c r="H395" s="236">
        <v>0</v>
      </c>
      <c r="I395" s="236">
        <v>0</v>
      </c>
      <c r="J395" s="236">
        <v>0</v>
      </c>
      <c r="K395" s="236">
        <v>0</v>
      </c>
      <c r="L395" s="237">
        <v>0</v>
      </c>
      <c r="M395" s="236">
        <v>0</v>
      </c>
      <c r="N395" s="236">
        <v>0</v>
      </c>
      <c r="O395" s="236">
        <v>0</v>
      </c>
      <c r="P395" s="236">
        <v>0</v>
      </c>
      <c r="Q395" s="236">
        <v>0</v>
      </c>
      <c r="R395" s="238">
        <v>0</v>
      </c>
      <c r="S395" s="239">
        <v>0</v>
      </c>
      <c r="T395" s="239">
        <v>0</v>
      </c>
      <c r="U395" s="239">
        <v>0</v>
      </c>
      <c r="V395" s="239">
        <v>0</v>
      </c>
      <c r="W395" s="240">
        <v>0</v>
      </c>
      <c r="X395" s="233">
        <v>0</v>
      </c>
      <c r="Y395" s="234">
        <v>0</v>
      </c>
      <c r="Z395" s="234">
        <v>0</v>
      </c>
      <c r="AA395" s="230">
        <v>0</v>
      </c>
      <c r="AB395" s="230">
        <v>0</v>
      </c>
      <c r="AC395" s="230">
        <v>0</v>
      </c>
      <c r="AD395" s="230">
        <v>0</v>
      </c>
    </row>
    <row r="396" spans="1:30" ht="15" customHeight="1">
      <c r="A396" s="77" t="s">
        <v>1965</v>
      </c>
      <c r="B396" s="120" t="s">
        <v>2122</v>
      </c>
      <c r="C396" s="235">
        <v>0</v>
      </c>
      <c r="D396" s="236">
        <v>0</v>
      </c>
      <c r="E396" s="236">
        <v>0</v>
      </c>
      <c r="F396" s="236">
        <v>0</v>
      </c>
      <c r="G396" s="236">
        <v>0</v>
      </c>
      <c r="H396" s="236">
        <v>0</v>
      </c>
      <c r="I396" s="236">
        <v>0</v>
      </c>
      <c r="J396" s="236">
        <v>0</v>
      </c>
      <c r="K396" s="236">
        <v>0</v>
      </c>
      <c r="L396" s="237">
        <v>0</v>
      </c>
      <c r="M396" s="236">
        <v>0</v>
      </c>
      <c r="N396" s="236">
        <v>0</v>
      </c>
      <c r="O396" s="236">
        <v>0</v>
      </c>
      <c r="P396" s="236">
        <v>0</v>
      </c>
      <c r="Q396" s="236">
        <v>0</v>
      </c>
      <c r="R396" s="238">
        <v>0</v>
      </c>
      <c r="S396" s="239">
        <v>0</v>
      </c>
      <c r="T396" s="239">
        <v>0</v>
      </c>
      <c r="U396" s="239">
        <v>0</v>
      </c>
      <c r="V396" s="239">
        <v>0</v>
      </c>
      <c r="W396" s="240">
        <v>0</v>
      </c>
      <c r="X396" s="233">
        <v>0</v>
      </c>
      <c r="Y396" s="234">
        <v>0</v>
      </c>
      <c r="Z396" s="234">
        <v>0</v>
      </c>
      <c r="AA396" s="230">
        <v>0</v>
      </c>
      <c r="AB396" s="230">
        <v>0</v>
      </c>
      <c r="AC396" s="230">
        <v>0</v>
      </c>
      <c r="AD396" s="230">
        <v>0</v>
      </c>
    </row>
    <row r="397" spans="1:30" ht="15" customHeight="1">
      <c r="A397" s="77" t="s">
        <v>1966</v>
      </c>
      <c r="B397" s="120" t="s">
        <v>2123</v>
      </c>
      <c r="C397" s="235">
        <v>0</v>
      </c>
      <c r="D397" s="236">
        <v>0</v>
      </c>
      <c r="E397" s="236">
        <v>0</v>
      </c>
      <c r="F397" s="236">
        <v>0</v>
      </c>
      <c r="G397" s="236">
        <v>0</v>
      </c>
      <c r="H397" s="236">
        <v>0</v>
      </c>
      <c r="I397" s="236">
        <v>0</v>
      </c>
      <c r="J397" s="236">
        <v>0</v>
      </c>
      <c r="K397" s="236">
        <v>0</v>
      </c>
      <c r="L397" s="237">
        <v>0</v>
      </c>
      <c r="M397" s="236">
        <v>0</v>
      </c>
      <c r="N397" s="236">
        <v>0</v>
      </c>
      <c r="O397" s="236">
        <v>0</v>
      </c>
      <c r="P397" s="236">
        <v>0</v>
      </c>
      <c r="Q397" s="236">
        <v>0</v>
      </c>
      <c r="R397" s="238">
        <v>0</v>
      </c>
      <c r="S397" s="239">
        <v>0</v>
      </c>
      <c r="T397" s="239">
        <v>0</v>
      </c>
      <c r="U397" s="239">
        <v>0</v>
      </c>
      <c r="V397" s="239">
        <v>0</v>
      </c>
      <c r="W397" s="240">
        <v>0</v>
      </c>
      <c r="X397" s="233">
        <v>0</v>
      </c>
      <c r="Y397" s="234">
        <v>0</v>
      </c>
      <c r="Z397" s="234">
        <v>0</v>
      </c>
      <c r="AA397" s="230">
        <v>0</v>
      </c>
      <c r="AB397" s="230">
        <v>0</v>
      </c>
      <c r="AC397" s="230">
        <v>0</v>
      </c>
      <c r="AD397" s="230">
        <v>0</v>
      </c>
    </row>
    <row r="398" spans="1:30" ht="15" customHeight="1">
      <c r="A398" s="77" t="s">
        <v>1967</v>
      </c>
      <c r="B398" s="120" t="s">
        <v>2124</v>
      </c>
      <c r="C398" s="235">
        <v>0</v>
      </c>
      <c r="D398" s="236">
        <v>0</v>
      </c>
      <c r="E398" s="236">
        <v>0</v>
      </c>
      <c r="F398" s="236">
        <v>0</v>
      </c>
      <c r="G398" s="236">
        <v>0</v>
      </c>
      <c r="H398" s="236">
        <v>0</v>
      </c>
      <c r="I398" s="236">
        <v>0</v>
      </c>
      <c r="J398" s="236">
        <v>0</v>
      </c>
      <c r="K398" s="236">
        <v>0</v>
      </c>
      <c r="L398" s="237">
        <v>0</v>
      </c>
      <c r="M398" s="236">
        <v>0</v>
      </c>
      <c r="N398" s="236">
        <v>0</v>
      </c>
      <c r="O398" s="236">
        <v>0</v>
      </c>
      <c r="P398" s="236">
        <v>0</v>
      </c>
      <c r="Q398" s="236">
        <v>0</v>
      </c>
      <c r="R398" s="238">
        <v>0</v>
      </c>
      <c r="S398" s="239">
        <v>0</v>
      </c>
      <c r="T398" s="239">
        <v>0</v>
      </c>
      <c r="U398" s="239">
        <v>0</v>
      </c>
      <c r="V398" s="239">
        <v>0</v>
      </c>
      <c r="W398" s="240">
        <v>0</v>
      </c>
      <c r="X398" s="233">
        <v>0</v>
      </c>
      <c r="Y398" s="234">
        <v>0</v>
      </c>
      <c r="Z398" s="234">
        <v>0</v>
      </c>
      <c r="AA398" s="230">
        <v>0</v>
      </c>
      <c r="AB398" s="230">
        <v>0</v>
      </c>
      <c r="AC398" s="230">
        <v>0</v>
      </c>
      <c r="AD398" s="230">
        <v>0</v>
      </c>
    </row>
    <row r="399" spans="1:30" ht="15" customHeight="1">
      <c r="A399" s="77" t="s">
        <v>1968</v>
      </c>
      <c r="B399" s="120" t="s">
        <v>2125</v>
      </c>
      <c r="C399" s="235">
        <v>0</v>
      </c>
      <c r="D399" s="236">
        <v>0</v>
      </c>
      <c r="E399" s="236">
        <v>0</v>
      </c>
      <c r="F399" s="236">
        <v>0</v>
      </c>
      <c r="G399" s="236">
        <v>0</v>
      </c>
      <c r="H399" s="236">
        <v>0</v>
      </c>
      <c r="I399" s="236">
        <v>0</v>
      </c>
      <c r="J399" s="236">
        <v>0</v>
      </c>
      <c r="K399" s="236">
        <v>0</v>
      </c>
      <c r="L399" s="237">
        <v>0</v>
      </c>
      <c r="M399" s="236">
        <v>0</v>
      </c>
      <c r="N399" s="236">
        <v>0</v>
      </c>
      <c r="O399" s="236">
        <v>0</v>
      </c>
      <c r="P399" s="236">
        <v>0</v>
      </c>
      <c r="Q399" s="236">
        <v>0</v>
      </c>
      <c r="R399" s="238">
        <v>0</v>
      </c>
      <c r="S399" s="239">
        <v>0</v>
      </c>
      <c r="T399" s="239">
        <v>0</v>
      </c>
      <c r="U399" s="239">
        <v>0</v>
      </c>
      <c r="V399" s="239">
        <v>0</v>
      </c>
      <c r="W399" s="240">
        <v>0</v>
      </c>
      <c r="X399" s="233">
        <v>0</v>
      </c>
      <c r="Y399" s="234">
        <v>0</v>
      </c>
      <c r="Z399" s="234">
        <v>0</v>
      </c>
      <c r="AA399" s="230">
        <v>0</v>
      </c>
      <c r="AB399" s="230">
        <v>0</v>
      </c>
      <c r="AC399" s="230">
        <v>0</v>
      </c>
      <c r="AD399" s="230">
        <v>0</v>
      </c>
    </row>
    <row r="400" spans="1:30" ht="15" customHeight="1">
      <c r="A400" s="77" t="s">
        <v>1969</v>
      </c>
      <c r="B400" s="120" t="s">
        <v>2126</v>
      </c>
      <c r="C400" s="235">
        <v>0</v>
      </c>
      <c r="D400" s="236">
        <v>0</v>
      </c>
      <c r="E400" s="236">
        <v>0</v>
      </c>
      <c r="F400" s="236">
        <v>0</v>
      </c>
      <c r="G400" s="236">
        <v>0</v>
      </c>
      <c r="H400" s="236">
        <v>0</v>
      </c>
      <c r="I400" s="236">
        <v>0</v>
      </c>
      <c r="J400" s="236">
        <v>0</v>
      </c>
      <c r="K400" s="236">
        <v>0</v>
      </c>
      <c r="L400" s="237">
        <v>0</v>
      </c>
      <c r="M400" s="236">
        <v>0</v>
      </c>
      <c r="N400" s="236">
        <v>0</v>
      </c>
      <c r="O400" s="236">
        <v>0</v>
      </c>
      <c r="P400" s="236">
        <v>0</v>
      </c>
      <c r="Q400" s="236">
        <v>0</v>
      </c>
      <c r="R400" s="238">
        <v>0</v>
      </c>
      <c r="S400" s="239">
        <v>0</v>
      </c>
      <c r="T400" s="239">
        <v>0</v>
      </c>
      <c r="U400" s="239">
        <v>0</v>
      </c>
      <c r="V400" s="239">
        <v>0</v>
      </c>
      <c r="W400" s="240">
        <v>0</v>
      </c>
      <c r="X400" s="233">
        <v>0</v>
      </c>
      <c r="Y400" s="234">
        <v>0</v>
      </c>
      <c r="Z400" s="234">
        <v>0</v>
      </c>
      <c r="AA400" s="230">
        <v>0</v>
      </c>
      <c r="AB400" s="230">
        <v>0</v>
      </c>
      <c r="AC400" s="230">
        <v>0</v>
      </c>
      <c r="AD400" s="230">
        <v>0</v>
      </c>
    </row>
    <row r="401" spans="1:30" ht="15" customHeight="1">
      <c r="A401" s="77" t="s">
        <v>1970</v>
      </c>
      <c r="B401" s="120" t="s">
        <v>2127</v>
      </c>
      <c r="C401" s="235">
        <v>0</v>
      </c>
      <c r="D401" s="236">
        <v>0</v>
      </c>
      <c r="E401" s="236">
        <v>0</v>
      </c>
      <c r="F401" s="236">
        <v>0</v>
      </c>
      <c r="G401" s="236">
        <v>0</v>
      </c>
      <c r="H401" s="236">
        <v>0</v>
      </c>
      <c r="I401" s="236">
        <v>0</v>
      </c>
      <c r="J401" s="236">
        <v>0</v>
      </c>
      <c r="K401" s="236">
        <v>0</v>
      </c>
      <c r="L401" s="237">
        <v>0</v>
      </c>
      <c r="M401" s="236">
        <v>0</v>
      </c>
      <c r="N401" s="236">
        <v>0</v>
      </c>
      <c r="O401" s="236">
        <v>0</v>
      </c>
      <c r="P401" s="236">
        <v>0</v>
      </c>
      <c r="Q401" s="236">
        <v>0</v>
      </c>
      <c r="R401" s="238">
        <v>0</v>
      </c>
      <c r="S401" s="239">
        <v>0</v>
      </c>
      <c r="T401" s="239">
        <v>0</v>
      </c>
      <c r="U401" s="239">
        <v>0</v>
      </c>
      <c r="V401" s="239">
        <v>0</v>
      </c>
      <c r="W401" s="240">
        <v>0</v>
      </c>
      <c r="X401" s="233">
        <v>0</v>
      </c>
      <c r="Y401" s="234">
        <v>0</v>
      </c>
      <c r="Z401" s="234">
        <v>0</v>
      </c>
      <c r="AA401" s="230">
        <v>0</v>
      </c>
      <c r="AB401" s="230">
        <v>0</v>
      </c>
      <c r="AC401" s="230">
        <v>0</v>
      </c>
      <c r="AD401" s="230">
        <v>0</v>
      </c>
    </row>
    <row r="402" spans="1:30" ht="15" customHeight="1">
      <c r="A402" s="77" t="s">
        <v>1971</v>
      </c>
      <c r="B402" s="120" t="s">
        <v>2128</v>
      </c>
      <c r="C402" s="235">
        <v>0</v>
      </c>
      <c r="D402" s="236">
        <v>0</v>
      </c>
      <c r="E402" s="236">
        <v>0</v>
      </c>
      <c r="F402" s="236">
        <v>0</v>
      </c>
      <c r="G402" s="236">
        <v>0</v>
      </c>
      <c r="H402" s="236">
        <v>0</v>
      </c>
      <c r="I402" s="236">
        <v>0</v>
      </c>
      <c r="J402" s="236">
        <v>0</v>
      </c>
      <c r="K402" s="236">
        <v>0</v>
      </c>
      <c r="L402" s="237">
        <v>0</v>
      </c>
      <c r="M402" s="236">
        <v>0</v>
      </c>
      <c r="N402" s="236">
        <v>0</v>
      </c>
      <c r="O402" s="236">
        <v>0</v>
      </c>
      <c r="P402" s="236">
        <v>0</v>
      </c>
      <c r="Q402" s="236">
        <v>0</v>
      </c>
      <c r="R402" s="238">
        <v>0</v>
      </c>
      <c r="S402" s="239">
        <v>0</v>
      </c>
      <c r="T402" s="239">
        <v>0</v>
      </c>
      <c r="U402" s="239">
        <v>0</v>
      </c>
      <c r="V402" s="239">
        <v>0</v>
      </c>
      <c r="W402" s="240">
        <v>0</v>
      </c>
      <c r="X402" s="233">
        <v>0</v>
      </c>
      <c r="Y402" s="234">
        <v>0</v>
      </c>
      <c r="Z402" s="234">
        <v>0</v>
      </c>
      <c r="AA402" s="230">
        <v>0</v>
      </c>
      <c r="AB402" s="230">
        <v>0</v>
      </c>
      <c r="AC402" s="230">
        <v>0</v>
      </c>
      <c r="AD402" s="230">
        <v>0</v>
      </c>
    </row>
    <row r="403" spans="1:30" ht="15" customHeight="1">
      <c r="A403" s="77" t="s">
        <v>1972</v>
      </c>
      <c r="B403" s="120" t="s">
        <v>2129</v>
      </c>
      <c r="C403" s="235">
        <v>0</v>
      </c>
      <c r="D403" s="236">
        <v>0</v>
      </c>
      <c r="E403" s="236">
        <v>0</v>
      </c>
      <c r="F403" s="236">
        <v>0</v>
      </c>
      <c r="G403" s="236">
        <v>0</v>
      </c>
      <c r="H403" s="236">
        <v>0</v>
      </c>
      <c r="I403" s="236">
        <v>0</v>
      </c>
      <c r="J403" s="236">
        <v>0</v>
      </c>
      <c r="K403" s="236">
        <v>0</v>
      </c>
      <c r="L403" s="237">
        <v>0</v>
      </c>
      <c r="M403" s="236">
        <v>0</v>
      </c>
      <c r="N403" s="236">
        <v>0</v>
      </c>
      <c r="O403" s="236">
        <v>0</v>
      </c>
      <c r="P403" s="236">
        <v>0</v>
      </c>
      <c r="Q403" s="236">
        <v>0</v>
      </c>
      <c r="R403" s="238">
        <v>0</v>
      </c>
      <c r="S403" s="239">
        <v>0</v>
      </c>
      <c r="T403" s="239">
        <v>0</v>
      </c>
      <c r="U403" s="239">
        <v>0</v>
      </c>
      <c r="V403" s="239">
        <v>0</v>
      </c>
      <c r="W403" s="240">
        <v>0</v>
      </c>
      <c r="X403" s="233">
        <v>0</v>
      </c>
      <c r="Y403" s="234">
        <v>0</v>
      </c>
      <c r="Z403" s="234">
        <v>0</v>
      </c>
      <c r="AA403" s="230">
        <v>0</v>
      </c>
      <c r="AB403" s="230">
        <v>0</v>
      </c>
      <c r="AC403" s="230">
        <v>0</v>
      </c>
      <c r="AD403" s="230">
        <v>0</v>
      </c>
    </row>
    <row r="404" spans="1:30" ht="15" customHeight="1">
      <c r="A404" s="77" t="s">
        <v>1973</v>
      </c>
      <c r="B404" s="120" t="s">
        <v>2130</v>
      </c>
      <c r="C404" s="235">
        <v>0</v>
      </c>
      <c r="D404" s="236">
        <v>0</v>
      </c>
      <c r="E404" s="236">
        <v>0</v>
      </c>
      <c r="F404" s="236">
        <v>0</v>
      </c>
      <c r="G404" s="236">
        <v>0</v>
      </c>
      <c r="H404" s="236">
        <v>0</v>
      </c>
      <c r="I404" s="236">
        <v>0</v>
      </c>
      <c r="J404" s="236">
        <v>0</v>
      </c>
      <c r="K404" s="236">
        <v>0</v>
      </c>
      <c r="L404" s="237">
        <v>0</v>
      </c>
      <c r="M404" s="236">
        <v>0</v>
      </c>
      <c r="N404" s="236">
        <v>0</v>
      </c>
      <c r="O404" s="236">
        <v>0</v>
      </c>
      <c r="P404" s="236">
        <v>0</v>
      </c>
      <c r="Q404" s="236">
        <v>0</v>
      </c>
      <c r="R404" s="238">
        <v>0</v>
      </c>
      <c r="S404" s="239">
        <v>0</v>
      </c>
      <c r="T404" s="239">
        <v>0</v>
      </c>
      <c r="U404" s="239">
        <v>0</v>
      </c>
      <c r="V404" s="239">
        <v>0</v>
      </c>
      <c r="W404" s="240">
        <v>0</v>
      </c>
      <c r="X404" s="233">
        <v>0</v>
      </c>
      <c r="Y404" s="234">
        <v>0</v>
      </c>
      <c r="Z404" s="234">
        <v>0</v>
      </c>
      <c r="AA404" s="230">
        <v>0</v>
      </c>
      <c r="AB404" s="230">
        <v>0</v>
      </c>
      <c r="AC404" s="230">
        <v>0</v>
      </c>
      <c r="AD404" s="230">
        <v>0</v>
      </c>
    </row>
    <row r="405" spans="1:30" ht="15" customHeight="1">
      <c r="A405" s="77" t="s">
        <v>1974</v>
      </c>
      <c r="B405" s="120" t="s">
        <v>2131</v>
      </c>
      <c r="C405" s="235">
        <v>0</v>
      </c>
      <c r="D405" s="236">
        <v>0</v>
      </c>
      <c r="E405" s="236">
        <v>0</v>
      </c>
      <c r="F405" s="236">
        <v>0</v>
      </c>
      <c r="G405" s="236">
        <v>0</v>
      </c>
      <c r="H405" s="236">
        <v>0</v>
      </c>
      <c r="I405" s="236">
        <v>0</v>
      </c>
      <c r="J405" s="236">
        <v>0</v>
      </c>
      <c r="K405" s="236">
        <v>0</v>
      </c>
      <c r="L405" s="237">
        <v>0</v>
      </c>
      <c r="M405" s="236">
        <v>0</v>
      </c>
      <c r="N405" s="236">
        <v>0</v>
      </c>
      <c r="O405" s="236">
        <v>0</v>
      </c>
      <c r="P405" s="236">
        <v>0</v>
      </c>
      <c r="Q405" s="236">
        <v>0</v>
      </c>
      <c r="R405" s="238">
        <v>0</v>
      </c>
      <c r="S405" s="239">
        <v>0</v>
      </c>
      <c r="T405" s="239">
        <v>0</v>
      </c>
      <c r="U405" s="239">
        <v>0</v>
      </c>
      <c r="V405" s="239">
        <v>0</v>
      </c>
      <c r="W405" s="240">
        <v>0</v>
      </c>
      <c r="X405" s="233">
        <v>0</v>
      </c>
      <c r="Y405" s="234">
        <v>0</v>
      </c>
      <c r="Z405" s="234">
        <v>0</v>
      </c>
      <c r="AA405" s="230">
        <v>0</v>
      </c>
      <c r="AB405" s="230">
        <v>0</v>
      </c>
      <c r="AC405" s="230">
        <v>0</v>
      </c>
      <c r="AD405" s="230">
        <v>0</v>
      </c>
    </row>
    <row r="406" spans="1:30" ht="15" customHeight="1">
      <c r="A406" s="77" t="s">
        <v>1975</v>
      </c>
      <c r="B406" s="120" t="s">
        <v>2132</v>
      </c>
      <c r="C406" s="235">
        <v>0</v>
      </c>
      <c r="D406" s="236">
        <v>0</v>
      </c>
      <c r="E406" s="236">
        <v>0</v>
      </c>
      <c r="F406" s="236">
        <v>0</v>
      </c>
      <c r="G406" s="236">
        <v>0</v>
      </c>
      <c r="H406" s="236">
        <v>0</v>
      </c>
      <c r="I406" s="236">
        <v>0</v>
      </c>
      <c r="J406" s="236">
        <v>0</v>
      </c>
      <c r="K406" s="236">
        <v>0</v>
      </c>
      <c r="L406" s="237">
        <v>0</v>
      </c>
      <c r="M406" s="236">
        <v>0</v>
      </c>
      <c r="N406" s="236">
        <v>0</v>
      </c>
      <c r="O406" s="236">
        <v>0</v>
      </c>
      <c r="P406" s="236">
        <v>0</v>
      </c>
      <c r="Q406" s="236">
        <v>0</v>
      </c>
      <c r="R406" s="238">
        <v>0</v>
      </c>
      <c r="S406" s="239">
        <v>0</v>
      </c>
      <c r="T406" s="239">
        <v>0</v>
      </c>
      <c r="U406" s="239">
        <v>0</v>
      </c>
      <c r="V406" s="239">
        <v>0</v>
      </c>
      <c r="W406" s="240">
        <v>0</v>
      </c>
      <c r="X406" s="233">
        <v>0</v>
      </c>
      <c r="Y406" s="234">
        <v>0</v>
      </c>
      <c r="Z406" s="234">
        <v>0</v>
      </c>
      <c r="AA406" s="230">
        <v>0</v>
      </c>
      <c r="AB406" s="230">
        <v>0</v>
      </c>
      <c r="AC406" s="230">
        <v>0</v>
      </c>
      <c r="AD406" s="230">
        <v>0</v>
      </c>
    </row>
    <row r="407" spans="1:30" ht="15" customHeight="1">
      <c r="A407" s="77" t="s">
        <v>1976</v>
      </c>
      <c r="B407" s="120" t="s">
        <v>2133</v>
      </c>
      <c r="C407" s="235">
        <v>0</v>
      </c>
      <c r="D407" s="236">
        <v>0</v>
      </c>
      <c r="E407" s="236">
        <v>0</v>
      </c>
      <c r="F407" s="236">
        <v>0</v>
      </c>
      <c r="G407" s="236">
        <v>0</v>
      </c>
      <c r="H407" s="236">
        <v>0</v>
      </c>
      <c r="I407" s="236">
        <v>0</v>
      </c>
      <c r="J407" s="236">
        <v>0</v>
      </c>
      <c r="K407" s="236">
        <v>0</v>
      </c>
      <c r="L407" s="237">
        <v>0</v>
      </c>
      <c r="M407" s="236">
        <v>0</v>
      </c>
      <c r="N407" s="236">
        <v>0</v>
      </c>
      <c r="O407" s="236">
        <v>0</v>
      </c>
      <c r="P407" s="236">
        <v>0</v>
      </c>
      <c r="Q407" s="236">
        <v>0</v>
      </c>
      <c r="R407" s="238">
        <v>0</v>
      </c>
      <c r="S407" s="239">
        <v>0</v>
      </c>
      <c r="T407" s="239">
        <v>0</v>
      </c>
      <c r="U407" s="239">
        <v>0</v>
      </c>
      <c r="V407" s="239">
        <v>0</v>
      </c>
      <c r="W407" s="240">
        <v>0</v>
      </c>
      <c r="X407" s="233">
        <v>0</v>
      </c>
      <c r="Y407" s="234">
        <v>0</v>
      </c>
      <c r="Z407" s="234">
        <v>0</v>
      </c>
      <c r="AA407" s="230">
        <v>0</v>
      </c>
      <c r="AB407" s="230">
        <v>0</v>
      </c>
      <c r="AC407" s="230">
        <v>0</v>
      </c>
      <c r="AD407" s="230">
        <v>0</v>
      </c>
    </row>
    <row r="408" spans="1:30" ht="15" customHeight="1">
      <c r="A408" s="77" t="s">
        <v>2134</v>
      </c>
      <c r="B408" s="120" t="s">
        <v>2135</v>
      </c>
      <c r="C408" s="235">
        <v>0</v>
      </c>
      <c r="D408" s="236">
        <v>0</v>
      </c>
      <c r="E408" s="236">
        <v>0</v>
      </c>
      <c r="F408" s="236">
        <v>0</v>
      </c>
      <c r="G408" s="236">
        <v>0</v>
      </c>
      <c r="H408" s="236">
        <v>0</v>
      </c>
      <c r="I408" s="236">
        <v>0</v>
      </c>
      <c r="J408" s="236">
        <v>0</v>
      </c>
      <c r="K408" s="236">
        <v>0</v>
      </c>
      <c r="L408" s="237">
        <v>0</v>
      </c>
      <c r="M408" s="236">
        <v>0</v>
      </c>
      <c r="N408" s="236">
        <v>0</v>
      </c>
      <c r="O408" s="236">
        <v>0</v>
      </c>
      <c r="P408" s="236">
        <v>0</v>
      </c>
      <c r="Q408" s="236">
        <v>0</v>
      </c>
      <c r="R408" s="238">
        <v>0</v>
      </c>
      <c r="S408" s="239">
        <v>0</v>
      </c>
      <c r="T408" s="239">
        <v>0</v>
      </c>
      <c r="U408" s="239">
        <v>0</v>
      </c>
      <c r="V408" s="239">
        <v>0</v>
      </c>
      <c r="W408" s="240">
        <v>0</v>
      </c>
      <c r="X408" s="233">
        <v>0</v>
      </c>
      <c r="Y408" s="234">
        <v>0</v>
      </c>
      <c r="Z408" s="234">
        <v>0</v>
      </c>
      <c r="AA408" s="230">
        <v>0</v>
      </c>
      <c r="AB408" s="230">
        <v>0</v>
      </c>
      <c r="AC408" s="230">
        <v>0</v>
      </c>
      <c r="AD408" s="230">
        <v>0</v>
      </c>
    </row>
    <row r="409" spans="1:30" ht="15" customHeight="1">
      <c r="A409" s="77" t="s">
        <v>1977</v>
      </c>
      <c r="B409" s="120" t="s">
        <v>2136</v>
      </c>
      <c r="C409" s="235">
        <v>0</v>
      </c>
      <c r="D409" s="236">
        <v>0</v>
      </c>
      <c r="E409" s="236">
        <v>0</v>
      </c>
      <c r="F409" s="236">
        <v>0</v>
      </c>
      <c r="G409" s="236">
        <v>0</v>
      </c>
      <c r="H409" s="236">
        <v>0</v>
      </c>
      <c r="I409" s="236">
        <v>0</v>
      </c>
      <c r="J409" s="236">
        <v>0</v>
      </c>
      <c r="K409" s="236">
        <v>0</v>
      </c>
      <c r="L409" s="237">
        <v>0</v>
      </c>
      <c r="M409" s="236">
        <v>0</v>
      </c>
      <c r="N409" s="236">
        <v>0</v>
      </c>
      <c r="O409" s="236">
        <v>0</v>
      </c>
      <c r="P409" s="236">
        <v>0</v>
      </c>
      <c r="Q409" s="236">
        <v>0</v>
      </c>
      <c r="R409" s="238">
        <v>0</v>
      </c>
      <c r="S409" s="239">
        <v>0</v>
      </c>
      <c r="T409" s="239">
        <v>0</v>
      </c>
      <c r="U409" s="239">
        <v>0</v>
      </c>
      <c r="V409" s="239">
        <v>0</v>
      </c>
      <c r="W409" s="240">
        <v>0</v>
      </c>
      <c r="X409" s="233">
        <v>0</v>
      </c>
      <c r="Y409" s="234">
        <v>0</v>
      </c>
      <c r="Z409" s="234">
        <v>0</v>
      </c>
      <c r="AA409" s="230">
        <v>0</v>
      </c>
      <c r="AB409" s="230">
        <v>0</v>
      </c>
      <c r="AC409" s="230">
        <v>0</v>
      </c>
      <c r="AD409" s="230">
        <v>0</v>
      </c>
    </row>
    <row r="410" spans="1:30" ht="15" customHeight="1">
      <c r="A410" s="77" t="s">
        <v>1978</v>
      </c>
      <c r="B410" s="120" t="s">
        <v>2137</v>
      </c>
      <c r="C410" s="235">
        <v>0</v>
      </c>
      <c r="D410" s="236">
        <v>0</v>
      </c>
      <c r="E410" s="236">
        <v>0</v>
      </c>
      <c r="F410" s="236">
        <v>0</v>
      </c>
      <c r="G410" s="236">
        <v>0</v>
      </c>
      <c r="H410" s="236">
        <v>0</v>
      </c>
      <c r="I410" s="236">
        <v>0</v>
      </c>
      <c r="J410" s="236">
        <v>0</v>
      </c>
      <c r="K410" s="236">
        <v>0</v>
      </c>
      <c r="L410" s="237">
        <v>0</v>
      </c>
      <c r="M410" s="236">
        <v>0</v>
      </c>
      <c r="N410" s="236">
        <v>0</v>
      </c>
      <c r="O410" s="236">
        <v>0</v>
      </c>
      <c r="P410" s="236">
        <v>0</v>
      </c>
      <c r="Q410" s="236">
        <v>0</v>
      </c>
      <c r="R410" s="238">
        <v>0</v>
      </c>
      <c r="S410" s="239">
        <v>0</v>
      </c>
      <c r="T410" s="239">
        <v>0</v>
      </c>
      <c r="U410" s="239">
        <v>0</v>
      </c>
      <c r="V410" s="239">
        <v>0</v>
      </c>
      <c r="W410" s="240">
        <v>0</v>
      </c>
      <c r="X410" s="233">
        <v>0</v>
      </c>
      <c r="Y410" s="234">
        <v>0</v>
      </c>
      <c r="Z410" s="234">
        <v>0</v>
      </c>
      <c r="AA410" s="230">
        <v>0</v>
      </c>
      <c r="AB410" s="230">
        <v>0</v>
      </c>
      <c r="AC410" s="230">
        <v>0</v>
      </c>
      <c r="AD410" s="230">
        <v>0</v>
      </c>
    </row>
    <row r="411" spans="1:30" ht="15" customHeight="1">
      <c r="A411" s="77" t="s">
        <v>1979</v>
      </c>
      <c r="B411" s="120" t="s">
        <v>2138</v>
      </c>
      <c r="C411" s="235">
        <v>0</v>
      </c>
      <c r="D411" s="236">
        <v>0</v>
      </c>
      <c r="E411" s="236">
        <v>0</v>
      </c>
      <c r="F411" s="236">
        <v>0</v>
      </c>
      <c r="G411" s="236">
        <v>0</v>
      </c>
      <c r="H411" s="236">
        <v>0</v>
      </c>
      <c r="I411" s="236">
        <v>0</v>
      </c>
      <c r="J411" s="236">
        <v>0</v>
      </c>
      <c r="K411" s="236">
        <v>0</v>
      </c>
      <c r="L411" s="237">
        <v>0</v>
      </c>
      <c r="M411" s="236">
        <v>0</v>
      </c>
      <c r="N411" s="236">
        <v>0</v>
      </c>
      <c r="O411" s="236">
        <v>0</v>
      </c>
      <c r="P411" s="236">
        <v>0</v>
      </c>
      <c r="Q411" s="236">
        <v>0</v>
      </c>
      <c r="R411" s="238">
        <v>0</v>
      </c>
      <c r="S411" s="239">
        <v>0</v>
      </c>
      <c r="T411" s="239">
        <v>0</v>
      </c>
      <c r="U411" s="239">
        <v>0</v>
      </c>
      <c r="V411" s="239">
        <v>0</v>
      </c>
      <c r="W411" s="240">
        <v>0</v>
      </c>
      <c r="X411" s="233">
        <v>0</v>
      </c>
      <c r="Y411" s="234">
        <v>0</v>
      </c>
      <c r="Z411" s="234">
        <v>0</v>
      </c>
      <c r="AA411" s="230">
        <v>0</v>
      </c>
      <c r="AB411" s="230">
        <v>0</v>
      </c>
      <c r="AC411" s="230">
        <v>0</v>
      </c>
      <c r="AD411" s="230">
        <v>0</v>
      </c>
    </row>
    <row r="412" spans="1:30" ht="15" customHeight="1">
      <c r="A412" s="77" t="s">
        <v>1980</v>
      </c>
      <c r="B412" s="120" t="s">
        <v>2139</v>
      </c>
      <c r="C412" s="235">
        <v>0</v>
      </c>
      <c r="D412" s="236">
        <v>0</v>
      </c>
      <c r="E412" s="236">
        <v>0</v>
      </c>
      <c r="F412" s="236">
        <v>0</v>
      </c>
      <c r="G412" s="236">
        <v>0</v>
      </c>
      <c r="H412" s="236">
        <v>0</v>
      </c>
      <c r="I412" s="236">
        <v>0</v>
      </c>
      <c r="J412" s="236">
        <v>0</v>
      </c>
      <c r="K412" s="236">
        <v>0</v>
      </c>
      <c r="L412" s="237">
        <v>0</v>
      </c>
      <c r="M412" s="236">
        <v>0</v>
      </c>
      <c r="N412" s="236">
        <v>0</v>
      </c>
      <c r="O412" s="236">
        <v>0</v>
      </c>
      <c r="P412" s="236">
        <v>0</v>
      </c>
      <c r="Q412" s="236">
        <v>0</v>
      </c>
      <c r="R412" s="238">
        <v>0</v>
      </c>
      <c r="S412" s="239">
        <v>0</v>
      </c>
      <c r="T412" s="239">
        <v>0</v>
      </c>
      <c r="U412" s="239">
        <v>0</v>
      </c>
      <c r="V412" s="239">
        <v>0</v>
      </c>
      <c r="W412" s="240">
        <v>0</v>
      </c>
      <c r="X412" s="233">
        <v>0</v>
      </c>
      <c r="Y412" s="234">
        <v>0</v>
      </c>
      <c r="Z412" s="234">
        <v>0</v>
      </c>
      <c r="AA412" s="230">
        <v>0</v>
      </c>
      <c r="AB412" s="230">
        <v>0</v>
      </c>
      <c r="AC412" s="230">
        <v>0</v>
      </c>
      <c r="AD412" s="230">
        <v>0</v>
      </c>
    </row>
    <row r="413" spans="1:30" ht="15" customHeight="1">
      <c r="A413" s="77" t="s">
        <v>1981</v>
      </c>
      <c r="B413" s="120" t="s">
        <v>2140</v>
      </c>
      <c r="C413" s="235">
        <v>0</v>
      </c>
      <c r="D413" s="236">
        <v>0</v>
      </c>
      <c r="E413" s="236">
        <v>0</v>
      </c>
      <c r="F413" s="236">
        <v>0</v>
      </c>
      <c r="G413" s="236">
        <v>0</v>
      </c>
      <c r="H413" s="236">
        <v>0</v>
      </c>
      <c r="I413" s="236">
        <v>0</v>
      </c>
      <c r="J413" s="236">
        <v>0</v>
      </c>
      <c r="K413" s="236">
        <v>0</v>
      </c>
      <c r="L413" s="237">
        <v>0</v>
      </c>
      <c r="M413" s="236">
        <v>0</v>
      </c>
      <c r="N413" s="236">
        <v>0</v>
      </c>
      <c r="O413" s="236">
        <v>0</v>
      </c>
      <c r="P413" s="236">
        <v>0</v>
      </c>
      <c r="Q413" s="236">
        <v>0</v>
      </c>
      <c r="R413" s="238">
        <v>0</v>
      </c>
      <c r="S413" s="239">
        <v>0</v>
      </c>
      <c r="T413" s="239">
        <v>0</v>
      </c>
      <c r="U413" s="239">
        <v>0</v>
      </c>
      <c r="V413" s="239">
        <v>0</v>
      </c>
      <c r="W413" s="240">
        <v>0</v>
      </c>
      <c r="X413" s="233">
        <v>0</v>
      </c>
      <c r="Y413" s="234">
        <v>0</v>
      </c>
      <c r="Z413" s="234">
        <v>0</v>
      </c>
      <c r="AA413" s="230">
        <v>0</v>
      </c>
      <c r="AB413" s="230">
        <v>0</v>
      </c>
      <c r="AC413" s="230">
        <v>0</v>
      </c>
      <c r="AD413" s="230">
        <v>0</v>
      </c>
    </row>
    <row r="414" spans="1:30" ht="15" customHeight="1">
      <c r="A414" s="77" t="s">
        <v>1982</v>
      </c>
      <c r="B414" s="120" t="s">
        <v>2141</v>
      </c>
      <c r="C414" s="235">
        <v>0</v>
      </c>
      <c r="D414" s="236">
        <v>0</v>
      </c>
      <c r="E414" s="236">
        <v>0</v>
      </c>
      <c r="F414" s="236">
        <v>0</v>
      </c>
      <c r="G414" s="236">
        <v>0</v>
      </c>
      <c r="H414" s="236">
        <v>0</v>
      </c>
      <c r="I414" s="236">
        <v>0</v>
      </c>
      <c r="J414" s="236">
        <v>0</v>
      </c>
      <c r="K414" s="236">
        <v>0</v>
      </c>
      <c r="L414" s="237">
        <v>0</v>
      </c>
      <c r="M414" s="236">
        <v>0</v>
      </c>
      <c r="N414" s="236">
        <v>0</v>
      </c>
      <c r="O414" s="236">
        <v>0</v>
      </c>
      <c r="P414" s="236">
        <v>0</v>
      </c>
      <c r="Q414" s="236">
        <v>0</v>
      </c>
      <c r="R414" s="238">
        <v>0</v>
      </c>
      <c r="S414" s="239">
        <v>0</v>
      </c>
      <c r="T414" s="239">
        <v>0</v>
      </c>
      <c r="U414" s="239">
        <v>0</v>
      </c>
      <c r="V414" s="239">
        <v>0</v>
      </c>
      <c r="W414" s="240">
        <v>0</v>
      </c>
      <c r="X414" s="233">
        <v>0</v>
      </c>
      <c r="Y414" s="234">
        <v>0</v>
      </c>
      <c r="Z414" s="234">
        <v>0</v>
      </c>
      <c r="AA414" s="230">
        <v>0</v>
      </c>
      <c r="AB414" s="230">
        <v>0</v>
      </c>
      <c r="AC414" s="230">
        <v>0</v>
      </c>
      <c r="AD414" s="230">
        <v>0</v>
      </c>
    </row>
    <row r="415" spans="1:30" ht="15" customHeight="1">
      <c r="A415" s="77" t="s">
        <v>1983</v>
      </c>
      <c r="B415" s="120" t="s">
        <v>2142</v>
      </c>
      <c r="C415" s="235">
        <v>0</v>
      </c>
      <c r="D415" s="236">
        <v>0</v>
      </c>
      <c r="E415" s="236">
        <v>0</v>
      </c>
      <c r="F415" s="236">
        <v>0</v>
      </c>
      <c r="G415" s="236">
        <v>0</v>
      </c>
      <c r="H415" s="236">
        <v>0</v>
      </c>
      <c r="I415" s="236">
        <v>0</v>
      </c>
      <c r="J415" s="236">
        <v>0</v>
      </c>
      <c r="K415" s="236">
        <v>0</v>
      </c>
      <c r="L415" s="237">
        <v>0</v>
      </c>
      <c r="M415" s="236">
        <v>0</v>
      </c>
      <c r="N415" s="236">
        <v>0</v>
      </c>
      <c r="O415" s="236">
        <v>0</v>
      </c>
      <c r="P415" s="236">
        <v>0</v>
      </c>
      <c r="Q415" s="236">
        <v>0</v>
      </c>
      <c r="R415" s="238">
        <v>0</v>
      </c>
      <c r="S415" s="239">
        <v>0</v>
      </c>
      <c r="T415" s="239">
        <v>0</v>
      </c>
      <c r="U415" s="239">
        <v>0</v>
      </c>
      <c r="V415" s="239">
        <v>0</v>
      </c>
      <c r="W415" s="240">
        <v>0</v>
      </c>
      <c r="X415" s="233">
        <v>0</v>
      </c>
      <c r="Y415" s="234">
        <v>0</v>
      </c>
      <c r="Z415" s="234">
        <v>0</v>
      </c>
      <c r="AA415" s="230">
        <v>0</v>
      </c>
      <c r="AB415" s="230">
        <v>0</v>
      </c>
      <c r="AC415" s="230">
        <v>0</v>
      </c>
      <c r="AD415" s="230">
        <v>0</v>
      </c>
    </row>
    <row r="416" spans="1:30" ht="15" customHeight="1">
      <c r="A416" s="77" t="s">
        <v>1984</v>
      </c>
      <c r="B416" s="120" t="s">
        <v>2143</v>
      </c>
      <c r="C416" s="235">
        <v>0</v>
      </c>
      <c r="D416" s="236">
        <v>0</v>
      </c>
      <c r="E416" s="236">
        <v>0</v>
      </c>
      <c r="F416" s="236">
        <v>0</v>
      </c>
      <c r="G416" s="236">
        <v>0</v>
      </c>
      <c r="H416" s="236">
        <v>0</v>
      </c>
      <c r="I416" s="236">
        <v>0</v>
      </c>
      <c r="J416" s="236">
        <v>0</v>
      </c>
      <c r="K416" s="236">
        <v>0</v>
      </c>
      <c r="L416" s="237">
        <v>0</v>
      </c>
      <c r="M416" s="236">
        <v>0</v>
      </c>
      <c r="N416" s="236">
        <v>0</v>
      </c>
      <c r="O416" s="236">
        <v>0</v>
      </c>
      <c r="P416" s="236">
        <v>0</v>
      </c>
      <c r="Q416" s="236">
        <v>0</v>
      </c>
      <c r="R416" s="238">
        <v>0</v>
      </c>
      <c r="S416" s="239">
        <v>0</v>
      </c>
      <c r="T416" s="239">
        <v>0</v>
      </c>
      <c r="U416" s="239">
        <v>0</v>
      </c>
      <c r="V416" s="239">
        <v>0</v>
      </c>
      <c r="W416" s="240">
        <v>0</v>
      </c>
      <c r="X416" s="233">
        <v>0</v>
      </c>
      <c r="Y416" s="234">
        <v>0</v>
      </c>
      <c r="Z416" s="234">
        <v>0</v>
      </c>
      <c r="AA416" s="230">
        <v>0</v>
      </c>
      <c r="AB416" s="230">
        <v>0</v>
      </c>
      <c r="AC416" s="230">
        <v>0</v>
      </c>
      <c r="AD416" s="230">
        <v>0</v>
      </c>
    </row>
    <row r="417" spans="1:30" ht="15" customHeight="1">
      <c r="A417" s="77" t="s">
        <v>1985</v>
      </c>
      <c r="B417" s="120" t="s">
        <v>2144</v>
      </c>
      <c r="C417" s="235">
        <v>0</v>
      </c>
      <c r="D417" s="236">
        <v>0</v>
      </c>
      <c r="E417" s="236">
        <v>0</v>
      </c>
      <c r="F417" s="236">
        <v>0</v>
      </c>
      <c r="G417" s="236">
        <v>0</v>
      </c>
      <c r="H417" s="236">
        <v>0</v>
      </c>
      <c r="I417" s="236">
        <v>0</v>
      </c>
      <c r="J417" s="236">
        <v>0</v>
      </c>
      <c r="K417" s="236">
        <v>0</v>
      </c>
      <c r="L417" s="237">
        <v>0</v>
      </c>
      <c r="M417" s="236">
        <v>0</v>
      </c>
      <c r="N417" s="236">
        <v>0</v>
      </c>
      <c r="O417" s="236">
        <v>0</v>
      </c>
      <c r="P417" s="236">
        <v>0</v>
      </c>
      <c r="Q417" s="236">
        <v>0</v>
      </c>
      <c r="R417" s="238">
        <v>0</v>
      </c>
      <c r="S417" s="239">
        <v>0</v>
      </c>
      <c r="T417" s="239">
        <v>0</v>
      </c>
      <c r="U417" s="239">
        <v>0</v>
      </c>
      <c r="V417" s="239">
        <v>0</v>
      </c>
      <c r="W417" s="240">
        <v>0</v>
      </c>
      <c r="X417" s="233">
        <v>0</v>
      </c>
      <c r="Y417" s="234">
        <v>0</v>
      </c>
      <c r="Z417" s="234">
        <v>0</v>
      </c>
      <c r="AA417" s="230">
        <v>0</v>
      </c>
      <c r="AB417" s="230">
        <v>0</v>
      </c>
      <c r="AC417" s="230">
        <v>0</v>
      </c>
      <c r="AD417" s="230">
        <v>0</v>
      </c>
    </row>
    <row r="418" spans="1:30" ht="15" customHeight="1">
      <c r="A418" s="77" t="s">
        <v>1986</v>
      </c>
      <c r="B418" s="120" t="s">
        <v>2145</v>
      </c>
      <c r="C418" s="235">
        <v>0</v>
      </c>
      <c r="D418" s="236">
        <v>0</v>
      </c>
      <c r="E418" s="236">
        <v>0</v>
      </c>
      <c r="F418" s="236">
        <v>0</v>
      </c>
      <c r="G418" s="236">
        <v>0</v>
      </c>
      <c r="H418" s="236">
        <v>0</v>
      </c>
      <c r="I418" s="236">
        <v>0</v>
      </c>
      <c r="J418" s="236">
        <v>0</v>
      </c>
      <c r="K418" s="236">
        <v>0</v>
      </c>
      <c r="L418" s="237">
        <v>0</v>
      </c>
      <c r="M418" s="236">
        <v>0</v>
      </c>
      <c r="N418" s="236">
        <v>0</v>
      </c>
      <c r="O418" s="236">
        <v>0</v>
      </c>
      <c r="P418" s="236">
        <v>0</v>
      </c>
      <c r="Q418" s="236">
        <v>0</v>
      </c>
      <c r="R418" s="238">
        <v>0</v>
      </c>
      <c r="S418" s="239">
        <v>0</v>
      </c>
      <c r="T418" s="239">
        <v>0</v>
      </c>
      <c r="U418" s="239">
        <v>0</v>
      </c>
      <c r="V418" s="239">
        <v>0</v>
      </c>
      <c r="W418" s="240">
        <v>0</v>
      </c>
      <c r="X418" s="233">
        <v>0</v>
      </c>
      <c r="Y418" s="234">
        <v>0</v>
      </c>
      <c r="Z418" s="234">
        <v>0</v>
      </c>
      <c r="AA418" s="230">
        <v>0</v>
      </c>
      <c r="AB418" s="230">
        <v>0</v>
      </c>
      <c r="AC418" s="230">
        <v>0</v>
      </c>
      <c r="AD418" s="230">
        <v>0</v>
      </c>
    </row>
    <row r="419" spans="1:30" ht="15" customHeight="1">
      <c r="A419" s="77" t="s">
        <v>1987</v>
      </c>
      <c r="B419" s="120" t="s">
        <v>2146</v>
      </c>
      <c r="C419" s="235">
        <v>0</v>
      </c>
      <c r="D419" s="236">
        <v>0</v>
      </c>
      <c r="E419" s="236">
        <v>0</v>
      </c>
      <c r="F419" s="236">
        <v>0</v>
      </c>
      <c r="G419" s="236">
        <v>0</v>
      </c>
      <c r="H419" s="236">
        <v>0</v>
      </c>
      <c r="I419" s="236">
        <v>0</v>
      </c>
      <c r="J419" s="236">
        <v>0</v>
      </c>
      <c r="K419" s="236">
        <v>0</v>
      </c>
      <c r="L419" s="237">
        <v>0</v>
      </c>
      <c r="M419" s="236">
        <v>0</v>
      </c>
      <c r="N419" s="236">
        <v>0</v>
      </c>
      <c r="O419" s="236">
        <v>0</v>
      </c>
      <c r="P419" s="236">
        <v>0</v>
      </c>
      <c r="Q419" s="236">
        <v>0</v>
      </c>
      <c r="R419" s="238">
        <v>0</v>
      </c>
      <c r="S419" s="239">
        <v>0</v>
      </c>
      <c r="T419" s="239">
        <v>0</v>
      </c>
      <c r="U419" s="239">
        <v>0</v>
      </c>
      <c r="V419" s="239">
        <v>0</v>
      </c>
      <c r="W419" s="240">
        <v>0</v>
      </c>
      <c r="X419" s="233">
        <v>0</v>
      </c>
      <c r="Y419" s="234">
        <v>0</v>
      </c>
      <c r="Z419" s="234">
        <v>0</v>
      </c>
      <c r="AA419" s="230">
        <v>0</v>
      </c>
      <c r="AB419" s="230">
        <v>0</v>
      </c>
      <c r="AC419" s="230">
        <v>0</v>
      </c>
      <c r="AD419" s="230">
        <v>0</v>
      </c>
    </row>
    <row r="420" spans="1:30" ht="15" customHeight="1">
      <c r="A420" s="77" t="s">
        <v>1988</v>
      </c>
      <c r="B420" s="120" t="s">
        <v>2147</v>
      </c>
      <c r="C420" s="235">
        <v>0</v>
      </c>
      <c r="D420" s="236">
        <v>0</v>
      </c>
      <c r="E420" s="236">
        <v>0</v>
      </c>
      <c r="F420" s="236">
        <v>0</v>
      </c>
      <c r="G420" s="236">
        <v>0</v>
      </c>
      <c r="H420" s="236">
        <v>0</v>
      </c>
      <c r="I420" s="236">
        <v>0</v>
      </c>
      <c r="J420" s="236">
        <v>0</v>
      </c>
      <c r="K420" s="236">
        <v>0</v>
      </c>
      <c r="L420" s="237">
        <v>0</v>
      </c>
      <c r="M420" s="236">
        <v>0</v>
      </c>
      <c r="N420" s="236">
        <v>0</v>
      </c>
      <c r="O420" s="236">
        <v>0</v>
      </c>
      <c r="P420" s="236">
        <v>0</v>
      </c>
      <c r="Q420" s="236">
        <v>0</v>
      </c>
      <c r="R420" s="238">
        <v>0</v>
      </c>
      <c r="S420" s="239">
        <v>0</v>
      </c>
      <c r="T420" s="239">
        <v>0</v>
      </c>
      <c r="U420" s="239">
        <v>0</v>
      </c>
      <c r="V420" s="239">
        <v>0</v>
      </c>
      <c r="W420" s="240">
        <v>0</v>
      </c>
      <c r="X420" s="233">
        <v>0</v>
      </c>
      <c r="Y420" s="234">
        <v>0</v>
      </c>
      <c r="Z420" s="234">
        <v>0</v>
      </c>
      <c r="AA420" s="230">
        <v>0</v>
      </c>
      <c r="AB420" s="230">
        <v>0</v>
      </c>
      <c r="AC420" s="230">
        <v>0</v>
      </c>
      <c r="AD420" s="230">
        <v>0</v>
      </c>
    </row>
    <row r="421" spans="1:30" ht="15" customHeight="1">
      <c r="A421" s="77" t="s">
        <v>1989</v>
      </c>
      <c r="B421" s="120" t="s">
        <v>2148</v>
      </c>
      <c r="C421" s="235">
        <v>0</v>
      </c>
      <c r="D421" s="236">
        <v>0</v>
      </c>
      <c r="E421" s="236">
        <v>0</v>
      </c>
      <c r="F421" s="236">
        <v>0</v>
      </c>
      <c r="G421" s="236">
        <v>0</v>
      </c>
      <c r="H421" s="236">
        <v>0</v>
      </c>
      <c r="I421" s="236">
        <v>0</v>
      </c>
      <c r="J421" s="236">
        <v>0</v>
      </c>
      <c r="K421" s="236">
        <v>0</v>
      </c>
      <c r="L421" s="237">
        <v>0</v>
      </c>
      <c r="M421" s="236">
        <v>0</v>
      </c>
      <c r="N421" s="236">
        <v>0</v>
      </c>
      <c r="O421" s="236">
        <v>0</v>
      </c>
      <c r="P421" s="236">
        <v>0</v>
      </c>
      <c r="Q421" s="236">
        <v>0</v>
      </c>
      <c r="R421" s="238">
        <v>0</v>
      </c>
      <c r="S421" s="239">
        <v>0</v>
      </c>
      <c r="T421" s="239">
        <v>0</v>
      </c>
      <c r="U421" s="239">
        <v>0</v>
      </c>
      <c r="V421" s="239">
        <v>0</v>
      </c>
      <c r="W421" s="240">
        <v>0</v>
      </c>
      <c r="X421" s="233">
        <v>0</v>
      </c>
      <c r="Y421" s="234">
        <v>0</v>
      </c>
      <c r="Z421" s="234">
        <v>0</v>
      </c>
      <c r="AA421" s="230">
        <v>0</v>
      </c>
      <c r="AB421" s="230">
        <v>0</v>
      </c>
      <c r="AC421" s="230">
        <v>0</v>
      </c>
      <c r="AD421" s="230">
        <v>0</v>
      </c>
    </row>
    <row r="422" spans="1:30" ht="15" customHeight="1">
      <c r="A422" s="77" t="s">
        <v>1990</v>
      </c>
      <c r="B422" s="120" t="s">
        <v>2149</v>
      </c>
      <c r="C422" s="235">
        <v>0</v>
      </c>
      <c r="D422" s="236">
        <v>0</v>
      </c>
      <c r="E422" s="236">
        <v>0</v>
      </c>
      <c r="F422" s="236">
        <v>0</v>
      </c>
      <c r="G422" s="236">
        <v>0</v>
      </c>
      <c r="H422" s="236">
        <v>0</v>
      </c>
      <c r="I422" s="236">
        <v>0</v>
      </c>
      <c r="J422" s="236">
        <v>0</v>
      </c>
      <c r="K422" s="236">
        <v>0</v>
      </c>
      <c r="L422" s="237">
        <v>0</v>
      </c>
      <c r="M422" s="236">
        <v>0</v>
      </c>
      <c r="N422" s="236">
        <v>0</v>
      </c>
      <c r="O422" s="236">
        <v>0</v>
      </c>
      <c r="P422" s="236">
        <v>0</v>
      </c>
      <c r="Q422" s="236">
        <v>0</v>
      </c>
      <c r="R422" s="238">
        <v>0</v>
      </c>
      <c r="S422" s="239">
        <v>0</v>
      </c>
      <c r="T422" s="239">
        <v>0</v>
      </c>
      <c r="U422" s="239">
        <v>0</v>
      </c>
      <c r="V422" s="239">
        <v>0</v>
      </c>
      <c r="W422" s="240">
        <v>0</v>
      </c>
      <c r="X422" s="233">
        <v>0</v>
      </c>
      <c r="Y422" s="234">
        <v>0</v>
      </c>
      <c r="Z422" s="234">
        <v>0</v>
      </c>
      <c r="AA422" s="230">
        <v>0</v>
      </c>
      <c r="AB422" s="230">
        <v>0</v>
      </c>
      <c r="AC422" s="230">
        <v>0</v>
      </c>
      <c r="AD422" s="230">
        <v>0</v>
      </c>
    </row>
    <row r="423" spans="1:30" ht="15" customHeight="1">
      <c r="A423" s="77" t="s">
        <v>1991</v>
      </c>
      <c r="B423" s="120" t="s">
        <v>2150</v>
      </c>
      <c r="C423" s="235">
        <v>0</v>
      </c>
      <c r="D423" s="236">
        <v>0</v>
      </c>
      <c r="E423" s="236">
        <v>0</v>
      </c>
      <c r="F423" s="236">
        <v>0</v>
      </c>
      <c r="G423" s="236">
        <v>0</v>
      </c>
      <c r="H423" s="236">
        <v>0</v>
      </c>
      <c r="I423" s="236">
        <v>0</v>
      </c>
      <c r="J423" s="236">
        <v>0</v>
      </c>
      <c r="K423" s="236">
        <v>0</v>
      </c>
      <c r="L423" s="237">
        <v>0</v>
      </c>
      <c r="M423" s="236">
        <v>0</v>
      </c>
      <c r="N423" s="236">
        <v>0</v>
      </c>
      <c r="O423" s="236">
        <v>0</v>
      </c>
      <c r="P423" s="236">
        <v>0</v>
      </c>
      <c r="Q423" s="236">
        <v>0</v>
      </c>
      <c r="R423" s="238">
        <v>0</v>
      </c>
      <c r="S423" s="239">
        <v>0</v>
      </c>
      <c r="T423" s="239">
        <v>0</v>
      </c>
      <c r="U423" s="239">
        <v>0</v>
      </c>
      <c r="V423" s="239">
        <v>0</v>
      </c>
      <c r="W423" s="240">
        <v>0</v>
      </c>
      <c r="X423" s="233">
        <v>0</v>
      </c>
      <c r="Y423" s="234">
        <v>0</v>
      </c>
      <c r="Z423" s="234">
        <v>0</v>
      </c>
      <c r="AA423" s="230">
        <v>0</v>
      </c>
      <c r="AB423" s="230">
        <v>0</v>
      </c>
      <c r="AC423" s="230">
        <v>0</v>
      </c>
      <c r="AD423" s="230">
        <v>0</v>
      </c>
    </row>
    <row r="424" spans="1:30" ht="15" customHeight="1">
      <c r="A424" s="77" t="s">
        <v>1992</v>
      </c>
      <c r="B424" s="120" t="s">
        <v>2151</v>
      </c>
      <c r="C424" s="235">
        <v>0</v>
      </c>
      <c r="D424" s="236">
        <v>0</v>
      </c>
      <c r="E424" s="236">
        <v>0</v>
      </c>
      <c r="F424" s="236">
        <v>0</v>
      </c>
      <c r="G424" s="236">
        <v>0</v>
      </c>
      <c r="H424" s="236">
        <v>0</v>
      </c>
      <c r="I424" s="236">
        <v>0</v>
      </c>
      <c r="J424" s="236">
        <v>0</v>
      </c>
      <c r="K424" s="236">
        <v>0</v>
      </c>
      <c r="L424" s="237">
        <v>0</v>
      </c>
      <c r="M424" s="236">
        <v>0</v>
      </c>
      <c r="N424" s="236">
        <v>0</v>
      </c>
      <c r="O424" s="236">
        <v>0</v>
      </c>
      <c r="P424" s="236">
        <v>0</v>
      </c>
      <c r="Q424" s="236">
        <v>0</v>
      </c>
      <c r="R424" s="238">
        <v>0</v>
      </c>
      <c r="S424" s="239">
        <v>0</v>
      </c>
      <c r="T424" s="239">
        <v>0</v>
      </c>
      <c r="U424" s="239">
        <v>0</v>
      </c>
      <c r="V424" s="239">
        <v>0</v>
      </c>
      <c r="W424" s="240">
        <v>0</v>
      </c>
      <c r="X424" s="233">
        <v>0</v>
      </c>
      <c r="Y424" s="234">
        <v>0</v>
      </c>
      <c r="Z424" s="234">
        <v>0</v>
      </c>
      <c r="AA424" s="230">
        <v>0</v>
      </c>
      <c r="AB424" s="230">
        <v>0</v>
      </c>
      <c r="AC424" s="230">
        <v>0</v>
      </c>
      <c r="AD424" s="230">
        <v>0</v>
      </c>
    </row>
    <row r="425" spans="1:30" ht="15" customHeight="1">
      <c r="A425" s="77" t="s">
        <v>1993</v>
      </c>
      <c r="B425" s="120" t="s">
        <v>2152</v>
      </c>
      <c r="C425" s="235">
        <v>0</v>
      </c>
      <c r="D425" s="236">
        <v>0</v>
      </c>
      <c r="E425" s="236">
        <v>0</v>
      </c>
      <c r="F425" s="236">
        <v>0</v>
      </c>
      <c r="G425" s="236">
        <v>0</v>
      </c>
      <c r="H425" s="236">
        <v>0</v>
      </c>
      <c r="I425" s="236">
        <v>0</v>
      </c>
      <c r="J425" s="236">
        <v>0</v>
      </c>
      <c r="K425" s="236">
        <v>0</v>
      </c>
      <c r="L425" s="237">
        <v>0</v>
      </c>
      <c r="M425" s="236">
        <v>0</v>
      </c>
      <c r="N425" s="236">
        <v>0</v>
      </c>
      <c r="O425" s="236">
        <v>0</v>
      </c>
      <c r="P425" s="236">
        <v>0</v>
      </c>
      <c r="Q425" s="236">
        <v>0</v>
      </c>
      <c r="R425" s="238">
        <v>0</v>
      </c>
      <c r="S425" s="239">
        <v>0</v>
      </c>
      <c r="T425" s="239">
        <v>0</v>
      </c>
      <c r="U425" s="239">
        <v>0</v>
      </c>
      <c r="V425" s="239">
        <v>0</v>
      </c>
      <c r="W425" s="240">
        <v>0</v>
      </c>
      <c r="X425" s="233">
        <v>0</v>
      </c>
      <c r="Y425" s="234">
        <v>0</v>
      </c>
      <c r="Z425" s="234">
        <v>0</v>
      </c>
      <c r="AA425" s="230">
        <v>0</v>
      </c>
      <c r="AB425" s="230">
        <v>0</v>
      </c>
      <c r="AC425" s="230">
        <v>0</v>
      </c>
      <c r="AD425" s="230">
        <v>0</v>
      </c>
    </row>
    <row r="426" spans="1:30" ht="15" customHeight="1">
      <c r="A426" s="77" t="s">
        <v>1994</v>
      </c>
      <c r="B426" s="120" t="s">
        <v>2153</v>
      </c>
      <c r="C426" s="235">
        <v>0</v>
      </c>
      <c r="D426" s="236">
        <v>0</v>
      </c>
      <c r="E426" s="236">
        <v>0</v>
      </c>
      <c r="F426" s="236">
        <v>0</v>
      </c>
      <c r="G426" s="236">
        <v>0</v>
      </c>
      <c r="H426" s="236">
        <v>0</v>
      </c>
      <c r="I426" s="236">
        <v>0</v>
      </c>
      <c r="J426" s="236">
        <v>0</v>
      </c>
      <c r="K426" s="236">
        <v>0</v>
      </c>
      <c r="L426" s="237">
        <v>0</v>
      </c>
      <c r="M426" s="236">
        <v>0</v>
      </c>
      <c r="N426" s="236">
        <v>0</v>
      </c>
      <c r="O426" s="236">
        <v>0</v>
      </c>
      <c r="P426" s="236">
        <v>0</v>
      </c>
      <c r="Q426" s="236">
        <v>0</v>
      </c>
      <c r="R426" s="238">
        <v>0</v>
      </c>
      <c r="S426" s="239">
        <v>0</v>
      </c>
      <c r="T426" s="239">
        <v>0</v>
      </c>
      <c r="U426" s="239">
        <v>0</v>
      </c>
      <c r="V426" s="239">
        <v>0</v>
      </c>
      <c r="W426" s="240">
        <v>0</v>
      </c>
      <c r="X426" s="233">
        <v>0</v>
      </c>
      <c r="Y426" s="234">
        <v>0</v>
      </c>
      <c r="Z426" s="234">
        <v>0</v>
      </c>
      <c r="AA426" s="230">
        <v>0</v>
      </c>
      <c r="AB426" s="230">
        <v>0</v>
      </c>
      <c r="AC426" s="230">
        <v>0</v>
      </c>
      <c r="AD426" s="230">
        <v>0</v>
      </c>
    </row>
    <row r="427" spans="1:30" ht="15" customHeight="1">
      <c r="A427" s="77" t="s">
        <v>1995</v>
      </c>
      <c r="B427" s="120" t="s">
        <v>2154</v>
      </c>
      <c r="C427" s="235">
        <v>0</v>
      </c>
      <c r="D427" s="236">
        <v>0</v>
      </c>
      <c r="E427" s="236">
        <v>0</v>
      </c>
      <c r="F427" s="236">
        <v>0</v>
      </c>
      <c r="G427" s="236">
        <v>0</v>
      </c>
      <c r="H427" s="236">
        <v>0</v>
      </c>
      <c r="I427" s="236">
        <v>0</v>
      </c>
      <c r="J427" s="236">
        <v>0</v>
      </c>
      <c r="K427" s="236">
        <v>0</v>
      </c>
      <c r="L427" s="237">
        <v>0</v>
      </c>
      <c r="M427" s="236">
        <v>0</v>
      </c>
      <c r="N427" s="236">
        <v>0</v>
      </c>
      <c r="O427" s="236">
        <v>0</v>
      </c>
      <c r="P427" s="236">
        <v>0</v>
      </c>
      <c r="Q427" s="236">
        <v>0</v>
      </c>
      <c r="R427" s="238">
        <v>0</v>
      </c>
      <c r="S427" s="239">
        <v>0</v>
      </c>
      <c r="T427" s="239">
        <v>0</v>
      </c>
      <c r="U427" s="239">
        <v>0</v>
      </c>
      <c r="V427" s="239">
        <v>0</v>
      </c>
      <c r="W427" s="240">
        <v>0</v>
      </c>
      <c r="X427" s="233">
        <v>0</v>
      </c>
      <c r="Y427" s="234">
        <v>0</v>
      </c>
      <c r="Z427" s="234">
        <v>0</v>
      </c>
      <c r="AA427" s="230">
        <v>0</v>
      </c>
      <c r="AB427" s="230">
        <v>0</v>
      </c>
      <c r="AC427" s="230">
        <v>0</v>
      </c>
      <c r="AD427" s="230">
        <v>0</v>
      </c>
    </row>
    <row r="428" spans="1:30" ht="15" customHeight="1">
      <c r="A428" s="77" t="s">
        <v>1996</v>
      </c>
      <c r="B428" s="120" t="s">
        <v>2155</v>
      </c>
      <c r="C428" s="235">
        <v>0</v>
      </c>
      <c r="D428" s="236">
        <v>0</v>
      </c>
      <c r="E428" s="236">
        <v>0</v>
      </c>
      <c r="F428" s="236">
        <v>0</v>
      </c>
      <c r="G428" s="236">
        <v>0</v>
      </c>
      <c r="H428" s="236">
        <v>0</v>
      </c>
      <c r="I428" s="236">
        <v>0</v>
      </c>
      <c r="J428" s="236">
        <v>0</v>
      </c>
      <c r="K428" s="236">
        <v>0</v>
      </c>
      <c r="L428" s="237">
        <v>0</v>
      </c>
      <c r="M428" s="236">
        <v>0</v>
      </c>
      <c r="N428" s="236">
        <v>0</v>
      </c>
      <c r="O428" s="236">
        <v>0</v>
      </c>
      <c r="P428" s="236">
        <v>0</v>
      </c>
      <c r="Q428" s="236">
        <v>0</v>
      </c>
      <c r="R428" s="238">
        <v>0</v>
      </c>
      <c r="S428" s="239">
        <v>0</v>
      </c>
      <c r="T428" s="239">
        <v>0</v>
      </c>
      <c r="U428" s="239">
        <v>0</v>
      </c>
      <c r="V428" s="239">
        <v>0</v>
      </c>
      <c r="W428" s="240">
        <v>0</v>
      </c>
      <c r="X428" s="233">
        <v>0</v>
      </c>
      <c r="Y428" s="234">
        <v>0</v>
      </c>
      <c r="Z428" s="234">
        <v>0</v>
      </c>
      <c r="AA428" s="230">
        <v>0</v>
      </c>
      <c r="AB428" s="230">
        <v>0</v>
      </c>
      <c r="AC428" s="230">
        <v>0</v>
      </c>
      <c r="AD428" s="230">
        <v>0</v>
      </c>
    </row>
    <row r="429" spans="1:30" ht="15" customHeight="1">
      <c r="A429" s="77" t="s">
        <v>1997</v>
      </c>
      <c r="B429" s="120" t="s">
        <v>2156</v>
      </c>
      <c r="C429" s="235">
        <v>0</v>
      </c>
      <c r="D429" s="236">
        <v>0</v>
      </c>
      <c r="E429" s="236">
        <v>0</v>
      </c>
      <c r="F429" s="236">
        <v>0</v>
      </c>
      <c r="G429" s="236">
        <v>0</v>
      </c>
      <c r="H429" s="236">
        <v>0</v>
      </c>
      <c r="I429" s="236">
        <v>0</v>
      </c>
      <c r="J429" s="236">
        <v>0</v>
      </c>
      <c r="K429" s="236">
        <v>0</v>
      </c>
      <c r="L429" s="237">
        <v>0</v>
      </c>
      <c r="M429" s="236">
        <v>0</v>
      </c>
      <c r="N429" s="236">
        <v>0</v>
      </c>
      <c r="O429" s="236">
        <v>0</v>
      </c>
      <c r="P429" s="236">
        <v>0</v>
      </c>
      <c r="Q429" s="236">
        <v>0</v>
      </c>
      <c r="R429" s="238">
        <v>0</v>
      </c>
      <c r="S429" s="239">
        <v>0</v>
      </c>
      <c r="T429" s="239">
        <v>0</v>
      </c>
      <c r="U429" s="239">
        <v>0</v>
      </c>
      <c r="V429" s="239">
        <v>0</v>
      </c>
      <c r="W429" s="240">
        <v>0</v>
      </c>
      <c r="X429" s="233">
        <v>0</v>
      </c>
      <c r="Y429" s="234">
        <v>0</v>
      </c>
      <c r="Z429" s="234">
        <v>0</v>
      </c>
      <c r="AA429" s="230">
        <v>0</v>
      </c>
      <c r="AB429" s="230">
        <v>0</v>
      </c>
      <c r="AC429" s="230">
        <v>0</v>
      </c>
      <c r="AD429" s="230">
        <v>0</v>
      </c>
    </row>
    <row r="430" spans="1:30" ht="15" customHeight="1">
      <c r="A430" s="77" t="s">
        <v>1998</v>
      </c>
      <c r="B430" s="120" t="s">
        <v>2157</v>
      </c>
      <c r="C430" s="235">
        <v>0</v>
      </c>
      <c r="D430" s="236">
        <v>0</v>
      </c>
      <c r="E430" s="236">
        <v>0</v>
      </c>
      <c r="F430" s="236">
        <v>0</v>
      </c>
      <c r="G430" s="236">
        <v>0</v>
      </c>
      <c r="H430" s="236">
        <v>0</v>
      </c>
      <c r="I430" s="236">
        <v>0</v>
      </c>
      <c r="J430" s="236">
        <v>0</v>
      </c>
      <c r="K430" s="236">
        <v>0</v>
      </c>
      <c r="L430" s="237">
        <v>0</v>
      </c>
      <c r="M430" s="236">
        <v>0</v>
      </c>
      <c r="N430" s="236">
        <v>0</v>
      </c>
      <c r="O430" s="236">
        <v>0</v>
      </c>
      <c r="P430" s="236">
        <v>0</v>
      </c>
      <c r="Q430" s="236">
        <v>0</v>
      </c>
      <c r="R430" s="238">
        <v>0</v>
      </c>
      <c r="S430" s="239">
        <v>0</v>
      </c>
      <c r="T430" s="239">
        <v>0</v>
      </c>
      <c r="U430" s="239">
        <v>0</v>
      </c>
      <c r="V430" s="239">
        <v>0</v>
      </c>
      <c r="W430" s="240">
        <v>0</v>
      </c>
      <c r="X430" s="233">
        <v>0</v>
      </c>
      <c r="Y430" s="234">
        <v>0</v>
      </c>
      <c r="Z430" s="234">
        <v>0</v>
      </c>
      <c r="AA430" s="230">
        <v>0</v>
      </c>
      <c r="AB430" s="230">
        <v>0</v>
      </c>
      <c r="AC430" s="230">
        <v>0</v>
      </c>
      <c r="AD430" s="230">
        <v>0</v>
      </c>
    </row>
    <row r="431" spans="1:30" ht="15" customHeight="1">
      <c r="A431" s="77" t="s">
        <v>1999</v>
      </c>
      <c r="B431" s="120" t="s">
        <v>2158</v>
      </c>
      <c r="C431" s="235">
        <v>0</v>
      </c>
      <c r="D431" s="236">
        <v>0</v>
      </c>
      <c r="E431" s="236">
        <v>0</v>
      </c>
      <c r="F431" s="236">
        <v>0</v>
      </c>
      <c r="G431" s="236">
        <v>0</v>
      </c>
      <c r="H431" s="236">
        <v>0</v>
      </c>
      <c r="I431" s="236">
        <v>0</v>
      </c>
      <c r="J431" s="236">
        <v>0</v>
      </c>
      <c r="K431" s="236">
        <v>0</v>
      </c>
      <c r="L431" s="237">
        <v>0</v>
      </c>
      <c r="M431" s="236">
        <v>0</v>
      </c>
      <c r="N431" s="236">
        <v>0</v>
      </c>
      <c r="O431" s="236">
        <v>0</v>
      </c>
      <c r="P431" s="236">
        <v>0</v>
      </c>
      <c r="Q431" s="236">
        <v>0</v>
      </c>
      <c r="R431" s="238">
        <v>0</v>
      </c>
      <c r="S431" s="239">
        <v>0</v>
      </c>
      <c r="T431" s="239">
        <v>0</v>
      </c>
      <c r="U431" s="239">
        <v>0</v>
      </c>
      <c r="V431" s="239">
        <v>0</v>
      </c>
      <c r="W431" s="240">
        <v>0</v>
      </c>
      <c r="X431" s="233">
        <v>0</v>
      </c>
      <c r="Y431" s="234">
        <v>0</v>
      </c>
      <c r="Z431" s="234">
        <v>0</v>
      </c>
      <c r="AA431" s="230">
        <v>0</v>
      </c>
      <c r="AB431" s="230">
        <v>0</v>
      </c>
      <c r="AC431" s="230">
        <v>0</v>
      </c>
      <c r="AD431" s="230">
        <v>0</v>
      </c>
    </row>
    <row r="432" spans="1:30" ht="15" customHeight="1">
      <c r="A432" s="77" t="s">
        <v>2000</v>
      </c>
      <c r="B432" s="120" t="s">
        <v>2159</v>
      </c>
      <c r="C432" s="235">
        <v>0</v>
      </c>
      <c r="D432" s="236">
        <v>0</v>
      </c>
      <c r="E432" s="236">
        <v>0</v>
      </c>
      <c r="F432" s="236">
        <v>0</v>
      </c>
      <c r="G432" s="236">
        <v>0</v>
      </c>
      <c r="H432" s="236">
        <v>0</v>
      </c>
      <c r="I432" s="236">
        <v>0</v>
      </c>
      <c r="J432" s="236">
        <v>0</v>
      </c>
      <c r="K432" s="236">
        <v>0</v>
      </c>
      <c r="L432" s="237">
        <v>0</v>
      </c>
      <c r="M432" s="236">
        <v>0</v>
      </c>
      <c r="N432" s="236">
        <v>0</v>
      </c>
      <c r="O432" s="236">
        <v>0</v>
      </c>
      <c r="P432" s="236">
        <v>0</v>
      </c>
      <c r="Q432" s="236">
        <v>0</v>
      </c>
      <c r="R432" s="238">
        <v>0</v>
      </c>
      <c r="S432" s="239">
        <v>0</v>
      </c>
      <c r="T432" s="239">
        <v>0</v>
      </c>
      <c r="U432" s="239">
        <v>0</v>
      </c>
      <c r="V432" s="239">
        <v>0</v>
      </c>
      <c r="W432" s="240">
        <v>0</v>
      </c>
      <c r="X432" s="233">
        <v>0</v>
      </c>
      <c r="Y432" s="234">
        <v>0</v>
      </c>
      <c r="Z432" s="234">
        <v>0</v>
      </c>
      <c r="AA432" s="230">
        <v>0</v>
      </c>
      <c r="AB432" s="230">
        <v>0</v>
      </c>
      <c r="AC432" s="230">
        <v>0</v>
      </c>
      <c r="AD432" s="230">
        <v>0</v>
      </c>
    </row>
    <row r="433" spans="1:30" ht="15" customHeight="1">
      <c r="A433" s="77" t="s">
        <v>2001</v>
      </c>
      <c r="B433" s="120" t="s">
        <v>2160</v>
      </c>
      <c r="C433" s="235">
        <v>0</v>
      </c>
      <c r="D433" s="236">
        <v>0</v>
      </c>
      <c r="E433" s="236">
        <v>0</v>
      </c>
      <c r="F433" s="236">
        <v>0</v>
      </c>
      <c r="G433" s="236">
        <v>0</v>
      </c>
      <c r="H433" s="236">
        <v>0</v>
      </c>
      <c r="I433" s="236">
        <v>0</v>
      </c>
      <c r="J433" s="236">
        <v>0</v>
      </c>
      <c r="K433" s="236">
        <v>0</v>
      </c>
      <c r="L433" s="237">
        <v>0</v>
      </c>
      <c r="M433" s="236">
        <v>0</v>
      </c>
      <c r="N433" s="236">
        <v>0</v>
      </c>
      <c r="O433" s="236">
        <v>0</v>
      </c>
      <c r="P433" s="236">
        <v>0</v>
      </c>
      <c r="Q433" s="236">
        <v>0</v>
      </c>
      <c r="R433" s="238">
        <v>0</v>
      </c>
      <c r="S433" s="239">
        <v>0</v>
      </c>
      <c r="T433" s="239">
        <v>0</v>
      </c>
      <c r="U433" s="239">
        <v>0</v>
      </c>
      <c r="V433" s="239">
        <v>0</v>
      </c>
      <c r="W433" s="240">
        <v>0</v>
      </c>
      <c r="X433" s="233">
        <v>0</v>
      </c>
      <c r="Y433" s="234">
        <v>0</v>
      </c>
      <c r="Z433" s="234">
        <v>0</v>
      </c>
      <c r="AA433" s="230">
        <v>0</v>
      </c>
      <c r="AB433" s="230">
        <v>0</v>
      </c>
      <c r="AC433" s="230">
        <v>0</v>
      </c>
      <c r="AD433" s="230">
        <v>0</v>
      </c>
    </row>
    <row r="434" spans="1:30" ht="15" customHeight="1">
      <c r="A434" s="77" t="s">
        <v>2002</v>
      </c>
      <c r="B434" s="120" t="s">
        <v>2161</v>
      </c>
      <c r="C434" s="235">
        <v>0</v>
      </c>
      <c r="D434" s="236">
        <v>0</v>
      </c>
      <c r="E434" s="236">
        <v>0</v>
      </c>
      <c r="F434" s="236">
        <v>0</v>
      </c>
      <c r="G434" s="236">
        <v>0</v>
      </c>
      <c r="H434" s="236">
        <v>0</v>
      </c>
      <c r="I434" s="236">
        <v>0</v>
      </c>
      <c r="J434" s="236">
        <v>0</v>
      </c>
      <c r="K434" s="236">
        <v>0</v>
      </c>
      <c r="L434" s="237">
        <v>0</v>
      </c>
      <c r="M434" s="236">
        <v>0</v>
      </c>
      <c r="N434" s="236">
        <v>0</v>
      </c>
      <c r="O434" s="236">
        <v>0</v>
      </c>
      <c r="P434" s="236">
        <v>0</v>
      </c>
      <c r="Q434" s="236">
        <v>0</v>
      </c>
      <c r="R434" s="238">
        <v>0</v>
      </c>
      <c r="S434" s="239">
        <v>0</v>
      </c>
      <c r="T434" s="239">
        <v>0</v>
      </c>
      <c r="U434" s="239">
        <v>0</v>
      </c>
      <c r="V434" s="239">
        <v>0</v>
      </c>
      <c r="W434" s="240">
        <v>0</v>
      </c>
      <c r="X434" s="233">
        <v>0</v>
      </c>
      <c r="Y434" s="234">
        <v>0</v>
      </c>
      <c r="Z434" s="234">
        <v>0</v>
      </c>
      <c r="AA434" s="230">
        <v>0</v>
      </c>
      <c r="AB434" s="230">
        <v>0</v>
      </c>
      <c r="AC434" s="230">
        <v>0</v>
      </c>
      <c r="AD434" s="230">
        <v>0</v>
      </c>
    </row>
    <row r="435" spans="1:30" ht="15" customHeight="1">
      <c r="A435" s="77" t="s">
        <v>2003</v>
      </c>
      <c r="B435" s="120" t="s">
        <v>2162</v>
      </c>
      <c r="C435" s="235">
        <v>0</v>
      </c>
      <c r="D435" s="236">
        <v>0</v>
      </c>
      <c r="E435" s="236">
        <v>0</v>
      </c>
      <c r="F435" s="236">
        <v>0</v>
      </c>
      <c r="G435" s="236">
        <v>0</v>
      </c>
      <c r="H435" s="236">
        <v>0</v>
      </c>
      <c r="I435" s="236">
        <v>0</v>
      </c>
      <c r="J435" s="236">
        <v>0</v>
      </c>
      <c r="K435" s="236">
        <v>0</v>
      </c>
      <c r="L435" s="237">
        <v>0</v>
      </c>
      <c r="M435" s="236">
        <v>0</v>
      </c>
      <c r="N435" s="236">
        <v>0</v>
      </c>
      <c r="O435" s="236">
        <v>0</v>
      </c>
      <c r="P435" s="236">
        <v>0</v>
      </c>
      <c r="Q435" s="236">
        <v>0</v>
      </c>
      <c r="R435" s="238">
        <v>0</v>
      </c>
      <c r="S435" s="239">
        <v>0</v>
      </c>
      <c r="T435" s="239">
        <v>0</v>
      </c>
      <c r="U435" s="239">
        <v>0</v>
      </c>
      <c r="V435" s="239">
        <v>0</v>
      </c>
      <c r="W435" s="240">
        <v>0</v>
      </c>
      <c r="X435" s="233">
        <v>0</v>
      </c>
      <c r="Y435" s="234">
        <v>0</v>
      </c>
      <c r="Z435" s="234">
        <v>0</v>
      </c>
      <c r="AA435" s="230">
        <v>0</v>
      </c>
      <c r="AB435" s="230">
        <v>0</v>
      </c>
      <c r="AC435" s="230">
        <v>0</v>
      </c>
      <c r="AD435" s="230">
        <v>0</v>
      </c>
    </row>
    <row r="436" spans="1:30" ht="15" customHeight="1">
      <c r="A436" s="77" t="s">
        <v>2004</v>
      </c>
      <c r="B436" s="120" t="s">
        <v>2163</v>
      </c>
      <c r="C436" s="235">
        <v>0</v>
      </c>
      <c r="D436" s="236">
        <v>0</v>
      </c>
      <c r="E436" s="236">
        <v>0</v>
      </c>
      <c r="F436" s="236">
        <v>0</v>
      </c>
      <c r="G436" s="236">
        <v>0</v>
      </c>
      <c r="H436" s="236">
        <v>0</v>
      </c>
      <c r="I436" s="236">
        <v>0</v>
      </c>
      <c r="J436" s="236">
        <v>0</v>
      </c>
      <c r="K436" s="236">
        <v>0</v>
      </c>
      <c r="L436" s="237">
        <v>0</v>
      </c>
      <c r="M436" s="236">
        <v>0</v>
      </c>
      <c r="N436" s="236">
        <v>0</v>
      </c>
      <c r="O436" s="236">
        <v>0</v>
      </c>
      <c r="P436" s="236">
        <v>0</v>
      </c>
      <c r="Q436" s="236">
        <v>0</v>
      </c>
      <c r="R436" s="238">
        <v>0</v>
      </c>
      <c r="S436" s="239">
        <v>0</v>
      </c>
      <c r="T436" s="239">
        <v>0</v>
      </c>
      <c r="U436" s="239">
        <v>0</v>
      </c>
      <c r="V436" s="239">
        <v>0</v>
      </c>
      <c r="W436" s="240">
        <v>0</v>
      </c>
      <c r="X436" s="233">
        <v>0</v>
      </c>
      <c r="Y436" s="234">
        <v>0</v>
      </c>
      <c r="Z436" s="234">
        <v>0</v>
      </c>
      <c r="AA436" s="230">
        <v>0</v>
      </c>
      <c r="AB436" s="230">
        <v>0</v>
      </c>
      <c r="AC436" s="230">
        <v>0</v>
      </c>
      <c r="AD436" s="230">
        <v>0</v>
      </c>
    </row>
    <row r="437" spans="1:30" ht="15" customHeight="1">
      <c r="A437" s="77" t="s">
        <v>2005</v>
      </c>
      <c r="B437" s="120" t="s">
        <v>2164</v>
      </c>
      <c r="C437" s="235">
        <v>0</v>
      </c>
      <c r="D437" s="236">
        <v>0</v>
      </c>
      <c r="E437" s="236">
        <v>0</v>
      </c>
      <c r="F437" s="236">
        <v>0</v>
      </c>
      <c r="G437" s="236">
        <v>0</v>
      </c>
      <c r="H437" s="236">
        <v>0</v>
      </c>
      <c r="I437" s="236">
        <v>0</v>
      </c>
      <c r="J437" s="236">
        <v>0</v>
      </c>
      <c r="K437" s="236">
        <v>0</v>
      </c>
      <c r="L437" s="237">
        <v>0</v>
      </c>
      <c r="M437" s="236">
        <v>0</v>
      </c>
      <c r="N437" s="236">
        <v>0</v>
      </c>
      <c r="O437" s="236">
        <v>0</v>
      </c>
      <c r="P437" s="236">
        <v>0</v>
      </c>
      <c r="Q437" s="236">
        <v>0</v>
      </c>
      <c r="R437" s="238">
        <v>0</v>
      </c>
      <c r="S437" s="239">
        <v>0</v>
      </c>
      <c r="T437" s="239">
        <v>0</v>
      </c>
      <c r="U437" s="239">
        <v>0</v>
      </c>
      <c r="V437" s="239">
        <v>0</v>
      </c>
      <c r="W437" s="240">
        <v>0</v>
      </c>
      <c r="X437" s="233">
        <v>0</v>
      </c>
      <c r="Y437" s="234">
        <v>0</v>
      </c>
      <c r="Z437" s="234">
        <v>0</v>
      </c>
      <c r="AA437" s="230">
        <v>0</v>
      </c>
      <c r="AB437" s="230">
        <v>0</v>
      </c>
      <c r="AC437" s="230">
        <v>0</v>
      </c>
      <c r="AD437" s="230">
        <v>0</v>
      </c>
    </row>
    <row r="438" spans="1:30" ht="15" customHeight="1">
      <c r="A438" s="77" t="s">
        <v>2006</v>
      </c>
      <c r="B438" s="120" t="s">
        <v>2165</v>
      </c>
      <c r="C438" s="235">
        <v>0</v>
      </c>
      <c r="D438" s="236">
        <v>0</v>
      </c>
      <c r="E438" s="236">
        <v>0</v>
      </c>
      <c r="F438" s="236">
        <v>0</v>
      </c>
      <c r="G438" s="236">
        <v>0</v>
      </c>
      <c r="H438" s="236">
        <v>0</v>
      </c>
      <c r="I438" s="236">
        <v>0</v>
      </c>
      <c r="J438" s="236">
        <v>0</v>
      </c>
      <c r="K438" s="236">
        <v>0</v>
      </c>
      <c r="L438" s="237">
        <v>0</v>
      </c>
      <c r="M438" s="236">
        <v>0</v>
      </c>
      <c r="N438" s="236">
        <v>0</v>
      </c>
      <c r="O438" s="236">
        <v>0</v>
      </c>
      <c r="P438" s="236">
        <v>0</v>
      </c>
      <c r="Q438" s="236">
        <v>0</v>
      </c>
      <c r="R438" s="238">
        <v>0</v>
      </c>
      <c r="S438" s="239">
        <v>0</v>
      </c>
      <c r="T438" s="239">
        <v>0</v>
      </c>
      <c r="U438" s="239">
        <v>0</v>
      </c>
      <c r="V438" s="239">
        <v>0</v>
      </c>
      <c r="W438" s="240">
        <v>0</v>
      </c>
      <c r="X438" s="233">
        <v>0</v>
      </c>
      <c r="Y438" s="234">
        <v>0</v>
      </c>
      <c r="Z438" s="234">
        <v>0</v>
      </c>
      <c r="AA438" s="230">
        <v>0</v>
      </c>
      <c r="AB438" s="230">
        <v>0</v>
      </c>
      <c r="AC438" s="230">
        <v>0</v>
      </c>
      <c r="AD438" s="230">
        <v>0</v>
      </c>
    </row>
    <row r="439" spans="1:30" ht="15" customHeight="1">
      <c r="A439" s="77" t="s">
        <v>2007</v>
      </c>
      <c r="B439" s="120" t="s">
        <v>2166</v>
      </c>
      <c r="C439" s="235">
        <v>0</v>
      </c>
      <c r="D439" s="236">
        <v>0</v>
      </c>
      <c r="E439" s="236">
        <v>0</v>
      </c>
      <c r="F439" s="236">
        <v>0</v>
      </c>
      <c r="G439" s="236">
        <v>0</v>
      </c>
      <c r="H439" s="236">
        <v>0</v>
      </c>
      <c r="I439" s="236">
        <v>0</v>
      </c>
      <c r="J439" s="236">
        <v>0</v>
      </c>
      <c r="K439" s="236">
        <v>0</v>
      </c>
      <c r="L439" s="237">
        <v>0</v>
      </c>
      <c r="M439" s="236">
        <v>0</v>
      </c>
      <c r="N439" s="236">
        <v>0</v>
      </c>
      <c r="O439" s="236">
        <v>0</v>
      </c>
      <c r="P439" s="236">
        <v>0</v>
      </c>
      <c r="Q439" s="236">
        <v>0</v>
      </c>
      <c r="R439" s="238">
        <v>0</v>
      </c>
      <c r="S439" s="239">
        <v>0</v>
      </c>
      <c r="T439" s="239">
        <v>0</v>
      </c>
      <c r="U439" s="239">
        <v>0</v>
      </c>
      <c r="V439" s="239">
        <v>0</v>
      </c>
      <c r="W439" s="240">
        <v>0</v>
      </c>
      <c r="X439" s="233">
        <v>0</v>
      </c>
      <c r="Y439" s="234">
        <v>0</v>
      </c>
      <c r="Z439" s="234">
        <v>0</v>
      </c>
      <c r="AA439" s="230">
        <v>0</v>
      </c>
      <c r="AB439" s="230">
        <v>0</v>
      </c>
      <c r="AC439" s="230">
        <v>0</v>
      </c>
      <c r="AD439" s="230">
        <v>0</v>
      </c>
    </row>
    <row r="440" spans="1:30" ht="15" customHeight="1">
      <c r="A440" s="77" t="s">
        <v>2008</v>
      </c>
      <c r="B440" s="120" t="s">
        <v>2167</v>
      </c>
      <c r="C440" s="235">
        <v>0</v>
      </c>
      <c r="D440" s="236">
        <v>0</v>
      </c>
      <c r="E440" s="236">
        <v>0</v>
      </c>
      <c r="F440" s="236">
        <v>0</v>
      </c>
      <c r="G440" s="236">
        <v>0</v>
      </c>
      <c r="H440" s="236">
        <v>0</v>
      </c>
      <c r="I440" s="236">
        <v>0</v>
      </c>
      <c r="J440" s="236">
        <v>0</v>
      </c>
      <c r="K440" s="236">
        <v>0</v>
      </c>
      <c r="L440" s="237">
        <v>0</v>
      </c>
      <c r="M440" s="236">
        <v>0</v>
      </c>
      <c r="N440" s="236">
        <v>0</v>
      </c>
      <c r="O440" s="236">
        <v>0</v>
      </c>
      <c r="P440" s="236">
        <v>0</v>
      </c>
      <c r="Q440" s="236">
        <v>0</v>
      </c>
      <c r="R440" s="238">
        <v>0</v>
      </c>
      <c r="S440" s="239">
        <v>0</v>
      </c>
      <c r="T440" s="239">
        <v>0</v>
      </c>
      <c r="U440" s="239">
        <v>0</v>
      </c>
      <c r="V440" s="239">
        <v>0</v>
      </c>
      <c r="W440" s="240">
        <v>0</v>
      </c>
      <c r="X440" s="233">
        <v>0</v>
      </c>
      <c r="Y440" s="234">
        <v>0</v>
      </c>
      <c r="Z440" s="234">
        <v>0</v>
      </c>
      <c r="AA440" s="230">
        <v>0</v>
      </c>
      <c r="AB440" s="230">
        <v>0</v>
      </c>
      <c r="AC440" s="230">
        <v>0</v>
      </c>
      <c r="AD440" s="230">
        <v>0</v>
      </c>
    </row>
    <row r="441" spans="1:30" ht="15" customHeight="1">
      <c r="A441" s="77" t="s">
        <v>2009</v>
      </c>
      <c r="B441" s="120" t="s">
        <v>2168</v>
      </c>
      <c r="C441" s="235">
        <v>0</v>
      </c>
      <c r="D441" s="236">
        <v>0</v>
      </c>
      <c r="E441" s="236">
        <v>0</v>
      </c>
      <c r="F441" s="236">
        <v>0</v>
      </c>
      <c r="G441" s="236">
        <v>0</v>
      </c>
      <c r="H441" s="236">
        <v>0</v>
      </c>
      <c r="I441" s="236">
        <v>0</v>
      </c>
      <c r="J441" s="236">
        <v>0</v>
      </c>
      <c r="K441" s="236">
        <v>0</v>
      </c>
      <c r="L441" s="237">
        <v>0</v>
      </c>
      <c r="M441" s="236">
        <v>0</v>
      </c>
      <c r="N441" s="236">
        <v>0</v>
      </c>
      <c r="O441" s="236">
        <v>0</v>
      </c>
      <c r="P441" s="236">
        <v>0</v>
      </c>
      <c r="Q441" s="236">
        <v>0</v>
      </c>
      <c r="R441" s="238">
        <v>0</v>
      </c>
      <c r="S441" s="239">
        <v>0</v>
      </c>
      <c r="T441" s="239">
        <v>0</v>
      </c>
      <c r="U441" s="239">
        <v>0</v>
      </c>
      <c r="V441" s="239">
        <v>0</v>
      </c>
      <c r="W441" s="240">
        <v>0</v>
      </c>
      <c r="X441" s="233">
        <v>0</v>
      </c>
      <c r="Y441" s="234">
        <v>0</v>
      </c>
      <c r="Z441" s="234">
        <v>0</v>
      </c>
      <c r="AA441" s="230">
        <v>0</v>
      </c>
      <c r="AB441" s="230">
        <v>0</v>
      </c>
      <c r="AC441" s="230">
        <v>0</v>
      </c>
      <c r="AD441" s="230">
        <v>0</v>
      </c>
    </row>
    <row r="442" spans="1:30" ht="15" customHeight="1">
      <c r="A442" s="77" t="s">
        <v>2010</v>
      </c>
      <c r="B442" s="120" t="s">
        <v>2169</v>
      </c>
      <c r="C442" s="235">
        <v>0</v>
      </c>
      <c r="D442" s="236">
        <v>0</v>
      </c>
      <c r="E442" s="236">
        <v>0</v>
      </c>
      <c r="F442" s="236">
        <v>0</v>
      </c>
      <c r="G442" s="236">
        <v>0</v>
      </c>
      <c r="H442" s="236">
        <v>0</v>
      </c>
      <c r="I442" s="236">
        <v>0</v>
      </c>
      <c r="J442" s="236">
        <v>0</v>
      </c>
      <c r="K442" s="236">
        <v>0</v>
      </c>
      <c r="L442" s="237">
        <v>0</v>
      </c>
      <c r="M442" s="236">
        <v>0</v>
      </c>
      <c r="N442" s="236">
        <v>0</v>
      </c>
      <c r="O442" s="236">
        <v>0</v>
      </c>
      <c r="P442" s="236">
        <v>0</v>
      </c>
      <c r="Q442" s="236">
        <v>0</v>
      </c>
      <c r="R442" s="238">
        <v>0</v>
      </c>
      <c r="S442" s="239">
        <v>0</v>
      </c>
      <c r="T442" s="239">
        <v>0</v>
      </c>
      <c r="U442" s="239">
        <v>0</v>
      </c>
      <c r="V442" s="239">
        <v>0</v>
      </c>
      <c r="W442" s="240">
        <v>0</v>
      </c>
      <c r="X442" s="233">
        <v>0</v>
      </c>
      <c r="Y442" s="234">
        <v>0</v>
      </c>
      <c r="Z442" s="234">
        <v>0</v>
      </c>
      <c r="AA442" s="230">
        <v>0</v>
      </c>
      <c r="AB442" s="230">
        <v>0</v>
      </c>
      <c r="AC442" s="230">
        <v>0</v>
      </c>
      <c r="AD442" s="230">
        <v>0</v>
      </c>
    </row>
    <row r="443" spans="1:30" ht="15" customHeight="1">
      <c r="A443" s="77" t="s">
        <v>2011</v>
      </c>
      <c r="B443" s="120" t="s">
        <v>2170</v>
      </c>
      <c r="C443" s="235">
        <v>0</v>
      </c>
      <c r="D443" s="236">
        <v>0</v>
      </c>
      <c r="E443" s="236">
        <v>0</v>
      </c>
      <c r="F443" s="236">
        <v>0</v>
      </c>
      <c r="G443" s="236">
        <v>0</v>
      </c>
      <c r="H443" s="236">
        <v>0</v>
      </c>
      <c r="I443" s="236">
        <v>0</v>
      </c>
      <c r="J443" s="236">
        <v>0</v>
      </c>
      <c r="K443" s="236">
        <v>0</v>
      </c>
      <c r="L443" s="237">
        <v>0</v>
      </c>
      <c r="M443" s="236">
        <v>0</v>
      </c>
      <c r="N443" s="236">
        <v>0</v>
      </c>
      <c r="O443" s="236">
        <v>0</v>
      </c>
      <c r="P443" s="236">
        <v>0</v>
      </c>
      <c r="Q443" s="236">
        <v>0</v>
      </c>
      <c r="R443" s="238">
        <v>0</v>
      </c>
      <c r="S443" s="239">
        <v>0</v>
      </c>
      <c r="T443" s="239">
        <v>0</v>
      </c>
      <c r="U443" s="239">
        <v>0</v>
      </c>
      <c r="V443" s="239">
        <v>0</v>
      </c>
      <c r="W443" s="240">
        <v>0</v>
      </c>
      <c r="X443" s="233">
        <v>0</v>
      </c>
      <c r="Y443" s="234">
        <v>0</v>
      </c>
      <c r="Z443" s="234">
        <v>0</v>
      </c>
      <c r="AA443" s="230">
        <v>0</v>
      </c>
      <c r="AB443" s="230">
        <v>0</v>
      </c>
      <c r="AC443" s="230">
        <v>0</v>
      </c>
      <c r="AD443" s="230">
        <v>0</v>
      </c>
    </row>
    <row r="444" spans="1:30" ht="15" customHeight="1">
      <c r="A444" s="77" t="s">
        <v>2012</v>
      </c>
      <c r="B444" s="120" t="s">
        <v>2171</v>
      </c>
      <c r="C444" s="235">
        <v>0</v>
      </c>
      <c r="D444" s="236">
        <v>0</v>
      </c>
      <c r="E444" s="236">
        <v>0</v>
      </c>
      <c r="F444" s="236">
        <v>0</v>
      </c>
      <c r="G444" s="236">
        <v>0</v>
      </c>
      <c r="H444" s="236">
        <v>0</v>
      </c>
      <c r="I444" s="236">
        <v>0</v>
      </c>
      <c r="J444" s="236">
        <v>0</v>
      </c>
      <c r="K444" s="236">
        <v>0</v>
      </c>
      <c r="L444" s="237">
        <v>0</v>
      </c>
      <c r="M444" s="236">
        <v>0</v>
      </c>
      <c r="N444" s="236">
        <v>0</v>
      </c>
      <c r="O444" s="236">
        <v>0</v>
      </c>
      <c r="P444" s="236">
        <v>0</v>
      </c>
      <c r="Q444" s="236">
        <v>0</v>
      </c>
      <c r="R444" s="238">
        <v>0</v>
      </c>
      <c r="S444" s="239">
        <v>0</v>
      </c>
      <c r="T444" s="239">
        <v>0</v>
      </c>
      <c r="U444" s="239">
        <v>0</v>
      </c>
      <c r="V444" s="239">
        <v>0</v>
      </c>
      <c r="W444" s="240">
        <v>0</v>
      </c>
      <c r="X444" s="233">
        <v>0</v>
      </c>
      <c r="Y444" s="234">
        <v>0</v>
      </c>
      <c r="Z444" s="234">
        <v>0</v>
      </c>
      <c r="AA444" s="230">
        <v>0</v>
      </c>
      <c r="AB444" s="230">
        <v>0</v>
      </c>
      <c r="AC444" s="230">
        <v>0</v>
      </c>
      <c r="AD444" s="230">
        <v>0</v>
      </c>
    </row>
    <row r="445" spans="1:30" ht="15" customHeight="1">
      <c r="A445" s="77" t="s">
        <v>2013</v>
      </c>
      <c r="B445" s="120" t="s">
        <v>2172</v>
      </c>
      <c r="C445" s="235">
        <v>0</v>
      </c>
      <c r="D445" s="236">
        <v>0</v>
      </c>
      <c r="E445" s="236">
        <v>0</v>
      </c>
      <c r="F445" s="236">
        <v>0</v>
      </c>
      <c r="G445" s="236">
        <v>0</v>
      </c>
      <c r="H445" s="236">
        <v>0</v>
      </c>
      <c r="I445" s="236">
        <v>0</v>
      </c>
      <c r="J445" s="236">
        <v>0</v>
      </c>
      <c r="K445" s="236">
        <v>0</v>
      </c>
      <c r="L445" s="237">
        <v>0</v>
      </c>
      <c r="M445" s="236">
        <v>0</v>
      </c>
      <c r="N445" s="236">
        <v>0</v>
      </c>
      <c r="O445" s="236">
        <v>0</v>
      </c>
      <c r="P445" s="236">
        <v>0</v>
      </c>
      <c r="Q445" s="236">
        <v>0</v>
      </c>
      <c r="R445" s="238">
        <v>0</v>
      </c>
      <c r="S445" s="239">
        <v>0</v>
      </c>
      <c r="T445" s="239">
        <v>0</v>
      </c>
      <c r="U445" s="239">
        <v>0</v>
      </c>
      <c r="V445" s="239">
        <v>0</v>
      </c>
      <c r="W445" s="240">
        <v>0</v>
      </c>
      <c r="X445" s="233">
        <v>0</v>
      </c>
      <c r="Y445" s="234">
        <v>0</v>
      </c>
      <c r="Z445" s="234">
        <v>0</v>
      </c>
      <c r="AA445" s="230">
        <v>0</v>
      </c>
      <c r="AB445" s="230">
        <v>0</v>
      </c>
      <c r="AC445" s="230">
        <v>0</v>
      </c>
      <c r="AD445" s="230">
        <v>0</v>
      </c>
    </row>
    <row r="446" spans="1:30" ht="15" customHeight="1">
      <c r="A446" s="77" t="s">
        <v>2014</v>
      </c>
      <c r="B446" s="120" t="s">
        <v>2173</v>
      </c>
      <c r="C446" s="235">
        <v>0</v>
      </c>
      <c r="D446" s="236">
        <v>0</v>
      </c>
      <c r="E446" s="236">
        <v>0</v>
      </c>
      <c r="F446" s="236">
        <v>0</v>
      </c>
      <c r="G446" s="236">
        <v>0</v>
      </c>
      <c r="H446" s="236">
        <v>0</v>
      </c>
      <c r="I446" s="236">
        <v>0</v>
      </c>
      <c r="J446" s="236">
        <v>0</v>
      </c>
      <c r="K446" s="236">
        <v>0</v>
      </c>
      <c r="L446" s="237">
        <v>0</v>
      </c>
      <c r="M446" s="236">
        <v>0</v>
      </c>
      <c r="N446" s="236">
        <v>0</v>
      </c>
      <c r="O446" s="236">
        <v>0</v>
      </c>
      <c r="P446" s="236">
        <v>0</v>
      </c>
      <c r="Q446" s="236">
        <v>0</v>
      </c>
      <c r="R446" s="238">
        <v>0</v>
      </c>
      <c r="S446" s="239">
        <v>0</v>
      </c>
      <c r="T446" s="239">
        <v>0</v>
      </c>
      <c r="U446" s="239">
        <v>0</v>
      </c>
      <c r="V446" s="239">
        <v>0</v>
      </c>
      <c r="W446" s="240">
        <v>0</v>
      </c>
      <c r="X446" s="233">
        <v>0</v>
      </c>
      <c r="Y446" s="234">
        <v>0</v>
      </c>
      <c r="Z446" s="234">
        <v>0</v>
      </c>
      <c r="AA446" s="230">
        <v>0</v>
      </c>
      <c r="AB446" s="230">
        <v>0</v>
      </c>
      <c r="AC446" s="230">
        <v>0</v>
      </c>
      <c r="AD446" s="230">
        <v>0</v>
      </c>
    </row>
    <row r="447" spans="1:30" ht="15" customHeight="1">
      <c r="A447" s="77" t="s">
        <v>2015</v>
      </c>
      <c r="B447" s="120" t="s">
        <v>2174</v>
      </c>
      <c r="C447" s="235">
        <v>0</v>
      </c>
      <c r="D447" s="236">
        <v>0</v>
      </c>
      <c r="E447" s="236">
        <v>0</v>
      </c>
      <c r="F447" s="236">
        <v>0</v>
      </c>
      <c r="G447" s="236">
        <v>0</v>
      </c>
      <c r="H447" s="236">
        <v>0</v>
      </c>
      <c r="I447" s="236">
        <v>0</v>
      </c>
      <c r="J447" s="236">
        <v>0</v>
      </c>
      <c r="K447" s="236">
        <v>0</v>
      </c>
      <c r="L447" s="237">
        <v>0</v>
      </c>
      <c r="M447" s="236">
        <v>0</v>
      </c>
      <c r="N447" s="236">
        <v>0</v>
      </c>
      <c r="O447" s="236">
        <v>0</v>
      </c>
      <c r="P447" s="236">
        <v>0</v>
      </c>
      <c r="Q447" s="236">
        <v>0</v>
      </c>
      <c r="R447" s="238">
        <v>0</v>
      </c>
      <c r="S447" s="239">
        <v>0</v>
      </c>
      <c r="T447" s="239">
        <v>0</v>
      </c>
      <c r="U447" s="239">
        <v>0</v>
      </c>
      <c r="V447" s="239">
        <v>0</v>
      </c>
      <c r="W447" s="240">
        <v>0</v>
      </c>
      <c r="X447" s="233">
        <v>0</v>
      </c>
      <c r="Y447" s="234">
        <v>0</v>
      </c>
      <c r="Z447" s="234">
        <v>0</v>
      </c>
      <c r="AA447" s="230">
        <v>0</v>
      </c>
      <c r="AB447" s="230">
        <v>0</v>
      </c>
      <c r="AC447" s="230">
        <v>0</v>
      </c>
      <c r="AD447" s="230">
        <v>0</v>
      </c>
    </row>
    <row r="448" spans="1:30" ht="15" customHeight="1">
      <c r="A448" s="77" t="s">
        <v>2016</v>
      </c>
      <c r="B448" s="120" t="s">
        <v>2175</v>
      </c>
      <c r="C448" s="235">
        <v>0</v>
      </c>
      <c r="D448" s="236">
        <v>0</v>
      </c>
      <c r="E448" s="236">
        <v>0</v>
      </c>
      <c r="F448" s="236">
        <v>0</v>
      </c>
      <c r="G448" s="236">
        <v>0</v>
      </c>
      <c r="H448" s="236">
        <v>0</v>
      </c>
      <c r="I448" s="236">
        <v>0</v>
      </c>
      <c r="J448" s="236">
        <v>0</v>
      </c>
      <c r="K448" s="236">
        <v>0</v>
      </c>
      <c r="L448" s="237">
        <v>0</v>
      </c>
      <c r="M448" s="236">
        <v>0</v>
      </c>
      <c r="N448" s="236">
        <v>0</v>
      </c>
      <c r="O448" s="236">
        <v>0</v>
      </c>
      <c r="P448" s="236">
        <v>0</v>
      </c>
      <c r="Q448" s="236">
        <v>0</v>
      </c>
      <c r="R448" s="238">
        <v>0</v>
      </c>
      <c r="S448" s="239">
        <v>0</v>
      </c>
      <c r="T448" s="239">
        <v>0</v>
      </c>
      <c r="U448" s="239">
        <v>0</v>
      </c>
      <c r="V448" s="239">
        <v>0</v>
      </c>
      <c r="W448" s="240">
        <v>0</v>
      </c>
      <c r="X448" s="233">
        <v>0</v>
      </c>
      <c r="Y448" s="234">
        <v>0</v>
      </c>
      <c r="Z448" s="234">
        <v>0</v>
      </c>
      <c r="AA448" s="230">
        <v>0</v>
      </c>
      <c r="AB448" s="230">
        <v>0</v>
      </c>
      <c r="AC448" s="230">
        <v>0</v>
      </c>
      <c r="AD448" s="230">
        <v>0</v>
      </c>
    </row>
    <row r="449" spans="1:30" ht="15" customHeight="1">
      <c r="A449" s="77" t="s">
        <v>2017</v>
      </c>
      <c r="B449" s="120" t="s">
        <v>2176</v>
      </c>
      <c r="C449" s="235">
        <v>0</v>
      </c>
      <c r="D449" s="236">
        <v>0</v>
      </c>
      <c r="E449" s="236">
        <v>0</v>
      </c>
      <c r="F449" s="236">
        <v>0</v>
      </c>
      <c r="G449" s="236">
        <v>0</v>
      </c>
      <c r="H449" s="236">
        <v>0</v>
      </c>
      <c r="I449" s="236">
        <v>0</v>
      </c>
      <c r="J449" s="236">
        <v>0</v>
      </c>
      <c r="K449" s="236">
        <v>0</v>
      </c>
      <c r="L449" s="237">
        <v>0</v>
      </c>
      <c r="M449" s="236">
        <v>0</v>
      </c>
      <c r="N449" s="236">
        <v>0</v>
      </c>
      <c r="O449" s="236">
        <v>0</v>
      </c>
      <c r="P449" s="236">
        <v>0</v>
      </c>
      <c r="Q449" s="236">
        <v>0</v>
      </c>
      <c r="R449" s="238">
        <v>0</v>
      </c>
      <c r="S449" s="239">
        <v>0</v>
      </c>
      <c r="T449" s="239">
        <v>0</v>
      </c>
      <c r="U449" s="239">
        <v>0</v>
      </c>
      <c r="V449" s="239">
        <v>0</v>
      </c>
      <c r="W449" s="240">
        <v>0</v>
      </c>
      <c r="X449" s="233">
        <v>0</v>
      </c>
      <c r="Y449" s="234">
        <v>0</v>
      </c>
      <c r="Z449" s="234">
        <v>0</v>
      </c>
      <c r="AA449" s="230">
        <v>0</v>
      </c>
      <c r="AB449" s="230">
        <v>0</v>
      </c>
      <c r="AC449" s="230">
        <v>0</v>
      </c>
      <c r="AD449" s="230">
        <v>0</v>
      </c>
    </row>
    <row r="450" spans="1:30" ht="15" customHeight="1">
      <c r="A450" s="77" t="s">
        <v>2018</v>
      </c>
      <c r="B450" s="120" t="s">
        <v>2177</v>
      </c>
      <c r="C450" s="235">
        <v>0</v>
      </c>
      <c r="D450" s="236">
        <v>0</v>
      </c>
      <c r="E450" s="236">
        <v>0</v>
      </c>
      <c r="F450" s="236">
        <v>0</v>
      </c>
      <c r="G450" s="236">
        <v>0</v>
      </c>
      <c r="H450" s="236">
        <v>0</v>
      </c>
      <c r="I450" s="236">
        <v>0</v>
      </c>
      <c r="J450" s="236">
        <v>0</v>
      </c>
      <c r="K450" s="236">
        <v>0</v>
      </c>
      <c r="L450" s="237">
        <v>0</v>
      </c>
      <c r="M450" s="236">
        <v>0</v>
      </c>
      <c r="N450" s="236">
        <v>0</v>
      </c>
      <c r="O450" s="236">
        <v>0</v>
      </c>
      <c r="P450" s="236">
        <v>0</v>
      </c>
      <c r="Q450" s="236">
        <v>0</v>
      </c>
      <c r="R450" s="238">
        <v>0</v>
      </c>
      <c r="S450" s="239">
        <v>0</v>
      </c>
      <c r="T450" s="239">
        <v>0</v>
      </c>
      <c r="U450" s="239">
        <v>0</v>
      </c>
      <c r="V450" s="239">
        <v>0</v>
      </c>
      <c r="W450" s="240">
        <v>0</v>
      </c>
      <c r="X450" s="233">
        <v>0</v>
      </c>
      <c r="Y450" s="234">
        <v>0</v>
      </c>
      <c r="Z450" s="234">
        <v>0</v>
      </c>
      <c r="AA450" s="230">
        <v>0</v>
      </c>
      <c r="AB450" s="230">
        <v>0</v>
      </c>
      <c r="AC450" s="230">
        <v>0</v>
      </c>
      <c r="AD450" s="230">
        <v>0</v>
      </c>
    </row>
    <row r="451" spans="1:30" ht="15" customHeight="1">
      <c r="A451" s="77" t="s">
        <v>2019</v>
      </c>
      <c r="B451" s="120" t="s">
        <v>2178</v>
      </c>
      <c r="C451" s="235">
        <v>0</v>
      </c>
      <c r="D451" s="236">
        <v>0</v>
      </c>
      <c r="E451" s="236">
        <v>0</v>
      </c>
      <c r="F451" s="236">
        <v>0</v>
      </c>
      <c r="G451" s="236">
        <v>0</v>
      </c>
      <c r="H451" s="236">
        <v>0</v>
      </c>
      <c r="I451" s="236">
        <v>0</v>
      </c>
      <c r="J451" s="236">
        <v>0</v>
      </c>
      <c r="K451" s="236">
        <v>0</v>
      </c>
      <c r="L451" s="237">
        <v>0</v>
      </c>
      <c r="M451" s="236">
        <v>0</v>
      </c>
      <c r="N451" s="236">
        <v>0</v>
      </c>
      <c r="O451" s="236">
        <v>0</v>
      </c>
      <c r="P451" s="236">
        <v>0</v>
      </c>
      <c r="Q451" s="236">
        <v>0</v>
      </c>
      <c r="R451" s="238">
        <v>0</v>
      </c>
      <c r="S451" s="239">
        <v>0</v>
      </c>
      <c r="T451" s="239">
        <v>0</v>
      </c>
      <c r="U451" s="239">
        <v>0</v>
      </c>
      <c r="V451" s="239">
        <v>0</v>
      </c>
      <c r="W451" s="240">
        <v>0</v>
      </c>
      <c r="X451" s="233">
        <v>0</v>
      </c>
      <c r="Y451" s="234">
        <v>0</v>
      </c>
      <c r="Z451" s="234">
        <v>0</v>
      </c>
      <c r="AA451" s="230">
        <v>0</v>
      </c>
      <c r="AB451" s="230">
        <v>0</v>
      </c>
      <c r="AC451" s="230">
        <v>0</v>
      </c>
      <c r="AD451" s="230">
        <v>0</v>
      </c>
    </row>
    <row r="452" spans="1:30" ht="15" customHeight="1">
      <c r="A452" s="77" t="s">
        <v>2020</v>
      </c>
      <c r="B452" s="120" t="s">
        <v>2179</v>
      </c>
      <c r="C452" s="235">
        <v>0</v>
      </c>
      <c r="D452" s="236">
        <v>0</v>
      </c>
      <c r="E452" s="236">
        <v>0</v>
      </c>
      <c r="F452" s="236">
        <v>0</v>
      </c>
      <c r="G452" s="236">
        <v>0</v>
      </c>
      <c r="H452" s="236">
        <v>0</v>
      </c>
      <c r="I452" s="236">
        <v>0</v>
      </c>
      <c r="J452" s="236">
        <v>0</v>
      </c>
      <c r="K452" s="236">
        <v>0</v>
      </c>
      <c r="L452" s="237">
        <v>0</v>
      </c>
      <c r="M452" s="236">
        <v>0</v>
      </c>
      <c r="N452" s="236">
        <v>0</v>
      </c>
      <c r="O452" s="236">
        <v>0</v>
      </c>
      <c r="P452" s="236">
        <v>0</v>
      </c>
      <c r="Q452" s="236">
        <v>0</v>
      </c>
      <c r="R452" s="238">
        <v>0</v>
      </c>
      <c r="S452" s="239">
        <v>0</v>
      </c>
      <c r="T452" s="239">
        <v>0</v>
      </c>
      <c r="U452" s="239">
        <v>0</v>
      </c>
      <c r="V452" s="239">
        <v>0</v>
      </c>
      <c r="W452" s="240">
        <v>0</v>
      </c>
      <c r="X452" s="233">
        <v>0</v>
      </c>
      <c r="Y452" s="234">
        <v>0</v>
      </c>
      <c r="Z452" s="234">
        <v>0</v>
      </c>
      <c r="AA452" s="230">
        <v>0</v>
      </c>
      <c r="AB452" s="230">
        <v>0</v>
      </c>
      <c r="AC452" s="230">
        <v>0</v>
      </c>
      <c r="AD452" s="230">
        <v>0</v>
      </c>
    </row>
    <row r="453" spans="1:30" ht="15" customHeight="1">
      <c r="A453" s="77" t="s">
        <v>2021</v>
      </c>
      <c r="B453" s="120" t="s">
        <v>2180</v>
      </c>
      <c r="C453" s="235">
        <v>0</v>
      </c>
      <c r="D453" s="236">
        <v>0</v>
      </c>
      <c r="E453" s="236">
        <v>0</v>
      </c>
      <c r="F453" s="236">
        <v>0</v>
      </c>
      <c r="G453" s="236">
        <v>0</v>
      </c>
      <c r="H453" s="236">
        <v>0</v>
      </c>
      <c r="I453" s="236">
        <v>0</v>
      </c>
      <c r="J453" s="236">
        <v>0</v>
      </c>
      <c r="K453" s="236">
        <v>0</v>
      </c>
      <c r="L453" s="237">
        <v>0</v>
      </c>
      <c r="M453" s="236">
        <v>0</v>
      </c>
      <c r="N453" s="236">
        <v>0</v>
      </c>
      <c r="O453" s="236">
        <v>0</v>
      </c>
      <c r="P453" s="236">
        <v>0</v>
      </c>
      <c r="Q453" s="236">
        <v>0</v>
      </c>
      <c r="R453" s="238">
        <v>0</v>
      </c>
      <c r="S453" s="239">
        <v>0</v>
      </c>
      <c r="T453" s="239">
        <v>0</v>
      </c>
      <c r="U453" s="239">
        <v>0</v>
      </c>
      <c r="V453" s="239">
        <v>0</v>
      </c>
      <c r="W453" s="240">
        <v>0</v>
      </c>
      <c r="X453" s="233">
        <v>0</v>
      </c>
      <c r="Y453" s="234">
        <v>0</v>
      </c>
      <c r="Z453" s="234">
        <v>0</v>
      </c>
      <c r="AA453" s="230">
        <v>0</v>
      </c>
      <c r="AB453" s="230">
        <v>0</v>
      </c>
      <c r="AC453" s="230">
        <v>0</v>
      </c>
      <c r="AD453" s="230">
        <v>0</v>
      </c>
    </row>
    <row r="454" spans="1:30" ht="15" customHeight="1">
      <c r="A454" s="77" t="s">
        <v>2022</v>
      </c>
      <c r="B454" s="120" t="s">
        <v>2181</v>
      </c>
      <c r="C454" s="235">
        <v>0</v>
      </c>
      <c r="D454" s="236">
        <v>0</v>
      </c>
      <c r="E454" s="236">
        <v>0</v>
      </c>
      <c r="F454" s="236">
        <v>0</v>
      </c>
      <c r="G454" s="236">
        <v>0</v>
      </c>
      <c r="H454" s="236">
        <v>0</v>
      </c>
      <c r="I454" s="236">
        <v>0</v>
      </c>
      <c r="J454" s="236">
        <v>0</v>
      </c>
      <c r="K454" s="236">
        <v>0</v>
      </c>
      <c r="L454" s="237">
        <v>0</v>
      </c>
      <c r="M454" s="236">
        <v>0</v>
      </c>
      <c r="N454" s="236">
        <v>0</v>
      </c>
      <c r="O454" s="236">
        <v>0</v>
      </c>
      <c r="P454" s="236">
        <v>0</v>
      </c>
      <c r="Q454" s="236">
        <v>0</v>
      </c>
      <c r="R454" s="238">
        <v>0</v>
      </c>
      <c r="S454" s="239">
        <v>0</v>
      </c>
      <c r="T454" s="239">
        <v>0</v>
      </c>
      <c r="U454" s="239">
        <v>0</v>
      </c>
      <c r="V454" s="239">
        <v>0</v>
      </c>
      <c r="W454" s="240">
        <v>0</v>
      </c>
      <c r="X454" s="233">
        <v>0</v>
      </c>
      <c r="Y454" s="234">
        <v>0</v>
      </c>
      <c r="Z454" s="234">
        <v>0</v>
      </c>
      <c r="AA454" s="230">
        <v>0</v>
      </c>
      <c r="AB454" s="230">
        <v>0</v>
      </c>
      <c r="AC454" s="230">
        <v>0</v>
      </c>
      <c r="AD454" s="230">
        <v>0</v>
      </c>
    </row>
    <row r="455" spans="1:30">
      <c r="A455" s="48"/>
      <c r="B455" s="49" t="s">
        <v>1413</v>
      </c>
      <c r="C455" s="243"/>
      <c r="D455" s="243"/>
      <c r="E455" s="243"/>
      <c r="AA455" s="243"/>
    </row>
  </sheetData>
  <mergeCells count="3">
    <mergeCell ref="E2:H2"/>
    <mergeCell ref="I2:J2"/>
    <mergeCell ref="AA2:AD2"/>
  </mergeCells>
  <phoneticPr fontId="3" type="noConversion"/>
  <conditionalFormatting sqref="C4:AD373 C374:W454 X374:AD374">
    <cfRule type="cellIs" dxfId="37" priority="69" operator="lessThan">
      <formula>0</formula>
    </cfRule>
    <cfRule type="cellIs" dxfId="36" priority="70" operator="greaterThan">
      <formula>0</formula>
    </cfRule>
  </conditionalFormatting>
  <conditionalFormatting sqref="X450:AD454">
    <cfRule type="cellIs" dxfId="35" priority="59" operator="lessThan">
      <formula>0</formula>
    </cfRule>
    <cfRule type="cellIs" dxfId="34" priority="60" operator="greaterThan">
      <formula>0</formula>
    </cfRule>
  </conditionalFormatting>
  <conditionalFormatting sqref="X445:AD449">
    <cfRule type="cellIs" dxfId="33" priority="57" operator="lessThan">
      <formula>0</formula>
    </cfRule>
    <cfRule type="cellIs" dxfId="32" priority="58" operator="greaterThan">
      <formula>0</formula>
    </cfRule>
  </conditionalFormatting>
  <conditionalFormatting sqref="X440:AD444">
    <cfRule type="cellIs" dxfId="31" priority="55" operator="lessThan">
      <formula>0</formula>
    </cfRule>
    <cfRule type="cellIs" dxfId="30" priority="56" operator="greaterThan">
      <formula>0</formula>
    </cfRule>
  </conditionalFormatting>
  <conditionalFormatting sqref="X435:AD439">
    <cfRule type="cellIs" dxfId="29" priority="53" operator="lessThan">
      <formula>0</formula>
    </cfRule>
    <cfRule type="cellIs" dxfId="28" priority="54" operator="greaterThan">
      <formula>0</formula>
    </cfRule>
  </conditionalFormatting>
  <conditionalFormatting sqref="X430:AD434">
    <cfRule type="cellIs" dxfId="27" priority="51" operator="lessThan">
      <formula>0</formula>
    </cfRule>
    <cfRule type="cellIs" dxfId="26" priority="52" operator="greaterThan">
      <formula>0</formula>
    </cfRule>
  </conditionalFormatting>
  <conditionalFormatting sqref="X425:AD429">
    <cfRule type="cellIs" dxfId="25" priority="49" operator="lessThan">
      <formula>0</formula>
    </cfRule>
    <cfRule type="cellIs" dxfId="24" priority="50" operator="greaterThan">
      <formula>0</formula>
    </cfRule>
  </conditionalFormatting>
  <conditionalFormatting sqref="X420:AD424">
    <cfRule type="cellIs" dxfId="23" priority="47" operator="lessThan">
      <formula>0</formula>
    </cfRule>
    <cfRule type="cellIs" dxfId="22" priority="48" operator="greaterThan">
      <formula>0</formula>
    </cfRule>
  </conditionalFormatting>
  <conditionalFormatting sqref="X415:AD419">
    <cfRule type="cellIs" dxfId="21" priority="45" operator="lessThan">
      <formula>0</formula>
    </cfRule>
    <cfRule type="cellIs" dxfId="20" priority="46" operator="greaterThan">
      <formula>0</formula>
    </cfRule>
  </conditionalFormatting>
  <conditionalFormatting sqref="X410:AD414">
    <cfRule type="cellIs" dxfId="19" priority="43" operator="lessThan">
      <formula>0</formula>
    </cfRule>
    <cfRule type="cellIs" dxfId="18" priority="44" operator="greaterThan">
      <formula>0</formula>
    </cfRule>
  </conditionalFormatting>
  <conditionalFormatting sqref="X405:AD409">
    <cfRule type="cellIs" dxfId="17" priority="41" operator="lessThan">
      <formula>0</formula>
    </cfRule>
    <cfRule type="cellIs" dxfId="16" priority="42" operator="greaterThan">
      <formula>0</formula>
    </cfRule>
  </conditionalFormatting>
  <conditionalFormatting sqref="X400:AD404">
    <cfRule type="cellIs" dxfId="15" priority="39" operator="lessThan">
      <formula>0</formula>
    </cfRule>
    <cfRule type="cellIs" dxfId="14" priority="40" operator="greaterThan">
      <formula>0</formula>
    </cfRule>
  </conditionalFormatting>
  <conditionalFormatting sqref="X395:AD399">
    <cfRule type="cellIs" dxfId="13" priority="37" operator="lessThan">
      <formula>0</formula>
    </cfRule>
    <cfRule type="cellIs" dxfId="12" priority="38" operator="greaterThan">
      <formula>0</formula>
    </cfRule>
  </conditionalFormatting>
  <conditionalFormatting sqref="X390:AD394">
    <cfRule type="cellIs" dxfId="11" priority="35" operator="lessThan">
      <formula>0</formula>
    </cfRule>
    <cfRule type="cellIs" dxfId="10" priority="36" operator="greaterThan">
      <formula>0</formula>
    </cfRule>
  </conditionalFormatting>
  <conditionalFormatting sqref="X385:AD389">
    <cfRule type="cellIs" dxfId="9" priority="33" operator="lessThan">
      <formula>0</formula>
    </cfRule>
    <cfRule type="cellIs" dxfId="8" priority="34" operator="greaterThan">
      <formula>0</formula>
    </cfRule>
  </conditionalFormatting>
  <conditionalFormatting sqref="X380:AD384">
    <cfRule type="cellIs" dxfId="7" priority="31" operator="lessThan">
      <formula>0</formula>
    </cfRule>
    <cfRule type="cellIs" dxfId="6" priority="32" operator="greaterThan">
      <formula>0</formula>
    </cfRule>
  </conditionalFormatting>
  <conditionalFormatting sqref="X375:AD379">
    <cfRule type="cellIs" dxfId="5" priority="29" operator="lessThan">
      <formula>0</formula>
    </cfRule>
    <cfRule type="cellIs" dxfId="4" priority="30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O14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customHeight="1" thickBot="1">
      <c r="A1" s="108">
        <v>0</v>
      </c>
      <c r="B1" s="109">
        <v>1</v>
      </c>
      <c r="C1" s="110">
        <v>2</v>
      </c>
      <c r="D1" s="110">
        <v>3</v>
      </c>
      <c r="E1" s="110">
        <v>4</v>
      </c>
      <c r="F1" s="110">
        <v>5</v>
      </c>
      <c r="G1" s="110">
        <v>6</v>
      </c>
      <c r="H1" s="110">
        <v>7</v>
      </c>
      <c r="I1" s="110">
        <v>8</v>
      </c>
      <c r="J1" s="110">
        <v>9</v>
      </c>
      <c r="K1" s="110">
        <v>10</v>
      </c>
      <c r="L1" s="110">
        <v>11</v>
      </c>
      <c r="M1" s="110">
        <v>12</v>
      </c>
      <c r="N1" s="110">
        <v>13</v>
      </c>
      <c r="O1" s="110">
        <v>14</v>
      </c>
      <c r="P1" s="110">
        <v>15</v>
      </c>
      <c r="Q1" s="110">
        <v>16</v>
      </c>
      <c r="R1" s="110">
        <v>17</v>
      </c>
      <c r="S1" s="110">
        <v>18</v>
      </c>
      <c r="T1" s="110">
        <v>19</v>
      </c>
      <c r="U1" s="110">
        <v>20</v>
      </c>
      <c r="V1" s="110">
        <v>21</v>
      </c>
      <c r="W1" s="110">
        <v>22</v>
      </c>
      <c r="X1" s="110">
        <v>23</v>
      </c>
      <c r="Y1" s="110">
        <v>24</v>
      </c>
      <c r="Z1" s="110">
        <v>25</v>
      </c>
      <c r="AA1" s="110">
        <v>26</v>
      </c>
      <c r="AB1" s="110">
        <v>27</v>
      </c>
      <c r="AC1" s="110">
        <v>28</v>
      </c>
      <c r="AD1" s="110">
        <v>29</v>
      </c>
      <c r="AE1" s="110">
        <v>30</v>
      </c>
      <c r="AF1" s="110">
        <v>31</v>
      </c>
      <c r="AG1" s="110">
        <v>32</v>
      </c>
      <c r="AH1" s="110">
        <v>33</v>
      </c>
      <c r="AI1" s="110">
        <v>34</v>
      </c>
      <c r="AJ1" s="110">
        <v>35</v>
      </c>
      <c r="AK1" s="110">
        <v>36</v>
      </c>
      <c r="AL1" s="110">
        <v>37</v>
      </c>
      <c r="AM1" s="110">
        <v>38</v>
      </c>
      <c r="AN1" s="110">
        <v>39</v>
      </c>
      <c r="AO1" s="110">
        <v>40</v>
      </c>
    </row>
    <row r="2" spans="1:41" ht="15" customHeight="1" thickTop="1">
      <c r="A2" s="104" t="s">
        <v>1414</v>
      </c>
      <c r="B2" s="105">
        <v>164</v>
      </c>
      <c r="C2" s="106">
        <v>175</v>
      </c>
      <c r="D2" s="106">
        <v>186</v>
      </c>
      <c r="E2" s="106">
        <v>198</v>
      </c>
      <c r="F2" s="106">
        <v>209</v>
      </c>
      <c r="G2" s="106">
        <v>219</v>
      </c>
      <c r="H2" s="106">
        <v>230</v>
      </c>
      <c r="I2" s="106">
        <v>241</v>
      </c>
      <c r="J2" s="106">
        <v>253</v>
      </c>
      <c r="K2" s="107">
        <v>264</v>
      </c>
      <c r="L2" s="106">
        <v>275</v>
      </c>
      <c r="M2" s="106">
        <v>286</v>
      </c>
      <c r="N2" s="106">
        <v>298</v>
      </c>
      <c r="O2" s="106">
        <v>309</v>
      </c>
      <c r="P2" s="106">
        <v>320</v>
      </c>
      <c r="Q2" s="106">
        <v>330</v>
      </c>
      <c r="R2" s="106">
        <v>341</v>
      </c>
      <c r="S2" s="106">
        <v>353</v>
      </c>
      <c r="T2" s="106">
        <v>364</v>
      </c>
      <c r="U2" s="106">
        <v>375</v>
      </c>
      <c r="V2" s="106">
        <v>386</v>
      </c>
      <c r="W2" s="106">
        <v>398</v>
      </c>
      <c r="X2" s="106">
        <v>409</v>
      </c>
      <c r="Y2" s="106">
        <v>420</v>
      </c>
      <c r="Z2" s="106">
        <v>431</v>
      </c>
      <c r="AA2" s="106">
        <v>441</v>
      </c>
      <c r="AB2" s="106">
        <v>453</v>
      </c>
      <c r="AC2" s="106">
        <v>464</v>
      </c>
      <c r="AD2" s="106">
        <v>475</v>
      </c>
      <c r="AE2" s="106">
        <v>486</v>
      </c>
      <c r="AF2" s="106">
        <v>498</v>
      </c>
      <c r="AG2" s="106">
        <v>509</v>
      </c>
      <c r="AH2" s="106">
        <v>520</v>
      </c>
      <c r="AI2" s="106">
        <v>531</v>
      </c>
      <c r="AJ2" s="106">
        <v>543</v>
      </c>
      <c r="AK2" s="106">
        <v>553</v>
      </c>
      <c r="AL2" s="106">
        <v>564</v>
      </c>
      <c r="AM2" s="106">
        <v>575</v>
      </c>
      <c r="AN2" s="106">
        <v>586</v>
      </c>
      <c r="AO2" s="106">
        <v>598</v>
      </c>
    </row>
    <row r="3" spans="1:41">
      <c r="A3" s="103" t="s">
        <v>1415</v>
      </c>
      <c r="B3" s="102">
        <v>43</v>
      </c>
      <c r="C3" s="78">
        <v>44</v>
      </c>
      <c r="D3" s="78">
        <v>46</v>
      </c>
      <c r="E3" s="78">
        <v>48</v>
      </c>
      <c r="F3" s="78">
        <v>49</v>
      </c>
      <c r="G3" s="78">
        <v>51</v>
      </c>
      <c r="H3" s="78">
        <v>53</v>
      </c>
      <c r="I3" s="78">
        <v>54</v>
      </c>
      <c r="J3" s="78">
        <v>56</v>
      </c>
      <c r="K3" s="79">
        <v>58</v>
      </c>
      <c r="L3" s="78">
        <v>59</v>
      </c>
      <c r="M3" s="78">
        <v>61</v>
      </c>
      <c r="N3" s="78">
        <v>63</v>
      </c>
      <c r="O3" s="78">
        <v>64</v>
      </c>
      <c r="P3" s="78">
        <v>66</v>
      </c>
      <c r="Q3" s="78">
        <v>68</v>
      </c>
      <c r="R3" s="78">
        <v>69</v>
      </c>
      <c r="S3" s="78">
        <v>71</v>
      </c>
      <c r="T3" s="78">
        <v>73</v>
      </c>
      <c r="U3" s="78">
        <v>75</v>
      </c>
      <c r="V3" s="78">
        <v>76</v>
      </c>
      <c r="W3" s="78">
        <v>78</v>
      </c>
      <c r="X3" s="78">
        <v>80</v>
      </c>
      <c r="Y3" s="78">
        <v>81</v>
      </c>
      <c r="Z3" s="78">
        <v>83</v>
      </c>
      <c r="AA3" s="78">
        <v>85</v>
      </c>
      <c r="AB3" s="78">
        <v>86</v>
      </c>
      <c r="AC3" s="78">
        <v>88</v>
      </c>
      <c r="AD3" s="78">
        <v>90</v>
      </c>
      <c r="AE3" s="78">
        <v>91</v>
      </c>
      <c r="AF3" s="78">
        <v>93</v>
      </c>
      <c r="AG3" s="78">
        <v>95</v>
      </c>
      <c r="AH3" s="78">
        <v>96</v>
      </c>
      <c r="AI3" s="78">
        <v>98</v>
      </c>
      <c r="AJ3" s="78">
        <v>100</v>
      </c>
      <c r="AK3" s="78">
        <v>101</v>
      </c>
      <c r="AL3" s="78">
        <v>103</v>
      </c>
      <c r="AM3" s="78">
        <v>105</v>
      </c>
      <c r="AN3" s="78">
        <v>106</v>
      </c>
      <c r="AO3" s="78">
        <v>109</v>
      </c>
    </row>
    <row r="4" spans="1:41">
      <c r="A4" s="103" t="s">
        <v>1416</v>
      </c>
      <c r="B4" s="102">
        <v>4</v>
      </c>
      <c r="C4" s="78">
        <v>9</v>
      </c>
      <c r="D4" s="78">
        <v>14</v>
      </c>
      <c r="E4" s="78">
        <v>18</v>
      </c>
      <c r="F4" s="78">
        <v>23</v>
      </c>
      <c r="G4" s="78">
        <v>28</v>
      </c>
      <c r="H4" s="78">
        <v>33</v>
      </c>
      <c r="I4" s="78">
        <v>38</v>
      </c>
      <c r="J4" s="78">
        <v>44</v>
      </c>
      <c r="K4" s="78">
        <v>48</v>
      </c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9"/>
      <c r="AF4" s="78"/>
      <c r="AG4" s="78"/>
      <c r="AH4" s="78"/>
      <c r="AI4" s="78"/>
      <c r="AJ4" s="78"/>
      <c r="AK4" s="78"/>
      <c r="AL4" s="78"/>
      <c r="AM4" s="78"/>
      <c r="AN4" s="78"/>
      <c r="AO4" s="78"/>
    </row>
    <row r="5" spans="1:41">
      <c r="A5" s="103" t="s">
        <v>1417</v>
      </c>
      <c r="B5" s="102">
        <v>13</v>
      </c>
      <c r="C5" s="78">
        <v>26</v>
      </c>
      <c r="D5" s="78">
        <v>40</v>
      </c>
      <c r="E5" s="78">
        <v>53</v>
      </c>
      <c r="F5" s="78">
        <v>68</v>
      </c>
      <c r="G5" s="78">
        <v>83</v>
      </c>
      <c r="H5" s="78">
        <v>97</v>
      </c>
      <c r="I5" s="78">
        <v>112</v>
      </c>
      <c r="J5" s="78">
        <v>128</v>
      </c>
      <c r="K5" s="78">
        <v>143</v>
      </c>
      <c r="L5" s="78">
        <v>159</v>
      </c>
      <c r="M5" s="78">
        <v>176</v>
      </c>
      <c r="N5" s="78">
        <v>192</v>
      </c>
      <c r="O5" s="78">
        <v>210</v>
      </c>
      <c r="P5" s="78">
        <v>226</v>
      </c>
      <c r="Q5" s="78">
        <v>245</v>
      </c>
      <c r="R5" s="78">
        <v>263</v>
      </c>
      <c r="S5" s="78">
        <v>281</v>
      </c>
      <c r="T5" s="78">
        <v>298</v>
      </c>
      <c r="U5" s="78">
        <v>317</v>
      </c>
      <c r="V5" s="78"/>
      <c r="W5" s="78"/>
      <c r="X5" s="78"/>
      <c r="Y5" s="78"/>
      <c r="Z5" s="78"/>
      <c r="AA5" s="78"/>
      <c r="AB5" s="78"/>
      <c r="AC5" s="78"/>
      <c r="AD5" s="78"/>
      <c r="AE5" s="79"/>
      <c r="AF5" s="78"/>
      <c r="AG5" s="78"/>
      <c r="AH5" s="78"/>
      <c r="AI5" s="78"/>
      <c r="AJ5" s="78"/>
      <c r="AK5" s="78"/>
      <c r="AL5" s="78"/>
      <c r="AM5" s="78"/>
      <c r="AN5" s="78"/>
      <c r="AO5" s="78"/>
    </row>
    <row r="6" spans="1:41">
      <c r="A6" s="103" t="s">
        <v>1418</v>
      </c>
      <c r="B6" s="102">
        <v>72</v>
      </c>
      <c r="C6" s="78">
        <v>120</v>
      </c>
      <c r="D6" s="78">
        <v>192</v>
      </c>
      <c r="E6" s="78">
        <v>240</v>
      </c>
      <c r="F6" s="79">
        <v>312</v>
      </c>
      <c r="G6" s="78">
        <v>360</v>
      </c>
      <c r="H6" s="78">
        <v>432</v>
      </c>
      <c r="I6" s="78">
        <v>480</v>
      </c>
      <c r="J6" s="78">
        <v>552</v>
      </c>
      <c r="K6" s="78">
        <v>600</v>
      </c>
      <c r="L6" s="78">
        <v>672</v>
      </c>
      <c r="M6" s="78">
        <v>720</v>
      </c>
      <c r="N6" s="78">
        <v>792</v>
      </c>
      <c r="O6" s="78">
        <v>840</v>
      </c>
      <c r="P6" s="78">
        <v>912</v>
      </c>
      <c r="Q6" s="78">
        <v>960</v>
      </c>
      <c r="R6" s="78">
        <v>1032</v>
      </c>
      <c r="S6" s="78">
        <v>1080</v>
      </c>
      <c r="T6" s="78">
        <v>1152</v>
      </c>
      <c r="U6" s="78">
        <v>1200</v>
      </c>
      <c r="V6" s="78">
        <v>1272</v>
      </c>
      <c r="W6" s="78">
        <v>1320</v>
      </c>
      <c r="X6" s="78">
        <v>1392</v>
      </c>
      <c r="Y6" s="78">
        <v>1440</v>
      </c>
      <c r="Z6" s="78">
        <v>1512</v>
      </c>
      <c r="AA6" s="78">
        <v>1560</v>
      </c>
      <c r="AB6" s="78">
        <v>1632</v>
      </c>
      <c r="AC6" s="78">
        <v>1680</v>
      </c>
      <c r="AD6" s="78">
        <v>1752</v>
      </c>
      <c r="AE6" s="78">
        <v>1800</v>
      </c>
      <c r="AF6" s="78">
        <v>1872</v>
      </c>
      <c r="AG6" s="78">
        <v>1920</v>
      </c>
      <c r="AH6" s="78">
        <v>1992</v>
      </c>
      <c r="AI6" s="78">
        <v>2040</v>
      </c>
      <c r="AJ6" s="78">
        <v>2112</v>
      </c>
      <c r="AK6" s="78"/>
      <c r="AL6" s="78"/>
      <c r="AM6" s="78"/>
      <c r="AN6" s="78"/>
      <c r="AO6" s="78"/>
    </row>
    <row r="7" spans="1:41">
      <c r="A7" s="103" t="s">
        <v>1419</v>
      </c>
      <c r="B7" s="102">
        <v>131</v>
      </c>
      <c r="C7" s="78">
        <v>140</v>
      </c>
      <c r="D7" s="78">
        <v>149</v>
      </c>
      <c r="E7" s="78">
        <v>158</v>
      </c>
      <c r="F7" s="78">
        <v>167</v>
      </c>
      <c r="G7" s="78">
        <v>175</v>
      </c>
      <c r="H7" s="78">
        <v>184</v>
      </c>
      <c r="I7" s="78">
        <v>193</v>
      </c>
      <c r="J7" s="78">
        <v>202</v>
      </c>
      <c r="K7" s="79">
        <v>211</v>
      </c>
      <c r="L7" s="78">
        <v>220</v>
      </c>
      <c r="M7" s="78">
        <v>229</v>
      </c>
      <c r="N7" s="78">
        <v>238</v>
      </c>
      <c r="O7" s="78">
        <v>247</v>
      </c>
      <c r="P7" s="78">
        <v>256</v>
      </c>
      <c r="Q7" s="78">
        <v>264</v>
      </c>
      <c r="R7" s="78">
        <v>273</v>
      </c>
      <c r="S7" s="78">
        <v>282</v>
      </c>
      <c r="T7" s="78">
        <v>291</v>
      </c>
      <c r="U7" s="78">
        <v>300</v>
      </c>
      <c r="V7" s="78">
        <v>309</v>
      </c>
      <c r="W7" s="78">
        <v>318</v>
      </c>
      <c r="X7" s="78">
        <v>327</v>
      </c>
      <c r="Y7" s="78">
        <v>336</v>
      </c>
      <c r="Z7" s="78">
        <v>345</v>
      </c>
      <c r="AA7" s="78">
        <v>353</v>
      </c>
      <c r="AB7" s="78">
        <v>362</v>
      </c>
      <c r="AC7" s="78">
        <v>371</v>
      </c>
      <c r="AD7" s="78">
        <v>380</v>
      </c>
      <c r="AE7" s="78">
        <v>389</v>
      </c>
      <c r="AF7" s="78">
        <v>398</v>
      </c>
      <c r="AG7" s="78">
        <v>407</v>
      </c>
      <c r="AH7" s="78">
        <v>416</v>
      </c>
      <c r="AI7" s="78">
        <v>425</v>
      </c>
      <c r="AJ7" s="78">
        <v>434</v>
      </c>
      <c r="AK7" s="78">
        <v>442</v>
      </c>
      <c r="AL7" s="78">
        <v>451</v>
      </c>
      <c r="AM7" s="78">
        <v>460</v>
      </c>
      <c r="AN7" s="78">
        <v>469</v>
      </c>
      <c r="AO7" s="78">
        <v>478</v>
      </c>
    </row>
    <row r="8" spans="1:41">
      <c r="A8" s="103" t="s">
        <v>1420</v>
      </c>
      <c r="B8" s="102">
        <v>34</v>
      </c>
      <c r="C8" s="78">
        <v>35</v>
      </c>
      <c r="D8" s="78">
        <v>37</v>
      </c>
      <c r="E8" s="78">
        <v>38</v>
      </c>
      <c r="F8" s="78">
        <v>39</v>
      </c>
      <c r="G8" s="78">
        <v>41</v>
      </c>
      <c r="H8" s="78">
        <v>42</v>
      </c>
      <c r="I8" s="78">
        <v>43</v>
      </c>
      <c r="J8" s="78">
        <v>45</v>
      </c>
      <c r="K8" s="79">
        <v>46</v>
      </c>
      <c r="L8" s="78">
        <v>47</v>
      </c>
      <c r="M8" s="78">
        <v>49</v>
      </c>
      <c r="N8" s="78">
        <v>50</v>
      </c>
      <c r="O8" s="78">
        <v>51</v>
      </c>
      <c r="P8" s="78">
        <v>53</v>
      </c>
      <c r="Q8" s="78">
        <v>54</v>
      </c>
      <c r="R8" s="78">
        <v>55</v>
      </c>
      <c r="S8" s="78">
        <v>57</v>
      </c>
      <c r="T8" s="78">
        <v>58</v>
      </c>
      <c r="U8" s="78">
        <v>60</v>
      </c>
      <c r="V8" s="78">
        <v>61</v>
      </c>
      <c r="W8" s="78">
        <v>62</v>
      </c>
      <c r="X8" s="78">
        <v>64</v>
      </c>
      <c r="Y8" s="78">
        <v>65</v>
      </c>
      <c r="Z8" s="78">
        <v>66</v>
      </c>
      <c r="AA8" s="78">
        <v>68</v>
      </c>
      <c r="AB8" s="78">
        <v>69</v>
      </c>
      <c r="AC8" s="78">
        <v>70</v>
      </c>
      <c r="AD8" s="78">
        <v>72</v>
      </c>
      <c r="AE8" s="78">
        <v>73</v>
      </c>
      <c r="AF8" s="78">
        <v>74</v>
      </c>
      <c r="AG8" s="78">
        <v>76</v>
      </c>
      <c r="AH8" s="78">
        <v>77</v>
      </c>
      <c r="AI8" s="78">
        <v>78</v>
      </c>
      <c r="AJ8" s="78">
        <v>80</v>
      </c>
      <c r="AK8" s="78">
        <v>81</v>
      </c>
      <c r="AL8" s="78">
        <v>82</v>
      </c>
      <c r="AM8" s="78">
        <v>84</v>
      </c>
      <c r="AN8" s="78">
        <v>85</v>
      </c>
      <c r="AO8" s="78">
        <v>87</v>
      </c>
    </row>
    <row r="9" spans="1:41">
      <c r="A9" s="103" t="s">
        <v>1421</v>
      </c>
      <c r="B9" s="102">
        <v>12</v>
      </c>
      <c r="C9" s="78">
        <v>24</v>
      </c>
      <c r="D9" s="78">
        <v>36</v>
      </c>
      <c r="E9" s="78">
        <v>48</v>
      </c>
      <c r="F9" s="78">
        <v>62</v>
      </c>
      <c r="G9" s="78">
        <v>75</v>
      </c>
      <c r="H9" s="78">
        <v>88</v>
      </c>
      <c r="I9" s="78">
        <v>102</v>
      </c>
      <c r="J9" s="78">
        <v>116</v>
      </c>
      <c r="K9" s="78">
        <v>130</v>
      </c>
      <c r="L9" s="78">
        <v>144</v>
      </c>
      <c r="M9" s="78">
        <v>160</v>
      </c>
      <c r="N9" s="78">
        <v>174</v>
      </c>
      <c r="O9" s="78">
        <v>190</v>
      </c>
      <c r="P9" s="78">
        <v>206</v>
      </c>
      <c r="Q9" s="78">
        <v>222</v>
      </c>
      <c r="R9" s="78">
        <v>238</v>
      </c>
      <c r="S9" s="78">
        <v>254</v>
      </c>
      <c r="T9" s="78">
        <v>271</v>
      </c>
      <c r="U9" s="78">
        <v>285</v>
      </c>
      <c r="V9" s="78">
        <v>301</v>
      </c>
      <c r="W9" s="78">
        <v>317</v>
      </c>
      <c r="X9" s="78">
        <v>333</v>
      </c>
      <c r="Y9" s="78">
        <v>349</v>
      </c>
      <c r="Z9" s="78">
        <v>364</v>
      </c>
      <c r="AA9" s="78">
        <v>380</v>
      </c>
      <c r="AB9" s="78">
        <v>396</v>
      </c>
      <c r="AC9" s="78">
        <v>412</v>
      </c>
      <c r="AD9" s="78">
        <v>428</v>
      </c>
      <c r="AE9" s="78"/>
      <c r="AF9" s="79"/>
      <c r="AG9" s="78"/>
      <c r="AH9" s="78"/>
      <c r="AI9" s="78"/>
      <c r="AJ9" s="78"/>
      <c r="AK9" s="78"/>
      <c r="AL9" s="78"/>
      <c r="AM9" s="78"/>
      <c r="AN9" s="78"/>
      <c r="AO9" s="78"/>
    </row>
    <row r="10" spans="1:41">
      <c r="A10" s="103" t="s">
        <v>1422</v>
      </c>
      <c r="B10" s="102">
        <v>22</v>
      </c>
      <c r="C10" s="78">
        <v>45</v>
      </c>
      <c r="D10" s="78">
        <v>67</v>
      </c>
      <c r="E10" s="78">
        <v>90</v>
      </c>
      <c r="F10" s="78">
        <v>112</v>
      </c>
      <c r="G10" s="78">
        <v>135</v>
      </c>
      <c r="H10" s="78">
        <v>157</v>
      </c>
      <c r="I10" s="78">
        <v>180</v>
      </c>
      <c r="J10" s="78">
        <v>202</v>
      </c>
      <c r="K10" s="78">
        <v>225</v>
      </c>
      <c r="L10" s="78">
        <v>247</v>
      </c>
      <c r="M10" s="78">
        <v>270</v>
      </c>
      <c r="N10" s="78">
        <v>292</v>
      </c>
      <c r="O10" s="78">
        <v>315</v>
      </c>
      <c r="P10" s="78">
        <v>337</v>
      </c>
      <c r="Q10" s="78">
        <v>360</v>
      </c>
      <c r="R10" s="78">
        <v>382</v>
      </c>
      <c r="S10" s="78">
        <v>405</v>
      </c>
      <c r="T10" s="78">
        <v>427</v>
      </c>
      <c r="U10" s="78">
        <v>450</v>
      </c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9"/>
      <c r="AG10" s="78"/>
      <c r="AH10" s="78"/>
      <c r="AI10" s="78"/>
      <c r="AJ10" s="78"/>
      <c r="AK10" s="78"/>
      <c r="AL10" s="78"/>
      <c r="AM10" s="78"/>
      <c r="AN10" s="78"/>
      <c r="AO10" s="78"/>
    </row>
    <row r="11" spans="1:41">
      <c r="A11" s="103" t="s">
        <v>1423</v>
      </c>
      <c r="B11" s="102">
        <v>10</v>
      </c>
      <c r="C11" s="78">
        <v>20</v>
      </c>
      <c r="D11" s="78">
        <v>30</v>
      </c>
      <c r="E11" s="78">
        <v>40</v>
      </c>
      <c r="F11" s="78">
        <v>50</v>
      </c>
      <c r="G11" s="78">
        <v>60</v>
      </c>
      <c r="H11" s="78">
        <v>70</v>
      </c>
      <c r="I11" s="78">
        <v>80</v>
      </c>
      <c r="J11" s="78">
        <v>90</v>
      </c>
      <c r="K11" s="78">
        <v>100</v>
      </c>
      <c r="L11" s="78">
        <v>110</v>
      </c>
      <c r="M11" s="78">
        <v>120</v>
      </c>
      <c r="N11" s="78">
        <v>130</v>
      </c>
      <c r="O11" s="78">
        <v>140</v>
      </c>
      <c r="P11" s="78">
        <v>150</v>
      </c>
      <c r="Q11" s="78">
        <v>160</v>
      </c>
      <c r="R11" s="78">
        <v>170</v>
      </c>
      <c r="S11" s="78">
        <v>180</v>
      </c>
      <c r="T11" s="78">
        <v>190</v>
      </c>
      <c r="U11" s="78">
        <v>200</v>
      </c>
      <c r="V11" s="78">
        <v>210</v>
      </c>
      <c r="W11" s="78">
        <v>220</v>
      </c>
      <c r="X11" s="78">
        <v>230</v>
      </c>
      <c r="Y11" s="78">
        <v>240</v>
      </c>
      <c r="Z11" s="78">
        <v>250</v>
      </c>
      <c r="AA11" s="78">
        <v>260</v>
      </c>
      <c r="AB11" s="78">
        <v>270</v>
      </c>
      <c r="AC11" s="78">
        <v>280</v>
      </c>
      <c r="AD11" s="78">
        <v>290</v>
      </c>
      <c r="AE11" s="78">
        <v>300</v>
      </c>
      <c r="AF11" s="78">
        <v>310</v>
      </c>
      <c r="AG11" s="78">
        <v>320</v>
      </c>
      <c r="AH11" s="78">
        <v>330</v>
      </c>
      <c r="AI11" s="78">
        <v>340</v>
      </c>
      <c r="AJ11" s="78">
        <v>350</v>
      </c>
      <c r="AK11" s="78"/>
      <c r="AL11" s="78"/>
      <c r="AM11" s="78"/>
      <c r="AN11" s="78"/>
      <c r="AO11" s="78"/>
    </row>
    <row r="12" spans="1:41">
      <c r="A12" s="103" t="s">
        <v>1424</v>
      </c>
      <c r="B12" s="102">
        <v>43</v>
      </c>
      <c r="C12" s="78">
        <v>57</v>
      </c>
      <c r="D12" s="78">
        <v>74</v>
      </c>
      <c r="E12" s="78">
        <v>91</v>
      </c>
      <c r="F12" s="78">
        <v>111</v>
      </c>
      <c r="G12" s="78">
        <v>131</v>
      </c>
      <c r="H12" s="78">
        <v>153</v>
      </c>
      <c r="I12" s="78">
        <v>176</v>
      </c>
      <c r="J12" s="78">
        <v>201</v>
      </c>
      <c r="K12" s="78">
        <v>228</v>
      </c>
      <c r="L12" s="78">
        <v>255</v>
      </c>
      <c r="M12" s="79">
        <v>284</v>
      </c>
      <c r="N12" s="78">
        <v>315</v>
      </c>
      <c r="O12" s="78">
        <v>346</v>
      </c>
      <c r="P12" s="78">
        <v>379</v>
      </c>
      <c r="Q12" s="78">
        <v>414</v>
      </c>
      <c r="R12" s="78">
        <v>449</v>
      </c>
      <c r="S12" s="78">
        <v>487</v>
      </c>
      <c r="T12" s="78">
        <v>526</v>
      </c>
      <c r="U12" s="78">
        <v>567</v>
      </c>
      <c r="V12" s="78">
        <v>608</v>
      </c>
      <c r="W12" s="78">
        <v>651</v>
      </c>
      <c r="X12" s="78">
        <v>696</v>
      </c>
      <c r="Y12" s="78">
        <v>741</v>
      </c>
      <c r="Z12" s="78">
        <v>789</v>
      </c>
      <c r="AA12" s="78">
        <v>838</v>
      </c>
      <c r="AB12" s="78">
        <v>888</v>
      </c>
      <c r="AC12" s="78">
        <v>939</v>
      </c>
      <c r="AD12" s="78">
        <v>993</v>
      </c>
      <c r="AE12" s="78">
        <v>1047</v>
      </c>
      <c r="AF12" s="78">
        <v>1103</v>
      </c>
      <c r="AG12" s="78">
        <v>1160</v>
      </c>
      <c r="AH12" s="78">
        <v>1219</v>
      </c>
      <c r="AI12" s="78">
        <v>1278</v>
      </c>
      <c r="AJ12" s="78">
        <v>1340</v>
      </c>
      <c r="AK12" s="78">
        <v>1403</v>
      </c>
      <c r="AL12" s="78">
        <v>1467</v>
      </c>
      <c r="AM12" s="78">
        <v>1533</v>
      </c>
      <c r="AN12" s="78">
        <v>1600</v>
      </c>
      <c r="AO12" s="78">
        <v>1668</v>
      </c>
    </row>
    <row r="13" spans="1:41">
      <c r="A13" s="103" t="s">
        <v>1069</v>
      </c>
      <c r="B13" s="102">
        <v>13</v>
      </c>
      <c r="C13" s="78">
        <v>25</v>
      </c>
      <c r="D13" s="78">
        <v>38</v>
      </c>
      <c r="E13" s="78">
        <v>50</v>
      </c>
      <c r="F13" s="78">
        <v>63</v>
      </c>
      <c r="G13" s="78">
        <v>75</v>
      </c>
      <c r="H13" s="78">
        <v>88</v>
      </c>
      <c r="I13" s="78">
        <v>100</v>
      </c>
      <c r="J13" s="78">
        <v>113</v>
      </c>
      <c r="K13" s="78">
        <v>125</v>
      </c>
      <c r="L13" s="78">
        <v>138</v>
      </c>
      <c r="M13" s="78">
        <v>150</v>
      </c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</row>
    <row r="14" spans="1:41">
      <c r="A14" s="103" t="s">
        <v>1425</v>
      </c>
      <c r="B14" s="102">
        <v>17</v>
      </c>
      <c r="C14" s="78">
        <v>33</v>
      </c>
      <c r="D14" s="78">
        <v>50</v>
      </c>
      <c r="E14" s="78">
        <v>68</v>
      </c>
      <c r="F14" s="78">
        <v>86</v>
      </c>
      <c r="G14" s="78">
        <v>105</v>
      </c>
      <c r="H14" s="78">
        <v>124</v>
      </c>
      <c r="I14" s="78">
        <v>143</v>
      </c>
      <c r="J14" s="78">
        <v>163</v>
      </c>
      <c r="K14" s="78">
        <v>183</v>
      </c>
      <c r="L14" s="78">
        <v>203</v>
      </c>
      <c r="M14" s="78">
        <v>225</v>
      </c>
      <c r="N14" s="78">
        <v>245</v>
      </c>
      <c r="O14" s="78">
        <v>268</v>
      </c>
      <c r="P14" s="78">
        <v>289</v>
      </c>
      <c r="Q14" s="78">
        <v>313</v>
      </c>
      <c r="R14" s="78">
        <v>336</v>
      </c>
      <c r="S14" s="78">
        <v>359</v>
      </c>
      <c r="T14" s="78">
        <v>381</v>
      </c>
      <c r="U14" s="78">
        <v>405</v>
      </c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</row>
  </sheetData>
  <phoneticPr fontId="3" type="noConversion"/>
  <conditionalFormatting sqref="B2:AO1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Z8" sqref="Z8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244" bestFit="1" customWidth="1"/>
    <col min="6" max="8" width="6.875" style="244" bestFit="1" customWidth="1"/>
    <col min="9" max="9" width="6" style="245" bestFit="1" customWidth="1"/>
    <col min="10" max="12" width="5.25" style="245" bestFit="1" customWidth="1"/>
    <col min="13" max="13" width="6" style="245" bestFit="1" customWidth="1"/>
    <col min="14" max="15" width="7.75" style="244" bestFit="1" customWidth="1"/>
    <col min="16" max="16" width="5" style="244" bestFit="1" customWidth="1"/>
    <col min="17" max="17" width="4.125" style="244" bestFit="1" customWidth="1"/>
    <col min="18" max="18" width="5.875" style="244" bestFit="1" customWidth="1"/>
    <col min="19" max="20" width="4.125" style="244" bestFit="1" customWidth="1"/>
    <col min="21" max="22" width="5" style="244" bestFit="1" customWidth="1"/>
    <col min="23" max="23" width="4.125" style="244" bestFit="1" customWidth="1"/>
    <col min="24" max="24" width="5.875" style="244" bestFit="1" customWidth="1"/>
    <col min="25" max="26" width="4.125" style="244" bestFit="1" customWidth="1"/>
    <col min="27" max="27" width="5" style="244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3" width="9" style="11" customWidth="1"/>
    <col min="34" max="16384" width="9" style="11"/>
  </cols>
  <sheetData>
    <row r="1" spans="1:31" ht="21.75" customHeight="1">
      <c r="A1" s="92" t="s">
        <v>1426</v>
      </c>
      <c r="B1" s="92"/>
      <c r="C1" s="92"/>
      <c r="D1" s="92"/>
      <c r="E1" s="283" t="s">
        <v>1427</v>
      </c>
      <c r="F1" s="280"/>
      <c r="G1" s="280"/>
      <c r="H1" s="280"/>
      <c r="I1" s="280"/>
      <c r="J1" s="280"/>
      <c r="K1" s="280"/>
      <c r="L1" s="280"/>
      <c r="M1" s="281"/>
      <c r="N1" s="246"/>
      <c r="O1" s="246"/>
      <c r="P1" s="282" t="s">
        <v>1428</v>
      </c>
      <c r="Q1" s="280"/>
      <c r="R1" s="280"/>
      <c r="S1" s="280"/>
      <c r="T1" s="280"/>
      <c r="U1" s="281"/>
      <c r="V1" s="282" t="s">
        <v>1429</v>
      </c>
      <c r="W1" s="280"/>
      <c r="X1" s="280"/>
      <c r="Y1" s="280"/>
      <c r="Z1" s="280"/>
      <c r="AA1" s="281"/>
      <c r="AB1" s="247"/>
      <c r="AC1" s="11" t="s">
        <v>1429</v>
      </c>
      <c r="AD1" s="11">
        <v>2600</v>
      </c>
      <c r="AE1" s="11">
        <v>2200</v>
      </c>
    </row>
    <row r="2" spans="1:31" ht="13.5" customHeight="1">
      <c r="A2" s="92" t="s">
        <v>1430</v>
      </c>
      <c r="B2" s="92"/>
      <c r="C2" s="92">
        <v>1</v>
      </c>
      <c r="D2" s="92">
        <v>2</v>
      </c>
      <c r="E2" s="246">
        <v>3</v>
      </c>
      <c r="F2" s="92">
        <v>4</v>
      </c>
      <c r="G2" s="92">
        <v>5</v>
      </c>
      <c r="H2" s="268">
        <v>6</v>
      </c>
      <c r="I2" s="92">
        <v>7</v>
      </c>
      <c r="J2" s="92">
        <v>8</v>
      </c>
      <c r="K2" s="268">
        <v>9</v>
      </c>
      <c r="L2" s="92">
        <v>10</v>
      </c>
      <c r="M2" s="92">
        <v>11</v>
      </c>
      <c r="N2" s="268">
        <v>12</v>
      </c>
      <c r="O2" s="92">
        <v>13</v>
      </c>
      <c r="P2" s="92">
        <v>14</v>
      </c>
      <c r="Q2" s="268">
        <v>15</v>
      </c>
      <c r="R2" s="92">
        <v>16</v>
      </c>
      <c r="S2" s="92">
        <v>17</v>
      </c>
      <c r="T2" s="268">
        <v>18</v>
      </c>
      <c r="U2" s="92">
        <v>19</v>
      </c>
      <c r="V2" s="92">
        <v>20</v>
      </c>
      <c r="W2" s="268">
        <v>21</v>
      </c>
      <c r="X2" s="92">
        <v>22</v>
      </c>
      <c r="Y2" s="92">
        <v>23</v>
      </c>
      <c r="Z2" s="268">
        <v>24</v>
      </c>
      <c r="AA2" s="92">
        <v>25</v>
      </c>
      <c r="AB2" s="247"/>
    </row>
    <row r="3" spans="1:31" ht="13.5" customHeight="1">
      <c r="A3" s="92" t="s">
        <v>1431</v>
      </c>
      <c r="B3" s="92"/>
      <c r="C3" s="92"/>
      <c r="D3" s="92"/>
      <c r="E3" s="246">
        <v>0</v>
      </c>
      <c r="F3" s="246">
        <v>1</v>
      </c>
      <c r="G3" s="246">
        <v>2</v>
      </c>
      <c r="H3" s="268">
        <v>3</v>
      </c>
      <c r="I3" s="268">
        <v>4</v>
      </c>
      <c r="J3" s="268">
        <v>5</v>
      </c>
      <c r="K3" s="268">
        <v>6</v>
      </c>
      <c r="L3" s="268">
        <v>7</v>
      </c>
      <c r="M3" s="268">
        <v>8</v>
      </c>
      <c r="N3" s="268">
        <v>9</v>
      </c>
      <c r="O3" s="268">
        <v>10</v>
      </c>
      <c r="P3" s="268">
        <v>11</v>
      </c>
      <c r="Q3" s="268">
        <v>12</v>
      </c>
      <c r="R3" s="268">
        <v>13</v>
      </c>
      <c r="S3" s="268">
        <v>14</v>
      </c>
      <c r="T3" s="268">
        <v>15</v>
      </c>
      <c r="U3" s="268">
        <v>16</v>
      </c>
      <c r="V3" s="268">
        <v>17</v>
      </c>
      <c r="W3" s="268">
        <v>18</v>
      </c>
      <c r="X3" s="268">
        <v>19</v>
      </c>
      <c r="Y3" s="268">
        <v>20</v>
      </c>
      <c r="Z3" s="268">
        <v>21</v>
      </c>
      <c r="AA3" s="268">
        <v>22</v>
      </c>
      <c r="AB3" s="247"/>
    </row>
    <row r="4" spans="1:31" ht="14.25" customHeight="1" thickBot="1">
      <c r="A4" s="100" t="s">
        <v>1432</v>
      </c>
      <c r="B4" s="133" t="s">
        <v>1433</v>
      </c>
      <c r="C4" s="101" t="s">
        <v>1434</v>
      </c>
      <c r="D4" s="93" t="s">
        <v>1435</v>
      </c>
      <c r="E4" s="248" t="s">
        <v>1436</v>
      </c>
      <c r="F4" s="248" t="s">
        <v>1437</v>
      </c>
      <c r="G4" s="248" t="s">
        <v>1438</v>
      </c>
      <c r="H4" s="248" t="s">
        <v>1439</v>
      </c>
      <c r="I4" s="249" t="s">
        <v>1440</v>
      </c>
      <c r="J4" s="249" t="s">
        <v>1441</v>
      </c>
      <c r="K4" s="249" t="s">
        <v>1383</v>
      </c>
      <c r="L4" s="249" t="s">
        <v>1428</v>
      </c>
      <c r="M4" s="249" t="s">
        <v>1429</v>
      </c>
      <c r="N4" s="250" t="s">
        <v>1442</v>
      </c>
      <c r="O4" s="250" t="s">
        <v>1443</v>
      </c>
      <c r="P4" s="251" t="s">
        <v>1073</v>
      </c>
      <c r="Q4" s="251">
        <v>50</v>
      </c>
      <c r="R4" s="251" t="s">
        <v>1074</v>
      </c>
      <c r="S4" s="251">
        <v>85</v>
      </c>
      <c r="T4" s="251">
        <v>95</v>
      </c>
      <c r="U4" s="251">
        <v>100</v>
      </c>
      <c r="V4" s="252" t="s">
        <v>1073</v>
      </c>
      <c r="W4" s="252">
        <v>50</v>
      </c>
      <c r="X4" s="252" t="s">
        <v>1074</v>
      </c>
      <c r="Y4" s="252">
        <v>85</v>
      </c>
      <c r="Z4" s="252">
        <v>95</v>
      </c>
      <c r="AA4" s="252">
        <v>100</v>
      </c>
      <c r="AB4" s="247"/>
      <c r="AC4" s="11" t="s">
        <v>1444</v>
      </c>
      <c r="AD4" s="12">
        <v>2.13070556763084E-2</v>
      </c>
    </row>
    <row r="5" spans="1:31" ht="14.25" customHeight="1" thickTop="1">
      <c r="A5" s="99" t="s">
        <v>1445</v>
      </c>
      <c r="B5" s="134" t="s">
        <v>1446</v>
      </c>
      <c r="C5" s="96">
        <v>0</v>
      </c>
      <c r="D5" s="253">
        <v>0</v>
      </c>
      <c r="E5" s="254">
        <v>3.2624113475177459</v>
      </c>
      <c r="F5" s="254">
        <v>1.433691756272393</v>
      </c>
      <c r="G5" s="254">
        <v>1.388888888888884</v>
      </c>
      <c r="H5" s="254">
        <v>1.5873015873015821</v>
      </c>
      <c r="I5" s="255">
        <v>283</v>
      </c>
      <c r="J5" s="255">
        <v>132</v>
      </c>
      <c r="K5" s="255">
        <v>0</v>
      </c>
      <c r="L5" s="255">
        <v>785</v>
      </c>
      <c r="M5" s="255">
        <v>1985</v>
      </c>
      <c r="N5" s="254">
        <v>0.60384615384615381</v>
      </c>
      <c r="O5" s="254">
        <v>0.79400000000000004</v>
      </c>
      <c r="P5" s="256">
        <v>0.54037971203683732</v>
      </c>
      <c r="Q5" s="256">
        <v>0</v>
      </c>
      <c r="R5" s="256">
        <v>1.0144615384615381</v>
      </c>
      <c r="S5" s="256">
        <v>1.32330686436212</v>
      </c>
      <c r="T5" s="256">
        <v>0.65119297827514488</v>
      </c>
      <c r="U5" s="256">
        <v>4.4396266044685646</v>
      </c>
      <c r="V5" s="257">
        <v>0.71054769269353313</v>
      </c>
      <c r="W5" s="257">
        <v>0</v>
      </c>
      <c r="X5" s="257">
        <v>1.33392</v>
      </c>
      <c r="Y5" s="257">
        <v>0.66165343218105999</v>
      </c>
      <c r="Z5" s="257">
        <v>0.50816000000000006</v>
      </c>
      <c r="AA5" s="257">
        <v>2.2198133022342832</v>
      </c>
      <c r="AB5" s="247"/>
    </row>
    <row r="6" spans="1:31" ht="13.5" customHeight="1">
      <c r="A6" s="97" t="s">
        <v>1447</v>
      </c>
      <c r="B6" s="134" t="s">
        <v>1448</v>
      </c>
      <c r="C6" s="94">
        <v>30</v>
      </c>
      <c r="D6" s="258">
        <v>5</v>
      </c>
      <c r="E6" s="259">
        <v>3.3485493823353969</v>
      </c>
      <c r="F6" s="259">
        <v>1.067615658362975</v>
      </c>
      <c r="G6" s="259">
        <v>1.40845070422535</v>
      </c>
      <c r="H6" s="259">
        <v>1.5873015873015821</v>
      </c>
      <c r="I6" s="260">
        <v>300</v>
      </c>
      <c r="J6" s="260">
        <v>113</v>
      </c>
      <c r="K6" s="260">
        <v>0</v>
      </c>
      <c r="L6" s="260">
        <v>787</v>
      </c>
      <c r="M6" s="260">
        <v>1987</v>
      </c>
      <c r="N6" s="259">
        <v>0.60538461538461541</v>
      </c>
      <c r="O6" s="259">
        <v>0.79479999999999995</v>
      </c>
      <c r="P6" s="261">
        <v>0.54175647563438356</v>
      </c>
      <c r="Q6" s="261">
        <v>0</v>
      </c>
      <c r="R6" s="261">
        <v>1.0170461538461539</v>
      </c>
      <c r="S6" s="261">
        <v>1.132830876309997</v>
      </c>
      <c r="T6" s="261">
        <v>0.65285206866565493</v>
      </c>
      <c r="U6" s="261">
        <v>4.7063179552670302</v>
      </c>
      <c r="V6" s="262">
        <v>0.71126360976425707</v>
      </c>
      <c r="W6" s="262">
        <v>0</v>
      </c>
      <c r="X6" s="262">
        <v>1.335264</v>
      </c>
      <c r="Y6" s="262">
        <v>0.56641543815499829</v>
      </c>
      <c r="Z6" s="262">
        <v>0.50867200000000001</v>
      </c>
      <c r="AA6" s="262">
        <v>2.3531589776335151</v>
      </c>
      <c r="AB6" s="247"/>
    </row>
    <row r="7" spans="1:31" ht="13.5" customHeight="1">
      <c r="A7" s="97" t="s">
        <v>1449</v>
      </c>
      <c r="B7" s="134" t="s">
        <v>1448</v>
      </c>
      <c r="C7" s="94">
        <v>0</v>
      </c>
      <c r="D7" s="258">
        <v>0</v>
      </c>
      <c r="E7" s="259">
        <v>3.4856211656441931</v>
      </c>
      <c r="F7" s="259">
        <v>1.060820367751059</v>
      </c>
      <c r="G7" s="259">
        <v>1.388888888888884</v>
      </c>
      <c r="H7" s="259">
        <v>1.5873015873015821</v>
      </c>
      <c r="I7" s="260">
        <v>325</v>
      </c>
      <c r="J7" s="260">
        <v>176</v>
      </c>
      <c r="K7" s="260">
        <v>0</v>
      </c>
      <c r="L7" s="260">
        <v>799</v>
      </c>
      <c r="M7" s="260">
        <v>1999</v>
      </c>
      <c r="N7" s="259">
        <v>0.61461538461538456</v>
      </c>
      <c r="O7" s="259">
        <v>0.79959999999999998</v>
      </c>
      <c r="P7" s="261">
        <v>0.55001705721965988</v>
      </c>
      <c r="Q7" s="261">
        <v>0</v>
      </c>
      <c r="R7" s="261">
        <v>1.0325538461538459</v>
      </c>
      <c r="S7" s="261">
        <v>1.6286853715226091</v>
      </c>
      <c r="T7" s="261">
        <v>0.6628066110087143</v>
      </c>
      <c r="U7" s="261">
        <v>4.7063179552670302</v>
      </c>
      <c r="V7" s="262">
        <v>0.7155591121886008</v>
      </c>
      <c r="W7" s="262">
        <v>0</v>
      </c>
      <c r="X7" s="262">
        <v>1.3433280000000001</v>
      </c>
      <c r="Y7" s="262">
        <v>0.84691639319175671</v>
      </c>
      <c r="Z7" s="262">
        <v>0.51174399999999998</v>
      </c>
      <c r="AA7" s="262">
        <v>2.4472853367388558</v>
      </c>
      <c r="AB7" s="247"/>
      <c r="AC7" s="11" t="s">
        <v>1450</v>
      </c>
      <c r="AD7" s="11">
        <v>0</v>
      </c>
      <c r="AE7" s="11">
        <v>130</v>
      </c>
    </row>
    <row r="8" spans="1:31" ht="13.5" customHeight="1">
      <c r="A8" s="97" t="s">
        <v>1451</v>
      </c>
      <c r="B8" s="134" t="s">
        <v>1448</v>
      </c>
      <c r="C8" s="94">
        <v>0</v>
      </c>
      <c r="D8" s="258">
        <v>0</v>
      </c>
      <c r="E8" s="259">
        <v>2.8879015721120949</v>
      </c>
      <c r="F8" s="259">
        <v>1.5267175572519109</v>
      </c>
      <c r="G8" s="259">
        <v>1.5625</v>
      </c>
      <c r="H8" s="259">
        <v>1.5873015873015821</v>
      </c>
      <c r="I8" s="260">
        <v>289</v>
      </c>
      <c r="J8" s="260">
        <v>138</v>
      </c>
      <c r="K8" s="260">
        <v>0</v>
      </c>
      <c r="L8" s="260">
        <v>773</v>
      </c>
      <c r="M8" s="260">
        <v>1973</v>
      </c>
      <c r="N8" s="259">
        <v>0.59461538461538466</v>
      </c>
      <c r="O8" s="259">
        <v>0.78920000000000001</v>
      </c>
      <c r="P8" s="261">
        <v>0.5321191304515609</v>
      </c>
      <c r="Q8" s="261">
        <v>0</v>
      </c>
      <c r="R8" s="261">
        <v>0.9989538461538463</v>
      </c>
      <c r="S8" s="261">
        <v>1.3834571763785799</v>
      </c>
      <c r="T8" s="261">
        <v>0.6412384359320854</v>
      </c>
      <c r="U8" s="261">
        <v>4.5337529635739058</v>
      </c>
      <c r="V8" s="262">
        <v>0.70625219026918939</v>
      </c>
      <c r="W8" s="262">
        <v>0</v>
      </c>
      <c r="X8" s="262">
        <v>1.3258559999999999</v>
      </c>
      <c r="Y8" s="262">
        <v>0.69172858818929006</v>
      </c>
      <c r="Z8" s="262">
        <v>0.50508799999999998</v>
      </c>
      <c r="AA8" s="262">
        <v>2.2668764817869529</v>
      </c>
      <c r="AB8" s="247"/>
      <c r="AC8" s="11" t="s">
        <v>1452</v>
      </c>
      <c r="AD8" s="13">
        <v>6.7400547114465595E-2</v>
      </c>
    </row>
    <row r="9" spans="1:31" ht="14.25" customHeight="1" thickBot="1">
      <c r="A9" s="98" t="s">
        <v>1453</v>
      </c>
      <c r="B9" s="134" t="s">
        <v>1448</v>
      </c>
      <c r="C9" s="95">
        <v>0</v>
      </c>
      <c r="D9" s="263">
        <v>0</v>
      </c>
      <c r="E9" s="264">
        <v>3.2307692307692149</v>
      </c>
      <c r="F9" s="264">
        <v>1.393728222996526</v>
      </c>
      <c r="G9" s="264">
        <v>1.388888888888884</v>
      </c>
      <c r="H9" s="264">
        <v>1.5873015873015821</v>
      </c>
      <c r="I9" s="265">
        <v>324</v>
      </c>
      <c r="J9" s="265">
        <v>188</v>
      </c>
      <c r="K9" s="265">
        <v>0</v>
      </c>
      <c r="L9" s="265">
        <v>788</v>
      </c>
      <c r="M9" s="265">
        <v>1988</v>
      </c>
      <c r="N9" s="264">
        <v>0.60615384615384615</v>
      </c>
      <c r="O9" s="264">
        <v>0.79520000000000002</v>
      </c>
      <c r="P9" s="266">
        <v>0.54244485743315651</v>
      </c>
      <c r="Q9" s="266">
        <v>0</v>
      </c>
      <c r="R9" s="266">
        <v>1.018338461538461</v>
      </c>
      <c r="S9" s="266">
        <v>1.7397321013991509</v>
      </c>
      <c r="T9" s="266">
        <v>0.65368161386090984</v>
      </c>
      <c r="U9" s="266">
        <v>4.6918369769431321</v>
      </c>
      <c r="V9" s="267">
        <v>0.7116215682996192</v>
      </c>
      <c r="W9" s="267">
        <v>0</v>
      </c>
      <c r="X9" s="267">
        <v>1.335936</v>
      </c>
      <c r="Y9" s="267">
        <v>0.90466069272755834</v>
      </c>
      <c r="Z9" s="267">
        <v>0.50892800000000005</v>
      </c>
      <c r="AA9" s="267">
        <v>2.4397552280104282</v>
      </c>
      <c r="AB9" s="247"/>
    </row>
    <row r="10" spans="1:31" ht="14.25" customHeight="1" thickTop="1">
      <c r="A10" s="99" t="s">
        <v>1619</v>
      </c>
      <c r="B10" s="134" t="s">
        <v>1448</v>
      </c>
      <c r="C10" s="96">
        <v>0</v>
      </c>
      <c r="D10" s="253">
        <v>0</v>
      </c>
      <c r="E10" s="254">
        <v>3.6666009749067641</v>
      </c>
      <c r="F10" s="254">
        <v>1.4388489208633</v>
      </c>
      <c r="G10" s="254">
        <v>1.3333333333333419</v>
      </c>
      <c r="H10" s="254">
        <v>1.5873015873015821</v>
      </c>
      <c r="I10" s="255">
        <v>348</v>
      </c>
      <c r="J10" s="255">
        <v>168</v>
      </c>
      <c r="K10" s="255">
        <v>0</v>
      </c>
      <c r="L10" s="255">
        <v>784</v>
      </c>
      <c r="M10" s="255">
        <v>1984</v>
      </c>
      <c r="N10" s="254">
        <v>0.60307692307692307</v>
      </c>
      <c r="O10" s="254">
        <v>0.79359999999999997</v>
      </c>
      <c r="P10" s="256">
        <v>0.53969133023806437</v>
      </c>
      <c r="Q10" s="256">
        <v>0</v>
      </c>
      <c r="R10" s="256">
        <v>1.013169230769231</v>
      </c>
      <c r="S10" s="256">
        <v>1.554654218271581</v>
      </c>
      <c r="T10" s="256">
        <v>0.65036343307988997</v>
      </c>
      <c r="U10" s="256">
        <v>5.0393804567166969</v>
      </c>
      <c r="V10" s="257">
        <v>0.71018973415817122</v>
      </c>
      <c r="W10" s="257">
        <v>0</v>
      </c>
      <c r="X10" s="257">
        <v>1.333248</v>
      </c>
      <c r="Y10" s="257">
        <v>0.8084201935012223</v>
      </c>
      <c r="Z10" s="257">
        <v>0.85582518704063881</v>
      </c>
      <c r="AA10" s="257">
        <v>2.620477837492682</v>
      </c>
      <c r="AB10" s="247"/>
    </row>
    <row r="11" spans="1:31" ht="13.5" customHeight="1">
      <c r="A11" s="97" t="s">
        <v>1454</v>
      </c>
      <c r="B11" s="134" t="s">
        <v>1448</v>
      </c>
      <c r="C11" s="94">
        <v>0</v>
      </c>
      <c r="D11" s="258">
        <v>0</v>
      </c>
      <c r="E11" s="259">
        <v>3.3516483516483402</v>
      </c>
      <c r="F11" s="259">
        <v>1.1070110701107081</v>
      </c>
      <c r="G11" s="259">
        <v>1.3698630136986361</v>
      </c>
      <c r="H11" s="259">
        <v>1.5873015873015821</v>
      </c>
      <c r="I11" s="260">
        <v>295</v>
      </c>
      <c r="J11" s="260">
        <v>177</v>
      </c>
      <c r="K11" s="260">
        <v>0</v>
      </c>
      <c r="L11" s="260">
        <v>728</v>
      </c>
      <c r="M11" s="260">
        <v>1928</v>
      </c>
      <c r="N11" s="259">
        <v>0.60666666666666669</v>
      </c>
      <c r="O11" s="259">
        <v>0.80333333333333334</v>
      </c>
      <c r="P11" s="261">
        <v>0.54290377863233863</v>
      </c>
      <c r="Q11" s="261">
        <v>0</v>
      </c>
      <c r="R11" s="261">
        <v>1.0192000000000001</v>
      </c>
      <c r="S11" s="261">
        <v>1.7744342044855701</v>
      </c>
      <c r="T11" s="261">
        <v>0.65423464399107978</v>
      </c>
      <c r="U11" s="261">
        <v>4.6278793226792461</v>
      </c>
      <c r="V11" s="262">
        <v>0.71890005851864613</v>
      </c>
      <c r="W11" s="262">
        <v>0</v>
      </c>
      <c r="X11" s="262">
        <v>1.3495999999999999</v>
      </c>
      <c r="Y11" s="262">
        <v>0.88721710224278494</v>
      </c>
      <c r="Z11" s="262">
        <v>0.86632169891126487</v>
      </c>
      <c r="AA11" s="262">
        <v>2.313939661339623</v>
      </c>
      <c r="AB11" s="247"/>
    </row>
    <row r="12" spans="1:31" ht="13.5" customHeight="1">
      <c r="A12" s="97" t="s">
        <v>1455</v>
      </c>
      <c r="B12" s="134" t="s">
        <v>1448</v>
      </c>
      <c r="C12" s="94">
        <v>0</v>
      </c>
      <c r="D12" s="258">
        <v>0</v>
      </c>
      <c r="E12" s="259">
        <v>3.2881181318681119</v>
      </c>
      <c r="F12" s="259">
        <v>1.4035087719298289</v>
      </c>
      <c r="G12" s="259">
        <v>1.388888888888884</v>
      </c>
      <c r="H12" s="259">
        <v>1.5873015873015821</v>
      </c>
      <c r="I12" s="260">
        <v>363</v>
      </c>
      <c r="J12" s="260">
        <v>221</v>
      </c>
      <c r="K12" s="260">
        <v>0</v>
      </c>
      <c r="L12" s="260">
        <v>716</v>
      </c>
      <c r="M12" s="260">
        <v>1916</v>
      </c>
      <c r="N12" s="259">
        <v>0.55076923076923079</v>
      </c>
      <c r="O12" s="259">
        <v>0.76639999999999997</v>
      </c>
      <c r="P12" s="261">
        <v>0.49288136792149762</v>
      </c>
      <c r="Q12" s="261">
        <v>0</v>
      </c>
      <c r="R12" s="261">
        <v>0.92529230769230775</v>
      </c>
      <c r="S12" s="261">
        <v>2.0451106085596402</v>
      </c>
      <c r="T12" s="261">
        <v>0.59395435980255262</v>
      </c>
      <c r="U12" s="261">
        <v>5.2565951315751747</v>
      </c>
      <c r="V12" s="262">
        <v>0.68584855375355636</v>
      </c>
      <c r="W12" s="262">
        <v>0</v>
      </c>
      <c r="X12" s="262">
        <v>1.287552</v>
      </c>
      <c r="Y12" s="262">
        <v>1.0634575164510129</v>
      </c>
      <c r="Z12" s="262">
        <v>0.82649246893642336</v>
      </c>
      <c r="AA12" s="262">
        <v>2.7334294684190912</v>
      </c>
      <c r="AB12" s="247"/>
    </row>
    <row r="13" spans="1:31" ht="14.25" customHeight="1" thickBot="1">
      <c r="A13" s="98" t="s">
        <v>1456</v>
      </c>
      <c r="B13" s="134" t="s">
        <v>1446</v>
      </c>
      <c r="C13" s="95">
        <v>0</v>
      </c>
      <c r="D13" s="263">
        <v>0</v>
      </c>
      <c r="E13" s="264">
        <v>3.3333333333333441</v>
      </c>
      <c r="F13" s="264">
        <v>1.3651877133105561</v>
      </c>
      <c r="G13" s="264">
        <v>1.4285714285714231</v>
      </c>
      <c r="H13" s="264">
        <v>1.5873015873015821</v>
      </c>
      <c r="I13" s="265">
        <v>322</v>
      </c>
      <c r="J13" s="265">
        <v>189</v>
      </c>
      <c r="K13" s="265">
        <v>0</v>
      </c>
      <c r="L13" s="265">
        <v>789</v>
      </c>
      <c r="M13" s="265">
        <v>1989</v>
      </c>
      <c r="N13" s="264">
        <v>0.6069230769230769</v>
      </c>
      <c r="O13" s="264">
        <v>0.79559999999999997</v>
      </c>
      <c r="P13" s="266">
        <v>0.54313323923192947</v>
      </c>
      <c r="Q13" s="266">
        <v>0</v>
      </c>
      <c r="R13" s="266">
        <v>1.0196307692307689</v>
      </c>
      <c r="S13" s="266">
        <v>1.7489859955555289</v>
      </c>
      <c r="T13" s="266">
        <v>0.65451115905616475</v>
      </c>
      <c r="U13" s="266">
        <v>4.6628750202953348</v>
      </c>
      <c r="V13" s="267">
        <v>0.711979526834981</v>
      </c>
      <c r="W13" s="267">
        <v>0</v>
      </c>
      <c r="X13" s="267">
        <v>1.336608</v>
      </c>
      <c r="Y13" s="267">
        <v>0.90947271768887528</v>
      </c>
      <c r="Z13" s="267">
        <v>0.85798200454830165</v>
      </c>
      <c r="AA13" s="267">
        <v>2.4246950105535738</v>
      </c>
      <c r="AB13" s="247"/>
      <c r="AC13" s="11" t="s">
        <v>1457</v>
      </c>
      <c r="AD13" s="11">
        <v>300</v>
      </c>
      <c r="AE13" s="11">
        <v>0</v>
      </c>
    </row>
    <row r="14" spans="1:31" ht="14.25" customHeight="1" thickTop="1">
      <c r="A14" s="97" t="s">
        <v>1458</v>
      </c>
      <c r="B14" s="135" t="s">
        <v>1459</v>
      </c>
      <c r="C14" s="94">
        <v>86</v>
      </c>
      <c r="D14" s="258">
        <v>0</v>
      </c>
      <c r="E14" s="259">
        <v>3.1630769230769129</v>
      </c>
      <c r="F14" s="259">
        <v>1.1070110701107081</v>
      </c>
      <c r="G14" s="259">
        <v>1.5037593984962521</v>
      </c>
      <c r="H14" s="259">
        <v>1.5873015873015821</v>
      </c>
      <c r="I14" s="260">
        <v>331</v>
      </c>
      <c r="J14" s="260">
        <v>170</v>
      </c>
      <c r="K14" s="260">
        <v>0</v>
      </c>
      <c r="L14" s="260">
        <v>799</v>
      </c>
      <c r="M14" s="260">
        <v>1999</v>
      </c>
      <c r="N14" s="259">
        <v>0.61461538461538456</v>
      </c>
      <c r="O14" s="259">
        <v>0.79959999999999998</v>
      </c>
      <c r="P14" s="261">
        <v>0.55001705721965988</v>
      </c>
      <c r="Q14" s="261">
        <v>0</v>
      </c>
      <c r="R14" s="261">
        <v>1.0325538461538459</v>
      </c>
      <c r="S14" s="261">
        <v>1.5731620065843379</v>
      </c>
      <c r="T14" s="261">
        <v>0.6628066110087143</v>
      </c>
      <c r="U14" s="261">
        <v>4.7932038252104219</v>
      </c>
      <c r="V14" s="262">
        <v>0.7155591121886008</v>
      </c>
      <c r="W14" s="262">
        <v>0</v>
      </c>
      <c r="X14" s="262">
        <v>1.3433280000000001</v>
      </c>
      <c r="Y14" s="262">
        <v>0.81804424342385595</v>
      </c>
      <c r="Z14" s="262">
        <v>0.86229563956362743</v>
      </c>
      <c r="AA14" s="262">
        <v>2.492465989109419</v>
      </c>
      <c r="AB14" s="247"/>
    </row>
    <row r="15" spans="1:31" ht="13.5" customHeight="1">
      <c r="A15" s="97" t="s">
        <v>1460</v>
      </c>
      <c r="B15" s="135" t="s">
        <v>1461</v>
      </c>
      <c r="C15" s="94">
        <v>0</v>
      </c>
      <c r="D15" s="258">
        <v>0</v>
      </c>
      <c r="E15" s="259">
        <v>4.0239726027397449</v>
      </c>
      <c r="F15" s="259">
        <v>0.81300813008129413</v>
      </c>
      <c r="G15" s="259">
        <v>1.4388489208633</v>
      </c>
      <c r="H15" s="259">
        <v>1.5873015873015821</v>
      </c>
      <c r="I15" s="260">
        <v>296</v>
      </c>
      <c r="J15" s="260">
        <v>152</v>
      </c>
      <c r="K15" s="260">
        <v>0</v>
      </c>
      <c r="L15" s="260">
        <v>852</v>
      </c>
      <c r="M15" s="260">
        <v>2052</v>
      </c>
      <c r="N15" s="259">
        <v>0.65538461538461534</v>
      </c>
      <c r="O15" s="259">
        <v>0.82079999999999997</v>
      </c>
      <c r="P15" s="261">
        <v>0.58650129255463113</v>
      </c>
      <c r="Q15" s="261">
        <v>0</v>
      </c>
      <c r="R15" s="261">
        <v>1.101046153846154</v>
      </c>
      <c r="S15" s="261">
        <v>1.406591911769526</v>
      </c>
      <c r="T15" s="261">
        <v>0.70677250635722733</v>
      </c>
      <c r="U15" s="261">
        <v>4.2863695838739719</v>
      </c>
      <c r="V15" s="262">
        <v>0.73453091456278596</v>
      </c>
      <c r="W15" s="262">
        <v>0</v>
      </c>
      <c r="X15" s="262">
        <v>1.3789439999999999</v>
      </c>
      <c r="Y15" s="262">
        <v>0.73142779412015357</v>
      </c>
      <c r="Z15" s="262">
        <v>0.88515790514485437</v>
      </c>
      <c r="AA15" s="262">
        <v>2.2289121836144661</v>
      </c>
      <c r="AB15" s="247"/>
    </row>
    <row r="16" spans="1:31" ht="13.5" customHeight="1">
      <c r="A16" s="97" t="s">
        <v>1462</v>
      </c>
      <c r="B16" s="135" t="s">
        <v>1459</v>
      </c>
      <c r="C16" s="94">
        <v>0</v>
      </c>
      <c r="D16" s="258">
        <v>0</v>
      </c>
      <c r="E16" s="259">
        <v>3.1511450381679351</v>
      </c>
      <c r="F16" s="259">
        <v>1.515151515151514</v>
      </c>
      <c r="G16" s="259">
        <v>1.4285714285714231</v>
      </c>
      <c r="H16" s="259">
        <v>1.5873015873015821</v>
      </c>
      <c r="I16" s="260">
        <v>300</v>
      </c>
      <c r="J16" s="260">
        <v>180</v>
      </c>
      <c r="K16" s="260">
        <v>0</v>
      </c>
      <c r="L16" s="260">
        <v>720</v>
      </c>
      <c r="M16" s="260">
        <v>1920</v>
      </c>
      <c r="N16" s="259">
        <v>0.6</v>
      </c>
      <c r="O16" s="259">
        <v>0.8</v>
      </c>
      <c r="P16" s="261">
        <v>0.53693780304297223</v>
      </c>
      <c r="Q16" s="261">
        <v>0</v>
      </c>
      <c r="R16" s="261">
        <v>1.008</v>
      </c>
      <c r="S16" s="261">
        <v>1.8045093604938001</v>
      </c>
      <c r="T16" s="261">
        <v>0.64704525229887011</v>
      </c>
      <c r="U16" s="261">
        <v>4.7063179552670302</v>
      </c>
      <c r="V16" s="262">
        <v>0.71591707072396304</v>
      </c>
      <c r="W16" s="262">
        <v>0</v>
      </c>
      <c r="X16" s="262">
        <v>1.3440000000000001</v>
      </c>
      <c r="Y16" s="262">
        <v>0.90225468024689981</v>
      </c>
      <c r="Z16" s="262">
        <v>0.86272700306516026</v>
      </c>
      <c r="AA16" s="262">
        <v>2.3531589776335151</v>
      </c>
      <c r="AB16" s="247"/>
    </row>
    <row r="17" spans="1:30" ht="14.25" customHeight="1" thickBot="1">
      <c r="A17" s="98" t="s">
        <v>1463</v>
      </c>
      <c r="B17" s="135" t="s">
        <v>1459</v>
      </c>
      <c r="C17" s="95">
        <v>0</v>
      </c>
      <c r="D17" s="263">
        <v>0</v>
      </c>
      <c r="E17" s="264">
        <v>3.1728395061728421</v>
      </c>
      <c r="F17" s="264">
        <v>1.4035087719298289</v>
      </c>
      <c r="G17" s="264">
        <v>1.388888888888884</v>
      </c>
      <c r="H17" s="264">
        <v>1.5873015873015821</v>
      </c>
      <c r="I17" s="265">
        <v>295</v>
      </c>
      <c r="J17" s="265">
        <v>171</v>
      </c>
      <c r="K17" s="265">
        <v>0</v>
      </c>
      <c r="L17" s="265">
        <v>734</v>
      </c>
      <c r="M17" s="265">
        <v>1934</v>
      </c>
      <c r="N17" s="264">
        <v>0.61166666666666669</v>
      </c>
      <c r="O17" s="264">
        <v>0.80583333333333329</v>
      </c>
      <c r="P17" s="266">
        <v>0.54737826032436343</v>
      </c>
      <c r="Q17" s="266">
        <v>0</v>
      </c>
      <c r="R17" s="266">
        <v>1.0276000000000001</v>
      </c>
      <c r="S17" s="266">
        <v>1.7142838924691099</v>
      </c>
      <c r="T17" s="266">
        <v>0.65962668776023714</v>
      </c>
      <c r="U17" s="266">
        <v>4.6278793226792461</v>
      </c>
      <c r="V17" s="267">
        <v>0.72113729936465842</v>
      </c>
      <c r="W17" s="267">
        <v>0</v>
      </c>
      <c r="X17" s="267">
        <v>1.3537999999999999</v>
      </c>
      <c r="Y17" s="267">
        <v>0.85714194623455497</v>
      </c>
      <c r="Z17" s="267">
        <v>0.86901772079584361</v>
      </c>
      <c r="AA17" s="267">
        <v>2.313939661339623</v>
      </c>
      <c r="AB17" s="247"/>
    </row>
    <row r="18" spans="1:30" ht="14.25" customHeight="1" thickTop="1">
      <c r="A18" s="99" t="s">
        <v>1621</v>
      </c>
      <c r="B18" s="135" t="s">
        <v>1459</v>
      </c>
      <c r="C18" s="96">
        <v>86</v>
      </c>
      <c r="D18" s="253">
        <v>0</v>
      </c>
      <c r="E18" s="254">
        <v>3.1630769230769129</v>
      </c>
      <c r="F18" s="254">
        <v>1.1070110701107081</v>
      </c>
      <c r="G18" s="254">
        <v>1.5037593984962521</v>
      </c>
      <c r="H18" s="254">
        <v>1.5873015873015821</v>
      </c>
      <c r="I18" s="255">
        <v>331</v>
      </c>
      <c r="J18" s="255">
        <v>170</v>
      </c>
      <c r="K18" s="255">
        <v>0</v>
      </c>
      <c r="L18" s="255">
        <v>799</v>
      </c>
      <c r="M18" s="255">
        <v>1999</v>
      </c>
      <c r="N18" s="254">
        <v>0.61461538461538456</v>
      </c>
      <c r="O18" s="254">
        <v>0.79959999999999998</v>
      </c>
      <c r="P18" s="256">
        <v>0.55001705721965988</v>
      </c>
      <c r="Q18" s="256">
        <v>0</v>
      </c>
      <c r="R18" s="256">
        <v>1.0325538461538459</v>
      </c>
      <c r="S18" s="256">
        <v>1.5731620065843379</v>
      </c>
      <c r="T18" s="256">
        <v>0.6628066110087143</v>
      </c>
      <c r="U18" s="256">
        <v>4.7932038252104219</v>
      </c>
      <c r="V18" s="257">
        <v>0.7155591121886008</v>
      </c>
      <c r="W18" s="257">
        <v>0</v>
      </c>
      <c r="X18" s="257">
        <v>1.3433280000000001</v>
      </c>
      <c r="Y18" s="257">
        <v>0.81804424342385595</v>
      </c>
      <c r="Z18" s="257">
        <v>0.86229563956362743</v>
      </c>
      <c r="AA18" s="257">
        <v>2.492465989109419</v>
      </c>
      <c r="AB18" s="247"/>
    </row>
    <row r="19" spans="1:30" ht="13.5" customHeight="1">
      <c r="A19" s="97" t="s">
        <v>1464</v>
      </c>
      <c r="B19" s="135" t="s">
        <v>1461</v>
      </c>
      <c r="C19" s="94">
        <v>0</v>
      </c>
      <c r="D19" s="258">
        <v>0</v>
      </c>
      <c r="E19" s="259">
        <v>4.0239726027397449</v>
      </c>
      <c r="F19" s="259">
        <v>0.81300813008129413</v>
      </c>
      <c r="G19" s="259">
        <v>1.4388489208633</v>
      </c>
      <c r="H19" s="259">
        <v>1.5873015873015821</v>
      </c>
      <c r="I19" s="260">
        <v>296</v>
      </c>
      <c r="J19" s="260">
        <v>152</v>
      </c>
      <c r="K19" s="260">
        <v>0</v>
      </c>
      <c r="L19" s="260">
        <v>852</v>
      </c>
      <c r="M19" s="260">
        <v>2052</v>
      </c>
      <c r="N19" s="259">
        <v>0.65538461538461534</v>
      </c>
      <c r="O19" s="259">
        <v>0.82079999999999997</v>
      </c>
      <c r="P19" s="261">
        <v>0.58650129255463113</v>
      </c>
      <c r="Q19" s="261">
        <v>0</v>
      </c>
      <c r="R19" s="261">
        <v>1.101046153846154</v>
      </c>
      <c r="S19" s="261">
        <v>1.406591911769526</v>
      </c>
      <c r="T19" s="261">
        <v>0.70677250635722733</v>
      </c>
      <c r="U19" s="261">
        <v>4.2863695838739719</v>
      </c>
      <c r="V19" s="262">
        <v>0.73453091456278596</v>
      </c>
      <c r="W19" s="262">
        <v>0</v>
      </c>
      <c r="X19" s="262">
        <v>1.3789439999999999</v>
      </c>
      <c r="Y19" s="262">
        <v>0.73142779412015357</v>
      </c>
      <c r="Z19" s="262">
        <v>0.88515790514485437</v>
      </c>
      <c r="AA19" s="262">
        <v>2.2289121836144661</v>
      </c>
      <c r="AB19" s="247"/>
    </row>
    <row r="20" spans="1:30" ht="13.5" customHeight="1">
      <c r="A20" s="97" t="s">
        <v>1465</v>
      </c>
      <c r="B20" s="135" t="s">
        <v>1459</v>
      </c>
      <c r="C20" s="94">
        <v>0</v>
      </c>
      <c r="D20" s="258">
        <v>0</v>
      </c>
      <c r="E20" s="259">
        <v>3.1511450381679351</v>
      </c>
      <c r="F20" s="259">
        <v>1.515151515151514</v>
      </c>
      <c r="G20" s="259">
        <v>1.4285714285714231</v>
      </c>
      <c r="H20" s="259">
        <v>1.5873015873015821</v>
      </c>
      <c r="I20" s="260">
        <v>300</v>
      </c>
      <c r="J20" s="260">
        <v>180</v>
      </c>
      <c r="K20" s="260">
        <v>0</v>
      </c>
      <c r="L20" s="260">
        <v>720</v>
      </c>
      <c r="M20" s="260">
        <v>1920</v>
      </c>
      <c r="N20" s="259">
        <v>0.6</v>
      </c>
      <c r="O20" s="259">
        <v>0.8</v>
      </c>
      <c r="P20" s="261">
        <v>0.53693780304297223</v>
      </c>
      <c r="Q20" s="261">
        <v>0</v>
      </c>
      <c r="R20" s="261">
        <v>1.008</v>
      </c>
      <c r="S20" s="261">
        <v>1.8045093604938001</v>
      </c>
      <c r="T20" s="261">
        <v>0.64704525229887011</v>
      </c>
      <c r="U20" s="261">
        <v>4.7063179552670302</v>
      </c>
      <c r="V20" s="262">
        <v>0.71591707072396304</v>
      </c>
      <c r="W20" s="262">
        <v>0</v>
      </c>
      <c r="X20" s="262">
        <v>1.3440000000000001</v>
      </c>
      <c r="Y20" s="262">
        <v>0.90225468024689981</v>
      </c>
      <c r="Z20" s="262">
        <v>0.86272700306516026</v>
      </c>
      <c r="AA20" s="262">
        <v>2.3531589776335151</v>
      </c>
      <c r="AB20" s="247"/>
    </row>
    <row r="21" spans="1:30" ht="14.25" customHeight="1" thickBot="1">
      <c r="A21" s="98" t="s">
        <v>1466</v>
      </c>
      <c r="B21" s="135" t="s">
        <v>1459</v>
      </c>
      <c r="C21" s="95">
        <v>0</v>
      </c>
      <c r="D21" s="263">
        <v>0</v>
      </c>
      <c r="E21" s="264">
        <v>3.1728395061728421</v>
      </c>
      <c r="F21" s="264">
        <v>1.4035087719298289</v>
      </c>
      <c r="G21" s="264">
        <v>1.388888888888884</v>
      </c>
      <c r="H21" s="264">
        <v>1.5873015873015821</v>
      </c>
      <c r="I21" s="265">
        <v>295</v>
      </c>
      <c r="J21" s="265">
        <v>171</v>
      </c>
      <c r="K21" s="265">
        <v>0</v>
      </c>
      <c r="L21" s="265">
        <v>734</v>
      </c>
      <c r="M21" s="265">
        <v>1934</v>
      </c>
      <c r="N21" s="264">
        <v>0.61166666666666669</v>
      </c>
      <c r="O21" s="264">
        <v>0.80583333333333329</v>
      </c>
      <c r="P21" s="266">
        <v>0.54737826032436343</v>
      </c>
      <c r="Q21" s="266">
        <v>0</v>
      </c>
      <c r="R21" s="266">
        <v>1.0276000000000001</v>
      </c>
      <c r="S21" s="266">
        <v>1.7142838924691099</v>
      </c>
      <c r="T21" s="266">
        <v>0.65962668776023714</v>
      </c>
      <c r="U21" s="266">
        <v>4.6278793226792461</v>
      </c>
      <c r="V21" s="267">
        <v>0.72113729936465842</v>
      </c>
      <c r="W21" s="267">
        <v>0</v>
      </c>
      <c r="X21" s="267">
        <v>1.3537999999999999</v>
      </c>
      <c r="Y21" s="267">
        <v>0.85714194623455497</v>
      </c>
      <c r="Z21" s="267">
        <v>0.86901772079584361</v>
      </c>
      <c r="AA21" s="267">
        <v>2.313939661339623</v>
      </c>
      <c r="AB21" s="247"/>
    </row>
    <row r="22" spans="1:30" ht="14.25" customHeight="1" thickTop="1">
      <c r="A22" s="99" t="s">
        <v>1467</v>
      </c>
      <c r="B22" s="135" t="s">
        <v>1459</v>
      </c>
      <c r="C22" s="96">
        <v>86</v>
      </c>
      <c r="D22" s="253">
        <v>0</v>
      </c>
      <c r="E22" s="254">
        <v>3.2784718091083631</v>
      </c>
      <c r="F22" s="254">
        <v>0.74074074074073071</v>
      </c>
      <c r="G22" s="254">
        <v>1.910828025477729</v>
      </c>
      <c r="H22" s="254">
        <v>1.5873015873015821</v>
      </c>
      <c r="I22" s="255">
        <v>0</v>
      </c>
      <c r="J22" s="255">
        <v>185</v>
      </c>
      <c r="K22" s="255">
        <v>105.8333333333333</v>
      </c>
      <c r="L22" s="255">
        <v>709.16666666666663</v>
      </c>
      <c r="M22" s="255">
        <v>1809.166666666667</v>
      </c>
      <c r="N22" s="254">
        <v>0.70916666666666661</v>
      </c>
      <c r="O22" s="254">
        <v>0.86150793650793644</v>
      </c>
      <c r="P22" s="256">
        <v>0.75551268252243597</v>
      </c>
      <c r="Q22" s="256">
        <v>0.6910456164965213</v>
      </c>
      <c r="R22" s="256">
        <v>1.418333333333333</v>
      </c>
      <c r="S22" s="256">
        <v>2.22556154460902</v>
      </c>
      <c r="T22" s="256">
        <v>0.952380952380949</v>
      </c>
      <c r="U22" s="256">
        <v>0.7708333333333347</v>
      </c>
      <c r="V22" s="257">
        <v>0.91780987843780915</v>
      </c>
      <c r="W22" s="257">
        <v>0.32906934118881959</v>
      </c>
      <c r="X22" s="257">
        <v>1.7230158730158729</v>
      </c>
      <c r="Y22" s="257">
        <v>1.059791211718581</v>
      </c>
      <c r="Z22" s="257">
        <v>0.952380952380949</v>
      </c>
      <c r="AA22" s="257">
        <v>0.36706349206349281</v>
      </c>
      <c r="AB22" s="247"/>
      <c r="AC22" s="11" t="s">
        <v>1457</v>
      </c>
      <c r="AD22" s="13">
        <v>0.18825271821068101</v>
      </c>
    </row>
    <row r="23" spans="1:30" ht="13.5" customHeight="1">
      <c r="A23" s="97" t="s">
        <v>1468</v>
      </c>
      <c r="B23" s="135" t="s">
        <v>1461</v>
      </c>
      <c r="C23" s="94">
        <v>0</v>
      </c>
      <c r="D23" s="258">
        <v>0</v>
      </c>
      <c r="E23" s="259">
        <v>3.074324324324329</v>
      </c>
      <c r="F23" s="259">
        <v>1.379310344827589</v>
      </c>
      <c r="G23" s="259">
        <v>1.4285714285714231</v>
      </c>
      <c r="H23" s="259">
        <v>1.5873015873015821</v>
      </c>
      <c r="I23" s="260">
        <v>0</v>
      </c>
      <c r="J23" s="260">
        <v>173</v>
      </c>
      <c r="K23" s="260">
        <v>125</v>
      </c>
      <c r="L23" s="260">
        <v>802</v>
      </c>
      <c r="M23" s="260">
        <v>1902</v>
      </c>
      <c r="N23" s="259">
        <v>0.72909090909090912</v>
      </c>
      <c r="O23" s="259">
        <v>0.86454545454545451</v>
      </c>
      <c r="P23" s="261">
        <v>0.77673902965451602</v>
      </c>
      <c r="Q23" s="261">
        <v>0.74199600912296482</v>
      </c>
      <c r="R23" s="261">
        <v>1.458181818181818</v>
      </c>
      <c r="S23" s="261">
        <v>1.892000723426833</v>
      </c>
      <c r="T23" s="261">
        <v>0.952380952380949</v>
      </c>
      <c r="U23" s="261">
        <v>0.6553030303030315</v>
      </c>
      <c r="V23" s="262">
        <v>0.92104590673496856</v>
      </c>
      <c r="W23" s="262">
        <v>0.37099800456148241</v>
      </c>
      <c r="X23" s="262">
        <v>1.729090909090909</v>
      </c>
      <c r="Y23" s="262">
        <v>0.9460003617134165</v>
      </c>
      <c r="Z23" s="262">
        <v>0.952380952380949</v>
      </c>
      <c r="AA23" s="262">
        <v>0.32765151515151569</v>
      </c>
      <c r="AB23" s="247"/>
      <c r="AC23" s="11" t="s">
        <v>1469</v>
      </c>
      <c r="AD23" s="13">
        <v>0.12030062403291999</v>
      </c>
    </row>
    <row r="24" spans="1:30" ht="13.5" customHeight="1">
      <c r="A24" s="97" t="s">
        <v>1470</v>
      </c>
      <c r="B24" s="135" t="s">
        <v>1459</v>
      </c>
      <c r="C24" s="94">
        <v>0</v>
      </c>
      <c r="D24" s="258">
        <v>0</v>
      </c>
      <c r="E24" s="259">
        <v>3.3606189555125621</v>
      </c>
      <c r="F24" s="259">
        <v>1.1235955056179801</v>
      </c>
      <c r="G24" s="259">
        <v>1.449275362318847</v>
      </c>
      <c r="H24" s="259">
        <v>1.5873015873015821</v>
      </c>
      <c r="I24" s="260">
        <v>0</v>
      </c>
      <c r="J24" s="260">
        <v>121</v>
      </c>
      <c r="K24" s="260">
        <v>144.16666666666671</v>
      </c>
      <c r="L24" s="260">
        <v>734.83333333333326</v>
      </c>
      <c r="M24" s="260">
        <v>1834.833333333333</v>
      </c>
      <c r="N24" s="259">
        <v>0.73483333333333323</v>
      </c>
      <c r="O24" s="259">
        <v>0.87373015873015869</v>
      </c>
      <c r="P24" s="261">
        <v>0.78285673730703176</v>
      </c>
      <c r="Q24" s="261">
        <v>0.94134560357400154</v>
      </c>
      <c r="R24" s="261">
        <v>1.469666666666666</v>
      </c>
      <c r="S24" s="261">
        <v>1.4556375507983319</v>
      </c>
      <c r="T24" s="261">
        <v>0.952380952380949</v>
      </c>
      <c r="U24" s="261">
        <v>0.50416666666666754</v>
      </c>
      <c r="V24" s="262">
        <v>0.93083085690666423</v>
      </c>
      <c r="W24" s="262">
        <v>0.44825981122571501</v>
      </c>
      <c r="X24" s="262">
        <v>1.7474603174603169</v>
      </c>
      <c r="Y24" s="262">
        <v>0.69316073847539617</v>
      </c>
      <c r="Z24" s="262">
        <v>0.952380952380949</v>
      </c>
      <c r="AA24" s="262">
        <v>0.2400793650793655</v>
      </c>
      <c r="AB24" s="247"/>
    </row>
    <row r="25" spans="1:30" ht="14.25" customHeight="1" thickBot="1">
      <c r="A25" s="98" t="s">
        <v>1471</v>
      </c>
      <c r="B25" s="135" t="s">
        <v>1459</v>
      </c>
      <c r="C25" s="95">
        <v>0</v>
      </c>
      <c r="D25" s="263">
        <v>0</v>
      </c>
      <c r="E25" s="264">
        <v>3.515151515151516</v>
      </c>
      <c r="F25" s="264">
        <v>1.0791366906474751</v>
      </c>
      <c r="G25" s="264">
        <v>1.4285714285714231</v>
      </c>
      <c r="H25" s="264">
        <v>1.5873015873015821</v>
      </c>
      <c r="I25" s="265">
        <v>0</v>
      </c>
      <c r="J25" s="265">
        <v>184</v>
      </c>
      <c r="K25" s="265">
        <v>133.33333333333329</v>
      </c>
      <c r="L25" s="265">
        <v>682.66666666666663</v>
      </c>
      <c r="M25" s="265">
        <v>1782.666666666667</v>
      </c>
      <c r="N25" s="264">
        <v>0.68266666666666664</v>
      </c>
      <c r="O25" s="264">
        <v>0.8488888888888888</v>
      </c>
      <c r="P25" s="266">
        <v>0.72728083375132735</v>
      </c>
      <c r="Q25" s="266">
        <v>0.87060865070427884</v>
      </c>
      <c r="R25" s="266">
        <v>1.3653333333333331</v>
      </c>
      <c r="S25" s="266">
        <v>2.2135314822057279</v>
      </c>
      <c r="T25" s="266">
        <v>0.952380952380949</v>
      </c>
      <c r="U25" s="266">
        <v>0.76666666666666805</v>
      </c>
      <c r="V25" s="267">
        <v>0.90436614092775736</v>
      </c>
      <c r="W25" s="267">
        <v>0.41457554795441848</v>
      </c>
      <c r="X25" s="267">
        <v>1.6977777777777781</v>
      </c>
      <c r="Y25" s="267">
        <v>1.054062610574156</v>
      </c>
      <c r="Z25" s="267">
        <v>0.952380952380949</v>
      </c>
      <c r="AA25" s="267">
        <v>0.36507936507936573</v>
      </c>
      <c r="AB25" s="247"/>
    </row>
    <row r="26" spans="1:30" ht="14.25" customHeight="1" thickTop="1">
      <c r="A26" s="99" t="s">
        <v>1620</v>
      </c>
      <c r="B26" s="134" t="s">
        <v>1472</v>
      </c>
      <c r="C26" s="96">
        <v>0</v>
      </c>
      <c r="D26" s="253">
        <v>0</v>
      </c>
      <c r="E26" s="254">
        <v>3.51515151515152</v>
      </c>
      <c r="F26" s="254">
        <v>1.40350877192983</v>
      </c>
      <c r="G26" s="254">
        <v>1.38888888888888</v>
      </c>
      <c r="H26" s="254">
        <v>1.5873015873015801</v>
      </c>
      <c r="I26" s="255">
        <v>0</v>
      </c>
      <c r="J26" s="255">
        <v>195</v>
      </c>
      <c r="K26" s="255">
        <v>152.5</v>
      </c>
      <c r="L26" s="255">
        <v>752.5</v>
      </c>
      <c r="M26" s="255">
        <v>1852.5</v>
      </c>
      <c r="N26" s="254">
        <v>0.68409090909090897</v>
      </c>
      <c r="O26" s="254">
        <v>0.77879815438282196</v>
      </c>
      <c r="P26" s="256">
        <v>0.82879815438282201</v>
      </c>
      <c r="Q26" s="256">
        <v>0.90523513113001697</v>
      </c>
      <c r="R26" s="256">
        <v>1.3681818181818199</v>
      </c>
      <c r="S26" s="256">
        <v>2.1326019714926701</v>
      </c>
      <c r="T26" s="256">
        <v>0.952380952380949</v>
      </c>
      <c r="U26" s="256">
        <v>0.73863636363636498</v>
      </c>
      <c r="V26" s="257">
        <v>0.96707546909912201</v>
      </c>
      <c r="W26" s="257">
        <v>0.45261756556500898</v>
      </c>
      <c r="X26" s="257">
        <v>1.68409090909091</v>
      </c>
      <c r="Y26" s="257">
        <v>1.0663009857463399</v>
      </c>
      <c r="Z26" s="257">
        <v>0.952380952380949</v>
      </c>
      <c r="AA26" s="257">
        <v>0.36931818181818199</v>
      </c>
      <c r="AB26" s="247"/>
    </row>
    <row r="27" spans="1:30" ht="13.5" customHeight="1">
      <c r="A27" s="97" t="s">
        <v>1473</v>
      </c>
      <c r="B27" s="134" t="s">
        <v>1472</v>
      </c>
      <c r="C27" s="94">
        <v>0</v>
      </c>
      <c r="D27" s="258">
        <v>0</v>
      </c>
      <c r="E27" s="259">
        <v>3.52355371900825</v>
      </c>
      <c r="F27" s="259">
        <v>1.0909090909090999</v>
      </c>
      <c r="G27" s="259">
        <v>1.3793103448275901</v>
      </c>
      <c r="H27" s="259">
        <v>1.5873015873015801</v>
      </c>
      <c r="I27" s="260">
        <v>0</v>
      </c>
      <c r="J27" s="260">
        <v>217</v>
      </c>
      <c r="K27" s="260">
        <v>164.166666666667</v>
      </c>
      <c r="L27" s="260">
        <v>718.83333333333303</v>
      </c>
      <c r="M27" s="260">
        <v>1818.8333333333301</v>
      </c>
      <c r="N27" s="259">
        <v>0.653484848484848</v>
      </c>
      <c r="O27" s="259">
        <v>0.74619190251453205</v>
      </c>
      <c r="P27" s="261">
        <v>0.79619190251453198</v>
      </c>
      <c r="Q27" s="261">
        <v>0.974488091981494</v>
      </c>
      <c r="R27" s="261">
        <v>1.3069696969697</v>
      </c>
      <c r="S27" s="261">
        <v>2.3732032195585102</v>
      </c>
      <c r="T27" s="261">
        <v>0.952380952380949</v>
      </c>
      <c r="U27" s="261">
        <v>0.82196969696969802</v>
      </c>
      <c r="V27" s="262">
        <v>0.95077234316497605</v>
      </c>
      <c r="W27" s="262">
        <v>0.487244045990747</v>
      </c>
      <c r="X27" s="262">
        <v>1.6534848484848499</v>
      </c>
      <c r="Y27" s="262">
        <v>1.18660160977926</v>
      </c>
      <c r="Z27" s="262">
        <v>0.952380952380949</v>
      </c>
      <c r="AA27" s="262">
        <v>0.41098484848484901</v>
      </c>
      <c r="AB27" s="247"/>
    </row>
    <row r="28" spans="1:30" ht="13.5" customHeight="1">
      <c r="A28" s="97" t="s">
        <v>1474</v>
      </c>
      <c r="B28" s="134" t="s">
        <v>1472</v>
      </c>
      <c r="C28" s="94">
        <v>0</v>
      </c>
      <c r="D28" s="258">
        <v>0</v>
      </c>
      <c r="E28" s="259">
        <v>2.98545454545454</v>
      </c>
      <c r="F28" s="259">
        <v>1.5037593984962501</v>
      </c>
      <c r="G28" s="259">
        <v>1.4285714285714199</v>
      </c>
      <c r="H28" s="259">
        <v>1.5873015873015801</v>
      </c>
      <c r="I28" s="260">
        <v>0</v>
      </c>
      <c r="J28" s="260">
        <v>198</v>
      </c>
      <c r="K28" s="260">
        <v>136.666666666667</v>
      </c>
      <c r="L28" s="260">
        <v>765.33333333333303</v>
      </c>
      <c r="M28" s="260">
        <v>1865.3333333333301</v>
      </c>
      <c r="N28" s="259">
        <v>0.69575757575757602</v>
      </c>
      <c r="O28" s="259">
        <v>0.79122727019400196</v>
      </c>
      <c r="P28" s="261">
        <v>0.84122727019400201</v>
      </c>
      <c r="Q28" s="261">
        <v>0.81124896997444196</v>
      </c>
      <c r="R28" s="261">
        <v>1.39151515151515</v>
      </c>
      <c r="S28" s="261">
        <v>2.1654112325925601</v>
      </c>
      <c r="T28" s="261">
        <v>0.952380952380949</v>
      </c>
      <c r="U28" s="261">
        <v>0.750000000000001</v>
      </c>
      <c r="V28" s="262">
        <v>0.97329002700471201</v>
      </c>
      <c r="W28" s="262">
        <v>0.40562448498722098</v>
      </c>
      <c r="X28" s="262">
        <v>1.69575757575758</v>
      </c>
      <c r="Y28" s="262">
        <v>1.08270561629628</v>
      </c>
      <c r="Z28" s="262">
        <v>0.952380952380949</v>
      </c>
      <c r="AA28" s="262">
        <v>0.375000000000001</v>
      </c>
      <c r="AB28" s="247"/>
    </row>
    <row r="29" spans="1:30" ht="14.25" customHeight="1" thickBot="1">
      <c r="A29" s="98" t="s">
        <v>1475</v>
      </c>
      <c r="B29" s="134" t="s">
        <v>1472</v>
      </c>
      <c r="C29" s="95">
        <v>0</v>
      </c>
      <c r="D29" s="263">
        <v>0</v>
      </c>
      <c r="E29" s="264">
        <v>3.5013550135501599</v>
      </c>
      <c r="F29" s="264">
        <v>1.0676156583629799</v>
      </c>
      <c r="G29" s="264">
        <v>1.4285714285714199</v>
      </c>
      <c r="H29" s="264">
        <v>1.5873015873015801</v>
      </c>
      <c r="I29" s="265">
        <v>0</v>
      </c>
      <c r="J29" s="265">
        <v>148</v>
      </c>
      <c r="K29" s="265">
        <v>116.666666666667</v>
      </c>
      <c r="L29" s="265">
        <v>835.33333333333303</v>
      </c>
      <c r="M29" s="265">
        <v>1935.3333333333301</v>
      </c>
      <c r="N29" s="264">
        <v>0.75939393939393895</v>
      </c>
      <c r="O29" s="264">
        <v>0.85902244734589195</v>
      </c>
      <c r="P29" s="266">
        <v>0.90902244734589199</v>
      </c>
      <c r="Q29" s="266">
        <v>0.69252960851476697</v>
      </c>
      <c r="R29" s="266">
        <v>1.5187878787878799</v>
      </c>
      <c r="S29" s="266">
        <v>1.6185902142611099</v>
      </c>
      <c r="T29" s="266">
        <v>0.952380952380949</v>
      </c>
      <c r="U29" s="266">
        <v>0.560606060606062</v>
      </c>
      <c r="V29" s="267">
        <v>1.0071876155806601</v>
      </c>
      <c r="W29" s="267">
        <v>0.34626480425738398</v>
      </c>
      <c r="X29" s="267">
        <v>1.75939393939394</v>
      </c>
      <c r="Y29" s="267">
        <v>0.80929510713055297</v>
      </c>
      <c r="Z29" s="267">
        <v>0.952380952380949</v>
      </c>
      <c r="AA29" s="267">
        <v>0.280303030303031</v>
      </c>
      <c r="AB29" s="247"/>
    </row>
    <row r="30" spans="1:30" ht="14.25" customHeight="1" thickTop="1">
      <c r="A30" s="97" t="s">
        <v>1476</v>
      </c>
      <c r="B30" s="134" t="s">
        <v>1472</v>
      </c>
      <c r="C30" s="94">
        <v>0</v>
      </c>
      <c r="D30" s="258">
        <v>0</v>
      </c>
      <c r="E30" s="259">
        <v>3.515151515151516</v>
      </c>
      <c r="F30" s="259">
        <v>1.4035087719298289</v>
      </c>
      <c r="G30" s="259">
        <v>1.388888888888884</v>
      </c>
      <c r="H30" s="259">
        <v>1.5873015873015821</v>
      </c>
      <c r="I30" s="260">
        <v>323</v>
      </c>
      <c r="J30" s="260">
        <v>177</v>
      </c>
      <c r="K30" s="260">
        <v>0</v>
      </c>
      <c r="L30" s="260">
        <v>800</v>
      </c>
      <c r="M30" s="260">
        <v>2000</v>
      </c>
      <c r="N30" s="259">
        <v>0.61538461538461542</v>
      </c>
      <c r="O30" s="259">
        <v>0.8</v>
      </c>
      <c r="P30" s="261">
        <v>0.55070543901843305</v>
      </c>
      <c r="Q30" s="261">
        <v>0</v>
      </c>
      <c r="R30" s="261">
        <v>1.0338461538461541</v>
      </c>
      <c r="S30" s="261">
        <v>1.637939265678988</v>
      </c>
      <c r="T30" s="261">
        <v>0.66363615620396943</v>
      </c>
      <c r="U30" s="261">
        <v>4.677355998619233</v>
      </c>
      <c r="V30" s="262">
        <v>0.71591707072396304</v>
      </c>
      <c r="W30" s="262">
        <v>0</v>
      </c>
      <c r="X30" s="262">
        <v>1.3440000000000001</v>
      </c>
      <c r="Y30" s="262">
        <v>0.85172841815307365</v>
      </c>
      <c r="Z30" s="262">
        <v>0.51200000000000001</v>
      </c>
      <c r="AA30" s="262">
        <v>2.432225119282001</v>
      </c>
      <c r="AB30" s="247"/>
    </row>
    <row r="31" spans="1:30" ht="13.5" customHeight="1">
      <c r="A31" s="97" t="s">
        <v>1477</v>
      </c>
      <c r="B31" s="134" t="s">
        <v>1472</v>
      </c>
      <c r="C31" s="94">
        <v>0</v>
      </c>
      <c r="D31" s="258">
        <v>0</v>
      </c>
      <c r="E31" s="259">
        <v>3.523553719008254</v>
      </c>
      <c r="F31" s="259">
        <v>1.0909090909090979</v>
      </c>
      <c r="G31" s="259">
        <v>1.379310344827589</v>
      </c>
      <c r="H31" s="259">
        <v>1.5873015873015821</v>
      </c>
      <c r="I31" s="260">
        <v>359</v>
      </c>
      <c r="J31" s="260">
        <v>192</v>
      </c>
      <c r="K31" s="260">
        <v>0</v>
      </c>
      <c r="L31" s="260">
        <v>749</v>
      </c>
      <c r="M31" s="260">
        <v>1949</v>
      </c>
      <c r="N31" s="259">
        <v>0.57615384615384613</v>
      </c>
      <c r="O31" s="259">
        <v>0.77959999999999996</v>
      </c>
      <c r="P31" s="261">
        <v>0.51559796728100782</v>
      </c>
      <c r="Q31" s="261">
        <v>0</v>
      </c>
      <c r="R31" s="261">
        <v>0.96793846153846141</v>
      </c>
      <c r="S31" s="261">
        <v>1.776747678024664</v>
      </c>
      <c r="T31" s="261">
        <v>0.62132935124596622</v>
      </c>
      <c r="U31" s="261">
        <v>5.1986712182795811</v>
      </c>
      <c r="V31" s="262">
        <v>0.69766118542050182</v>
      </c>
      <c r="W31" s="262">
        <v>0</v>
      </c>
      <c r="X31" s="262">
        <v>1.309728</v>
      </c>
      <c r="Y31" s="262">
        <v>0.92390879257282543</v>
      </c>
      <c r="Z31" s="262">
        <v>0.49894400000000011</v>
      </c>
      <c r="AA31" s="262">
        <v>2.703309033505382</v>
      </c>
      <c r="AB31" s="247"/>
    </row>
    <row r="32" spans="1:30" ht="13.5" customHeight="1">
      <c r="A32" s="97" t="s">
        <v>1478</v>
      </c>
      <c r="B32" s="134" t="s">
        <v>1472</v>
      </c>
      <c r="C32" s="94">
        <v>0</v>
      </c>
      <c r="D32" s="258">
        <v>0</v>
      </c>
      <c r="E32" s="259">
        <v>2.985454545454536</v>
      </c>
      <c r="F32" s="259">
        <v>1.5037593984962521</v>
      </c>
      <c r="G32" s="259">
        <v>1.4285714285714231</v>
      </c>
      <c r="H32" s="259">
        <v>1.5873015873015821</v>
      </c>
      <c r="I32" s="260">
        <v>325</v>
      </c>
      <c r="J32" s="260">
        <v>166</v>
      </c>
      <c r="K32" s="260">
        <v>0</v>
      </c>
      <c r="L32" s="260">
        <v>809</v>
      </c>
      <c r="M32" s="260">
        <v>2009</v>
      </c>
      <c r="N32" s="259">
        <v>0.62230769230769234</v>
      </c>
      <c r="O32" s="259">
        <v>0.80359999999999998</v>
      </c>
      <c r="P32" s="261">
        <v>0.5569008752073904</v>
      </c>
      <c r="Q32" s="261">
        <v>0</v>
      </c>
      <c r="R32" s="261">
        <v>1.045476923076923</v>
      </c>
      <c r="S32" s="261">
        <v>1.536146429958825</v>
      </c>
      <c r="T32" s="261">
        <v>0.67110206296126407</v>
      </c>
      <c r="U32" s="261">
        <v>4.7063179552670302</v>
      </c>
      <c r="V32" s="262">
        <v>0.71913869754222071</v>
      </c>
      <c r="W32" s="262">
        <v>0</v>
      </c>
      <c r="X32" s="262">
        <v>1.3500479999999999</v>
      </c>
      <c r="Y32" s="262">
        <v>0.79879614357858886</v>
      </c>
      <c r="Z32" s="262">
        <v>0.51430399999999998</v>
      </c>
      <c r="AA32" s="262">
        <v>2.4472853367388558</v>
      </c>
      <c r="AB32" s="247"/>
    </row>
    <row r="33" spans="1:28" ht="14.25" customHeight="1" thickBot="1">
      <c r="A33" s="98" t="s">
        <v>1479</v>
      </c>
      <c r="B33" s="134" t="s">
        <v>1472</v>
      </c>
      <c r="C33" s="95">
        <v>0</v>
      </c>
      <c r="D33" s="263">
        <v>0</v>
      </c>
      <c r="E33" s="264">
        <v>3.5013550135501559</v>
      </c>
      <c r="F33" s="264">
        <v>1.067615658362975</v>
      </c>
      <c r="G33" s="264">
        <v>1.4285714285714231</v>
      </c>
      <c r="H33" s="264">
        <v>1.5873015873015821</v>
      </c>
      <c r="I33" s="265">
        <v>345</v>
      </c>
      <c r="J33" s="265">
        <v>130</v>
      </c>
      <c r="K33" s="265">
        <v>0</v>
      </c>
      <c r="L33" s="265">
        <v>825</v>
      </c>
      <c r="M33" s="265">
        <v>2025</v>
      </c>
      <c r="N33" s="264">
        <v>0.63461538461538458</v>
      </c>
      <c r="O33" s="264">
        <v>0.81</v>
      </c>
      <c r="P33" s="266">
        <v>0.56791498398775897</v>
      </c>
      <c r="Q33" s="266">
        <v>0</v>
      </c>
      <c r="R33" s="266">
        <v>1.066153846153846</v>
      </c>
      <c r="S33" s="266">
        <v>1.2030062403291999</v>
      </c>
      <c r="T33" s="266">
        <v>0.6843747860853433</v>
      </c>
      <c r="U33" s="266">
        <v>4.9959375217450006</v>
      </c>
      <c r="V33" s="267">
        <v>0.72486603410801242</v>
      </c>
      <c r="W33" s="267">
        <v>0</v>
      </c>
      <c r="X33" s="267">
        <v>1.3608</v>
      </c>
      <c r="Y33" s="267">
        <v>0.62556324497118398</v>
      </c>
      <c r="Z33" s="267">
        <v>0.51840000000000008</v>
      </c>
      <c r="AA33" s="267">
        <v>2.5978875113074009</v>
      </c>
      <c r="AB33" s="247"/>
    </row>
    <row r="34" spans="1:28" ht="14.25" customHeight="1" thickTop="1">
      <c r="A34" s="97" t="s">
        <v>1480</v>
      </c>
      <c r="B34" s="134" t="s">
        <v>1472</v>
      </c>
      <c r="C34" s="94">
        <v>0</v>
      </c>
      <c r="D34" s="258">
        <v>0</v>
      </c>
      <c r="E34" s="259">
        <v>3.515151515151516</v>
      </c>
      <c r="F34" s="259">
        <v>1.4035087719298289</v>
      </c>
      <c r="G34" s="259">
        <v>1.388888888888884</v>
      </c>
      <c r="H34" s="259">
        <v>1.5873015873015821</v>
      </c>
      <c r="I34" s="260">
        <v>0</v>
      </c>
      <c r="J34" s="260">
        <v>192</v>
      </c>
      <c r="K34" s="260">
        <v>139.16666666666671</v>
      </c>
      <c r="L34" s="260">
        <v>768.83333333333326</v>
      </c>
      <c r="M34" s="260">
        <v>1868.833333333333</v>
      </c>
      <c r="N34" s="259">
        <v>0.69893939393939386</v>
      </c>
      <c r="O34" s="259">
        <v>0.84946969696969699</v>
      </c>
      <c r="P34" s="261">
        <v>0.74461702905159644</v>
      </c>
      <c r="Q34" s="261">
        <v>0.82608889015690101</v>
      </c>
      <c r="R34" s="261">
        <v>1.3978787878787879</v>
      </c>
      <c r="S34" s="261">
        <v>2.0997927103927849</v>
      </c>
      <c r="T34" s="261">
        <v>0.952380952380949</v>
      </c>
      <c r="U34" s="261">
        <v>0.72727272727272863</v>
      </c>
      <c r="V34" s="262">
        <v>0.90498490643350882</v>
      </c>
      <c r="W34" s="262">
        <v>0.41304444507845051</v>
      </c>
      <c r="X34" s="262">
        <v>1.698939393939394</v>
      </c>
      <c r="Y34" s="262">
        <v>1.0498963551963929</v>
      </c>
      <c r="Z34" s="262">
        <v>0.952380952380949</v>
      </c>
      <c r="AA34" s="262">
        <v>0.36363636363636431</v>
      </c>
      <c r="AB34" s="247"/>
    </row>
    <row r="35" spans="1:28" ht="13.5" customHeight="1">
      <c r="A35" s="97" t="s">
        <v>1481</v>
      </c>
      <c r="B35" s="134" t="s">
        <v>1472</v>
      </c>
      <c r="C35" s="94">
        <v>0</v>
      </c>
      <c r="D35" s="258">
        <v>0</v>
      </c>
      <c r="E35" s="259">
        <v>3.4182551319648091</v>
      </c>
      <c r="F35" s="259">
        <v>1.388888888888884</v>
      </c>
      <c r="G35" s="259">
        <v>1.379310344827589</v>
      </c>
      <c r="H35" s="259">
        <v>1.5873015873015821</v>
      </c>
      <c r="I35" s="260">
        <v>0</v>
      </c>
      <c r="J35" s="260">
        <v>224</v>
      </c>
      <c r="K35" s="260">
        <v>144.16666666666671</v>
      </c>
      <c r="L35" s="260">
        <v>731.83333333333326</v>
      </c>
      <c r="M35" s="260">
        <v>1831.833333333333</v>
      </c>
      <c r="N35" s="259">
        <v>0.66530303030303028</v>
      </c>
      <c r="O35" s="259">
        <v>0.83265151515151514</v>
      </c>
      <c r="P35" s="261">
        <v>0.70878243541416874</v>
      </c>
      <c r="Q35" s="261">
        <v>0.85576873052181957</v>
      </c>
      <c r="R35" s="261">
        <v>1.330606060606061</v>
      </c>
      <c r="S35" s="261">
        <v>2.4497581621249158</v>
      </c>
      <c r="T35" s="261">
        <v>0.952380952380949</v>
      </c>
      <c r="U35" s="261">
        <v>0.84848484848484995</v>
      </c>
      <c r="V35" s="262">
        <v>0.88706760961479481</v>
      </c>
      <c r="W35" s="262">
        <v>0.42788436526090978</v>
      </c>
      <c r="X35" s="262">
        <v>1.6653030303030301</v>
      </c>
      <c r="Y35" s="262">
        <v>1.2248790810624579</v>
      </c>
      <c r="Z35" s="262">
        <v>0.952380952380949</v>
      </c>
      <c r="AA35" s="262">
        <v>0.42424242424242498</v>
      </c>
      <c r="AB35" s="247"/>
    </row>
    <row r="36" spans="1:28" ht="13.5" customHeight="1">
      <c r="A36" s="97" t="s">
        <v>1482</v>
      </c>
      <c r="B36" s="134" t="s">
        <v>1472</v>
      </c>
      <c r="C36" s="94">
        <v>0</v>
      </c>
      <c r="D36" s="258">
        <v>0</v>
      </c>
      <c r="E36" s="259">
        <v>2.9230769230768949</v>
      </c>
      <c r="F36" s="259">
        <v>1.4035087719298289</v>
      </c>
      <c r="G36" s="259">
        <v>1.4925373134328179</v>
      </c>
      <c r="H36" s="259">
        <v>1.5873015873015821</v>
      </c>
      <c r="I36" s="260">
        <v>0</v>
      </c>
      <c r="J36" s="260">
        <v>174</v>
      </c>
      <c r="K36" s="260">
        <v>132.5</v>
      </c>
      <c r="L36" s="260">
        <v>793.5</v>
      </c>
      <c r="M36" s="260">
        <v>1893.5</v>
      </c>
      <c r="N36" s="259">
        <v>0.72136363636363632</v>
      </c>
      <c r="O36" s="259">
        <v>0.86068181818181821</v>
      </c>
      <c r="P36" s="261">
        <v>0.76850675814321501</v>
      </c>
      <c r="Q36" s="261">
        <v>0.78651576967034265</v>
      </c>
      <c r="R36" s="261">
        <v>1.4427272727272731</v>
      </c>
      <c r="S36" s="261">
        <v>1.902937143793461</v>
      </c>
      <c r="T36" s="261">
        <v>0.952380952380949</v>
      </c>
      <c r="U36" s="261">
        <v>0.65909090909091017</v>
      </c>
      <c r="V36" s="262">
        <v>0.91692977097931805</v>
      </c>
      <c r="W36" s="262">
        <v>0.39325788483517132</v>
      </c>
      <c r="X36" s="262">
        <v>1.721363636363636</v>
      </c>
      <c r="Y36" s="262">
        <v>0.95146857189673073</v>
      </c>
      <c r="Z36" s="262">
        <v>0.952380952380949</v>
      </c>
      <c r="AA36" s="262">
        <v>0.32954545454545509</v>
      </c>
      <c r="AB36" s="247"/>
    </row>
    <row r="37" spans="1:28" ht="14.25" customHeight="1" thickBot="1">
      <c r="A37" s="98" t="s">
        <v>1483</v>
      </c>
      <c r="B37" s="134" t="s">
        <v>1472</v>
      </c>
      <c r="C37" s="95">
        <v>0</v>
      </c>
      <c r="D37" s="263">
        <v>0</v>
      </c>
      <c r="E37" s="264">
        <v>3.522222222222227</v>
      </c>
      <c r="F37" s="264">
        <v>1.067615658362975</v>
      </c>
      <c r="G37" s="264">
        <v>1.4285714285714231</v>
      </c>
      <c r="H37" s="264">
        <v>1.5873015873015821</v>
      </c>
      <c r="I37" s="265">
        <v>0</v>
      </c>
      <c r="J37" s="265">
        <v>202</v>
      </c>
      <c r="K37" s="265">
        <v>110</v>
      </c>
      <c r="L37" s="265">
        <v>788</v>
      </c>
      <c r="M37" s="265">
        <v>1888</v>
      </c>
      <c r="N37" s="264">
        <v>0.71636363636363631</v>
      </c>
      <c r="O37" s="264">
        <v>0.85818181818181816</v>
      </c>
      <c r="P37" s="266">
        <v>0.76317999422413796</v>
      </c>
      <c r="Q37" s="266">
        <v>0.65295648802820905</v>
      </c>
      <c r="R37" s="266">
        <v>1.4327272727272731</v>
      </c>
      <c r="S37" s="266">
        <v>2.2091569140590761</v>
      </c>
      <c r="T37" s="266">
        <v>0.952380952380949</v>
      </c>
      <c r="U37" s="266">
        <v>0.76515151515151647</v>
      </c>
      <c r="V37" s="267">
        <v>0.91426638901977941</v>
      </c>
      <c r="W37" s="267">
        <v>0.32647824401410452</v>
      </c>
      <c r="X37" s="267">
        <v>1.7163636363636361</v>
      </c>
      <c r="Y37" s="267">
        <v>1.1045784570295381</v>
      </c>
      <c r="Z37" s="267">
        <v>0.952380952380949</v>
      </c>
      <c r="AA37" s="267">
        <v>0.38257575757575818</v>
      </c>
      <c r="AB37" s="247"/>
    </row>
    <row r="38" spans="1:28" ht="14.25" customHeight="1" thickTop="1">
      <c r="A38" s="97" t="s">
        <v>1484</v>
      </c>
      <c r="B38" s="135" t="s">
        <v>1485</v>
      </c>
      <c r="C38" s="94">
        <v>76</v>
      </c>
      <c r="D38" s="258">
        <v>6</v>
      </c>
      <c r="E38" s="259">
        <v>2.4731893638901159</v>
      </c>
      <c r="F38" s="259">
        <v>1.4981273408239739</v>
      </c>
      <c r="G38" s="259">
        <v>1.379310344827589</v>
      </c>
      <c r="H38" s="259">
        <v>1.5873015873015821</v>
      </c>
      <c r="I38" s="260">
        <v>0</v>
      </c>
      <c r="J38" s="260">
        <v>208</v>
      </c>
      <c r="K38" s="260">
        <v>141.66666666666671</v>
      </c>
      <c r="L38" s="260">
        <v>750.33333333333326</v>
      </c>
      <c r="M38" s="260">
        <v>1850.333333333333</v>
      </c>
      <c r="N38" s="259">
        <v>0.68212121212121202</v>
      </c>
      <c r="O38" s="259">
        <v>0.84106060606060606</v>
      </c>
      <c r="P38" s="261">
        <v>0.72669973223288253</v>
      </c>
      <c r="Q38" s="261">
        <v>0.8409288103393604</v>
      </c>
      <c r="R38" s="261">
        <v>1.364242424242424</v>
      </c>
      <c r="S38" s="261">
        <v>2.2747754362588508</v>
      </c>
      <c r="T38" s="261">
        <v>0.952380952380949</v>
      </c>
      <c r="U38" s="261">
        <v>0.78787878787878929</v>
      </c>
      <c r="V38" s="262">
        <v>0.89602625802415181</v>
      </c>
      <c r="W38" s="262">
        <v>0.4204644051696802</v>
      </c>
      <c r="X38" s="262">
        <v>1.6821212121212119</v>
      </c>
      <c r="Y38" s="262">
        <v>1.137387718129425</v>
      </c>
      <c r="Z38" s="262">
        <v>0.952380952380949</v>
      </c>
      <c r="AA38" s="262">
        <v>0.39393939393939459</v>
      </c>
      <c r="AB38" s="247"/>
    </row>
    <row r="39" spans="1:28" ht="13.5" customHeight="1">
      <c r="A39" s="97" t="s">
        <v>1486</v>
      </c>
      <c r="B39" s="135" t="s">
        <v>1485</v>
      </c>
      <c r="C39" s="94">
        <v>70</v>
      </c>
      <c r="D39" s="258">
        <v>4</v>
      </c>
      <c r="E39" s="259">
        <v>3.181066351462869</v>
      </c>
      <c r="F39" s="259">
        <v>1.067615658362975</v>
      </c>
      <c r="G39" s="259">
        <v>1.449275362318847</v>
      </c>
      <c r="H39" s="259">
        <v>1.5873015873015821</v>
      </c>
      <c r="I39" s="260">
        <v>0</v>
      </c>
      <c r="J39" s="260">
        <v>127.5</v>
      </c>
      <c r="K39" s="260">
        <v>175</v>
      </c>
      <c r="L39" s="260">
        <v>797.5</v>
      </c>
      <c r="M39" s="260">
        <v>1897.5</v>
      </c>
      <c r="N39" s="259">
        <v>0.72499999999999998</v>
      </c>
      <c r="O39" s="259">
        <v>0.86250000000000004</v>
      </c>
      <c r="P39" s="261">
        <v>0.77238076826618018</v>
      </c>
      <c r="Q39" s="261">
        <v>1.0387944127721509</v>
      </c>
      <c r="R39" s="261">
        <v>1.45</v>
      </c>
      <c r="S39" s="261">
        <v>1.394393596745209</v>
      </c>
      <c r="T39" s="261">
        <v>0.952380952380949</v>
      </c>
      <c r="U39" s="261">
        <v>0.4829545454545463</v>
      </c>
      <c r="V39" s="262">
        <v>0.91886677604080069</v>
      </c>
      <c r="W39" s="262">
        <v>0.51939720638607534</v>
      </c>
      <c r="X39" s="262">
        <v>1.7250000000000001</v>
      </c>
      <c r="Y39" s="262">
        <v>0.69719679837260451</v>
      </c>
      <c r="Z39" s="262">
        <v>0.952380952380949</v>
      </c>
      <c r="AA39" s="262">
        <v>0.24147727272727321</v>
      </c>
      <c r="AB39" s="247"/>
    </row>
    <row r="40" spans="1:28" ht="13.5" customHeight="1">
      <c r="A40" s="97" t="s">
        <v>1487</v>
      </c>
      <c r="B40" s="135" t="s">
        <v>1485</v>
      </c>
      <c r="C40" s="94">
        <v>0</v>
      </c>
      <c r="D40" s="258">
        <v>0</v>
      </c>
      <c r="E40" s="259">
        <v>3.6694214876033189</v>
      </c>
      <c r="F40" s="259">
        <v>1.067615658362975</v>
      </c>
      <c r="G40" s="259">
        <v>1.388888888888884</v>
      </c>
      <c r="H40" s="259">
        <v>1.5873015873015821</v>
      </c>
      <c r="I40" s="260">
        <v>0</v>
      </c>
      <c r="J40" s="260">
        <v>187</v>
      </c>
      <c r="K40" s="260">
        <v>140</v>
      </c>
      <c r="L40" s="260">
        <v>673</v>
      </c>
      <c r="M40" s="260">
        <v>1773</v>
      </c>
      <c r="N40" s="259">
        <v>0.67300000000000004</v>
      </c>
      <c r="O40" s="259">
        <v>0.84428571428571431</v>
      </c>
      <c r="P40" s="261">
        <v>0.71698242350777841</v>
      </c>
      <c r="Q40" s="261">
        <v>0.91413908323949278</v>
      </c>
      <c r="R40" s="261">
        <v>1.3460000000000001</v>
      </c>
      <c r="S40" s="261">
        <v>2.2496216694156042</v>
      </c>
      <c r="T40" s="261">
        <v>0.952380952380949</v>
      </c>
      <c r="U40" s="261">
        <v>0.77916666666666801</v>
      </c>
      <c r="V40" s="262">
        <v>0.8994621360498769</v>
      </c>
      <c r="W40" s="262">
        <v>0.43530432535213942</v>
      </c>
      <c r="X40" s="262">
        <v>1.6885714285714291</v>
      </c>
      <c r="Y40" s="262">
        <v>1.0712484140074301</v>
      </c>
      <c r="Z40" s="262">
        <v>0.952380952380949</v>
      </c>
      <c r="AA40" s="262">
        <v>0.37103174603174671</v>
      </c>
      <c r="AB40" s="247"/>
    </row>
    <row r="41" spans="1:28" ht="13.5" customHeight="1">
      <c r="A41" s="97" t="s">
        <v>1488</v>
      </c>
      <c r="B41" s="135" t="s">
        <v>1485</v>
      </c>
      <c r="C41" s="94">
        <v>0</v>
      </c>
      <c r="D41" s="258">
        <v>0</v>
      </c>
      <c r="E41" s="259">
        <v>3.0530303030302801</v>
      </c>
      <c r="F41" s="259">
        <v>1.4035087719298289</v>
      </c>
      <c r="G41" s="259">
        <v>1.388888888888884</v>
      </c>
      <c r="H41" s="259">
        <v>1.5873015873015821</v>
      </c>
      <c r="I41" s="260">
        <v>0</v>
      </c>
      <c r="J41" s="260">
        <v>189</v>
      </c>
      <c r="K41" s="260">
        <v>133.33333333333329</v>
      </c>
      <c r="L41" s="260">
        <v>677.66666666666663</v>
      </c>
      <c r="M41" s="260">
        <v>1777.666666666667</v>
      </c>
      <c r="N41" s="259">
        <v>0.67766666666666664</v>
      </c>
      <c r="O41" s="259">
        <v>0.84650793650793643</v>
      </c>
      <c r="P41" s="261">
        <v>0.7219540698322503</v>
      </c>
      <c r="Q41" s="261">
        <v>0.87060865070427884</v>
      </c>
      <c r="R41" s="261">
        <v>1.3553333333333331</v>
      </c>
      <c r="S41" s="261">
        <v>2.2736817942221879</v>
      </c>
      <c r="T41" s="261">
        <v>0.952380952380949</v>
      </c>
      <c r="U41" s="261">
        <v>0.78750000000000142</v>
      </c>
      <c r="V41" s="262">
        <v>0.90182958668057778</v>
      </c>
      <c r="W41" s="262">
        <v>0.41457554795441848</v>
      </c>
      <c r="X41" s="262">
        <v>1.6930158730158731</v>
      </c>
      <c r="Y41" s="262">
        <v>1.08270561629628</v>
      </c>
      <c r="Z41" s="262">
        <v>0.952380952380949</v>
      </c>
      <c r="AA41" s="262">
        <v>0.37500000000000061</v>
      </c>
      <c r="AB41" s="247"/>
    </row>
    <row r="42" spans="1:28" ht="14.25" customHeight="1" thickBot="1">
      <c r="A42" s="98" t="s">
        <v>1489</v>
      </c>
      <c r="B42" s="136" t="s">
        <v>1490</v>
      </c>
      <c r="C42" s="95">
        <v>0</v>
      </c>
      <c r="D42" s="263">
        <v>0</v>
      </c>
      <c r="E42" s="264">
        <v>3.0661625708884981</v>
      </c>
      <c r="F42" s="264">
        <v>1.4035087719298289</v>
      </c>
      <c r="G42" s="264">
        <v>1.4388489208633</v>
      </c>
      <c r="H42" s="264">
        <v>1.5873015873015821</v>
      </c>
      <c r="I42" s="265">
        <v>0</v>
      </c>
      <c r="J42" s="265">
        <v>292</v>
      </c>
      <c r="K42" s="265">
        <v>130.83333333333329</v>
      </c>
      <c r="L42" s="265">
        <v>677.16666666666663</v>
      </c>
      <c r="M42" s="265">
        <v>1777.166666666667</v>
      </c>
      <c r="N42" s="264">
        <v>0.6156060606060606</v>
      </c>
      <c r="O42" s="264">
        <v>0.80780303030303025</v>
      </c>
      <c r="P42" s="266">
        <v>0.65583763040031151</v>
      </c>
      <c r="Q42" s="266">
        <v>0.77662248954870317</v>
      </c>
      <c r="R42" s="266">
        <v>1.231212121212121</v>
      </c>
      <c r="S42" s="266">
        <v>3.1934347470556941</v>
      </c>
      <c r="T42" s="266">
        <v>0.952380952380949</v>
      </c>
      <c r="U42" s="266">
        <v>1.106060606060608</v>
      </c>
      <c r="V42" s="267">
        <v>0.86059520710786619</v>
      </c>
      <c r="W42" s="267">
        <v>0.38831124477435158</v>
      </c>
      <c r="X42" s="267">
        <v>1.61560606060606</v>
      </c>
      <c r="Y42" s="267">
        <v>1.596717373527847</v>
      </c>
      <c r="Z42" s="267">
        <v>0.952380952380949</v>
      </c>
      <c r="AA42" s="267">
        <v>0.55303030303030398</v>
      </c>
      <c r="AB42" s="247"/>
    </row>
    <row r="43" spans="1:28" ht="14.25" customHeight="1" thickTop="1">
      <c r="A43" s="97" t="s">
        <v>1491</v>
      </c>
      <c r="B43" s="135" t="s">
        <v>1485</v>
      </c>
      <c r="C43" s="94">
        <v>0</v>
      </c>
      <c r="D43" s="258">
        <v>0</v>
      </c>
      <c r="E43" s="259">
        <v>1.933351693748286</v>
      </c>
      <c r="F43" s="259">
        <v>1.0909090909090979</v>
      </c>
      <c r="G43" s="259">
        <v>1.4285714285714231</v>
      </c>
      <c r="H43" s="259">
        <v>1.5873015873015821</v>
      </c>
      <c r="I43" s="260">
        <v>0</v>
      </c>
      <c r="J43" s="260">
        <v>231</v>
      </c>
      <c r="K43" s="260">
        <v>155.83333333333329</v>
      </c>
      <c r="L43" s="260">
        <v>713.16666666666663</v>
      </c>
      <c r="M43" s="260">
        <v>1813.166666666667</v>
      </c>
      <c r="N43" s="259">
        <v>0.64833333333333332</v>
      </c>
      <c r="O43" s="259">
        <v>0.8241666666666666</v>
      </c>
      <c r="P43" s="261">
        <v>0.69070372150699799</v>
      </c>
      <c r="Q43" s="261">
        <v>0.92502169137329615</v>
      </c>
      <c r="R43" s="261">
        <v>1.2966666666666671</v>
      </c>
      <c r="S43" s="261">
        <v>2.5263131046913201</v>
      </c>
      <c r="T43" s="261">
        <v>0.952380952380949</v>
      </c>
      <c r="U43" s="261">
        <v>0.87500000000000144</v>
      </c>
      <c r="V43" s="262">
        <v>0.87802825266120943</v>
      </c>
      <c r="W43" s="262">
        <v>0.46251084568664808</v>
      </c>
      <c r="X43" s="262">
        <v>1.648333333333333</v>
      </c>
      <c r="Y43" s="262">
        <v>1.26315655234566</v>
      </c>
      <c r="Z43" s="262">
        <v>0.952380952380949</v>
      </c>
      <c r="AA43" s="262">
        <v>0.43750000000000072</v>
      </c>
    </row>
    <row r="44" spans="1:28" ht="13.5" customHeight="1">
      <c r="A44" s="97" t="s">
        <v>1492</v>
      </c>
      <c r="B44" s="135" t="s">
        <v>1485</v>
      </c>
      <c r="C44" s="94">
        <v>22</v>
      </c>
      <c r="D44" s="258">
        <v>0</v>
      </c>
      <c r="E44" s="259">
        <v>3.486402910145725</v>
      </c>
      <c r="F44" s="259">
        <v>1.067615658362975</v>
      </c>
      <c r="G44" s="259">
        <v>1.388888888888884</v>
      </c>
      <c r="H44" s="259">
        <v>1.5873015873015821</v>
      </c>
      <c r="I44" s="260">
        <v>0</v>
      </c>
      <c r="J44" s="260">
        <v>200</v>
      </c>
      <c r="K44" s="260">
        <v>186.66666666666671</v>
      </c>
      <c r="L44" s="260">
        <v>613.33333333333326</v>
      </c>
      <c r="M44" s="260">
        <v>1713.333333333333</v>
      </c>
      <c r="N44" s="259">
        <v>0.61333333333333329</v>
      </c>
      <c r="O44" s="259">
        <v>0.81587301587301586</v>
      </c>
      <c r="P44" s="261">
        <v>0.65341637407345821</v>
      </c>
      <c r="Q44" s="261">
        <v>1.21885211098599</v>
      </c>
      <c r="R44" s="261">
        <v>1.226666666666667</v>
      </c>
      <c r="S44" s="261">
        <v>2.4060124806583998</v>
      </c>
      <c r="T44" s="261">
        <v>0.952380952380949</v>
      </c>
      <c r="U44" s="261">
        <v>0.83333333333333492</v>
      </c>
      <c r="V44" s="262">
        <v>0.86919258870020066</v>
      </c>
      <c r="W44" s="262">
        <v>0.58040576713618586</v>
      </c>
      <c r="X44" s="262">
        <v>1.6317460317460319</v>
      </c>
      <c r="Y44" s="262">
        <v>1.145720228884952</v>
      </c>
      <c r="Z44" s="262">
        <v>0.952380952380949</v>
      </c>
      <c r="AA44" s="262">
        <v>0.39682539682539753</v>
      </c>
    </row>
    <row r="45" spans="1:28" ht="13.5" customHeight="1">
      <c r="A45" s="97" t="s">
        <v>1493</v>
      </c>
      <c r="B45" s="135" t="s">
        <v>1485</v>
      </c>
      <c r="C45" s="94">
        <v>0</v>
      </c>
      <c r="D45" s="258">
        <v>0</v>
      </c>
      <c r="E45" s="259">
        <v>3.3611111111111041</v>
      </c>
      <c r="F45" s="259">
        <v>1.379310344827589</v>
      </c>
      <c r="G45" s="259">
        <v>1.388888888888884</v>
      </c>
      <c r="H45" s="259">
        <v>1.5873015873015821</v>
      </c>
      <c r="I45" s="260">
        <v>0</v>
      </c>
      <c r="J45" s="260">
        <v>130</v>
      </c>
      <c r="K45" s="260">
        <v>174</v>
      </c>
      <c r="L45" s="260">
        <v>796</v>
      </c>
      <c r="M45" s="260">
        <v>1896</v>
      </c>
      <c r="N45" s="259">
        <v>0.72363636363636363</v>
      </c>
      <c r="O45" s="259">
        <v>0.86181818181818182</v>
      </c>
      <c r="P45" s="261">
        <v>0.77092801447006831</v>
      </c>
      <c r="Q45" s="261">
        <v>1.0328584446991671</v>
      </c>
      <c r="R45" s="261">
        <v>1.447272727272727</v>
      </c>
      <c r="S45" s="261">
        <v>1.421734647661782</v>
      </c>
      <c r="T45" s="261">
        <v>0.952380952380949</v>
      </c>
      <c r="U45" s="261">
        <v>0.49242424242424332</v>
      </c>
      <c r="V45" s="262">
        <v>0.9181403991427447</v>
      </c>
      <c r="W45" s="262">
        <v>0.51642922234958344</v>
      </c>
      <c r="X45" s="262">
        <v>1.7236363636363641</v>
      </c>
      <c r="Y45" s="262">
        <v>0.7108673238308908</v>
      </c>
      <c r="Z45" s="262">
        <v>0.952380952380949</v>
      </c>
      <c r="AA45" s="262">
        <v>0.2462121212121216</v>
      </c>
      <c r="AB45" s="247"/>
    </row>
    <row r="46" spans="1:28" ht="14.25" customHeight="1" thickBot="1">
      <c r="A46" s="97" t="s">
        <v>1494</v>
      </c>
      <c r="B46" s="136" t="s">
        <v>1490</v>
      </c>
      <c r="C46" s="94">
        <v>0</v>
      </c>
      <c r="D46" s="258">
        <v>0</v>
      </c>
      <c r="E46" s="259">
        <v>2.727272727272712</v>
      </c>
      <c r="F46" s="259">
        <v>1.2711864406779849</v>
      </c>
      <c r="G46" s="259">
        <v>1.4388489208633</v>
      </c>
      <c r="H46" s="259">
        <v>1.5873015873015821</v>
      </c>
      <c r="I46" s="260">
        <v>0</v>
      </c>
      <c r="J46" s="260">
        <v>189</v>
      </c>
      <c r="K46" s="260">
        <v>136.66666666666671</v>
      </c>
      <c r="L46" s="260">
        <v>674.33333333333326</v>
      </c>
      <c r="M46" s="260">
        <v>1774.333333333333</v>
      </c>
      <c r="N46" s="259">
        <v>0.67433333333333323</v>
      </c>
      <c r="O46" s="259">
        <v>0.84492063492063485</v>
      </c>
      <c r="P46" s="261">
        <v>0.71840289388619882</v>
      </c>
      <c r="Q46" s="261">
        <v>0.89237386697188592</v>
      </c>
      <c r="R46" s="261">
        <v>1.348666666666666</v>
      </c>
      <c r="S46" s="261">
        <v>2.2736817942221879</v>
      </c>
      <c r="T46" s="261">
        <v>0.952380952380949</v>
      </c>
      <c r="U46" s="261">
        <v>0.78750000000000142</v>
      </c>
      <c r="V46" s="262">
        <v>0.90013855051579139</v>
      </c>
      <c r="W46" s="262">
        <v>0.42493993665327889</v>
      </c>
      <c r="X46" s="262">
        <v>1.6898412698412699</v>
      </c>
      <c r="Y46" s="262">
        <v>1.08270561629628</v>
      </c>
      <c r="Z46" s="262">
        <v>0.952380952380949</v>
      </c>
      <c r="AA46" s="262">
        <v>0.37500000000000061</v>
      </c>
      <c r="AB46" s="247"/>
    </row>
    <row r="47" spans="1:28" ht="15" customHeight="1" thickTop="1" thickBot="1">
      <c r="A47" s="98" t="s">
        <v>1495</v>
      </c>
      <c r="B47" s="136" t="s">
        <v>1496</v>
      </c>
      <c r="C47" s="95">
        <v>-60</v>
      </c>
      <c r="D47" s="263">
        <v>0</v>
      </c>
      <c r="E47" s="264">
        <v>0</v>
      </c>
      <c r="F47" s="264">
        <v>0</v>
      </c>
      <c r="G47" s="264">
        <v>0</v>
      </c>
      <c r="H47" s="264">
        <v>0</v>
      </c>
      <c r="I47" s="265">
        <v>0</v>
      </c>
      <c r="J47" s="265">
        <v>0</v>
      </c>
      <c r="K47" s="265">
        <v>0</v>
      </c>
      <c r="L47" s="265">
        <v>0</v>
      </c>
      <c r="M47" s="265">
        <v>0</v>
      </c>
      <c r="N47" s="264">
        <v>0</v>
      </c>
      <c r="O47" s="264">
        <v>0</v>
      </c>
      <c r="P47" s="266">
        <v>0</v>
      </c>
      <c r="Q47" s="266">
        <v>0</v>
      </c>
      <c r="R47" s="266">
        <v>0</v>
      </c>
      <c r="S47" s="266">
        <v>0</v>
      </c>
      <c r="T47" s="266">
        <v>0</v>
      </c>
      <c r="U47" s="266">
        <v>0</v>
      </c>
      <c r="V47" s="267">
        <v>0</v>
      </c>
      <c r="W47" s="267">
        <v>0</v>
      </c>
      <c r="X47" s="267">
        <v>0</v>
      </c>
      <c r="Y47" s="267">
        <v>0</v>
      </c>
      <c r="Z47" s="267">
        <v>0</v>
      </c>
      <c r="AA47" s="267">
        <v>0</v>
      </c>
      <c r="AB47" s="247"/>
    </row>
    <row r="48" spans="1:28" ht="14.25" customHeight="1" thickTop="1">
      <c r="A48" s="97" t="s">
        <v>1497</v>
      </c>
      <c r="B48" s="135" t="s">
        <v>1498</v>
      </c>
      <c r="C48" s="94">
        <v>-60</v>
      </c>
      <c r="D48" s="258">
        <v>0</v>
      </c>
      <c r="E48" s="259">
        <v>0</v>
      </c>
      <c r="F48" s="259">
        <v>0</v>
      </c>
      <c r="G48" s="259">
        <v>0</v>
      </c>
      <c r="H48" s="259">
        <v>0</v>
      </c>
      <c r="I48" s="260">
        <v>0</v>
      </c>
      <c r="J48" s="260">
        <v>0</v>
      </c>
      <c r="K48" s="260">
        <v>0</v>
      </c>
      <c r="L48" s="260">
        <v>0</v>
      </c>
      <c r="M48" s="260">
        <v>0</v>
      </c>
      <c r="N48" s="259">
        <v>0</v>
      </c>
      <c r="O48" s="259">
        <v>0</v>
      </c>
      <c r="P48" s="261">
        <v>0</v>
      </c>
      <c r="Q48" s="261">
        <v>0</v>
      </c>
      <c r="R48" s="261">
        <v>0</v>
      </c>
      <c r="S48" s="261">
        <v>0</v>
      </c>
      <c r="T48" s="261">
        <v>0</v>
      </c>
      <c r="U48" s="261">
        <v>0</v>
      </c>
      <c r="V48" s="262">
        <v>0</v>
      </c>
      <c r="W48" s="262">
        <v>0</v>
      </c>
      <c r="X48" s="262">
        <v>0</v>
      </c>
      <c r="Y48" s="262">
        <v>0</v>
      </c>
      <c r="Z48" s="262">
        <v>0</v>
      </c>
      <c r="AA48" s="262">
        <v>0</v>
      </c>
      <c r="AB48" s="247"/>
    </row>
    <row r="49" spans="1:31" ht="13.5" customHeight="1">
      <c r="A49" s="97" t="s">
        <v>1499</v>
      </c>
      <c r="B49" s="135" t="s">
        <v>1500</v>
      </c>
      <c r="C49" s="94">
        <v>0</v>
      </c>
      <c r="D49" s="258">
        <v>0</v>
      </c>
      <c r="E49" s="259">
        <v>3.1264822134387189</v>
      </c>
      <c r="F49" s="259">
        <v>1.4134275618374661</v>
      </c>
      <c r="G49" s="259">
        <v>1.3333333333333419</v>
      </c>
      <c r="H49" s="259">
        <v>1.5873015873015821</v>
      </c>
      <c r="I49" s="260">
        <v>0</v>
      </c>
      <c r="J49" s="260">
        <v>204</v>
      </c>
      <c r="K49" s="260">
        <v>100.8333333333333</v>
      </c>
      <c r="L49" s="260">
        <v>795.16666666666663</v>
      </c>
      <c r="M49" s="260">
        <v>1895.166666666667</v>
      </c>
      <c r="N49" s="259">
        <v>0.7228787878787879</v>
      </c>
      <c r="O49" s="259">
        <v>0.86143939393939384</v>
      </c>
      <c r="P49" s="261">
        <v>0.77012092902778395</v>
      </c>
      <c r="Q49" s="261">
        <v>0.59854344735919174</v>
      </c>
      <c r="R49" s="261">
        <v>1.445757575757576</v>
      </c>
      <c r="S49" s="261">
        <v>2.2310297547923339</v>
      </c>
      <c r="T49" s="261">
        <v>0.952380952380949</v>
      </c>
      <c r="U49" s="261">
        <v>0.77272727272727404</v>
      </c>
      <c r="V49" s="262">
        <v>0.9177368564216023</v>
      </c>
      <c r="W49" s="262">
        <v>0.29927172367959592</v>
      </c>
      <c r="X49" s="262">
        <v>1.7228787878787879</v>
      </c>
      <c r="Y49" s="262">
        <v>1.1155148773961669</v>
      </c>
      <c r="Z49" s="262">
        <v>0.952380952380949</v>
      </c>
      <c r="AA49" s="262">
        <v>0.38636363636363702</v>
      </c>
    </row>
    <row r="50" spans="1:31" ht="13.5" customHeight="1">
      <c r="A50" s="97" t="s">
        <v>1501</v>
      </c>
      <c r="B50" s="135" t="s">
        <v>1500</v>
      </c>
      <c r="C50" s="94">
        <v>0</v>
      </c>
      <c r="D50" s="258">
        <v>0</v>
      </c>
      <c r="E50" s="259">
        <v>3.0349246796072649</v>
      </c>
      <c r="F50" s="259">
        <v>1.4035087719298289</v>
      </c>
      <c r="G50" s="259">
        <v>1.388888888888884</v>
      </c>
      <c r="H50" s="259">
        <v>1.5873015873015821</v>
      </c>
      <c r="I50" s="260">
        <v>0</v>
      </c>
      <c r="J50" s="260">
        <v>214</v>
      </c>
      <c r="K50" s="260">
        <v>144.16666666666671</v>
      </c>
      <c r="L50" s="260">
        <v>741.83333333333326</v>
      </c>
      <c r="M50" s="260">
        <v>1841.833333333333</v>
      </c>
      <c r="N50" s="259">
        <v>0.67439393939393932</v>
      </c>
      <c r="O50" s="259">
        <v>0.83719696969696966</v>
      </c>
      <c r="P50" s="261">
        <v>0.71846746072158163</v>
      </c>
      <c r="Q50" s="261">
        <v>0.85576873052181957</v>
      </c>
      <c r="R50" s="261">
        <v>1.3487878787878791</v>
      </c>
      <c r="S50" s="261">
        <v>2.3403939584586251</v>
      </c>
      <c r="T50" s="261">
        <v>0.952380952380949</v>
      </c>
      <c r="U50" s="261">
        <v>0.810606060606062</v>
      </c>
      <c r="V50" s="262">
        <v>0.8919101222685013</v>
      </c>
      <c r="W50" s="262">
        <v>0.42788436526090978</v>
      </c>
      <c r="X50" s="262">
        <v>1.6743939393939391</v>
      </c>
      <c r="Y50" s="262">
        <v>1.170196979229313</v>
      </c>
      <c r="Z50" s="262">
        <v>0.952380952380949</v>
      </c>
      <c r="AA50" s="262">
        <v>0.405303030303031</v>
      </c>
      <c r="AB50" s="247"/>
    </row>
    <row r="51" spans="1:31" ht="13.5" customHeight="1">
      <c r="A51" s="97" t="s">
        <v>1502</v>
      </c>
      <c r="B51" s="135" t="s">
        <v>1500</v>
      </c>
      <c r="C51" s="94">
        <v>0</v>
      </c>
      <c r="D51" s="258">
        <v>0</v>
      </c>
      <c r="E51" s="259">
        <v>2.083612040133787</v>
      </c>
      <c r="F51" s="259">
        <v>1.538461538461533</v>
      </c>
      <c r="G51" s="259">
        <v>3.0316742081447861</v>
      </c>
      <c r="H51" s="259">
        <v>1.5873015873015821</v>
      </c>
      <c r="I51" s="260">
        <v>0</v>
      </c>
      <c r="J51" s="260">
        <v>199</v>
      </c>
      <c r="K51" s="260">
        <v>94.166666666666671</v>
      </c>
      <c r="L51" s="260">
        <v>706.83333333333326</v>
      </c>
      <c r="M51" s="260">
        <v>1806.833333333333</v>
      </c>
      <c r="N51" s="259">
        <v>0.7068333333333332</v>
      </c>
      <c r="O51" s="259">
        <v>0.86039682539682538</v>
      </c>
      <c r="P51" s="261">
        <v>0.75302685936019997</v>
      </c>
      <c r="Q51" s="261">
        <v>0.61486735955989691</v>
      </c>
      <c r="R51" s="261">
        <v>1.413666666666666</v>
      </c>
      <c r="S51" s="261">
        <v>2.3939824182551082</v>
      </c>
      <c r="T51" s="261">
        <v>0.952380952380949</v>
      </c>
      <c r="U51" s="261">
        <v>0.82916666666666816</v>
      </c>
      <c r="V51" s="262">
        <v>0.91662615312245865</v>
      </c>
      <c r="W51" s="262">
        <v>0.29279398074280799</v>
      </c>
      <c r="X51" s="262">
        <v>1.720793650793651</v>
      </c>
      <c r="Y51" s="262">
        <v>1.139991627740528</v>
      </c>
      <c r="Z51" s="262">
        <v>0.952380952380949</v>
      </c>
      <c r="AA51" s="262">
        <v>0.39484126984127049</v>
      </c>
      <c r="AB51" s="247"/>
    </row>
    <row r="52" spans="1:31" ht="14.25" customHeight="1" thickBot="1">
      <c r="A52" s="98" t="s">
        <v>1503</v>
      </c>
      <c r="B52" s="135" t="s">
        <v>1500</v>
      </c>
      <c r="C52" s="95">
        <v>0</v>
      </c>
      <c r="D52" s="263">
        <v>0</v>
      </c>
      <c r="E52" s="264">
        <v>4.012820512820503</v>
      </c>
      <c r="F52" s="264">
        <v>1.15384615384615</v>
      </c>
      <c r="G52" s="264">
        <v>1.4388489208633</v>
      </c>
      <c r="H52" s="264">
        <v>1.5873015873015821</v>
      </c>
      <c r="I52" s="265">
        <v>0</v>
      </c>
      <c r="J52" s="265">
        <v>164.16666666666671</v>
      </c>
      <c r="K52" s="265">
        <v>300</v>
      </c>
      <c r="L52" s="265">
        <v>635.83333333333326</v>
      </c>
      <c r="M52" s="265">
        <v>1735.833333333333</v>
      </c>
      <c r="N52" s="264">
        <v>0.57803030303030301</v>
      </c>
      <c r="O52" s="264">
        <v>0.78901515151515145</v>
      </c>
      <c r="P52" s="266">
        <v>0.61580619246300472</v>
      </c>
      <c r="Q52" s="266">
        <v>1.780790421895116</v>
      </c>
      <c r="R52" s="266">
        <v>1.156060606060606</v>
      </c>
      <c r="S52" s="266">
        <v>1.7953956768549431</v>
      </c>
      <c r="T52" s="266">
        <v>0.952380952380949</v>
      </c>
      <c r="U52" s="266">
        <v>0.62184343434343547</v>
      </c>
      <c r="V52" s="267">
        <v>0.8405794881392129</v>
      </c>
      <c r="W52" s="267">
        <v>0.8903952109475578</v>
      </c>
      <c r="X52" s="267">
        <v>1.5780303030303029</v>
      </c>
      <c r="Y52" s="267">
        <v>0.89769783842747131</v>
      </c>
      <c r="Z52" s="267">
        <v>0.952380952380949</v>
      </c>
      <c r="AA52" s="267">
        <v>0.31092171717171768</v>
      </c>
      <c r="AB52" s="247"/>
    </row>
    <row r="53" spans="1:31" ht="14.25" customHeight="1" thickTop="1">
      <c r="A53" s="97" t="s">
        <v>1504</v>
      </c>
      <c r="B53" s="135" t="s">
        <v>1498</v>
      </c>
      <c r="C53" s="94">
        <v>-60</v>
      </c>
      <c r="D53" s="258">
        <v>0</v>
      </c>
      <c r="E53" s="259">
        <v>0</v>
      </c>
      <c r="F53" s="259">
        <v>0</v>
      </c>
      <c r="G53" s="259">
        <v>0</v>
      </c>
      <c r="H53" s="259">
        <v>0</v>
      </c>
      <c r="I53" s="260">
        <v>0</v>
      </c>
      <c r="J53" s="260">
        <v>0</v>
      </c>
      <c r="K53" s="260">
        <v>0</v>
      </c>
      <c r="L53" s="260">
        <v>0</v>
      </c>
      <c r="M53" s="260">
        <v>0</v>
      </c>
      <c r="N53" s="259">
        <v>0</v>
      </c>
      <c r="O53" s="259">
        <v>0</v>
      </c>
      <c r="P53" s="261">
        <v>0</v>
      </c>
      <c r="Q53" s="261">
        <v>0</v>
      </c>
      <c r="R53" s="261">
        <v>0</v>
      </c>
      <c r="S53" s="261">
        <v>0</v>
      </c>
      <c r="T53" s="261">
        <v>0</v>
      </c>
      <c r="U53" s="261">
        <v>0</v>
      </c>
      <c r="V53" s="262">
        <v>0</v>
      </c>
      <c r="W53" s="262">
        <v>0</v>
      </c>
      <c r="X53" s="262">
        <v>0</v>
      </c>
      <c r="Y53" s="262">
        <v>0</v>
      </c>
      <c r="Z53" s="262">
        <v>0</v>
      </c>
      <c r="AA53" s="262">
        <v>0</v>
      </c>
      <c r="AB53" s="247"/>
    </row>
    <row r="54" spans="1:31" ht="13.5" customHeight="1">
      <c r="A54" s="97" t="s">
        <v>1505</v>
      </c>
      <c r="B54" s="135" t="s">
        <v>1500</v>
      </c>
      <c r="C54" s="94">
        <v>0</v>
      </c>
      <c r="D54" s="258">
        <v>0</v>
      </c>
      <c r="E54" s="259">
        <v>3.5085066162571228</v>
      </c>
      <c r="F54" s="259">
        <v>1.0909090909090979</v>
      </c>
      <c r="G54" s="259">
        <v>1.379310344827589</v>
      </c>
      <c r="H54" s="259">
        <v>1.5873015873015821</v>
      </c>
      <c r="I54" s="260">
        <v>0</v>
      </c>
      <c r="J54" s="260">
        <v>179</v>
      </c>
      <c r="K54" s="260">
        <v>130</v>
      </c>
      <c r="L54" s="260">
        <v>691</v>
      </c>
      <c r="M54" s="260">
        <v>1791</v>
      </c>
      <c r="N54" s="259">
        <v>0.69099999999999995</v>
      </c>
      <c r="O54" s="259">
        <v>0.85285714285714287</v>
      </c>
      <c r="P54" s="261">
        <v>0.73615877361645587</v>
      </c>
      <c r="Q54" s="261">
        <v>0.84884343443667187</v>
      </c>
      <c r="R54" s="261">
        <v>1.3819999999999999</v>
      </c>
      <c r="S54" s="261">
        <v>2.153381170189268</v>
      </c>
      <c r="T54" s="261">
        <v>0.952380952380949</v>
      </c>
      <c r="U54" s="261">
        <v>0.74583333333333468</v>
      </c>
      <c r="V54" s="262">
        <v>0.90859373133972343</v>
      </c>
      <c r="W54" s="262">
        <v>0.40421115925555801</v>
      </c>
      <c r="X54" s="262">
        <v>1.705714285714286</v>
      </c>
      <c r="Y54" s="262">
        <v>1.0254196048520321</v>
      </c>
      <c r="Z54" s="262">
        <v>0.952380952380949</v>
      </c>
      <c r="AA54" s="262">
        <v>0.35515873015873078</v>
      </c>
      <c r="AB54" s="247"/>
    </row>
    <row r="55" spans="1:31" ht="13.5" customHeight="1">
      <c r="A55" s="97" t="s">
        <v>1506</v>
      </c>
      <c r="B55" s="135" t="s">
        <v>1500</v>
      </c>
      <c r="C55" s="94">
        <v>0</v>
      </c>
      <c r="D55" s="258">
        <v>0</v>
      </c>
      <c r="E55" s="259">
        <v>3.3611111111111041</v>
      </c>
      <c r="F55" s="259">
        <v>1.060070671378077</v>
      </c>
      <c r="G55" s="259">
        <v>1.379310344827589</v>
      </c>
      <c r="H55" s="259">
        <v>1.5873015873015821</v>
      </c>
      <c r="I55" s="260">
        <v>0</v>
      </c>
      <c r="J55" s="260">
        <v>176</v>
      </c>
      <c r="K55" s="260">
        <v>130.83333333333329</v>
      </c>
      <c r="L55" s="260">
        <v>693.16666666666663</v>
      </c>
      <c r="M55" s="260">
        <v>1793.166666666667</v>
      </c>
      <c r="N55" s="259">
        <v>0.6931666666666666</v>
      </c>
      <c r="O55" s="259">
        <v>0.85388888888888881</v>
      </c>
      <c r="P55" s="261">
        <v>0.73846703798138924</v>
      </c>
      <c r="Q55" s="261">
        <v>0.85428473850357356</v>
      </c>
      <c r="R55" s="261">
        <v>1.386333333333333</v>
      </c>
      <c r="S55" s="261">
        <v>2.1172909829793918</v>
      </c>
      <c r="T55" s="261">
        <v>0.952380952380949</v>
      </c>
      <c r="U55" s="261">
        <v>0.73333333333333461</v>
      </c>
      <c r="V55" s="262">
        <v>0.9096929048468344</v>
      </c>
      <c r="W55" s="262">
        <v>0.40680225643027312</v>
      </c>
      <c r="X55" s="262">
        <v>1.707777777777777</v>
      </c>
      <c r="Y55" s="262">
        <v>1.008233801418758</v>
      </c>
      <c r="Z55" s="262">
        <v>0.952380952380949</v>
      </c>
      <c r="AA55" s="262">
        <v>0.3492063492063498</v>
      </c>
      <c r="AB55" s="247"/>
    </row>
    <row r="56" spans="1:31" ht="14.25" customHeight="1" thickBot="1">
      <c r="A56" s="98" t="s">
        <v>1507</v>
      </c>
      <c r="B56" s="135" t="s">
        <v>1500</v>
      </c>
      <c r="C56" s="95">
        <v>0</v>
      </c>
      <c r="D56" s="263">
        <v>0</v>
      </c>
      <c r="E56" s="264">
        <v>3.4472727272727428</v>
      </c>
      <c r="F56" s="264">
        <v>1.388888888888884</v>
      </c>
      <c r="G56" s="264">
        <v>1.379310344827589</v>
      </c>
      <c r="H56" s="264">
        <v>1.5873015873015821</v>
      </c>
      <c r="I56" s="265">
        <v>0</v>
      </c>
      <c r="J56" s="265">
        <v>191</v>
      </c>
      <c r="K56" s="265">
        <v>121.6666666666667</v>
      </c>
      <c r="L56" s="265">
        <v>687.33333333333326</v>
      </c>
      <c r="M56" s="265">
        <v>1787.333333333333</v>
      </c>
      <c r="N56" s="264">
        <v>0.68733333333333324</v>
      </c>
      <c r="O56" s="264">
        <v>0.85111111111111104</v>
      </c>
      <c r="P56" s="266">
        <v>0.73225248007579935</v>
      </c>
      <c r="Q56" s="266">
        <v>0.79443039376765434</v>
      </c>
      <c r="R56" s="266">
        <v>1.374666666666666</v>
      </c>
      <c r="S56" s="266">
        <v>2.297741919028772</v>
      </c>
      <c r="T56" s="266">
        <v>0.952380952380949</v>
      </c>
      <c r="U56" s="266">
        <v>0.79583333333333472</v>
      </c>
      <c r="V56" s="267">
        <v>0.90673359155845834</v>
      </c>
      <c r="W56" s="267">
        <v>0.37830018750840683</v>
      </c>
      <c r="X56" s="267">
        <v>1.7022222222222221</v>
      </c>
      <c r="Y56" s="267">
        <v>1.09416281858513</v>
      </c>
      <c r="Z56" s="267">
        <v>0.952380952380949</v>
      </c>
      <c r="AA56" s="267">
        <v>0.37896825396825462</v>
      </c>
      <c r="AB56" s="247"/>
      <c r="AC56" s="11" t="s">
        <v>1469</v>
      </c>
      <c r="AD56" s="11">
        <v>170</v>
      </c>
      <c r="AE56" s="11">
        <v>200</v>
      </c>
    </row>
    <row r="57" spans="1:31" ht="14.25" customHeight="1" thickTop="1">
      <c r="A57" s="97" t="s">
        <v>1508</v>
      </c>
      <c r="B57" s="135" t="s">
        <v>1509</v>
      </c>
      <c r="C57" s="94">
        <v>0</v>
      </c>
      <c r="D57" s="258">
        <v>0</v>
      </c>
      <c r="E57" s="259">
        <v>2.7464584067622639</v>
      </c>
      <c r="F57" s="259">
        <v>1.3377926421404669</v>
      </c>
      <c r="G57" s="259">
        <v>1.538461538461533</v>
      </c>
      <c r="H57" s="259">
        <v>1.5873015873015821</v>
      </c>
      <c r="I57" s="260">
        <v>0</v>
      </c>
      <c r="J57" s="260">
        <v>192</v>
      </c>
      <c r="K57" s="260">
        <v>112.5</v>
      </c>
      <c r="L57" s="260">
        <v>795.5</v>
      </c>
      <c r="M57" s="260">
        <v>1895.5</v>
      </c>
      <c r="N57" s="259">
        <v>0.72318181818181815</v>
      </c>
      <c r="O57" s="259">
        <v>0.86159090909090907</v>
      </c>
      <c r="P57" s="261">
        <v>0.77044376320469765</v>
      </c>
      <c r="Q57" s="261">
        <v>0.66779640821066844</v>
      </c>
      <c r="R57" s="261">
        <v>1.4463636363636361</v>
      </c>
      <c r="S57" s="261">
        <v>2.0997927103927849</v>
      </c>
      <c r="T57" s="261">
        <v>0.952380952380949</v>
      </c>
      <c r="U57" s="261">
        <v>0.72727272727272863</v>
      </c>
      <c r="V57" s="262">
        <v>0.91789827351005937</v>
      </c>
      <c r="W57" s="262">
        <v>0.33389820410533422</v>
      </c>
      <c r="X57" s="262">
        <v>1.7231818181818179</v>
      </c>
      <c r="Y57" s="262">
        <v>1.0498963551963929</v>
      </c>
      <c r="Z57" s="262">
        <v>0.952380952380949</v>
      </c>
      <c r="AA57" s="262">
        <v>0.36363636363636431</v>
      </c>
      <c r="AB57" s="247"/>
      <c r="AD57" s="11" t="s">
        <v>1510</v>
      </c>
      <c r="AE57" s="11" t="s">
        <v>1511</v>
      </c>
    </row>
    <row r="58" spans="1:31" ht="13.5" customHeight="1">
      <c r="A58" s="97" t="s">
        <v>1512</v>
      </c>
      <c r="B58" s="135" t="s">
        <v>1509</v>
      </c>
      <c r="C58" s="94">
        <v>78</v>
      </c>
      <c r="D58" s="258">
        <v>3</v>
      </c>
      <c r="E58" s="259">
        <v>3.004786861490238</v>
      </c>
      <c r="F58" s="259">
        <v>1.0909090909090979</v>
      </c>
      <c r="G58" s="259">
        <v>1.449275362318847</v>
      </c>
      <c r="H58" s="259">
        <v>1.5873015873015821</v>
      </c>
      <c r="I58" s="260">
        <v>0</v>
      </c>
      <c r="J58" s="260">
        <v>179</v>
      </c>
      <c r="K58" s="260">
        <v>121.6666666666667</v>
      </c>
      <c r="L58" s="260">
        <v>799.33333333333326</v>
      </c>
      <c r="M58" s="260">
        <v>1899.333333333333</v>
      </c>
      <c r="N58" s="259">
        <v>0.72666666666666657</v>
      </c>
      <c r="O58" s="259">
        <v>0.86333333333333329</v>
      </c>
      <c r="P58" s="261">
        <v>0.77415635623920587</v>
      </c>
      <c r="Q58" s="261">
        <v>0.72220944887968586</v>
      </c>
      <c r="R58" s="261">
        <v>1.4533333333333329</v>
      </c>
      <c r="S58" s="261">
        <v>1.9576192456266071</v>
      </c>
      <c r="T58" s="261">
        <v>0.952380952380949</v>
      </c>
      <c r="U58" s="261">
        <v>0.6780303030303042</v>
      </c>
      <c r="V58" s="262">
        <v>0.91975457002731342</v>
      </c>
      <c r="W58" s="262">
        <v>0.36110472443984287</v>
      </c>
      <c r="X58" s="262">
        <v>1.726666666666667</v>
      </c>
      <c r="Y58" s="262">
        <v>0.97880962281330364</v>
      </c>
      <c r="Z58" s="262">
        <v>0.952380952380949</v>
      </c>
      <c r="AA58" s="262">
        <v>0.3390151515151521</v>
      </c>
      <c r="AB58" s="247"/>
    </row>
    <row r="59" spans="1:31" ht="13.5" customHeight="1">
      <c r="A59" s="97" t="s">
        <v>1513</v>
      </c>
      <c r="B59" s="135" t="s">
        <v>1514</v>
      </c>
      <c r="C59" s="94">
        <v>66</v>
      </c>
      <c r="D59" s="258">
        <v>2</v>
      </c>
      <c r="E59" s="259">
        <v>4.4418845815838326</v>
      </c>
      <c r="F59" s="259">
        <v>0.26654820079965452</v>
      </c>
      <c r="G59" s="259">
        <v>1.538461538461533</v>
      </c>
      <c r="H59" s="259">
        <v>1.5873015873015821</v>
      </c>
      <c r="I59" s="260">
        <v>0</v>
      </c>
      <c r="J59" s="260">
        <v>116</v>
      </c>
      <c r="K59" s="260">
        <v>95</v>
      </c>
      <c r="L59" s="260">
        <v>889</v>
      </c>
      <c r="M59" s="260">
        <v>1989</v>
      </c>
      <c r="N59" s="259">
        <v>0.80818181818181822</v>
      </c>
      <c r="O59" s="259">
        <v>0.90409090909090906</v>
      </c>
      <c r="P59" s="261">
        <v>0.86099874982900859</v>
      </c>
      <c r="Q59" s="261">
        <v>0.56391696693345328</v>
      </c>
      <c r="R59" s="261">
        <v>1.6163636363636369</v>
      </c>
      <c r="S59" s="261">
        <v>1.2686247625289739</v>
      </c>
      <c r="T59" s="261">
        <v>0.952380952380949</v>
      </c>
      <c r="U59" s="261">
        <v>0.43939393939394011</v>
      </c>
      <c r="V59" s="262">
        <v>0.96317576682221473</v>
      </c>
      <c r="W59" s="262">
        <v>0.28195848346672658</v>
      </c>
      <c r="X59" s="262">
        <v>1.8081818181818179</v>
      </c>
      <c r="Y59" s="262">
        <v>0.63431238126448719</v>
      </c>
      <c r="Z59" s="262">
        <v>0.952380952380949</v>
      </c>
      <c r="AA59" s="262">
        <v>0.21969696969697011</v>
      </c>
      <c r="AB59" s="247"/>
    </row>
    <row r="60" spans="1:31" ht="14.25" customHeight="1" thickBot="1">
      <c r="A60" s="98" t="s">
        <v>1515</v>
      </c>
      <c r="B60" s="135" t="s">
        <v>1509</v>
      </c>
      <c r="C60" s="95">
        <v>0</v>
      </c>
      <c r="D60" s="263">
        <v>0</v>
      </c>
      <c r="E60" s="264">
        <v>3.197115384615401</v>
      </c>
      <c r="F60" s="264">
        <v>1.452393760086079</v>
      </c>
      <c r="G60" s="264">
        <v>1.4285714285714231</v>
      </c>
      <c r="H60" s="264">
        <v>1.5873015873015821</v>
      </c>
      <c r="I60" s="265">
        <v>0</v>
      </c>
      <c r="J60" s="265">
        <v>300</v>
      </c>
      <c r="K60" s="265">
        <v>126.6666666666667</v>
      </c>
      <c r="L60" s="265">
        <v>573.33333333333326</v>
      </c>
      <c r="M60" s="265">
        <v>1673.333333333333</v>
      </c>
      <c r="N60" s="264">
        <v>0.57333333333333325</v>
      </c>
      <c r="O60" s="264">
        <v>0.79682539682539677</v>
      </c>
      <c r="P60" s="266">
        <v>0.61080226272084126</v>
      </c>
      <c r="Q60" s="266">
        <v>0.8270782181690649</v>
      </c>
      <c r="R60" s="266">
        <v>1.1466666666666669</v>
      </c>
      <c r="S60" s="266">
        <v>3.6090187209875988</v>
      </c>
      <c r="T60" s="266">
        <v>0.952380952380949</v>
      </c>
      <c r="U60" s="266">
        <v>1.250000000000002</v>
      </c>
      <c r="V60" s="267">
        <v>0.84890015472276392</v>
      </c>
      <c r="W60" s="267">
        <v>0.39384677055669759</v>
      </c>
      <c r="X60" s="267">
        <v>1.593650793650794</v>
      </c>
      <c r="Y60" s="267">
        <v>1.718580343327428</v>
      </c>
      <c r="Z60" s="267">
        <v>0.952380952380949</v>
      </c>
      <c r="AA60" s="267">
        <v>0.59523809523809623</v>
      </c>
      <c r="AB60" s="247"/>
      <c r="AC60" s="11" t="s">
        <v>1450</v>
      </c>
      <c r="AD60" s="13">
        <v>6.5295648802820905E-2</v>
      </c>
    </row>
    <row r="61" spans="1:31" ht="14.25" customHeight="1" thickTop="1">
      <c r="A61" s="97" t="s">
        <v>1516</v>
      </c>
      <c r="B61" s="134" t="s">
        <v>1448</v>
      </c>
      <c r="C61" s="94">
        <v>0</v>
      </c>
      <c r="D61" s="258">
        <v>0</v>
      </c>
      <c r="E61" s="259">
        <v>3.1417004048583048</v>
      </c>
      <c r="F61" s="259">
        <v>1.4285714285714231</v>
      </c>
      <c r="G61" s="259">
        <v>1.4285714285714231</v>
      </c>
      <c r="H61" s="259">
        <v>1.5873015873015821</v>
      </c>
      <c r="I61" s="260">
        <v>0</v>
      </c>
      <c r="J61" s="260">
        <v>210</v>
      </c>
      <c r="K61" s="260">
        <v>139.16666666666671</v>
      </c>
      <c r="L61" s="260">
        <v>750.83333333333326</v>
      </c>
      <c r="M61" s="260">
        <v>1850.833333333333</v>
      </c>
      <c r="N61" s="259">
        <v>0.6825757575757575</v>
      </c>
      <c r="O61" s="259">
        <v>0.84128787878787881</v>
      </c>
      <c r="P61" s="261">
        <v>0.72718398349825319</v>
      </c>
      <c r="Q61" s="261">
        <v>0.82608889015690101</v>
      </c>
      <c r="R61" s="261">
        <v>1.365151515151515</v>
      </c>
      <c r="S61" s="261">
        <v>2.2966482769921091</v>
      </c>
      <c r="T61" s="261">
        <v>0.952380952380949</v>
      </c>
      <c r="U61" s="261">
        <v>0.79545454545454697</v>
      </c>
      <c r="V61" s="262">
        <v>0.89626838365683725</v>
      </c>
      <c r="W61" s="262">
        <v>0.41304444507845051</v>
      </c>
      <c r="X61" s="262">
        <v>1.6825757575757581</v>
      </c>
      <c r="Y61" s="262">
        <v>1.148324138496055</v>
      </c>
      <c r="Z61" s="262">
        <v>0.952380952380949</v>
      </c>
      <c r="AA61" s="262">
        <v>0.39772727272727348</v>
      </c>
      <c r="AB61" s="247"/>
    </row>
    <row r="62" spans="1:31" ht="13.5" customHeight="1">
      <c r="A62" s="97" t="s">
        <v>1517</v>
      </c>
      <c r="B62" s="134" t="s">
        <v>1448</v>
      </c>
      <c r="C62" s="94">
        <v>0</v>
      </c>
      <c r="D62" s="258">
        <v>0</v>
      </c>
      <c r="E62" s="259">
        <v>3.0413223140495882</v>
      </c>
      <c r="F62" s="259">
        <v>1.4545454545454639</v>
      </c>
      <c r="G62" s="259">
        <v>0.93333333333334156</v>
      </c>
      <c r="H62" s="259">
        <v>1.5873015873015821</v>
      </c>
      <c r="I62" s="260">
        <v>0</v>
      </c>
      <c r="J62" s="260">
        <v>173</v>
      </c>
      <c r="K62" s="260">
        <v>124.1666666666667</v>
      </c>
      <c r="L62" s="260">
        <v>802.83333333333326</v>
      </c>
      <c r="M62" s="260">
        <v>1902.833333333333</v>
      </c>
      <c r="N62" s="259">
        <v>0.72984848484848475</v>
      </c>
      <c r="O62" s="259">
        <v>0.86492424242424237</v>
      </c>
      <c r="P62" s="261">
        <v>0.77754611509680038</v>
      </c>
      <c r="Q62" s="261">
        <v>0.73704936906214513</v>
      </c>
      <c r="R62" s="261">
        <v>1.459696969696969</v>
      </c>
      <c r="S62" s="261">
        <v>1.892000723426833</v>
      </c>
      <c r="T62" s="261">
        <v>0.952380952380949</v>
      </c>
      <c r="U62" s="261">
        <v>0.6553030303030315</v>
      </c>
      <c r="V62" s="262">
        <v>0.92144944945611074</v>
      </c>
      <c r="W62" s="262">
        <v>0.36852468453107262</v>
      </c>
      <c r="X62" s="262">
        <v>1.729848484848485</v>
      </c>
      <c r="Y62" s="262">
        <v>0.9460003617134165</v>
      </c>
      <c r="Z62" s="262">
        <v>0.952380952380949</v>
      </c>
      <c r="AA62" s="262">
        <v>0.32765151515151569</v>
      </c>
      <c r="AB62" s="247"/>
      <c r="AC62" s="11" t="s">
        <v>1518</v>
      </c>
      <c r="AD62" s="12">
        <v>0.04</v>
      </c>
    </row>
    <row r="63" spans="1:31" ht="13.5" customHeight="1">
      <c r="A63" s="97" t="s">
        <v>1519</v>
      </c>
      <c r="B63" s="134" t="s">
        <v>1448</v>
      </c>
      <c r="C63" s="94">
        <v>0</v>
      </c>
      <c r="D63" s="258">
        <v>0</v>
      </c>
      <c r="E63" s="259">
        <v>3.5439137134052561</v>
      </c>
      <c r="F63" s="259">
        <v>1.067615658362975</v>
      </c>
      <c r="G63" s="259">
        <v>1.388888888888884</v>
      </c>
      <c r="H63" s="259">
        <v>1.5873015873015821</v>
      </c>
      <c r="I63" s="260">
        <v>0</v>
      </c>
      <c r="J63" s="260">
        <v>186</v>
      </c>
      <c r="K63" s="260">
        <v>124.1666666666667</v>
      </c>
      <c r="L63" s="260">
        <v>689.83333333333326</v>
      </c>
      <c r="M63" s="260">
        <v>1789.833333333333</v>
      </c>
      <c r="N63" s="259">
        <v>0.6898333333333333</v>
      </c>
      <c r="O63" s="259">
        <v>0.85230158730158723</v>
      </c>
      <c r="P63" s="261">
        <v>0.73491586203533799</v>
      </c>
      <c r="Q63" s="261">
        <v>0.81075430596835962</v>
      </c>
      <c r="R63" s="261">
        <v>1.379666666666667</v>
      </c>
      <c r="S63" s="261">
        <v>2.2375916070123121</v>
      </c>
      <c r="T63" s="261">
        <v>0.952380952380949</v>
      </c>
      <c r="U63" s="261">
        <v>0.77500000000000135</v>
      </c>
      <c r="V63" s="262">
        <v>0.90800186868204813</v>
      </c>
      <c r="W63" s="262">
        <v>0.38607347903255218</v>
      </c>
      <c r="X63" s="262">
        <v>1.7046031746031749</v>
      </c>
      <c r="Y63" s="262">
        <v>1.065519812863005</v>
      </c>
      <c r="Z63" s="262">
        <v>0.952380952380949</v>
      </c>
      <c r="AA63" s="262">
        <v>0.36904761904761968</v>
      </c>
      <c r="AB63" s="247"/>
    </row>
    <row r="64" spans="1:31" ht="14.25" customHeight="1" thickBot="1">
      <c r="A64" s="98" t="s">
        <v>1520</v>
      </c>
      <c r="B64" s="134" t="s">
        <v>1448</v>
      </c>
      <c r="C64" s="95">
        <v>0</v>
      </c>
      <c r="D64" s="263">
        <v>0</v>
      </c>
      <c r="E64" s="264">
        <v>3.5889328063241299</v>
      </c>
      <c r="F64" s="264">
        <v>1.067615658362975</v>
      </c>
      <c r="G64" s="264">
        <v>1.3986013986013961</v>
      </c>
      <c r="H64" s="264">
        <v>1.5873015873015821</v>
      </c>
      <c r="I64" s="265">
        <v>0</v>
      </c>
      <c r="J64" s="265">
        <v>219</v>
      </c>
      <c r="K64" s="265">
        <v>136.66666666666671</v>
      </c>
      <c r="L64" s="265">
        <v>744.33333333333326</v>
      </c>
      <c r="M64" s="265">
        <v>1844.333333333333</v>
      </c>
      <c r="N64" s="264">
        <v>0.67666666666666664</v>
      </c>
      <c r="O64" s="264">
        <v>0.83833333333333326</v>
      </c>
      <c r="P64" s="266">
        <v>0.72088871704843482</v>
      </c>
      <c r="Q64" s="266">
        <v>0.81124896997444174</v>
      </c>
      <c r="R64" s="266">
        <v>1.3533333333333331</v>
      </c>
      <c r="S64" s="266">
        <v>2.3950760602917711</v>
      </c>
      <c r="T64" s="266">
        <v>0.952380952380949</v>
      </c>
      <c r="U64" s="266">
        <v>0.82954545454545603</v>
      </c>
      <c r="V64" s="267">
        <v>0.89312075043192796</v>
      </c>
      <c r="W64" s="267">
        <v>0.40562448498722092</v>
      </c>
      <c r="X64" s="267">
        <v>1.676666666666667</v>
      </c>
      <c r="Y64" s="267">
        <v>1.197538030145886</v>
      </c>
      <c r="Z64" s="267">
        <v>0.952380952380949</v>
      </c>
      <c r="AA64" s="267">
        <v>0.41477272727272801</v>
      </c>
      <c r="AB64" s="247"/>
    </row>
    <row r="65" spans="1:31" ht="14.25" customHeight="1" thickTop="1">
      <c r="A65" s="97" t="s">
        <v>1521</v>
      </c>
      <c r="B65" s="135" t="s">
        <v>1522</v>
      </c>
      <c r="C65" s="94">
        <v>0</v>
      </c>
      <c r="D65" s="258">
        <v>0</v>
      </c>
      <c r="E65" s="259">
        <v>3.3846153846153859</v>
      </c>
      <c r="F65" s="259">
        <v>1.4035087719298289</v>
      </c>
      <c r="G65" s="259">
        <v>1.379310344827589</v>
      </c>
      <c r="H65" s="259">
        <v>1.5873015873015821</v>
      </c>
      <c r="I65" s="260">
        <v>0</v>
      </c>
      <c r="J65" s="260">
        <v>204</v>
      </c>
      <c r="K65" s="260">
        <v>130</v>
      </c>
      <c r="L65" s="260">
        <v>766</v>
      </c>
      <c r="M65" s="260">
        <v>1866</v>
      </c>
      <c r="N65" s="259">
        <v>0.69636363636363641</v>
      </c>
      <c r="O65" s="259">
        <v>0.84818181818181815</v>
      </c>
      <c r="P65" s="261">
        <v>0.74187293854782954</v>
      </c>
      <c r="Q65" s="261">
        <v>0.77167584948788337</v>
      </c>
      <c r="R65" s="261">
        <v>1.392727272727273</v>
      </c>
      <c r="S65" s="261">
        <v>2.2310297547923339</v>
      </c>
      <c r="T65" s="261">
        <v>0.952380952380949</v>
      </c>
      <c r="U65" s="261">
        <v>0.77272727272727404</v>
      </c>
      <c r="V65" s="262">
        <v>0.90361286118162532</v>
      </c>
      <c r="W65" s="262">
        <v>0.38583792474394168</v>
      </c>
      <c r="X65" s="262">
        <v>1.696363636363637</v>
      </c>
      <c r="Y65" s="262">
        <v>1.1155148773961669</v>
      </c>
      <c r="Z65" s="262">
        <v>0.952380952380949</v>
      </c>
      <c r="AA65" s="262">
        <v>0.38636363636363702</v>
      </c>
      <c r="AB65" s="247"/>
      <c r="AC65" s="11" t="s">
        <v>1428</v>
      </c>
      <c r="AD65" s="11">
        <v>1400</v>
      </c>
      <c r="AE65" s="11">
        <v>1100</v>
      </c>
    </row>
    <row r="66" spans="1:31" ht="13.5" customHeight="1">
      <c r="A66" s="97" t="s">
        <v>1523</v>
      </c>
      <c r="B66" s="135" t="s">
        <v>1522</v>
      </c>
      <c r="C66" s="94">
        <v>0</v>
      </c>
      <c r="D66" s="258">
        <v>0</v>
      </c>
      <c r="E66" s="259">
        <v>3.3669565217391511</v>
      </c>
      <c r="F66" s="259">
        <v>1.102941176470607</v>
      </c>
      <c r="G66" s="259">
        <v>1.449275362318847</v>
      </c>
      <c r="H66" s="259">
        <v>1.5873015873015821</v>
      </c>
      <c r="I66" s="260">
        <v>0</v>
      </c>
      <c r="J66" s="260">
        <v>193</v>
      </c>
      <c r="K66" s="260">
        <v>120</v>
      </c>
      <c r="L66" s="260">
        <v>787</v>
      </c>
      <c r="M66" s="260">
        <v>1887</v>
      </c>
      <c r="N66" s="259">
        <v>0.71545454545454545</v>
      </c>
      <c r="O66" s="259">
        <v>0.85772727272727278</v>
      </c>
      <c r="P66" s="261">
        <v>0.76221149169339675</v>
      </c>
      <c r="Q66" s="261">
        <v>0.71231616875804615</v>
      </c>
      <c r="R66" s="261">
        <v>1.4309090909090909</v>
      </c>
      <c r="S66" s="261">
        <v>2.110729130759414</v>
      </c>
      <c r="T66" s="261">
        <v>0.952380952380949</v>
      </c>
      <c r="U66" s="261">
        <v>0.7310606060606073</v>
      </c>
      <c r="V66" s="262">
        <v>0.91378213775440886</v>
      </c>
      <c r="W66" s="262">
        <v>0.35615808437902308</v>
      </c>
      <c r="X66" s="262">
        <v>1.715454545454546</v>
      </c>
      <c r="Y66" s="262">
        <v>1.055364565379707</v>
      </c>
      <c r="Z66" s="262">
        <v>0.952380952380949</v>
      </c>
      <c r="AA66" s="262">
        <v>0.36553030303030359</v>
      </c>
      <c r="AB66" s="247"/>
      <c r="AC66" s="43" t="s">
        <v>1524</v>
      </c>
      <c r="AD66" s="13">
        <v>4.1666666666666699E-2</v>
      </c>
    </row>
    <row r="67" spans="1:31" ht="13.5" customHeight="1">
      <c r="A67" s="97" t="s">
        <v>1525</v>
      </c>
      <c r="B67" s="135" t="s">
        <v>1522</v>
      </c>
      <c r="C67" s="94">
        <v>0</v>
      </c>
      <c r="D67" s="258">
        <v>0</v>
      </c>
      <c r="E67" s="259">
        <v>3.1630769230769129</v>
      </c>
      <c r="F67" s="259">
        <v>1.4035087719298289</v>
      </c>
      <c r="G67" s="259">
        <v>1.388888888888884</v>
      </c>
      <c r="H67" s="259">
        <v>1.5873015873015821</v>
      </c>
      <c r="I67" s="260">
        <v>0</v>
      </c>
      <c r="J67" s="260">
        <v>218</v>
      </c>
      <c r="K67" s="260">
        <v>142.5</v>
      </c>
      <c r="L67" s="260">
        <v>739.5</v>
      </c>
      <c r="M67" s="260">
        <v>1839.5</v>
      </c>
      <c r="N67" s="259">
        <v>0.67227272727272724</v>
      </c>
      <c r="O67" s="259">
        <v>0.83613636363636368</v>
      </c>
      <c r="P67" s="261">
        <v>0.71620762148318529</v>
      </c>
      <c r="Q67" s="261">
        <v>0.84587545040017997</v>
      </c>
      <c r="R67" s="261">
        <v>1.344545454545454</v>
      </c>
      <c r="S67" s="261">
        <v>2.384139639925142</v>
      </c>
      <c r="T67" s="261">
        <v>0.952380952380949</v>
      </c>
      <c r="U67" s="261">
        <v>0.82575757575757724</v>
      </c>
      <c r="V67" s="262">
        <v>0.89078020264930324</v>
      </c>
      <c r="W67" s="262">
        <v>0.42293772520008999</v>
      </c>
      <c r="X67" s="262">
        <v>1.6722727272727269</v>
      </c>
      <c r="Y67" s="262">
        <v>1.192069819962571</v>
      </c>
      <c r="Z67" s="262">
        <v>0.952380952380949</v>
      </c>
      <c r="AA67" s="262">
        <v>0.41287878787878862</v>
      </c>
      <c r="AB67" s="247"/>
    </row>
    <row r="68" spans="1:31" ht="14.25" customHeight="1" thickBot="1">
      <c r="A68" s="98" t="s">
        <v>1526</v>
      </c>
      <c r="B68" s="135" t="s">
        <v>1522</v>
      </c>
      <c r="C68" s="95">
        <v>70</v>
      </c>
      <c r="D68" s="263">
        <v>4</v>
      </c>
      <c r="E68" s="264">
        <v>3.1378175356407518</v>
      </c>
      <c r="F68" s="264">
        <v>1.067615658362975</v>
      </c>
      <c r="G68" s="264">
        <v>1.388888888888884</v>
      </c>
      <c r="H68" s="264">
        <v>1.5873015873015821</v>
      </c>
      <c r="I68" s="265">
        <v>0</v>
      </c>
      <c r="J68" s="265">
        <v>175</v>
      </c>
      <c r="K68" s="265">
        <v>122.5</v>
      </c>
      <c r="L68" s="265">
        <v>702.5</v>
      </c>
      <c r="M68" s="265">
        <v>1802.5</v>
      </c>
      <c r="N68" s="264">
        <v>0.70250000000000001</v>
      </c>
      <c r="O68" s="264">
        <v>0.85833333333333328</v>
      </c>
      <c r="P68" s="266">
        <v>0.74841033063033335</v>
      </c>
      <c r="Q68" s="266">
        <v>0.79987169783455603</v>
      </c>
      <c r="R68" s="266">
        <v>1.405</v>
      </c>
      <c r="S68" s="266">
        <v>2.1052609205761001</v>
      </c>
      <c r="T68" s="266">
        <v>0.952380952380949</v>
      </c>
      <c r="U68" s="266">
        <v>0.72916666666666785</v>
      </c>
      <c r="V68" s="267">
        <v>0.91442780610823637</v>
      </c>
      <c r="W68" s="267">
        <v>0.38089128468312189</v>
      </c>
      <c r="X68" s="267">
        <v>1.716666666666667</v>
      </c>
      <c r="Y68" s="267">
        <v>1.0025052002743331</v>
      </c>
      <c r="Z68" s="267">
        <v>0.952380952380949</v>
      </c>
      <c r="AA68" s="267">
        <v>0.34722222222222282</v>
      </c>
      <c r="AB68" s="247"/>
    </row>
    <row r="69" spans="1:31" ht="14.25" customHeight="1" thickTop="1">
      <c r="A69" s="97" t="s">
        <v>1527</v>
      </c>
      <c r="B69" s="135" t="s">
        <v>1528</v>
      </c>
      <c r="C69" s="94">
        <v>0</v>
      </c>
      <c r="D69" s="258">
        <v>0</v>
      </c>
      <c r="E69" s="259">
        <v>3.1630769230769129</v>
      </c>
      <c r="F69" s="259">
        <v>1.4035087719298289</v>
      </c>
      <c r="G69" s="259">
        <v>1.388888888888884</v>
      </c>
      <c r="H69" s="259">
        <v>1.5873015873015821</v>
      </c>
      <c r="I69" s="260">
        <v>0</v>
      </c>
      <c r="J69" s="260">
        <v>197</v>
      </c>
      <c r="K69" s="260">
        <v>130</v>
      </c>
      <c r="L69" s="260">
        <v>673</v>
      </c>
      <c r="M69" s="260">
        <v>1773</v>
      </c>
      <c r="N69" s="259">
        <v>0.67300000000000004</v>
      </c>
      <c r="O69" s="259">
        <v>0.84428571428571431</v>
      </c>
      <c r="P69" s="261">
        <v>0.71698242350777841</v>
      </c>
      <c r="Q69" s="261">
        <v>0.84884343443667187</v>
      </c>
      <c r="R69" s="261">
        <v>1.3460000000000001</v>
      </c>
      <c r="S69" s="261">
        <v>2.369922293448524</v>
      </c>
      <c r="T69" s="261">
        <v>0.952380952380949</v>
      </c>
      <c r="U69" s="261">
        <v>0.82083333333333486</v>
      </c>
      <c r="V69" s="262">
        <v>0.8994621360498769</v>
      </c>
      <c r="W69" s="262">
        <v>0.40421115925555801</v>
      </c>
      <c r="X69" s="262">
        <v>1.6885714285714291</v>
      </c>
      <c r="Y69" s="262">
        <v>1.128534425451678</v>
      </c>
      <c r="Z69" s="262">
        <v>0.952380952380949</v>
      </c>
      <c r="AA69" s="262">
        <v>0.39087301587301659</v>
      </c>
      <c r="AB69" s="247"/>
    </row>
    <row r="70" spans="1:31" ht="13.5" customHeight="1">
      <c r="A70" s="97" t="s">
        <v>1529</v>
      </c>
      <c r="B70" s="135" t="s">
        <v>1528</v>
      </c>
      <c r="C70" s="94">
        <v>0</v>
      </c>
      <c r="D70" s="258">
        <v>0</v>
      </c>
      <c r="E70" s="259">
        <v>3.304347826086973</v>
      </c>
      <c r="F70" s="259">
        <v>1.4035087719298289</v>
      </c>
      <c r="G70" s="259">
        <v>1.388888888888884</v>
      </c>
      <c r="H70" s="259">
        <v>1.5873015873015821</v>
      </c>
      <c r="I70" s="260">
        <v>0</v>
      </c>
      <c r="J70" s="260">
        <v>202</v>
      </c>
      <c r="K70" s="260">
        <v>153.33333333333329</v>
      </c>
      <c r="L70" s="260">
        <v>744.66666666666663</v>
      </c>
      <c r="M70" s="260">
        <v>1844.666666666667</v>
      </c>
      <c r="N70" s="259">
        <v>0.67696969696969689</v>
      </c>
      <c r="O70" s="259">
        <v>0.83848484848484839</v>
      </c>
      <c r="P70" s="261">
        <v>0.72121155122534863</v>
      </c>
      <c r="Q70" s="261">
        <v>0.91018177119083687</v>
      </c>
      <c r="R70" s="261">
        <v>1.353939393939394</v>
      </c>
      <c r="S70" s="261">
        <v>2.2091569140590761</v>
      </c>
      <c r="T70" s="261">
        <v>0.952380952380949</v>
      </c>
      <c r="U70" s="261">
        <v>0.76515151515151647</v>
      </c>
      <c r="V70" s="262">
        <v>0.89328216752038481</v>
      </c>
      <c r="W70" s="262">
        <v>0.45509088559541838</v>
      </c>
      <c r="X70" s="262">
        <v>1.676969696969697</v>
      </c>
      <c r="Y70" s="262">
        <v>1.1045784570295381</v>
      </c>
      <c r="Z70" s="262">
        <v>0.952380952380949</v>
      </c>
      <c r="AA70" s="262">
        <v>0.38257575757575818</v>
      </c>
      <c r="AB70" s="247"/>
    </row>
    <row r="71" spans="1:31" ht="13.5" customHeight="1">
      <c r="A71" s="97" t="s">
        <v>1530</v>
      </c>
      <c r="B71" s="135" t="s">
        <v>1528</v>
      </c>
      <c r="C71" s="94">
        <v>0</v>
      </c>
      <c r="D71" s="258">
        <v>0</v>
      </c>
      <c r="E71" s="259">
        <v>3.330434782608704</v>
      </c>
      <c r="F71" s="259">
        <v>1.393728222996526</v>
      </c>
      <c r="G71" s="259">
        <v>1.4285714285714231</v>
      </c>
      <c r="H71" s="259">
        <v>1.5873015873015821</v>
      </c>
      <c r="I71" s="260">
        <v>0</v>
      </c>
      <c r="J71" s="260">
        <v>211</v>
      </c>
      <c r="K71" s="260">
        <v>140.83333333333329</v>
      </c>
      <c r="L71" s="260">
        <v>648.16666666666663</v>
      </c>
      <c r="M71" s="260">
        <v>1748.166666666667</v>
      </c>
      <c r="N71" s="259">
        <v>0.64816666666666667</v>
      </c>
      <c r="O71" s="259">
        <v>0.83246031746031734</v>
      </c>
      <c r="P71" s="261">
        <v>0.69052616270969547</v>
      </c>
      <c r="Q71" s="261">
        <v>0.91958038730639446</v>
      </c>
      <c r="R71" s="261">
        <v>1.2963333333333329</v>
      </c>
      <c r="S71" s="261">
        <v>2.5383431670946122</v>
      </c>
      <c r="T71" s="261">
        <v>0.952380952380949</v>
      </c>
      <c r="U71" s="261">
        <v>0.87916666666666821</v>
      </c>
      <c r="V71" s="262">
        <v>0.88686391662221831</v>
      </c>
      <c r="W71" s="262">
        <v>0.43789542252685443</v>
      </c>
      <c r="X71" s="262">
        <v>1.6649206349206349</v>
      </c>
      <c r="Y71" s="262">
        <v>1.208734841473625</v>
      </c>
      <c r="Z71" s="262">
        <v>0.952380952380949</v>
      </c>
      <c r="AA71" s="262">
        <v>0.41865079365079438</v>
      </c>
      <c r="AD71" s="43" t="s">
        <v>1531</v>
      </c>
      <c r="AE71" s="43" t="s">
        <v>1532</v>
      </c>
    </row>
    <row r="72" spans="1:31" ht="14.25" customHeight="1" thickBot="1">
      <c r="A72" s="98" t="s">
        <v>1533</v>
      </c>
      <c r="B72" s="135" t="s">
        <v>1528</v>
      </c>
      <c r="C72" s="95">
        <v>0</v>
      </c>
      <c r="D72" s="263">
        <v>0</v>
      </c>
      <c r="E72" s="264">
        <v>3.2256000000000058</v>
      </c>
      <c r="F72" s="264">
        <v>1.4035087719298289</v>
      </c>
      <c r="G72" s="264">
        <v>1.4285714285714231</v>
      </c>
      <c r="H72" s="264">
        <v>1.5873015873015821</v>
      </c>
      <c r="I72" s="265">
        <v>0</v>
      </c>
      <c r="J72" s="265">
        <v>194</v>
      </c>
      <c r="K72" s="265">
        <v>135.83333333333329</v>
      </c>
      <c r="L72" s="265">
        <v>670.16666666666663</v>
      </c>
      <c r="M72" s="265">
        <v>1770.166666666667</v>
      </c>
      <c r="N72" s="264">
        <v>0.67016666666666658</v>
      </c>
      <c r="O72" s="264">
        <v>0.84293650793650787</v>
      </c>
      <c r="P72" s="266">
        <v>0.71396392395363451</v>
      </c>
      <c r="Q72" s="266">
        <v>0.8869325629049839</v>
      </c>
      <c r="R72" s="266">
        <v>1.3403333333333329</v>
      </c>
      <c r="S72" s="266">
        <v>2.3338321062386478</v>
      </c>
      <c r="T72" s="266">
        <v>0.952380952380949</v>
      </c>
      <c r="U72" s="266">
        <v>0.8083333333333349</v>
      </c>
      <c r="V72" s="267">
        <v>0.89802475530980852</v>
      </c>
      <c r="W72" s="267">
        <v>0.42234883947856378</v>
      </c>
      <c r="X72" s="267">
        <v>1.685873015873016</v>
      </c>
      <c r="Y72" s="267">
        <v>1.1113486220184039</v>
      </c>
      <c r="Z72" s="267">
        <v>0.952380952380949</v>
      </c>
      <c r="AA72" s="267">
        <v>0.38492063492063561</v>
      </c>
    </row>
    <row r="73" spans="1:31" ht="15" customHeight="1" thickTop="1" thickBot="1">
      <c r="A73" s="97" t="s">
        <v>1534</v>
      </c>
      <c r="B73" s="136" t="s">
        <v>1490</v>
      </c>
      <c r="C73" s="94">
        <v>0</v>
      </c>
      <c r="D73" s="258">
        <v>0</v>
      </c>
      <c r="E73" s="259">
        <v>3.3129370629370269</v>
      </c>
      <c r="F73" s="259">
        <v>1.4035087719298289</v>
      </c>
      <c r="G73" s="259">
        <v>1.388888888888884</v>
      </c>
      <c r="H73" s="259">
        <v>1.5873015873015821</v>
      </c>
      <c r="I73" s="260">
        <v>0</v>
      </c>
      <c r="J73" s="260">
        <v>185</v>
      </c>
      <c r="K73" s="260">
        <v>0</v>
      </c>
      <c r="L73" s="260">
        <v>815</v>
      </c>
      <c r="M73" s="260">
        <v>1915</v>
      </c>
      <c r="N73" s="259">
        <v>0.81499999999999995</v>
      </c>
      <c r="O73" s="259">
        <v>0.91190476190476188</v>
      </c>
      <c r="P73" s="261">
        <v>0.86826251880956806</v>
      </c>
      <c r="Q73" s="261">
        <v>0</v>
      </c>
      <c r="R73" s="261">
        <v>1.63</v>
      </c>
      <c r="S73" s="261">
        <v>2.22556154460902</v>
      </c>
      <c r="T73" s="261">
        <v>0.952380952380949</v>
      </c>
      <c r="U73" s="261">
        <v>0.7708333333333347</v>
      </c>
      <c r="V73" s="262">
        <v>0.97150027666977679</v>
      </c>
      <c r="W73" s="262">
        <v>0</v>
      </c>
      <c r="X73" s="262">
        <v>1.823809523809524</v>
      </c>
      <c r="Y73" s="262">
        <v>1.059791211718581</v>
      </c>
      <c r="Z73" s="262">
        <v>0.952380952380949</v>
      </c>
      <c r="AA73" s="262">
        <v>0.36706349206349281</v>
      </c>
    </row>
    <row r="74" spans="1:31" ht="14.25" customHeight="1" thickTop="1">
      <c r="A74" s="97" t="s">
        <v>1535</v>
      </c>
      <c r="B74" s="137" t="s">
        <v>1446</v>
      </c>
      <c r="C74" s="94">
        <v>0</v>
      </c>
      <c r="D74" s="258">
        <v>0</v>
      </c>
      <c r="E74" s="259">
        <v>0.9235209235209263</v>
      </c>
      <c r="F74" s="259">
        <v>1.209677419354827</v>
      </c>
      <c r="G74" s="259">
        <v>1.6949152542372841</v>
      </c>
      <c r="H74" s="259">
        <v>1.5873015873015821</v>
      </c>
      <c r="I74" s="260">
        <v>0</v>
      </c>
      <c r="J74" s="260">
        <v>200</v>
      </c>
      <c r="K74" s="260">
        <v>0</v>
      </c>
      <c r="L74" s="260">
        <v>900</v>
      </c>
      <c r="M74" s="260">
        <v>2000</v>
      </c>
      <c r="N74" s="259">
        <v>0.81818181818181823</v>
      </c>
      <c r="O74" s="259">
        <v>0.90909090909090906</v>
      </c>
      <c r="P74" s="261">
        <v>0.87165227766716269</v>
      </c>
      <c r="Q74" s="261">
        <v>0</v>
      </c>
      <c r="R74" s="261">
        <v>1.636363636363636</v>
      </c>
      <c r="S74" s="261">
        <v>2.1872840733258179</v>
      </c>
      <c r="T74" s="261">
        <v>0.952380952380949</v>
      </c>
      <c r="U74" s="261">
        <v>0.75757575757575901</v>
      </c>
      <c r="V74" s="262">
        <v>0.96850253074129178</v>
      </c>
      <c r="W74" s="262">
        <v>0</v>
      </c>
      <c r="X74" s="262">
        <v>1.8181818181818179</v>
      </c>
      <c r="Y74" s="262">
        <v>1.0936420366629089</v>
      </c>
      <c r="Z74" s="262">
        <v>0.952380952380949</v>
      </c>
      <c r="AA74" s="262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1536</v>
      </c>
      <c r="E3" s="80" t="s">
        <v>1537</v>
      </c>
      <c r="H3" t="s">
        <v>1538</v>
      </c>
    </row>
    <row r="4" spans="2:17">
      <c r="B4" t="s">
        <v>1539</v>
      </c>
      <c r="E4" s="82" t="s">
        <v>1540</v>
      </c>
      <c r="H4" t="s">
        <v>1541</v>
      </c>
    </row>
    <row r="5" spans="2:17">
      <c r="B5" t="s">
        <v>1542</v>
      </c>
      <c r="E5" s="80" t="s">
        <v>1543</v>
      </c>
      <c r="H5" t="s">
        <v>1544</v>
      </c>
    </row>
    <row r="6" spans="2:17">
      <c r="E6" s="80"/>
      <c r="G6" s="80" t="s">
        <v>1545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1269</v>
      </c>
      <c r="F7" s="46" t="s">
        <v>1546</v>
      </c>
      <c r="G7" s="83" t="s">
        <v>1547</v>
      </c>
      <c r="H7" s="1">
        <v>11</v>
      </c>
    </row>
    <row r="8" spans="2:17">
      <c r="E8" s="45" t="s">
        <v>1271</v>
      </c>
      <c r="F8" s="46" t="s">
        <v>1548</v>
      </c>
      <c r="G8" s="83" t="s">
        <v>1549</v>
      </c>
      <c r="H8" s="1">
        <v>12</v>
      </c>
      <c r="P8" s="284" t="s">
        <v>1550</v>
      </c>
      <c r="Q8" s="285"/>
    </row>
    <row r="9" spans="2:17" ht="15" customHeight="1" thickBot="1">
      <c r="E9" s="45" t="s">
        <v>1273</v>
      </c>
      <c r="F9" s="46" t="s">
        <v>1551</v>
      </c>
      <c r="G9" s="83" t="s">
        <v>1552</v>
      </c>
      <c r="H9" s="1">
        <v>13</v>
      </c>
      <c r="K9" s="2"/>
      <c r="L9" s="3" t="s">
        <v>1553</v>
      </c>
      <c r="P9" s="284" t="s">
        <v>1554</v>
      </c>
      <c r="Q9" s="285"/>
    </row>
    <row r="10" spans="2:17" ht="15.75" customHeight="1">
      <c r="E10" s="45" t="s">
        <v>1275</v>
      </c>
      <c r="F10" s="46" t="s">
        <v>1555</v>
      </c>
      <c r="G10" s="83" t="s">
        <v>1556</v>
      </c>
      <c r="H10" s="1">
        <v>14</v>
      </c>
      <c r="J10" t="s">
        <v>1557</v>
      </c>
      <c r="K10" s="4"/>
      <c r="L10" s="5">
        <v>4308</v>
      </c>
      <c r="P10" s="81" t="s">
        <v>1415</v>
      </c>
      <c r="Q10" s="80" t="s">
        <v>1558</v>
      </c>
    </row>
    <row r="11" spans="2:17" ht="16.5" customHeight="1" thickBot="1">
      <c r="E11" s="45" t="s">
        <v>1277</v>
      </c>
      <c r="F11" s="46" t="s">
        <v>1559</v>
      </c>
      <c r="G11" s="83" t="s">
        <v>1560</v>
      </c>
      <c r="H11" s="1">
        <v>15</v>
      </c>
      <c r="J11" t="s">
        <v>1561</v>
      </c>
      <c r="K11" s="6"/>
      <c r="L11" s="7">
        <v>4308</v>
      </c>
      <c r="P11" s="81" t="s">
        <v>1421</v>
      </c>
      <c r="Q11" s="80" t="s">
        <v>1562</v>
      </c>
    </row>
    <row r="12" spans="2:17" ht="15.75" customHeight="1">
      <c r="E12" s="45" t="s">
        <v>1279</v>
      </c>
      <c r="F12" s="46" t="s">
        <v>1563</v>
      </c>
      <c r="G12" s="83" t="s">
        <v>1564</v>
      </c>
      <c r="H12" s="1">
        <v>21</v>
      </c>
      <c r="J12" t="s">
        <v>1565</v>
      </c>
      <c r="K12" s="4"/>
      <c r="L12" s="5">
        <v>4166</v>
      </c>
      <c r="P12" s="81" t="s">
        <v>1416</v>
      </c>
      <c r="Q12" s="80" t="s">
        <v>1566</v>
      </c>
    </row>
    <row r="13" spans="2:17" ht="16.5" customHeight="1" thickBot="1">
      <c r="E13" s="45" t="s">
        <v>1281</v>
      </c>
      <c r="F13" s="46" t="s">
        <v>1567</v>
      </c>
      <c r="G13" s="83" t="s">
        <v>1568</v>
      </c>
      <c r="H13" s="1">
        <v>22</v>
      </c>
      <c r="J13" t="s">
        <v>1569</v>
      </c>
      <c r="K13" s="8"/>
      <c r="L13" s="9">
        <v>4166</v>
      </c>
      <c r="P13" s="81" t="s">
        <v>1417</v>
      </c>
      <c r="Q13" s="80" t="s">
        <v>1570</v>
      </c>
    </row>
    <row r="14" spans="2:17" ht="15.75" customHeight="1">
      <c r="E14" s="45" t="s">
        <v>1283</v>
      </c>
      <c r="F14" s="46" t="s">
        <v>1571</v>
      </c>
      <c r="G14" s="83" t="s">
        <v>1572</v>
      </c>
      <c r="H14" s="1">
        <v>23</v>
      </c>
      <c r="J14" t="s">
        <v>1573</v>
      </c>
      <c r="K14" s="4"/>
      <c r="L14" s="5">
        <v>4166</v>
      </c>
      <c r="P14" s="81" t="s">
        <v>1418</v>
      </c>
      <c r="Q14" s="80" t="s">
        <v>1574</v>
      </c>
    </row>
    <row r="15" spans="2:17" ht="15.75" customHeight="1">
      <c r="E15" s="45" t="s">
        <v>1285</v>
      </c>
      <c r="F15" s="46" t="s">
        <v>1575</v>
      </c>
      <c r="G15" s="83" t="s">
        <v>1576</v>
      </c>
      <c r="H15" s="1">
        <v>31</v>
      </c>
      <c r="J15" t="s">
        <v>1577</v>
      </c>
      <c r="K15" s="8"/>
      <c r="L15" s="9">
        <v>4166</v>
      </c>
      <c r="P15" s="81" t="s">
        <v>1069</v>
      </c>
      <c r="Q15" s="80" t="s">
        <v>1578</v>
      </c>
    </row>
    <row r="16" spans="2:17">
      <c r="E16" s="45" t="s">
        <v>1287</v>
      </c>
      <c r="F16" s="46" t="s">
        <v>1579</v>
      </c>
      <c r="G16" s="83" t="s">
        <v>1580</v>
      </c>
      <c r="H16" s="1">
        <v>32</v>
      </c>
      <c r="P16" s="81" t="s">
        <v>1414</v>
      </c>
      <c r="Q16" s="80" t="s">
        <v>1581</v>
      </c>
    </row>
    <row r="17" spans="5:17">
      <c r="E17" s="45" t="s">
        <v>1289</v>
      </c>
      <c r="F17" s="46" t="s">
        <v>1582</v>
      </c>
      <c r="G17" s="83" t="s">
        <v>1583</v>
      </c>
      <c r="H17" s="1">
        <v>33</v>
      </c>
      <c r="P17" s="81" t="s">
        <v>1424</v>
      </c>
      <c r="Q17" s="80" t="s">
        <v>1584</v>
      </c>
    </row>
    <row r="18" spans="5:17">
      <c r="E18" s="45" t="s">
        <v>1291</v>
      </c>
      <c r="F18" s="46" t="s">
        <v>1585</v>
      </c>
      <c r="G18" s="1"/>
      <c r="H18" s="1"/>
      <c r="J18" t="s">
        <v>1586</v>
      </c>
      <c r="P18" s="81" t="s">
        <v>1425</v>
      </c>
      <c r="Q18" s="80" t="s">
        <v>1587</v>
      </c>
    </row>
    <row r="19" spans="5:17">
      <c r="E19" s="45" t="s">
        <v>1293</v>
      </c>
      <c r="F19" s="46" t="s">
        <v>1588</v>
      </c>
      <c r="G19" s="1"/>
      <c r="H19" s="1"/>
      <c r="J19" s="10" t="s">
        <v>1554</v>
      </c>
      <c r="K19">
        <v>630</v>
      </c>
    </row>
    <row r="20" spans="5:17">
      <c r="E20" s="45" t="s">
        <v>1295</v>
      </c>
      <c r="F20" s="46" t="s">
        <v>1589</v>
      </c>
      <c r="G20" s="1"/>
      <c r="H20" s="1"/>
      <c r="J20" t="s">
        <v>1590</v>
      </c>
      <c r="K20">
        <v>675</v>
      </c>
      <c r="P20" s="284" t="s">
        <v>1591</v>
      </c>
      <c r="Q20" s="285"/>
    </row>
    <row r="21" spans="5:17">
      <c r="E21" s="45" t="s">
        <v>1297</v>
      </c>
      <c r="F21" s="46" t="s">
        <v>1592</v>
      </c>
      <c r="G21" s="1"/>
      <c r="H21" s="1"/>
      <c r="J21" t="s">
        <v>1593</v>
      </c>
      <c r="K21">
        <v>665</v>
      </c>
      <c r="P21" s="81" t="s">
        <v>1420</v>
      </c>
      <c r="Q21" s="80" t="s">
        <v>1558</v>
      </c>
    </row>
    <row r="22" spans="5:17">
      <c r="E22" s="45" t="s">
        <v>1299</v>
      </c>
      <c r="F22" s="46" t="s">
        <v>1594</v>
      </c>
      <c r="G22" s="1"/>
      <c r="H22" s="1"/>
      <c r="P22" s="81" t="s">
        <v>1421</v>
      </c>
      <c r="Q22" s="80" t="s">
        <v>1595</v>
      </c>
    </row>
    <row r="23" spans="5:17">
      <c r="E23" s="45" t="s">
        <v>1301</v>
      </c>
      <c r="F23" s="46" t="s">
        <v>1596</v>
      </c>
      <c r="G23" s="1"/>
      <c r="H23" s="1"/>
      <c r="J23" t="s">
        <v>1597</v>
      </c>
      <c r="P23" s="81" t="s">
        <v>1422</v>
      </c>
      <c r="Q23" s="80" t="s">
        <v>1598</v>
      </c>
    </row>
    <row r="24" spans="5:17">
      <c r="E24" s="45" t="s">
        <v>1303</v>
      </c>
      <c r="F24" s="46" t="s">
        <v>1599</v>
      </c>
      <c r="G24" s="1"/>
      <c r="H24" s="1"/>
      <c r="P24" s="81" t="s">
        <v>1423</v>
      </c>
      <c r="Q24" s="80" t="s">
        <v>1600</v>
      </c>
    </row>
    <row r="25" spans="5:17">
      <c r="E25" s="45" t="s">
        <v>1305</v>
      </c>
      <c r="F25" s="46" t="s">
        <v>1601</v>
      </c>
      <c r="G25" s="1"/>
      <c r="H25" s="1"/>
      <c r="P25" s="81" t="s">
        <v>1069</v>
      </c>
      <c r="Q25" s="80" t="s">
        <v>1602</v>
      </c>
    </row>
    <row r="26" spans="5:17">
      <c r="E26" s="45" t="s">
        <v>1307</v>
      </c>
      <c r="F26" s="46" t="s">
        <v>1603</v>
      </c>
      <c r="G26" s="1"/>
      <c r="H26" s="1"/>
      <c r="P26" s="81" t="s">
        <v>1419</v>
      </c>
      <c r="Q26" s="80" t="s">
        <v>1581</v>
      </c>
    </row>
    <row r="27" spans="5:17">
      <c r="E27" s="45" t="s">
        <v>1309</v>
      </c>
      <c r="F27" s="46" t="s">
        <v>1604</v>
      </c>
      <c r="G27" s="1"/>
      <c r="H27" s="1"/>
      <c r="P27" s="81" t="s">
        <v>1424</v>
      </c>
      <c r="Q27" s="80" t="s">
        <v>1584</v>
      </c>
    </row>
    <row r="28" spans="5:17">
      <c r="E28" s="45" t="s">
        <v>1311</v>
      </c>
      <c r="F28" s="46" t="s">
        <v>1605</v>
      </c>
      <c r="G28" s="1"/>
      <c r="H28" s="1"/>
    </row>
    <row r="29" spans="5:17">
      <c r="E29" s="45" t="s">
        <v>1313</v>
      </c>
      <c r="F29" s="46" t="s">
        <v>1606</v>
      </c>
      <c r="G29" s="1"/>
      <c r="H29" s="1"/>
    </row>
    <row r="30" spans="5:17">
      <c r="E30" s="45" t="s">
        <v>1315</v>
      </c>
      <c r="F30" s="46" t="s">
        <v>1607</v>
      </c>
      <c r="G30" s="1"/>
      <c r="H30" s="1"/>
    </row>
    <row r="31" spans="5:17">
      <c r="E31" s="45" t="s">
        <v>1317</v>
      </c>
      <c r="F31" s="46" t="s">
        <v>1608</v>
      </c>
      <c r="G31" s="1"/>
      <c r="H31" s="1"/>
    </row>
    <row r="32" spans="5:17">
      <c r="E32" s="45" t="s">
        <v>1319</v>
      </c>
      <c r="F32" s="46" t="s">
        <v>1609</v>
      </c>
      <c r="G32" s="1"/>
      <c r="H32" s="1"/>
    </row>
    <row r="33" spans="5:8">
      <c r="E33" s="45" t="s">
        <v>1320</v>
      </c>
      <c r="F33" s="46" t="s">
        <v>1610</v>
      </c>
      <c r="G33" s="1"/>
      <c r="H33" s="1"/>
    </row>
    <row r="34" spans="5:8">
      <c r="E34" s="45" t="s">
        <v>1322</v>
      </c>
      <c r="F34" s="46" t="s">
        <v>1611</v>
      </c>
      <c r="G34" s="1"/>
      <c r="H34" s="1"/>
    </row>
    <row r="35" spans="5:8">
      <c r="E35" s="45" t="s">
        <v>1324</v>
      </c>
      <c r="F35" s="46" t="s">
        <v>1612</v>
      </c>
      <c r="G35" s="1"/>
      <c r="H35" s="1"/>
    </row>
    <row r="36" spans="5:8">
      <c r="E36" s="45" t="s">
        <v>1325</v>
      </c>
      <c r="F36" s="46" t="s">
        <v>1613</v>
      </c>
      <c r="G36" s="1"/>
      <c r="H36" s="1"/>
    </row>
    <row r="37" spans="5:8">
      <c r="E37" s="45" t="s">
        <v>1327</v>
      </c>
      <c r="F37" s="46" t="s">
        <v>1614</v>
      </c>
      <c r="G37" s="1"/>
      <c r="H37" s="1"/>
    </row>
    <row r="38" spans="5:8">
      <c r="E38" s="45" t="s">
        <v>1328</v>
      </c>
      <c r="F38" s="46" t="s">
        <v>1615</v>
      </c>
      <c r="G38" s="1"/>
      <c r="H38" s="1"/>
    </row>
    <row r="39" spans="5:8">
      <c r="E39" s="45" t="s">
        <v>1330</v>
      </c>
      <c r="F39" s="46" t="s">
        <v>1616</v>
      </c>
      <c r="G39" s="1"/>
      <c r="H39" s="1"/>
    </row>
    <row r="40" spans="5:8">
      <c r="E40" s="45" t="s">
        <v>1332</v>
      </c>
      <c r="F40" s="46" t="s">
        <v>1617</v>
      </c>
      <c r="G40" s="1"/>
      <c r="H40" s="1"/>
    </row>
    <row r="41" spans="5:8">
      <c r="E41" s="45" t="s">
        <v>1333</v>
      </c>
      <c r="F41" s="46" t="s">
        <v>1618</v>
      </c>
      <c r="G41" s="1"/>
      <c r="H41" s="1"/>
    </row>
    <row r="42" spans="5:8">
      <c r="E42" s="45" t="s">
        <v>1335</v>
      </c>
      <c r="F42" s="47">
        <v>36</v>
      </c>
    </row>
    <row r="43" spans="5:8">
      <c r="E43" s="45" t="s">
        <v>1337</v>
      </c>
      <c r="F43" s="47">
        <v>37</v>
      </c>
    </row>
    <row r="44" spans="5:8">
      <c r="E44" s="45" t="s">
        <v>1339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2020-07-28T15:58:44Z</dcterms:modified>
</cp:coreProperties>
</file>