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BC\Haney Lab\Manuscript\In prep\cdigmp_manuscript_figures\"/>
    </mc:Choice>
  </mc:AlternateContent>
  <xr:revisionPtr revIDLastSave="0" documentId="13_ncr:1_{9F2DA864-3E47-4062-AA9A-9EBB7CF6318B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tech_rep_dropped_outlier" sheetId="5" r:id="rId1"/>
    <sheet name="Summary" sheetId="1" r:id="rId2"/>
    <sheet name="2020-10-17 Rep A" sheetId="2" r:id="rId3"/>
    <sheet name="2020-10-17 Rep B" sheetId="3" r:id="rId4"/>
    <sheet name="2020-10-17 Rep C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3" i="5" l="1"/>
  <c r="E53" i="5"/>
  <c r="G52" i="5"/>
  <c r="F52" i="5"/>
  <c r="E52" i="5"/>
  <c r="D52" i="5"/>
  <c r="C52" i="5"/>
  <c r="B52" i="5"/>
  <c r="J50" i="5"/>
  <c r="I50" i="5"/>
  <c r="H50" i="5"/>
  <c r="G50" i="5"/>
  <c r="F50" i="5"/>
  <c r="E50" i="5"/>
  <c r="D50" i="5"/>
  <c r="C50" i="5"/>
  <c r="B50" i="5"/>
  <c r="J49" i="5"/>
  <c r="I49" i="5"/>
  <c r="H49" i="5"/>
  <c r="G49" i="5"/>
  <c r="F49" i="5"/>
  <c r="E49" i="5"/>
  <c r="D49" i="5"/>
  <c r="C49" i="5"/>
  <c r="B49" i="5"/>
  <c r="E13" i="5"/>
  <c r="D13" i="5"/>
  <c r="I10" i="5"/>
  <c r="H10" i="5"/>
  <c r="G10" i="5"/>
  <c r="F10" i="5"/>
  <c r="E10" i="5"/>
  <c r="D10" i="5"/>
  <c r="C10" i="5"/>
  <c r="B10" i="5"/>
  <c r="I9" i="5"/>
  <c r="H9" i="5"/>
  <c r="G9" i="5"/>
  <c r="F9" i="5"/>
  <c r="E9" i="5"/>
  <c r="D9" i="5"/>
  <c r="C9" i="5"/>
  <c r="B9" i="5"/>
  <c r="I8" i="5"/>
  <c r="H8" i="5"/>
  <c r="E16" i="5" s="1"/>
  <c r="G8" i="5"/>
  <c r="G15" i="5" s="1"/>
  <c r="F8" i="5"/>
  <c r="G16" i="5" s="1"/>
  <c r="E8" i="5"/>
  <c r="G17" i="5" s="1"/>
  <c r="D8" i="5"/>
  <c r="D15" i="5" s="1"/>
  <c r="C8" i="5"/>
  <c r="C13" i="5" s="1"/>
  <c r="B8" i="5"/>
  <c r="B13" i="5" s="1"/>
  <c r="G53" i="1"/>
  <c r="E53" i="1"/>
  <c r="B12" i="5" l="1"/>
  <c r="F12" i="5"/>
  <c r="B15" i="5"/>
  <c r="F15" i="5"/>
  <c r="C12" i="5"/>
  <c r="G12" i="5"/>
  <c r="C15" i="5"/>
  <c r="D12" i="5"/>
  <c r="F13" i="5"/>
  <c r="E12" i="5"/>
  <c r="G13" i="5"/>
  <c r="E15" i="5"/>
  <c r="F52" i="1"/>
  <c r="D52" i="1"/>
  <c r="C52" i="1"/>
  <c r="B52" i="1"/>
  <c r="G52" i="1"/>
  <c r="E52" i="1"/>
  <c r="C50" i="1" l="1"/>
  <c r="D50" i="1"/>
  <c r="E50" i="1"/>
  <c r="F50" i="1"/>
  <c r="G50" i="1"/>
  <c r="H50" i="1"/>
  <c r="I50" i="1"/>
  <c r="J50" i="1"/>
  <c r="B50" i="1"/>
  <c r="C49" i="1"/>
  <c r="D49" i="1"/>
  <c r="E49" i="1"/>
  <c r="F49" i="1"/>
  <c r="G49" i="1"/>
  <c r="H49" i="1"/>
  <c r="I49" i="1"/>
  <c r="J49" i="1"/>
  <c r="B49" i="1"/>
  <c r="C38" i="2"/>
  <c r="D38" i="2"/>
  <c r="E38" i="2"/>
  <c r="F38" i="2"/>
  <c r="G38" i="2"/>
  <c r="H38" i="2"/>
  <c r="I38" i="2"/>
  <c r="C39" i="2"/>
  <c r="C41" i="2"/>
  <c r="D41" i="2"/>
  <c r="E41" i="2"/>
  <c r="F41" i="2"/>
  <c r="G41" i="2"/>
  <c r="H41" i="2"/>
  <c r="I41" i="2"/>
  <c r="C42" i="2"/>
  <c r="C44" i="2"/>
  <c r="E44" i="2"/>
  <c r="G44" i="2"/>
  <c r="C45" i="2"/>
  <c r="I10" i="1" l="1"/>
  <c r="I8" i="1"/>
  <c r="I9" i="1"/>
  <c r="B9" i="1"/>
  <c r="C9" i="1"/>
  <c r="D9" i="1"/>
  <c r="E9" i="1"/>
  <c r="F9" i="1"/>
  <c r="G9" i="1"/>
  <c r="H9" i="1"/>
  <c r="B10" i="1"/>
  <c r="C10" i="1"/>
  <c r="D10" i="1"/>
  <c r="E10" i="1"/>
  <c r="F10" i="1"/>
  <c r="G10" i="1"/>
  <c r="H10" i="1"/>
  <c r="C8" i="1"/>
  <c r="D8" i="1"/>
  <c r="E8" i="1"/>
  <c r="F8" i="1"/>
  <c r="G8" i="1"/>
  <c r="H8" i="1"/>
  <c r="E16" i="1" s="1"/>
  <c r="B8" i="1"/>
  <c r="J27" i="4"/>
  <c r="F27" i="4"/>
  <c r="E27" i="4"/>
  <c r="D27" i="4"/>
  <c r="C27" i="4"/>
  <c r="B27" i="4"/>
  <c r="J26" i="4"/>
  <c r="F26" i="4"/>
  <c r="E26" i="4"/>
  <c r="D26" i="4"/>
  <c r="C26" i="4"/>
  <c r="B26" i="4"/>
  <c r="J25" i="4"/>
  <c r="F25" i="4"/>
  <c r="E25" i="4"/>
  <c r="D25" i="4"/>
  <c r="C25" i="4"/>
  <c r="B25" i="4"/>
  <c r="J24" i="4"/>
  <c r="F24" i="4"/>
  <c r="E24" i="4"/>
  <c r="D24" i="4"/>
  <c r="C24" i="4"/>
  <c r="B24" i="4"/>
  <c r="B36" i="4" s="1"/>
  <c r="J23" i="4"/>
  <c r="I23" i="4"/>
  <c r="H23" i="4"/>
  <c r="G23" i="4"/>
  <c r="F23" i="4"/>
  <c r="E23" i="4"/>
  <c r="D23" i="4"/>
  <c r="C23" i="4"/>
  <c r="B23" i="4"/>
  <c r="J22" i="4"/>
  <c r="I22" i="4"/>
  <c r="H22" i="4"/>
  <c r="G22" i="4"/>
  <c r="F22" i="4"/>
  <c r="E22" i="4"/>
  <c r="D22" i="4"/>
  <c r="C22" i="4"/>
  <c r="B22" i="4"/>
  <c r="B35" i="4" s="1"/>
  <c r="J21" i="4"/>
  <c r="I21" i="4"/>
  <c r="H21" i="4"/>
  <c r="G21" i="4"/>
  <c r="G32" i="4" s="1"/>
  <c r="F21" i="4"/>
  <c r="E21" i="4"/>
  <c r="D21" i="4"/>
  <c r="C21" i="4"/>
  <c r="C32" i="4" s="1"/>
  <c r="B21" i="4"/>
  <c r="J20" i="4"/>
  <c r="I20" i="4"/>
  <c r="I32" i="4" s="1"/>
  <c r="H20" i="4"/>
  <c r="H29" i="4" s="1"/>
  <c r="G20" i="4"/>
  <c r="G29" i="4" s="1"/>
  <c r="F20" i="4"/>
  <c r="F32" i="4" s="1"/>
  <c r="E20" i="4"/>
  <c r="E32" i="4" s="1"/>
  <c r="D20" i="4"/>
  <c r="F35" i="4" s="1"/>
  <c r="C20" i="4"/>
  <c r="C29" i="4" s="1"/>
  <c r="B20" i="4"/>
  <c r="B32" i="4" s="1"/>
  <c r="B13" i="1" l="1"/>
  <c r="B15" i="1"/>
  <c r="E15" i="1"/>
  <c r="D13" i="1"/>
  <c r="C13" i="1"/>
  <c r="G16" i="1"/>
  <c r="G17" i="1"/>
  <c r="D15" i="1"/>
  <c r="G12" i="1"/>
  <c r="C12" i="1"/>
  <c r="F13" i="1"/>
  <c r="F12" i="1"/>
  <c r="D12" i="1"/>
  <c r="G15" i="1"/>
  <c r="E13" i="1"/>
  <c r="F15" i="1"/>
  <c r="E12" i="1"/>
  <c r="G13" i="1"/>
  <c r="C15" i="1"/>
  <c r="B12" i="1"/>
  <c r="G35" i="4"/>
  <c r="E29" i="4"/>
  <c r="I29" i="4"/>
  <c r="D32" i="4"/>
  <c r="H32" i="4"/>
  <c r="D35" i="4"/>
  <c r="H35" i="4"/>
  <c r="B29" i="4"/>
  <c r="F29" i="4"/>
  <c r="B30" i="4"/>
  <c r="E35" i="4"/>
  <c r="I35" i="4"/>
  <c r="D29" i="4"/>
  <c r="B33" i="4"/>
  <c r="J27" i="3" l="1"/>
  <c r="F27" i="3"/>
  <c r="E27" i="3"/>
  <c r="D27" i="3"/>
  <c r="C27" i="3"/>
  <c r="B27" i="3"/>
  <c r="J26" i="3"/>
  <c r="F26" i="3"/>
  <c r="E26" i="3"/>
  <c r="D26" i="3"/>
  <c r="C26" i="3"/>
  <c r="B26" i="3"/>
  <c r="J25" i="3"/>
  <c r="F25" i="3"/>
  <c r="E25" i="3"/>
  <c r="D25" i="3"/>
  <c r="C25" i="3"/>
  <c r="B25" i="3"/>
  <c r="J24" i="3"/>
  <c r="F24" i="3"/>
  <c r="E24" i="3"/>
  <c r="D24" i="3"/>
  <c r="C24" i="3"/>
  <c r="B24" i="3"/>
  <c r="B36" i="3" s="1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B35" i="3" s="1"/>
  <c r="J21" i="3"/>
  <c r="I21" i="3"/>
  <c r="H21" i="3"/>
  <c r="G21" i="3"/>
  <c r="G35" i="3" s="1"/>
  <c r="F21" i="3"/>
  <c r="E21" i="3"/>
  <c r="D21" i="3"/>
  <c r="C21" i="3"/>
  <c r="C32" i="3" s="1"/>
  <c r="B21" i="3"/>
  <c r="J20" i="3"/>
  <c r="I20" i="3"/>
  <c r="I29" i="3" s="1"/>
  <c r="H20" i="3"/>
  <c r="H35" i="3" s="1"/>
  <c r="G20" i="3"/>
  <c r="G29" i="3" s="1"/>
  <c r="F20" i="3"/>
  <c r="F32" i="3" s="1"/>
  <c r="E20" i="3"/>
  <c r="E32" i="3" s="1"/>
  <c r="D20" i="3"/>
  <c r="F35" i="3" s="1"/>
  <c r="C20" i="3"/>
  <c r="C29" i="3" s="1"/>
  <c r="B20" i="3"/>
  <c r="B32" i="3" s="1"/>
  <c r="H29" i="3" l="1"/>
  <c r="G32" i="3"/>
  <c r="E29" i="3"/>
  <c r="D32" i="3"/>
  <c r="D35" i="3"/>
  <c r="B29" i="3"/>
  <c r="F29" i="3"/>
  <c r="B30" i="3"/>
  <c r="I32" i="3"/>
  <c r="E35" i="3"/>
  <c r="I35" i="3"/>
  <c r="D29" i="3"/>
  <c r="H32" i="3"/>
  <c r="B33" i="3"/>
  <c r="K36" i="2" l="1"/>
  <c r="G36" i="2"/>
  <c r="F36" i="2"/>
  <c r="E36" i="2"/>
  <c r="D36" i="2"/>
  <c r="C36" i="2"/>
  <c r="K35" i="2"/>
  <c r="G35" i="2"/>
  <c r="F35" i="2"/>
  <c r="E35" i="2"/>
  <c r="D35" i="2"/>
  <c r="C35" i="2"/>
  <c r="K34" i="2"/>
  <c r="G34" i="2"/>
  <c r="F34" i="2"/>
  <c r="E34" i="2"/>
  <c r="D34" i="2"/>
  <c r="C34" i="2"/>
  <c r="K33" i="2"/>
  <c r="G33" i="2"/>
  <c r="F33" i="2"/>
  <c r="E33" i="2"/>
  <c r="D33" i="2"/>
  <c r="C33" i="2"/>
  <c r="K32" i="2"/>
  <c r="J32" i="2"/>
  <c r="I32" i="2"/>
  <c r="H32" i="2"/>
  <c r="G32" i="2"/>
  <c r="F32" i="2"/>
  <c r="E32" i="2"/>
  <c r="D32" i="2"/>
  <c r="C32" i="2"/>
  <c r="K31" i="2"/>
  <c r="J31" i="2"/>
  <c r="I31" i="2"/>
  <c r="H31" i="2"/>
  <c r="G31" i="2"/>
  <c r="F31" i="2"/>
  <c r="E31" i="2"/>
  <c r="D31" i="2"/>
  <c r="C31" i="2"/>
  <c r="K30" i="2"/>
  <c r="J30" i="2"/>
  <c r="I30" i="2"/>
  <c r="H30" i="2"/>
  <c r="G30" i="2"/>
  <c r="F30" i="2"/>
  <c r="E30" i="2"/>
  <c r="D30" i="2"/>
  <c r="C30" i="2"/>
  <c r="K29" i="2"/>
  <c r="J29" i="2"/>
  <c r="J41" i="2" s="1"/>
  <c r="I29" i="2"/>
  <c r="H29" i="2"/>
  <c r="G29" i="2"/>
  <c r="F29" i="2"/>
  <c r="E29" i="2"/>
  <c r="D29" i="2"/>
  <c r="C29" i="2"/>
  <c r="J38" i="2" l="1"/>
</calcChain>
</file>

<file path=xl/sharedStrings.xml><?xml version="1.0" encoding="utf-8"?>
<sst xmlns="http://schemas.openxmlformats.org/spreadsheetml/2006/main" count="314" uniqueCount="43">
  <si>
    <t>eps</t>
  </si>
  <si>
    <t>WT sM63</t>
  </si>
  <si>
    <t>speAC sM63</t>
  </si>
  <si>
    <t>empty</t>
  </si>
  <si>
    <t>WT + Na</t>
  </si>
  <si>
    <t>WT+H2O</t>
  </si>
  <si>
    <t>wspF</t>
  </si>
  <si>
    <t>WT sM63R</t>
  </si>
  <si>
    <t>speAC sM63R</t>
  </si>
  <si>
    <t>WT + Succinate</t>
  </si>
  <si>
    <t>Temperature(¡C)</t>
  </si>
  <si>
    <t>Sorted</t>
  </si>
  <si>
    <t>blank</t>
  </si>
  <si>
    <t>Background corrected</t>
  </si>
  <si>
    <t>avg</t>
  </si>
  <si>
    <t>std</t>
  </si>
  <si>
    <t>pval</t>
  </si>
  <si>
    <t>-</t>
  </si>
  <si>
    <t>20 mM Arg</t>
  </si>
  <si>
    <t>Na+ 20 mM</t>
  </si>
  <si>
    <t>NaSuccinate 20 mM</t>
  </si>
  <si>
    <t>H2O</t>
  </si>
  <si>
    <t>WT</t>
  </si>
  <si>
    <t>speAC</t>
  </si>
  <si>
    <t>M63</t>
  </si>
  <si>
    <t>stdev</t>
  </si>
  <si>
    <t>xx</t>
  </si>
  <si>
    <t>normalized</t>
  </si>
  <si>
    <t>Supplments</t>
  </si>
  <si>
    <t>equal vol. H2O</t>
  </si>
  <si>
    <t>genotypes</t>
  </si>
  <si>
    <t>2020-10-17 Rep A</t>
  </si>
  <si>
    <t>2020-10-17 Rep B</t>
  </si>
  <si>
    <t>2020-10-17 Rep C</t>
  </si>
  <si>
    <t>20 mM KCl</t>
  </si>
  <si>
    <t>20 mM Arg-HCl</t>
  </si>
  <si>
    <t>20 mM NaCl</t>
  </si>
  <si>
    <t>20 mM NaSuccinate</t>
  </si>
  <si>
    <t>Include all tech replicates</t>
  </si>
  <si>
    <t>Rep_A</t>
  </si>
  <si>
    <t>Rep_B</t>
  </si>
  <si>
    <t>Rep_C</t>
  </si>
  <si>
    <t>Underwashed wells; also 2.5 s.d.+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</si>
</sst>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6FE00-F76C-4A87-9FCD-CF2BDDB45DF3}">
  <dimension ref="A2:J94"/>
  <sheetViews>
    <sheetView tabSelected="1" topLeftCell="A19" zoomScaleNormal="100" workbookViewId="0">
      <selection activeCell="B24" sqref="B24:G47"/>
    </sheetView>
  </sheetViews>
  <sheetFormatPr defaultRowHeight="14.25" x14ac:dyDescent="0.45"/>
  <cols>
    <col min="1" max="1" width="15.796875" customWidth="1"/>
    <col min="2" max="3" width="11.59765625" bestFit="1" customWidth="1"/>
    <col min="4" max="4" width="10.06640625" customWidth="1"/>
    <col min="5" max="5" width="13.33203125" customWidth="1"/>
    <col min="6" max="6" width="10.59765625" customWidth="1"/>
    <col min="7" max="7" width="13.3984375" customWidth="1"/>
    <col min="8" max="8" width="14.46484375" customWidth="1"/>
    <col min="9" max="9" width="12.46484375" customWidth="1"/>
    <col min="10" max="10" width="16.53125" customWidth="1"/>
    <col min="11" max="11" width="10.86328125" customWidth="1"/>
  </cols>
  <sheetData>
    <row r="2" spans="1:10" x14ac:dyDescent="0.45">
      <c r="A2" t="s">
        <v>28</v>
      </c>
      <c r="D2" t="s">
        <v>34</v>
      </c>
      <c r="E2" t="s">
        <v>35</v>
      </c>
      <c r="F2" t="s">
        <v>34</v>
      </c>
      <c r="G2" t="s">
        <v>35</v>
      </c>
      <c r="H2" t="s">
        <v>29</v>
      </c>
      <c r="I2" t="s">
        <v>36</v>
      </c>
      <c r="J2" t="s">
        <v>37</v>
      </c>
    </row>
    <row r="3" spans="1:10" x14ac:dyDescent="0.45">
      <c r="A3" t="s">
        <v>30</v>
      </c>
      <c r="B3" t="s">
        <v>0</v>
      </c>
      <c r="C3" t="s">
        <v>6</v>
      </c>
      <c r="D3" t="s">
        <v>22</v>
      </c>
      <c r="E3" t="s">
        <v>22</v>
      </c>
      <c r="F3" t="s">
        <v>23</v>
      </c>
      <c r="G3" t="s">
        <v>23</v>
      </c>
      <c r="H3" t="s">
        <v>22</v>
      </c>
      <c r="I3" t="s">
        <v>22</v>
      </c>
      <c r="J3" t="s">
        <v>22</v>
      </c>
    </row>
    <row r="4" spans="1:10" x14ac:dyDescent="0.45">
      <c r="A4" t="s">
        <v>31</v>
      </c>
      <c r="B4">
        <v>4.4499999999999956E-3</v>
      </c>
      <c r="C4">
        <v>0.19462499999999999</v>
      </c>
      <c r="D4">
        <v>0.1025625</v>
      </c>
      <c r="E4">
        <v>0.15493750000000003</v>
      </c>
      <c r="F4">
        <v>0.10742499999999999</v>
      </c>
      <c r="G4">
        <v>0.1383875</v>
      </c>
      <c r="H4">
        <v>5.4425000000000001E-2</v>
      </c>
      <c r="I4">
        <v>7.2575000000000001E-2</v>
      </c>
      <c r="J4">
        <v>5.2499999999999991E-2</v>
      </c>
    </row>
    <row r="5" spans="1:10" x14ac:dyDescent="0.45">
      <c r="A5" t="s">
        <v>32</v>
      </c>
      <c r="B5">
        <v>4.4750000000000033E-3</v>
      </c>
      <c r="C5">
        <v>0.1527</v>
      </c>
      <c r="D5">
        <v>8.666249999999999E-2</v>
      </c>
      <c r="E5">
        <v>0.1343125</v>
      </c>
      <c r="F5">
        <v>0.1029625</v>
      </c>
      <c r="G5">
        <v>0.1578</v>
      </c>
      <c r="H5">
        <v>9.6949999999999995E-2</v>
      </c>
      <c r="I5">
        <v>0.13324999999999998</v>
      </c>
      <c r="J5">
        <v>8.9550000000000005E-2</v>
      </c>
    </row>
    <row r="6" spans="1:10" x14ac:dyDescent="0.45">
      <c r="A6" t="s">
        <v>33</v>
      </c>
      <c r="B6">
        <v>5.8250000000000003E-3</v>
      </c>
      <c r="C6">
        <v>0.14344999999999999</v>
      </c>
      <c r="D6">
        <v>7.3624999999999996E-2</v>
      </c>
      <c r="E6">
        <v>0.10337499999999999</v>
      </c>
      <c r="F6">
        <v>8.5750000000000007E-2</v>
      </c>
      <c r="G6">
        <v>0.12200000000000001</v>
      </c>
      <c r="H6">
        <v>7.4099999999999999E-2</v>
      </c>
      <c r="I6">
        <v>9.4450000000000006E-2</v>
      </c>
      <c r="J6">
        <v>5.9975000000000001E-2</v>
      </c>
    </row>
    <row r="8" spans="1:10" x14ac:dyDescent="0.45">
      <c r="A8" t="s">
        <v>27</v>
      </c>
      <c r="B8">
        <f>B4/$H4</f>
        <v>8.1763895268718342E-2</v>
      </c>
      <c r="C8">
        <f t="shared" ref="C8:H8" si="0">C4/$H4</f>
        <v>3.5760220486908589</v>
      </c>
      <c r="D8">
        <f t="shared" si="0"/>
        <v>1.884474046853468</v>
      </c>
      <c r="E8">
        <f t="shared" si="0"/>
        <v>2.8468075333027105</v>
      </c>
      <c r="F8">
        <f t="shared" si="0"/>
        <v>1.9738171796049608</v>
      </c>
      <c r="G8">
        <f t="shared" si="0"/>
        <v>2.5427193385392739</v>
      </c>
      <c r="H8">
        <f t="shared" si="0"/>
        <v>1</v>
      </c>
      <c r="I8">
        <f>I4/$H4</f>
        <v>1.3334864492420762</v>
      </c>
    </row>
    <row r="9" spans="1:10" x14ac:dyDescent="0.45">
      <c r="B9">
        <f t="shared" ref="B9:I10" si="1">B5/$H5</f>
        <v>4.6157813305827786E-2</v>
      </c>
      <c r="C9">
        <f t="shared" si="1"/>
        <v>1.5750386797318205</v>
      </c>
      <c r="D9">
        <f t="shared" si="1"/>
        <v>0.89388860237235679</v>
      </c>
      <c r="E9">
        <f t="shared" si="1"/>
        <v>1.3853790613718413</v>
      </c>
      <c r="F9">
        <f t="shared" si="1"/>
        <v>1.0620165033522435</v>
      </c>
      <c r="G9">
        <f t="shared" si="1"/>
        <v>1.627643115007736</v>
      </c>
      <c r="H9">
        <f t="shared" si="1"/>
        <v>1</v>
      </c>
      <c r="I9">
        <f t="shared" si="1"/>
        <v>1.374419804022692</v>
      </c>
    </row>
    <row r="10" spans="1:10" x14ac:dyDescent="0.45">
      <c r="B10">
        <f t="shared" si="1"/>
        <v>7.8609986504723353E-2</v>
      </c>
      <c r="C10">
        <f t="shared" si="1"/>
        <v>1.9358974358974359</v>
      </c>
      <c r="D10">
        <f t="shared" si="1"/>
        <v>0.9935897435897435</v>
      </c>
      <c r="E10">
        <f t="shared" si="1"/>
        <v>1.3950742240215923</v>
      </c>
      <c r="F10">
        <f t="shared" si="1"/>
        <v>1.1572199730094468</v>
      </c>
      <c r="G10">
        <f t="shared" si="1"/>
        <v>1.6464237516869098</v>
      </c>
      <c r="H10">
        <f t="shared" si="1"/>
        <v>1</v>
      </c>
      <c r="I10">
        <f>I6/$H6</f>
        <v>1.274628879892038</v>
      </c>
    </row>
    <row r="12" spans="1:10" x14ac:dyDescent="0.45">
      <c r="A12" t="s">
        <v>14</v>
      </c>
      <c r="B12">
        <f>AVERAGE(B8:B10)</f>
        <v>6.8843898359756503E-2</v>
      </c>
      <c r="C12">
        <f t="shared" ref="C12:G12" si="2">AVERAGE(C8:C10)</f>
        <v>2.3623193881067053</v>
      </c>
      <c r="D12">
        <f t="shared" si="2"/>
        <v>1.2573174642718561</v>
      </c>
      <c r="E12">
        <f t="shared" si="2"/>
        <v>1.8757536062320481</v>
      </c>
      <c r="F12">
        <f t="shared" si="2"/>
        <v>1.3976845519888836</v>
      </c>
      <c r="G12">
        <f t="shared" si="2"/>
        <v>1.9389287350779731</v>
      </c>
    </row>
    <row r="13" spans="1:10" x14ac:dyDescent="0.45">
      <c r="A13" t="s">
        <v>15</v>
      </c>
      <c r="B13">
        <f>_xlfn.STDEV.S(B8:B10)</f>
        <v>1.9709911882818391E-2</v>
      </c>
      <c r="C13">
        <f t="shared" ref="C13:G13" si="3">_xlfn.STDEV.S(C8:C10)</f>
        <v>1.066470989622849</v>
      </c>
      <c r="D13">
        <f>_xlfn.STDEV.S(D8:D10)</f>
        <v>0.54541645895278645</v>
      </c>
      <c r="E13">
        <f t="shared" si="3"/>
        <v>0.84097134077459301</v>
      </c>
      <c r="F13">
        <f t="shared" si="3"/>
        <v>0.50121106194052345</v>
      </c>
      <c r="G13">
        <f t="shared" si="3"/>
        <v>0.52298231107719262</v>
      </c>
    </row>
    <row r="15" spans="1:10" x14ac:dyDescent="0.45">
      <c r="A15" t="s">
        <v>16</v>
      </c>
      <c r="B15">
        <f>_xlfn.T.TEST(B8:B10,$D8:$D10,2,2)</f>
        <v>1.9575469564514638E-2</v>
      </c>
      <c r="C15">
        <f>_xlfn.T.TEST(C8:C10,$D8:$D10,2,2)</f>
        <v>0.185329164626065</v>
      </c>
      <c r="D15">
        <f>_xlfn.T.TEST(D8:D10,H8:H10,2,2)</f>
        <v>0.45971763780597114</v>
      </c>
      <c r="E15">
        <f>_xlfn.T.TEST(E8:E10,$D8:$D10,2,2)</f>
        <v>0.34543033342750123</v>
      </c>
      <c r="F15">
        <f t="shared" ref="F15" si="4">_xlfn.T.TEST(F8:F10,$D8:$D10,2,2)</f>
        <v>0.75920967902211023</v>
      </c>
      <c r="G15">
        <f>_xlfn.T.TEST(G8:G10,$D8:$D10,2,2)</f>
        <v>0.19323402224622374</v>
      </c>
    </row>
    <row r="16" spans="1:10" x14ac:dyDescent="0.45">
      <c r="E16">
        <f>_xlfn.T.TEST(H8:H10,E8:E10,2,2)</f>
        <v>0.1456122921372997</v>
      </c>
      <c r="G16">
        <f>_xlfn.T.TEST(F8:F10,G8:G10,2,2)</f>
        <v>0.26527174243786755</v>
      </c>
    </row>
    <row r="17" spans="1:10" x14ac:dyDescent="0.45">
      <c r="G17">
        <f>_xlfn.T.TEST(E8:E10,G8:G10,2,2)</f>
        <v>0.91734142891497106</v>
      </c>
    </row>
    <row r="20" spans="1:10" x14ac:dyDescent="0.45">
      <c r="A20" s="2" t="s">
        <v>42</v>
      </c>
      <c r="B20" s="2"/>
    </row>
    <row r="21" spans="1:10" x14ac:dyDescent="0.45">
      <c r="A21" t="s">
        <v>38</v>
      </c>
    </row>
    <row r="22" spans="1:10" x14ac:dyDescent="0.45">
      <c r="D22" t="s">
        <v>34</v>
      </c>
      <c r="E22" t="s">
        <v>35</v>
      </c>
      <c r="F22" t="s">
        <v>34</v>
      </c>
      <c r="G22" t="s">
        <v>35</v>
      </c>
      <c r="H22" t="s">
        <v>29</v>
      </c>
      <c r="I22" t="s">
        <v>36</v>
      </c>
      <c r="J22" t="s">
        <v>37</v>
      </c>
    </row>
    <row r="23" spans="1:10" x14ac:dyDescent="0.45">
      <c r="B23" t="s">
        <v>0</v>
      </c>
      <c r="C23" t="s">
        <v>6</v>
      </c>
      <c r="D23" t="s">
        <v>22</v>
      </c>
      <c r="E23" t="s">
        <v>22</v>
      </c>
      <c r="F23" t="s">
        <v>23</v>
      </c>
      <c r="G23" t="s">
        <v>23</v>
      </c>
      <c r="H23" t="s">
        <v>22</v>
      </c>
      <c r="I23" t="s">
        <v>22</v>
      </c>
      <c r="J23" t="s">
        <v>22</v>
      </c>
    </row>
    <row r="24" spans="1:10" x14ac:dyDescent="0.45">
      <c r="A24" t="s">
        <v>39</v>
      </c>
      <c r="B24">
        <v>5.0999999999999934E-3</v>
      </c>
      <c r="C24">
        <v>0.20740000000000003</v>
      </c>
      <c r="D24">
        <v>8.8899999999999993E-2</v>
      </c>
      <c r="E24" s="2"/>
      <c r="F24">
        <v>7.909999999999999E-2</v>
      </c>
      <c r="G24">
        <v>0.1022</v>
      </c>
      <c r="H24">
        <v>5.1000000000000004E-2</v>
      </c>
      <c r="I24">
        <v>5.96E-2</v>
      </c>
      <c r="J24">
        <v>3.889999999999999E-2</v>
      </c>
    </row>
    <row r="25" spans="1:10" x14ac:dyDescent="0.45">
      <c r="B25">
        <v>3.7999999999999978E-3</v>
      </c>
      <c r="C25">
        <v>0.19159999999999999</v>
      </c>
      <c r="D25">
        <v>8.2500000000000004E-2</v>
      </c>
      <c r="E25">
        <v>0.11370000000000001</v>
      </c>
      <c r="F25">
        <v>0.1019</v>
      </c>
      <c r="G25">
        <v>9.5100000000000004E-2</v>
      </c>
      <c r="H25">
        <v>4.7200000000000006E-2</v>
      </c>
      <c r="I25">
        <v>7.0400000000000004E-2</v>
      </c>
      <c r="J25">
        <v>6.5999999999999989E-2</v>
      </c>
    </row>
    <row r="26" spans="1:10" x14ac:dyDescent="0.45">
      <c r="B26">
        <v>5.400000000000002E-3</v>
      </c>
      <c r="C26">
        <v>0.19919999999999999</v>
      </c>
      <c r="D26">
        <v>0.11349999999999999</v>
      </c>
      <c r="E26">
        <v>0.14649999999999999</v>
      </c>
      <c r="F26">
        <v>0.11899999999999999</v>
      </c>
      <c r="G26">
        <v>0.15079999999999999</v>
      </c>
      <c r="H26">
        <v>6.3799999999999996E-2</v>
      </c>
      <c r="I26">
        <v>6.2200000000000005E-2</v>
      </c>
      <c r="J26">
        <v>5.9700000000000003E-2</v>
      </c>
    </row>
    <row r="27" spans="1:10" x14ac:dyDescent="0.45">
      <c r="B27">
        <v>3.4999999999999892E-3</v>
      </c>
      <c r="C27">
        <v>0.18029999999999996</v>
      </c>
      <c r="D27">
        <v>0.14269999999999999</v>
      </c>
      <c r="E27">
        <v>0.13969999999999999</v>
      </c>
      <c r="F27">
        <v>0.10079999999999999</v>
      </c>
      <c r="G27">
        <v>0.13169999999999998</v>
      </c>
      <c r="H27">
        <v>5.5699999999999986E-2</v>
      </c>
      <c r="I27">
        <v>9.8100000000000007E-2</v>
      </c>
      <c r="J27">
        <v>4.5399999999999996E-2</v>
      </c>
    </row>
    <row r="28" spans="1:10" x14ac:dyDescent="0.45">
      <c r="D28">
        <v>8.2899999999999988E-2</v>
      </c>
      <c r="E28">
        <v>0.1517</v>
      </c>
      <c r="F28">
        <v>8.5000000000000006E-2</v>
      </c>
      <c r="G28">
        <v>0.16020000000000001</v>
      </c>
    </row>
    <row r="29" spans="1:10" x14ac:dyDescent="0.45">
      <c r="D29">
        <v>8.3299999999999999E-2</v>
      </c>
      <c r="E29">
        <v>0.1406</v>
      </c>
      <c r="F29">
        <v>0.108</v>
      </c>
      <c r="G29">
        <v>0.13079999999999997</v>
      </c>
    </row>
    <row r="30" spans="1:10" x14ac:dyDescent="0.45">
      <c r="D30">
        <v>0.11270000000000001</v>
      </c>
      <c r="E30">
        <v>0.14419999999999999</v>
      </c>
      <c r="F30">
        <v>0.12809999999999999</v>
      </c>
      <c r="G30">
        <v>0.18820000000000003</v>
      </c>
    </row>
    <row r="31" spans="1:10" x14ac:dyDescent="0.45">
      <c r="D31">
        <v>0.114</v>
      </c>
      <c r="E31">
        <v>0.13669999999999999</v>
      </c>
      <c r="F31">
        <v>0.13750000000000001</v>
      </c>
      <c r="G31">
        <v>0.14810000000000001</v>
      </c>
    </row>
    <row r="32" spans="1:10" x14ac:dyDescent="0.45">
      <c r="A32" t="s">
        <v>40</v>
      </c>
      <c r="B32">
        <v>3.600000000000006E-3</v>
      </c>
      <c r="C32">
        <v>0.15239999999999998</v>
      </c>
      <c r="D32">
        <v>7.6399999999999996E-2</v>
      </c>
      <c r="E32">
        <v>0.12210000000000001</v>
      </c>
      <c r="F32">
        <v>7.6899999999999996E-2</v>
      </c>
      <c r="G32">
        <v>0.11349999999999999</v>
      </c>
      <c r="H32">
        <v>0.10150000000000001</v>
      </c>
      <c r="I32">
        <v>9.7500000000000003E-2</v>
      </c>
      <c r="J32">
        <v>9.5500000000000002E-2</v>
      </c>
    </row>
    <row r="33" spans="1:10" x14ac:dyDescent="0.45">
      <c r="B33">
        <v>5.5999999999999939E-3</v>
      </c>
      <c r="C33">
        <v>0.1573</v>
      </c>
      <c r="D33">
        <v>6.5499999999999989E-2</v>
      </c>
      <c r="E33">
        <v>0.11700000000000001</v>
      </c>
      <c r="F33">
        <v>0.10109999999999998</v>
      </c>
      <c r="G33">
        <v>0.1467</v>
      </c>
      <c r="H33">
        <v>8.4000000000000005E-2</v>
      </c>
      <c r="I33">
        <v>0.1396</v>
      </c>
      <c r="J33">
        <v>0.10409999999999998</v>
      </c>
    </row>
    <row r="34" spans="1:10" x14ac:dyDescent="0.45">
      <c r="B34">
        <v>4.9000000000000016E-3</v>
      </c>
      <c r="C34">
        <v>0.15460000000000002</v>
      </c>
      <c r="D34">
        <v>9.1700000000000018E-2</v>
      </c>
      <c r="E34">
        <v>0.1396</v>
      </c>
      <c r="F34">
        <v>9.7300000000000011E-2</v>
      </c>
      <c r="G34">
        <v>0.15339999999999998</v>
      </c>
      <c r="H34">
        <v>9.9499999999999991E-2</v>
      </c>
      <c r="I34">
        <v>0.15310000000000001</v>
      </c>
      <c r="J34">
        <v>9.8500000000000018E-2</v>
      </c>
    </row>
    <row r="35" spans="1:10" x14ac:dyDescent="0.45">
      <c r="B35">
        <v>3.8000000000000117E-3</v>
      </c>
      <c r="C35">
        <v>0.14650000000000002</v>
      </c>
      <c r="D35">
        <v>0.10080000000000001</v>
      </c>
      <c r="E35">
        <v>0.1321</v>
      </c>
      <c r="F35">
        <v>8.5599999999999996E-2</v>
      </c>
      <c r="G35">
        <v>0.14560000000000001</v>
      </c>
      <c r="H35">
        <v>0.10280000000000002</v>
      </c>
      <c r="I35">
        <v>0.14279999999999998</v>
      </c>
      <c r="J35">
        <v>6.0100000000000001E-2</v>
      </c>
    </row>
    <row r="36" spans="1:10" x14ac:dyDescent="0.45">
      <c r="D36">
        <v>8.3799999999999999E-2</v>
      </c>
      <c r="E36">
        <v>0.15610000000000002</v>
      </c>
      <c r="F36">
        <v>0.10299999999999999</v>
      </c>
      <c r="G36">
        <v>0.19930000000000003</v>
      </c>
    </row>
    <row r="37" spans="1:10" x14ac:dyDescent="0.45">
      <c r="D37">
        <v>0.10149999999999999</v>
      </c>
      <c r="E37">
        <v>0.14090000000000003</v>
      </c>
      <c r="F37">
        <v>0.12499999999999999</v>
      </c>
      <c r="G37">
        <v>0.16880000000000001</v>
      </c>
    </row>
    <row r="38" spans="1:10" x14ac:dyDescent="0.45">
      <c r="D38">
        <v>8.1600000000000006E-2</v>
      </c>
      <c r="E38">
        <v>0.1492</v>
      </c>
      <c r="F38">
        <v>0.12160000000000001</v>
      </c>
      <c r="G38">
        <v>0.15920000000000001</v>
      </c>
    </row>
    <row r="39" spans="1:10" x14ac:dyDescent="0.45">
      <c r="D39">
        <v>9.2000000000000012E-2</v>
      </c>
      <c r="E39">
        <v>0.11750000000000001</v>
      </c>
      <c r="F39">
        <v>0.11320000000000001</v>
      </c>
      <c r="G39">
        <v>0.1759</v>
      </c>
    </row>
    <row r="40" spans="1:10" x14ac:dyDescent="0.45">
      <c r="A40" t="s">
        <v>41</v>
      </c>
      <c r="B40">
        <v>2.5000000000000022E-3</v>
      </c>
      <c r="C40">
        <v>0.14070000000000002</v>
      </c>
      <c r="D40">
        <v>5.8599999999999999E-2</v>
      </c>
      <c r="E40">
        <v>5.28E-2</v>
      </c>
      <c r="F40">
        <v>6.7299999999999985E-2</v>
      </c>
      <c r="G40">
        <v>7.8200000000000006E-2</v>
      </c>
      <c r="H40">
        <v>6.0100000000000001E-2</v>
      </c>
      <c r="I40">
        <v>6.5999999999999989E-2</v>
      </c>
      <c r="J40">
        <v>8.1099999999999992E-2</v>
      </c>
    </row>
    <row r="41" spans="1:10" x14ac:dyDescent="0.45">
      <c r="B41">
        <v>6.7999999999999866E-3</v>
      </c>
      <c r="C41">
        <v>0.15050000000000002</v>
      </c>
      <c r="D41">
        <v>5.0899999999999987E-2</v>
      </c>
      <c r="E41">
        <v>6.3299999999999981E-2</v>
      </c>
      <c r="F41">
        <v>0.05</v>
      </c>
      <c r="G41">
        <v>0.10359999999999998</v>
      </c>
      <c r="H41">
        <v>5.6599999999999998E-2</v>
      </c>
      <c r="I41">
        <v>0.11070000000000001</v>
      </c>
      <c r="J41">
        <v>5.6699999999999987E-2</v>
      </c>
    </row>
    <row r="42" spans="1:10" x14ac:dyDescent="0.45">
      <c r="B42">
        <v>7.4000000000000038E-3</v>
      </c>
      <c r="C42">
        <v>0.14069999999999999</v>
      </c>
      <c r="D42">
        <v>5.5399999999999991E-2</v>
      </c>
      <c r="E42">
        <v>0.12759999999999999</v>
      </c>
      <c r="F42">
        <v>8.1899999999999987E-2</v>
      </c>
      <c r="G42">
        <v>0.1226</v>
      </c>
      <c r="H42">
        <v>9.5199999999999993E-2</v>
      </c>
      <c r="I42">
        <v>6.4699999999999994E-2</v>
      </c>
      <c r="J42">
        <v>5.5200000000000013E-2</v>
      </c>
    </row>
    <row r="43" spans="1:10" x14ac:dyDescent="0.45">
      <c r="B43">
        <v>6.6000000000000086E-3</v>
      </c>
      <c r="C43">
        <v>0.1419</v>
      </c>
      <c r="D43">
        <v>6.3000000000000014E-2</v>
      </c>
      <c r="E43">
        <v>9.9600000000000008E-2</v>
      </c>
      <c r="F43">
        <v>9.1300000000000006E-2</v>
      </c>
      <c r="G43">
        <v>0.14190000000000003</v>
      </c>
      <c r="H43">
        <v>8.4500000000000006E-2</v>
      </c>
      <c r="I43">
        <v>0.13640000000000002</v>
      </c>
      <c r="J43">
        <v>4.6900000000000011E-2</v>
      </c>
    </row>
    <row r="44" spans="1:10" x14ac:dyDescent="0.45">
      <c r="D44">
        <v>7.1900000000000019E-2</v>
      </c>
      <c r="E44">
        <v>0.16739999999999999</v>
      </c>
      <c r="F44">
        <v>7.6500000000000012E-2</v>
      </c>
      <c r="G44">
        <v>0.16550000000000001</v>
      </c>
    </row>
    <row r="45" spans="1:10" x14ac:dyDescent="0.45">
      <c r="D45">
        <v>6.59E-2</v>
      </c>
      <c r="E45">
        <v>0.11640000000000002</v>
      </c>
      <c r="F45">
        <v>0.1103</v>
      </c>
      <c r="G45">
        <v>0.16189999999999999</v>
      </c>
    </row>
    <row r="46" spans="1:10" x14ac:dyDescent="0.45">
      <c r="D46">
        <v>0.1351</v>
      </c>
      <c r="E46">
        <v>0.1087</v>
      </c>
      <c r="F46">
        <v>0.114</v>
      </c>
      <c r="G46">
        <v>0.10959999999999999</v>
      </c>
    </row>
    <row r="47" spans="1:10" x14ac:dyDescent="0.45">
      <c r="D47">
        <v>8.8200000000000001E-2</v>
      </c>
      <c r="E47">
        <v>9.1200000000000003E-2</v>
      </c>
      <c r="F47">
        <v>9.4700000000000006E-2</v>
      </c>
      <c r="G47">
        <v>9.2700000000000005E-2</v>
      </c>
    </row>
    <row r="49" spans="1:10" x14ac:dyDescent="0.45">
      <c r="A49" t="s">
        <v>14</v>
      </c>
      <c r="B49">
        <f t="shared" ref="B49:J49" si="5">AVERAGE(B24:B47)</f>
        <v>4.9166666666666664E-3</v>
      </c>
      <c r="C49">
        <f t="shared" si="5"/>
        <v>0.16359166666666669</v>
      </c>
      <c r="D49">
        <f t="shared" si="5"/>
        <v>8.7616666666666676E-2</v>
      </c>
      <c r="E49">
        <f t="shared" si="5"/>
        <v>0.12498260869565217</v>
      </c>
      <c r="F49">
        <f t="shared" si="5"/>
        <v>9.8712499999999981E-2</v>
      </c>
      <c r="G49">
        <f t="shared" si="5"/>
        <v>0.13939583333333336</v>
      </c>
      <c r="H49">
        <f t="shared" si="5"/>
        <v>7.5158333333333341E-2</v>
      </c>
      <c r="I49">
        <f t="shared" si="5"/>
        <v>0.10009166666666668</v>
      </c>
      <c r="J49">
        <f t="shared" si="5"/>
        <v>6.7341666666666675E-2</v>
      </c>
    </row>
    <row r="50" spans="1:10" x14ac:dyDescent="0.45">
      <c r="A50" t="s">
        <v>15</v>
      </c>
      <c r="B50">
        <f t="shared" ref="B50:J50" si="6">_xlfn.STDEV.S(B25:B48)</f>
        <v>1.591225942473286E-3</v>
      </c>
      <c r="C50">
        <f t="shared" si="6"/>
        <v>2.0940174523888407E-2</v>
      </c>
      <c r="D50">
        <f t="shared" si="6"/>
        <v>2.4282555263369105E-2</v>
      </c>
      <c r="E50">
        <f t="shared" si="6"/>
        <v>2.8136996870408427E-2</v>
      </c>
      <c r="F50">
        <f t="shared" si="6"/>
        <v>2.1024933438347968E-2</v>
      </c>
      <c r="G50">
        <f t="shared" si="6"/>
        <v>3.1451829031188393E-2</v>
      </c>
      <c r="H50">
        <f t="shared" si="6"/>
        <v>2.1035653716315252E-2</v>
      </c>
      <c r="I50">
        <f t="shared" si="6"/>
        <v>3.4956318195973952E-2</v>
      </c>
      <c r="J50">
        <f t="shared" si="6"/>
        <v>2.1220890222094394E-2</v>
      </c>
    </row>
    <row r="52" spans="1:10" x14ac:dyDescent="0.45">
      <c r="A52" t="s">
        <v>16</v>
      </c>
      <c r="B52">
        <f>_xlfn.T.TEST(B24:B47,$D24:$D47,2,3)</f>
        <v>1.189761873196136E-14</v>
      </c>
      <c r="C52">
        <f>_xlfn.T.TEST(C24:C47,$D24:$D47,2,3)</f>
        <v>1.0540051703105456E-8</v>
      </c>
      <c r="D52">
        <f>_xlfn.T.TEST(D24:D47,H24:H47,2,3)</f>
        <v>0.12611415277071686</v>
      </c>
      <c r="E52">
        <f>_xlfn.T.TEST(E24:E47,$D24:$D47,2,3)</f>
        <v>1.3549202411622572E-5</v>
      </c>
      <c r="F52">
        <f>_xlfn.T.TEST(F44:F46,$D44:$D46,2,3)</f>
        <v>0.73552814087157703</v>
      </c>
      <c r="G52">
        <f>_xlfn.T.TEST(G24:G47,F24:F47,2,3)</f>
        <v>5.6254048642269026E-6</v>
      </c>
    </row>
    <row r="53" spans="1:10" x14ac:dyDescent="0.45">
      <c r="E53">
        <f>_xlfn.T.TEST(E24:E47,$H24:$H47,2,3)</f>
        <v>2.7244069829206797E-6</v>
      </c>
      <c r="G53">
        <f>_xlfn.T.TEST(E24:E47,G24:G47,2,2)</f>
        <v>0.10714829738486735</v>
      </c>
    </row>
    <row r="56" spans="1:10" x14ac:dyDescent="0.45">
      <c r="B56" t="s">
        <v>0</v>
      </c>
    </row>
    <row r="57" spans="1:10" x14ac:dyDescent="0.45">
      <c r="B57" t="s">
        <v>6</v>
      </c>
      <c r="C57" t="s">
        <v>1</v>
      </c>
      <c r="D57" t="s">
        <v>7</v>
      </c>
      <c r="E57" t="s">
        <v>2</v>
      </c>
      <c r="F57" t="s">
        <v>8</v>
      </c>
      <c r="G57" t="s">
        <v>4</v>
      </c>
      <c r="H57" t="s">
        <v>9</v>
      </c>
      <c r="I57" t="s">
        <v>5</v>
      </c>
      <c r="J57" t="s">
        <v>12</v>
      </c>
    </row>
    <row r="58" spans="1:10" x14ac:dyDescent="0.45">
      <c r="B58">
        <v>1</v>
      </c>
      <c r="C58">
        <v>2</v>
      </c>
      <c r="D58">
        <v>3</v>
      </c>
      <c r="E58">
        <v>4</v>
      </c>
      <c r="F58">
        <v>5</v>
      </c>
      <c r="G58">
        <v>9</v>
      </c>
      <c r="I58">
        <v>11</v>
      </c>
      <c r="J58">
        <v>12</v>
      </c>
    </row>
    <row r="59" spans="1:10" x14ac:dyDescent="0.45">
      <c r="B59">
        <v>5.0999999999999934E-3</v>
      </c>
      <c r="C59">
        <v>8.8899999999999993E-2</v>
      </c>
      <c r="D59">
        <v>0.26640000000000003</v>
      </c>
      <c r="E59">
        <v>7.909999999999999E-2</v>
      </c>
      <c r="F59">
        <v>0.1022</v>
      </c>
      <c r="G59">
        <v>5.96E-2</v>
      </c>
      <c r="H59">
        <v>3.889999999999999E-2</v>
      </c>
      <c r="I59">
        <v>5.1000000000000004E-2</v>
      </c>
      <c r="J59">
        <v>0</v>
      </c>
    </row>
    <row r="60" spans="1:10" x14ac:dyDescent="0.45">
      <c r="B60">
        <v>3.7999999999999978E-3</v>
      </c>
      <c r="C60">
        <v>8.2500000000000004E-2</v>
      </c>
      <c r="D60">
        <v>0.11370000000000001</v>
      </c>
      <c r="E60">
        <v>0.1019</v>
      </c>
      <c r="F60">
        <v>9.5100000000000004E-2</v>
      </c>
      <c r="G60">
        <v>7.0400000000000004E-2</v>
      </c>
      <c r="H60">
        <v>6.5999999999999989E-2</v>
      </c>
      <c r="I60">
        <v>4.7200000000000006E-2</v>
      </c>
      <c r="J60">
        <v>0</v>
      </c>
    </row>
    <row r="61" spans="1:10" x14ac:dyDescent="0.45">
      <c r="B61">
        <v>5.400000000000002E-3</v>
      </c>
      <c r="C61">
        <v>0.11349999999999999</v>
      </c>
      <c r="D61">
        <v>0.14649999999999999</v>
      </c>
      <c r="E61">
        <v>0.11899999999999999</v>
      </c>
      <c r="F61">
        <v>0.15079999999999999</v>
      </c>
      <c r="G61">
        <v>6.2200000000000005E-2</v>
      </c>
      <c r="H61">
        <v>5.9700000000000003E-2</v>
      </c>
      <c r="I61">
        <v>6.3799999999999996E-2</v>
      </c>
      <c r="J61">
        <v>0</v>
      </c>
    </row>
    <row r="62" spans="1:10" x14ac:dyDescent="0.45">
      <c r="B62">
        <v>3.4999999999999892E-3</v>
      </c>
      <c r="C62">
        <v>0.14269999999999999</v>
      </c>
      <c r="D62">
        <v>0.13969999999999999</v>
      </c>
      <c r="E62">
        <v>0.10079999999999999</v>
      </c>
      <c r="F62">
        <v>0.13169999999999998</v>
      </c>
      <c r="G62">
        <v>9.8100000000000007E-2</v>
      </c>
      <c r="H62">
        <v>4.5399999999999996E-2</v>
      </c>
      <c r="I62">
        <v>5.5699999999999986E-2</v>
      </c>
      <c r="J62">
        <v>0</v>
      </c>
    </row>
    <row r="63" spans="1:10" x14ac:dyDescent="0.45">
      <c r="B63">
        <v>0.20740000000000003</v>
      </c>
      <c r="C63">
        <v>8.2899999999999988E-2</v>
      </c>
      <c r="D63">
        <v>0.1517</v>
      </c>
      <c r="E63">
        <v>8.5000000000000006E-2</v>
      </c>
      <c r="F63">
        <v>0.16020000000000001</v>
      </c>
      <c r="J63">
        <v>0</v>
      </c>
    </row>
    <row r="64" spans="1:10" x14ac:dyDescent="0.45">
      <c r="B64">
        <v>0.19159999999999999</v>
      </c>
      <c r="C64">
        <v>8.3299999999999999E-2</v>
      </c>
      <c r="D64">
        <v>0.1406</v>
      </c>
      <c r="E64">
        <v>0.108</v>
      </c>
      <c r="F64">
        <v>0.13079999999999997</v>
      </c>
      <c r="J64">
        <v>0</v>
      </c>
    </row>
    <row r="65" spans="2:10" x14ac:dyDescent="0.45">
      <c r="B65">
        <v>0.19919999999999999</v>
      </c>
      <c r="C65">
        <v>0.11270000000000001</v>
      </c>
      <c r="D65">
        <v>0.14419999999999999</v>
      </c>
      <c r="E65">
        <v>0.12809999999999999</v>
      </c>
      <c r="F65">
        <v>0.18820000000000003</v>
      </c>
      <c r="J65">
        <v>0</v>
      </c>
    </row>
    <row r="66" spans="2:10" x14ac:dyDescent="0.45">
      <c r="B66">
        <v>0.18029999999999996</v>
      </c>
      <c r="C66">
        <v>0.114</v>
      </c>
      <c r="D66">
        <v>0.13669999999999999</v>
      </c>
      <c r="E66">
        <v>0.13750000000000001</v>
      </c>
      <c r="F66">
        <v>0.14810000000000001</v>
      </c>
      <c r="J66">
        <v>0</v>
      </c>
    </row>
    <row r="69" spans="2:10" x14ac:dyDescent="0.45">
      <c r="B69" t="s">
        <v>0</v>
      </c>
      <c r="C69" t="s">
        <v>17</v>
      </c>
      <c r="D69" t="s">
        <v>17</v>
      </c>
      <c r="E69" t="s">
        <v>18</v>
      </c>
      <c r="F69" t="s">
        <v>18</v>
      </c>
      <c r="G69" t="s">
        <v>19</v>
      </c>
      <c r="H69" t="s">
        <v>20</v>
      </c>
      <c r="I69" t="s">
        <v>21</v>
      </c>
    </row>
    <row r="70" spans="2:10" x14ac:dyDescent="0.45">
      <c r="B70" t="s">
        <v>6</v>
      </c>
      <c r="C70" t="s">
        <v>22</v>
      </c>
      <c r="D70" t="s">
        <v>23</v>
      </c>
      <c r="E70" t="s">
        <v>22</v>
      </c>
      <c r="F70" t="s">
        <v>23</v>
      </c>
      <c r="G70" t="s">
        <v>22</v>
      </c>
      <c r="H70" t="s">
        <v>22</v>
      </c>
      <c r="I70" t="s">
        <v>22</v>
      </c>
      <c r="J70" t="s">
        <v>24</v>
      </c>
    </row>
    <row r="71" spans="2:10" x14ac:dyDescent="0.45">
      <c r="B71">
        <v>1</v>
      </c>
      <c r="C71">
        <v>2</v>
      </c>
      <c r="D71">
        <v>3</v>
      </c>
      <c r="E71">
        <v>4</v>
      </c>
      <c r="F71">
        <v>5</v>
      </c>
      <c r="G71">
        <v>6</v>
      </c>
      <c r="H71">
        <v>7</v>
      </c>
      <c r="I71">
        <v>8</v>
      </c>
      <c r="J71">
        <v>9</v>
      </c>
    </row>
    <row r="73" spans="2:10" x14ac:dyDescent="0.45">
      <c r="B73">
        <v>3.600000000000006E-3</v>
      </c>
      <c r="C73">
        <v>7.6399999999999996E-2</v>
      </c>
      <c r="D73">
        <v>7.6899999999999996E-2</v>
      </c>
      <c r="E73">
        <v>0.12210000000000001</v>
      </c>
      <c r="F73">
        <v>0.11349999999999999</v>
      </c>
      <c r="G73">
        <v>9.7500000000000003E-2</v>
      </c>
      <c r="H73">
        <v>9.5500000000000002E-2</v>
      </c>
      <c r="I73">
        <v>0.10150000000000001</v>
      </c>
      <c r="J73">
        <v>0</v>
      </c>
    </row>
    <row r="74" spans="2:10" x14ac:dyDescent="0.45">
      <c r="B74">
        <v>5.5999999999999939E-3</v>
      </c>
      <c r="C74">
        <v>6.5499999999999989E-2</v>
      </c>
      <c r="D74">
        <v>0.10109999999999998</v>
      </c>
      <c r="E74">
        <v>0.11700000000000001</v>
      </c>
      <c r="F74">
        <v>0.1467</v>
      </c>
      <c r="G74">
        <v>0.1396</v>
      </c>
      <c r="H74">
        <v>0.10409999999999998</v>
      </c>
      <c r="I74">
        <v>8.4000000000000005E-2</v>
      </c>
      <c r="J74">
        <v>0</v>
      </c>
    </row>
    <row r="75" spans="2:10" x14ac:dyDescent="0.45">
      <c r="B75">
        <v>4.9000000000000016E-3</v>
      </c>
      <c r="C75">
        <v>9.1700000000000018E-2</v>
      </c>
      <c r="D75">
        <v>9.7300000000000011E-2</v>
      </c>
      <c r="E75">
        <v>0.1396</v>
      </c>
      <c r="F75">
        <v>0.15339999999999998</v>
      </c>
      <c r="G75">
        <v>0.15310000000000001</v>
      </c>
      <c r="H75">
        <v>9.8500000000000018E-2</v>
      </c>
      <c r="I75">
        <v>9.9499999999999991E-2</v>
      </c>
      <c r="J75">
        <v>0</v>
      </c>
    </row>
    <row r="76" spans="2:10" x14ac:dyDescent="0.45">
      <c r="B76">
        <v>3.8000000000000117E-3</v>
      </c>
      <c r="C76">
        <v>0.10080000000000001</v>
      </c>
      <c r="D76">
        <v>8.5599999999999996E-2</v>
      </c>
      <c r="E76">
        <v>0.1321</v>
      </c>
      <c r="F76">
        <v>0.14560000000000001</v>
      </c>
      <c r="G76">
        <v>0.14279999999999998</v>
      </c>
      <c r="H76">
        <v>6.0100000000000001E-2</v>
      </c>
      <c r="I76">
        <v>0.10280000000000002</v>
      </c>
      <c r="J76">
        <v>0</v>
      </c>
    </row>
    <row r="77" spans="2:10" x14ac:dyDescent="0.45">
      <c r="B77">
        <v>0.15239999999999998</v>
      </c>
      <c r="C77">
        <v>8.3799999999999999E-2</v>
      </c>
      <c r="D77">
        <v>0.10299999999999999</v>
      </c>
      <c r="E77">
        <v>0.15610000000000002</v>
      </c>
      <c r="F77">
        <v>0.19930000000000003</v>
      </c>
      <c r="J77">
        <v>0</v>
      </c>
    </row>
    <row r="78" spans="2:10" x14ac:dyDescent="0.45">
      <c r="B78">
        <v>0.1573</v>
      </c>
      <c r="C78">
        <v>0.10149999999999999</v>
      </c>
      <c r="D78">
        <v>0.12499999999999999</v>
      </c>
      <c r="E78">
        <v>0.14090000000000003</v>
      </c>
      <c r="F78">
        <v>0.16880000000000001</v>
      </c>
      <c r="J78">
        <v>0</v>
      </c>
    </row>
    <row r="79" spans="2:10" x14ac:dyDescent="0.45">
      <c r="B79">
        <v>0.15460000000000002</v>
      </c>
      <c r="C79">
        <v>8.1600000000000006E-2</v>
      </c>
      <c r="D79">
        <v>0.12160000000000001</v>
      </c>
      <c r="E79">
        <v>0.1492</v>
      </c>
      <c r="F79">
        <v>0.15920000000000001</v>
      </c>
      <c r="J79">
        <v>0</v>
      </c>
    </row>
    <row r="80" spans="2:10" x14ac:dyDescent="0.45">
      <c r="B80">
        <v>0.14650000000000002</v>
      </c>
      <c r="C80">
        <v>9.2000000000000012E-2</v>
      </c>
      <c r="D80">
        <v>0.11320000000000001</v>
      </c>
      <c r="E80">
        <v>0.11750000000000001</v>
      </c>
      <c r="F80">
        <v>0.1759</v>
      </c>
      <c r="J80">
        <v>0</v>
      </c>
    </row>
    <row r="83" spans="2:10" x14ac:dyDescent="0.45">
      <c r="B83" t="s">
        <v>0</v>
      </c>
      <c r="C83" t="s">
        <v>17</v>
      </c>
      <c r="D83" t="s">
        <v>17</v>
      </c>
      <c r="E83" t="s">
        <v>18</v>
      </c>
      <c r="F83" t="s">
        <v>18</v>
      </c>
      <c r="G83" t="s">
        <v>19</v>
      </c>
      <c r="H83" t="s">
        <v>20</v>
      </c>
      <c r="I83" t="s">
        <v>21</v>
      </c>
    </row>
    <row r="84" spans="2:10" x14ac:dyDescent="0.45">
      <c r="B84" t="s">
        <v>6</v>
      </c>
      <c r="C84" t="s">
        <v>22</v>
      </c>
      <c r="D84" t="s">
        <v>23</v>
      </c>
      <c r="E84" t="s">
        <v>22</v>
      </c>
      <c r="F84" t="s">
        <v>23</v>
      </c>
      <c r="G84" t="s">
        <v>22</v>
      </c>
      <c r="H84" t="s">
        <v>22</v>
      </c>
      <c r="I84" t="s">
        <v>22</v>
      </c>
      <c r="J84" t="s">
        <v>24</v>
      </c>
    </row>
    <row r="85" spans="2:10" x14ac:dyDescent="0.45">
      <c r="B85">
        <v>1</v>
      </c>
      <c r="C85">
        <v>2</v>
      </c>
      <c r="D85">
        <v>3</v>
      </c>
      <c r="E85">
        <v>4</v>
      </c>
      <c r="F85">
        <v>5</v>
      </c>
      <c r="G85">
        <v>6</v>
      </c>
      <c r="H85">
        <v>7</v>
      </c>
      <c r="I85">
        <v>8</v>
      </c>
      <c r="J85">
        <v>9</v>
      </c>
    </row>
    <row r="87" spans="2:10" x14ac:dyDescent="0.45">
      <c r="B87">
        <v>2.5000000000000022E-3</v>
      </c>
      <c r="C87">
        <v>5.8599999999999999E-2</v>
      </c>
      <c r="D87">
        <v>6.7299999999999985E-2</v>
      </c>
      <c r="E87">
        <v>5.28E-2</v>
      </c>
      <c r="F87">
        <v>7.8200000000000006E-2</v>
      </c>
      <c r="G87">
        <v>6.5999999999999989E-2</v>
      </c>
      <c r="H87">
        <v>8.1099999999999992E-2</v>
      </c>
      <c r="I87">
        <v>6.0100000000000001E-2</v>
      </c>
      <c r="J87">
        <v>0</v>
      </c>
    </row>
    <row r="88" spans="2:10" x14ac:dyDescent="0.45">
      <c r="B88">
        <v>6.7999999999999866E-3</v>
      </c>
      <c r="C88">
        <v>5.0899999999999987E-2</v>
      </c>
      <c r="D88">
        <v>0.05</v>
      </c>
      <c r="E88">
        <v>6.3299999999999981E-2</v>
      </c>
      <c r="F88">
        <v>0.10359999999999998</v>
      </c>
      <c r="G88">
        <v>0.11070000000000001</v>
      </c>
      <c r="H88">
        <v>5.6699999999999987E-2</v>
      </c>
      <c r="I88">
        <v>5.6599999999999998E-2</v>
      </c>
      <c r="J88">
        <v>0</v>
      </c>
    </row>
    <row r="89" spans="2:10" x14ac:dyDescent="0.45">
      <c r="B89">
        <v>7.4000000000000038E-3</v>
      </c>
      <c r="C89">
        <v>5.5399999999999991E-2</v>
      </c>
      <c r="D89">
        <v>8.1899999999999987E-2</v>
      </c>
      <c r="E89">
        <v>0.12759999999999999</v>
      </c>
      <c r="F89">
        <v>0.1226</v>
      </c>
      <c r="G89">
        <v>6.4699999999999994E-2</v>
      </c>
      <c r="H89">
        <v>5.5200000000000013E-2</v>
      </c>
      <c r="I89">
        <v>9.5199999999999993E-2</v>
      </c>
      <c r="J89">
        <v>0</v>
      </c>
    </row>
    <row r="90" spans="2:10" x14ac:dyDescent="0.45">
      <c r="B90">
        <v>6.6000000000000086E-3</v>
      </c>
      <c r="C90">
        <v>6.3000000000000014E-2</v>
      </c>
      <c r="D90">
        <v>9.1300000000000006E-2</v>
      </c>
      <c r="E90">
        <v>9.9600000000000008E-2</v>
      </c>
      <c r="F90">
        <v>0.14190000000000003</v>
      </c>
      <c r="G90">
        <v>0.13640000000000002</v>
      </c>
      <c r="H90">
        <v>4.6900000000000011E-2</v>
      </c>
      <c r="I90">
        <v>8.4500000000000006E-2</v>
      </c>
      <c r="J90">
        <v>0</v>
      </c>
    </row>
    <row r="91" spans="2:10" x14ac:dyDescent="0.45">
      <c r="B91">
        <v>0.14070000000000002</v>
      </c>
      <c r="C91">
        <v>7.1900000000000019E-2</v>
      </c>
      <c r="D91">
        <v>7.6500000000000012E-2</v>
      </c>
      <c r="E91">
        <v>0.16739999999999999</v>
      </c>
      <c r="F91">
        <v>0.16550000000000001</v>
      </c>
      <c r="J91">
        <v>0</v>
      </c>
    </row>
    <row r="92" spans="2:10" x14ac:dyDescent="0.45">
      <c r="B92">
        <v>0.15050000000000002</v>
      </c>
      <c r="C92">
        <v>6.59E-2</v>
      </c>
      <c r="D92">
        <v>0.1103</v>
      </c>
      <c r="E92">
        <v>0.11640000000000002</v>
      </c>
      <c r="F92">
        <v>0.16189999999999999</v>
      </c>
      <c r="J92">
        <v>0</v>
      </c>
    </row>
    <row r="93" spans="2:10" x14ac:dyDescent="0.45">
      <c r="B93">
        <v>0.14069999999999999</v>
      </c>
      <c r="C93">
        <v>0.1351</v>
      </c>
      <c r="D93">
        <v>0.114</v>
      </c>
      <c r="E93">
        <v>0.1087</v>
      </c>
      <c r="F93">
        <v>0.10959999999999999</v>
      </c>
      <c r="J93">
        <v>0</v>
      </c>
    </row>
    <row r="94" spans="2:10" x14ac:dyDescent="0.45">
      <c r="B94">
        <v>0.1419</v>
      </c>
      <c r="C94">
        <v>8.8200000000000001E-2</v>
      </c>
      <c r="D94">
        <v>9.4700000000000006E-2</v>
      </c>
      <c r="E94">
        <v>9.1200000000000003E-2</v>
      </c>
      <c r="F94">
        <v>9.2700000000000005E-2</v>
      </c>
      <c r="J94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94"/>
  <sheetViews>
    <sheetView topLeftCell="A28" zoomScaleNormal="100" workbookViewId="0">
      <selection activeCell="E27" sqref="E27"/>
    </sheetView>
  </sheetViews>
  <sheetFormatPr defaultRowHeight="14.25" x14ac:dyDescent="0.45"/>
  <cols>
    <col min="1" max="1" width="15.796875" customWidth="1"/>
    <col min="2" max="3" width="11.59765625" bestFit="1" customWidth="1"/>
    <col min="4" max="4" width="10.06640625" customWidth="1"/>
    <col min="5" max="5" width="13.33203125" customWidth="1"/>
    <col min="6" max="6" width="10.59765625" customWidth="1"/>
    <col min="7" max="7" width="13.3984375" customWidth="1"/>
    <col min="8" max="8" width="14.46484375" customWidth="1"/>
    <col min="9" max="9" width="12.46484375" customWidth="1"/>
    <col min="10" max="10" width="16.53125" customWidth="1"/>
    <col min="11" max="11" width="10.86328125" customWidth="1"/>
  </cols>
  <sheetData>
    <row r="2" spans="1:10" x14ac:dyDescent="0.45">
      <c r="A2" t="s">
        <v>28</v>
      </c>
      <c r="D2" t="s">
        <v>34</v>
      </c>
      <c r="E2" t="s">
        <v>35</v>
      </c>
      <c r="F2" t="s">
        <v>34</v>
      </c>
      <c r="G2" t="s">
        <v>35</v>
      </c>
      <c r="H2" t="s">
        <v>29</v>
      </c>
      <c r="I2" t="s">
        <v>36</v>
      </c>
      <c r="J2" t="s">
        <v>37</v>
      </c>
    </row>
    <row r="3" spans="1:10" x14ac:dyDescent="0.45">
      <c r="A3" t="s">
        <v>30</v>
      </c>
      <c r="B3" t="s">
        <v>0</v>
      </c>
      <c r="C3" t="s">
        <v>6</v>
      </c>
      <c r="D3" t="s">
        <v>22</v>
      </c>
      <c r="E3" t="s">
        <v>22</v>
      </c>
      <c r="F3" t="s">
        <v>23</v>
      </c>
      <c r="G3" t="s">
        <v>23</v>
      </c>
      <c r="H3" t="s">
        <v>22</v>
      </c>
      <c r="I3" t="s">
        <v>22</v>
      </c>
      <c r="J3" t="s">
        <v>22</v>
      </c>
    </row>
    <row r="4" spans="1:10" x14ac:dyDescent="0.45">
      <c r="A4" t="s">
        <v>31</v>
      </c>
      <c r="B4">
        <v>4.4499999999999956E-3</v>
      </c>
      <c r="C4">
        <v>0.19462499999999999</v>
      </c>
      <c r="D4">
        <v>0.1025625</v>
      </c>
      <c r="E4">
        <v>0.15493750000000003</v>
      </c>
      <c r="F4">
        <v>0.10742499999999999</v>
      </c>
      <c r="G4">
        <v>0.1383875</v>
      </c>
      <c r="H4">
        <v>5.4425000000000001E-2</v>
      </c>
      <c r="I4">
        <v>7.2575000000000001E-2</v>
      </c>
      <c r="J4">
        <v>5.2499999999999991E-2</v>
      </c>
    </row>
    <row r="5" spans="1:10" x14ac:dyDescent="0.45">
      <c r="A5" t="s">
        <v>32</v>
      </c>
      <c r="B5">
        <v>4.4750000000000033E-3</v>
      </c>
      <c r="C5">
        <v>0.1527</v>
      </c>
      <c r="D5">
        <v>8.666249999999999E-2</v>
      </c>
      <c r="E5">
        <v>0.1343125</v>
      </c>
      <c r="F5">
        <v>0.1029625</v>
      </c>
      <c r="G5">
        <v>0.1578</v>
      </c>
      <c r="H5">
        <v>9.6949999999999995E-2</v>
      </c>
      <c r="I5">
        <v>0.13324999999999998</v>
      </c>
      <c r="J5">
        <v>8.9550000000000005E-2</v>
      </c>
    </row>
    <row r="6" spans="1:10" x14ac:dyDescent="0.45">
      <c r="A6" t="s">
        <v>33</v>
      </c>
      <c r="B6">
        <v>5.8250000000000003E-3</v>
      </c>
      <c r="C6">
        <v>0.14344999999999999</v>
      </c>
      <c r="D6">
        <v>7.3624999999999996E-2</v>
      </c>
      <c r="E6">
        <v>0.10337499999999999</v>
      </c>
      <c r="F6">
        <v>8.5750000000000007E-2</v>
      </c>
      <c r="G6">
        <v>0.12200000000000001</v>
      </c>
      <c r="H6">
        <v>7.4099999999999999E-2</v>
      </c>
      <c r="I6">
        <v>9.4450000000000006E-2</v>
      </c>
      <c r="J6">
        <v>5.9975000000000001E-2</v>
      </c>
    </row>
    <row r="8" spans="1:10" x14ac:dyDescent="0.45">
      <c r="A8" t="s">
        <v>27</v>
      </c>
      <c r="B8">
        <f>B4/$H4</f>
        <v>8.1763895268718342E-2</v>
      </c>
      <c r="C8">
        <f t="shared" ref="C8:H8" si="0">C4/$H4</f>
        <v>3.5760220486908589</v>
      </c>
      <c r="D8">
        <f t="shared" si="0"/>
        <v>1.884474046853468</v>
      </c>
      <c r="E8">
        <f t="shared" si="0"/>
        <v>2.8468075333027105</v>
      </c>
      <c r="F8">
        <f t="shared" si="0"/>
        <v>1.9738171796049608</v>
      </c>
      <c r="G8">
        <f t="shared" si="0"/>
        <v>2.5427193385392739</v>
      </c>
      <c r="H8">
        <f t="shared" si="0"/>
        <v>1</v>
      </c>
      <c r="I8">
        <f>I4/$H4</f>
        <v>1.3334864492420762</v>
      </c>
    </row>
    <row r="9" spans="1:10" x14ac:dyDescent="0.45">
      <c r="B9">
        <f t="shared" ref="B9:H9" si="1">B5/$H5</f>
        <v>4.6157813305827786E-2</v>
      </c>
      <c r="C9">
        <f t="shared" si="1"/>
        <v>1.5750386797318205</v>
      </c>
      <c r="D9">
        <f t="shared" si="1"/>
        <v>0.89388860237235679</v>
      </c>
      <c r="E9">
        <f t="shared" si="1"/>
        <v>1.3853790613718413</v>
      </c>
      <c r="F9">
        <f t="shared" si="1"/>
        <v>1.0620165033522435</v>
      </c>
      <c r="G9">
        <f t="shared" si="1"/>
        <v>1.627643115007736</v>
      </c>
      <c r="H9">
        <f t="shared" si="1"/>
        <v>1</v>
      </c>
      <c r="I9">
        <f t="shared" ref="I9" si="2">I5/$H5</f>
        <v>1.374419804022692</v>
      </c>
    </row>
    <row r="10" spans="1:10" x14ac:dyDescent="0.45">
      <c r="B10">
        <f t="shared" ref="B10:H10" si="3">B6/$H6</f>
        <v>7.8609986504723353E-2</v>
      </c>
      <c r="C10">
        <f t="shared" si="3"/>
        <v>1.9358974358974359</v>
      </c>
      <c r="D10">
        <f t="shared" si="3"/>
        <v>0.9935897435897435</v>
      </c>
      <c r="E10">
        <f t="shared" si="3"/>
        <v>1.3950742240215923</v>
      </c>
      <c r="F10">
        <f t="shared" si="3"/>
        <v>1.1572199730094468</v>
      </c>
      <c r="G10">
        <f t="shared" si="3"/>
        <v>1.6464237516869098</v>
      </c>
      <c r="H10">
        <f t="shared" si="3"/>
        <v>1</v>
      </c>
      <c r="I10">
        <f>I6/$H6</f>
        <v>1.274628879892038</v>
      </c>
    </row>
    <row r="12" spans="1:10" x14ac:dyDescent="0.45">
      <c r="A12" t="s">
        <v>14</v>
      </c>
      <c r="B12">
        <f>AVERAGE(B8:B10)</f>
        <v>6.8843898359756503E-2</v>
      </c>
      <c r="C12">
        <f t="shared" ref="C12:G12" si="4">AVERAGE(C8:C10)</f>
        <v>2.3623193881067053</v>
      </c>
      <c r="D12">
        <f t="shared" si="4"/>
        <v>1.2573174642718561</v>
      </c>
      <c r="E12">
        <f t="shared" si="4"/>
        <v>1.8757536062320481</v>
      </c>
      <c r="F12">
        <f t="shared" si="4"/>
        <v>1.3976845519888836</v>
      </c>
      <c r="G12">
        <f t="shared" si="4"/>
        <v>1.9389287350779731</v>
      </c>
    </row>
    <row r="13" spans="1:10" x14ac:dyDescent="0.45">
      <c r="A13" t="s">
        <v>15</v>
      </c>
      <c r="B13">
        <f>_xlfn.STDEV.S(B8:B10)</f>
        <v>1.9709911882818391E-2</v>
      </c>
      <c r="C13">
        <f t="shared" ref="C13:G13" si="5">_xlfn.STDEV.S(C8:C10)</f>
        <v>1.066470989622849</v>
      </c>
      <c r="D13">
        <f>_xlfn.STDEV.S(D8:D10)</f>
        <v>0.54541645895278645</v>
      </c>
      <c r="E13">
        <f t="shared" si="5"/>
        <v>0.84097134077459301</v>
      </c>
      <c r="F13">
        <f t="shared" si="5"/>
        <v>0.50121106194052345</v>
      </c>
      <c r="G13">
        <f t="shared" si="5"/>
        <v>0.52298231107719262</v>
      </c>
    </row>
    <row r="15" spans="1:10" x14ac:dyDescent="0.45">
      <c r="A15" t="s">
        <v>16</v>
      </c>
      <c r="B15">
        <f>_xlfn.T.TEST(B8:B10,$D8:$D10,2,2)</f>
        <v>1.9575469564514638E-2</v>
      </c>
      <c r="C15">
        <f>_xlfn.T.TEST(C8:C10,$D8:$D10,2,2)</f>
        <v>0.185329164626065</v>
      </c>
      <c r="D15">
        <f>_xlfn.T.TEST(D8:D10,H8:H10,2,2)</f>
        <v>0.45971763780597114</v>
      </c>
      <c r="E15">
        <f>_xlfn.T.TEST(E8:E10,$D8:$D10,2,2)</f>
        <v>0.34543033342750123</v>
      </c>
      <c r="F15">
        <f t="shared" ref="F15" si="6">_xlfn.T.TEST(F8:F10,$D8:$D10,2,2)</f>
        <v>0.75920967902211023</v>
      </c>
      <c r="G15">
        <f>_xlfn.T.TEST(G8:G10,$D8:$D10,2,2)</f>
        <v>0.19323402224622374</v>
      </c>
    </row>
    <row r="16" spans="1:10" x14ac:dyDescent="0.45">
      <c r="E16">
        <f>_xlfn.T.TEST(H8:H10,E8:E10,2,2)</f>
        <v>0.1456122921372997</v>
      </c>
      <c r="G16">
        <f>_xlfn.T.TEST(F8:F10,G8:G10,2,2)</f>
        <v>0.26527174243786755</v>
      </c>
    </row>
    <row r="17" spans="1:10" x14ac:dyDescent="0.45">
      <c r="G17">
        <f>_xlfn.T.TEST(E8:E10,G8:G10,2,2)</f>
        <v>0.91734142891497106</v>
      </c>
    </row>
    <row r="20" spans="1:10" x14ac:dyDescent="0.45">
      <c r="A20" s="2" t="s">
        <v>42</v>
      </c>
      <c r="B20" s="2"/>
    </row>
    <row r="21" spans="1:10" x14ac:dyDescent="0.45">
      <c r="A21" t="s">
        <v>38</v>
      </c>
    </row>
    <row r="22" spans="1:10" x14ac:dyDescent="0.45">
      <c r="D22" t="s">
        <v>34</v>
      </c>
      <c r="E22" t="s">
        <v>35</v>
      </c>
      <c r="F22" t="s">
        <v>34</v>
      </c>
      <c r="G22" t="s">
        <v>35</v>
      </c>
      <c r="H22" t="s">
        <v>29</v>
      </c>
      <c r="I22" t="s">
        <v>36</v>
      </c>
      <c r="J22" t="s">
        <v>37</v>
      </c>
    </row>
    <row r="23" spans="1:10" x14ac:dyDescent="0.45">
      <c r="B23" t="s">
        <v>0</v>
      </c>
      <c r="C23" t="s">
        <v>6</v>
      </c>
      <c r="D23" t="s">
        <v>22</v>
      </c>
      <c r="E23" t="s">
        <v>22</v>
      </c>
      <c r="F23" t="s">
        <v>23</v>
      </c>
      <c r="G23" t="s">
        <v>23</v>
      </c>
      <c r="H23" t="s">
        <v>22</v>
      </c>
      <c r="I23" t="s">
        <v>22</v>
      </c>
      <c r="J23" t="s">
        <v>22</v>
      </c>
    </row>
    <row r="24" spans="1:10" x14ac:dyDescent="0.45">
      <c r="A24" t="s">
        <v>39</v>
      </c>
      <c r="B24">
        <v>5.0999999999999934E-3</v>
      </c>
      <c r="C24">
        <v>0.20740000000000003</v>
      </c>
      <c r="D24">
        <v>8.8899999999999993E-2</v>
      </c>
      <c r="E24" s="2">
        <v>0.26640000000000003</v>
      </c>
      <c r="F24">
        <v>7.909999999999999E-2</v>
      </c>
      <c r="G24">
        <v>0.1022</v>
      </c>
      <c r="H24">
        <v>5.1000000000000004E-2</v>
      </c>
      <c r="I24">
        <v>5.96E-2</v>
      </c>
      <c r="J24">
        <v>3.889999999999999E-2</v>
      </c>
    </row>
    <row r="25" spans="1:10" x14ac:dyDescent="0.45">
      <c r="B25">
        <v>3.7999999999999978E-3</v>
      </c>
      <c r="C25">
        <v>0.19159999999999999</v>
      </c>
      <c r="D25">
        <v>8.2500000000000004E-2</v>
      </c>
      <c r="E25">
        <v>0.11370000000000001</v>
      </c>
      <c r="F25">
        <v>0.1019</v>
      </c>
      <c r="G25">
        <v>9.5100000000000004E-2</v>
      </c>
      <c r="H25">
        <v>4.7200000000000006E-2</v>
      </c>
      <c r="I25">
        <v>7.0400000000000004E-2</v>
      </c>
      <c r="J25">
        <v>6.5999999999999989E-2</v>
      </c>
    </row>
    <row r="26" spans="1:10" x14ac:dyDescent="0.45">
      <c r="B26">
        <v>5.400000000000002E-3</v>
      </c>
      <c r="C26">
        <v>0.19919999999999999</v>
      </c>
      <c r="D26">
        <v>0.11349999999999999</v>
      </c>
      <c r="E26">
        <v>0.14649999999999999</v>
      </c>
      <c r="F26">
        <v>0.11899999999999999</v>
      </c>
      <c r="G26">
        <v>0.15079999999999999</v>
      </c>
      <c r="H26">
        <v>6.3799999999999996E-2</v>
      </c>
      <c r="I26">
        <v>6.2200000000000005E-2</v>
      </c>
      <c r="J26">
        <v>5.9700000000000003E-2</v>
      </c>
    </row>
    <row r="27" spans="1:10" x14ac:dyDescent="0.45">
      <c r="B27">
        <v>3.4999999999999892E-3</v>
      </c>
      <c r="C27">
        <v>0.18029999999999996</v>
      </c>
      <c r="D27">
        <v>0.14269999999999999</v>
      </c>
      <c r="E27">
        <v>0.13969999999999999</v>
      </c>
      <c r="F27">
        <v>0.10079999999999999</v>
      </c>
      <c r="G27">
        <v>0.13169999999999998</v>
      </c>
      <c r="H27">
        <v>5.5699999999999986E-2</v>
      </c>
      <c r="I27">
        <v>9.8100000000000007E-2</v>
      </c>
      <c r="J27">
        <v>4.5399999999999996E-2</v>
      </c>
    </row>
    <row r="28" spans="1:10" x14ac:dyDescent="0.45">
      <c r="D28">
        <v>8.2899999999999988E-2</v>
      </c>
      <c r="E28">
        <v>0.1517</v>
      </c>
      <c r="F28">
        <v>8.5000000000000006E-2</v>
      </c>
      <c r="G28">
        <v>0.16020000000000001</v>
      </c>
    </row>
    <row r="29" spans="1:10" x14ac:dyDescent="0.45">
      <c r="D29">
        <v>8.3299999999999999E-2</v>
      </c>
      <c r="E29">
        <v>0.1406</v>
      </c>
      <c r="F29">
        <v>0.108</v>
      </c>
      <c r="G29">
        <v>0.13079999999999997</v>
      </c>
    </row>
    <row r="30" spans="1:10" x14ac:dyDescent="0.45">
      <c r="D30">
        <v>0.11270000000000001</v>
      </c>
      <c r="E30">
        <v>0.14419999999999999</v>
      </c>
      <c r="F30">
        <v>0.12809999999999999</v>
      </c>
      <c r="G30">
        <v>0.18820000000000003</v>
      </c>
    </row>
    <row r="31" spans="1:10" x14ac:dyDescent="0.45">
      <c r="D31">
        <v>0.114</v>
      </c>
      <c r="E31">
        <v>0.13669999999999999</v>
      </c>
      <c r="F31">
        <v>0.13750000000000001</v>
      </c>
      <c r="G31">
        <v>0.14810000000000001</v>
      </c>
    </row>
    <row r="32" spans="1:10" x14ac:dyDescent="0.45">
      <c r="A32" t="s">
        <v>40</v>
      </c>
      <c r="B32">
        <v>3.600000000000006E-3</v>
      </c>
      <c r="C32">
        <v>0.15239999999999998</v>
      </c>
      <c r="D32">
        <v>7.6399999999999996E-2</v>
      </c>
      <c r="E32">
        <v>0.12210000000000001</v>
      </c>
      <c r="F32">
        <v>7.6899999999999996E-2</v>
      </c>
      <c r="G32">
        <v>0.11349999999999999</v>
      </c>
      <c r="H32">
        <v>0.10150000000000001</v>
      </c>
      <c r="I32">
        <v>9.7500000000000003E-2</v>
      </c>
      <c r="J32">
        <v>9.5500000000000002E-2</v>
      </c>
    </row>
    <row r="33" spans="1:10" x14ac:dyDescent="0.45">
      <c r="B33">
        <v>5.5999999999999939E-3</v>
      </c>
      <c r="C33">
        <v>0.1573</v>
      </c>
      <c r="D33">
        <v>6.5499999999999989E-2</v>
      </c>
      <c r="E33">
        <v>0.11700000000000001</v>
      </c>
      <c r="F33">
        <v>0.10109999999999998</v>
      </c>
      <c r="G33">
        <v>0.1467</v>
      </c>
      <c r="H33">
        <v>8.4000000000000005E-2</v>
      </c>
      <c r="I33">
        <v>0.1396</v>
      </c>
      <c r="J33">
        <v>0.10409999999999998</v>
      </c>
    </row>
    <row r="34" spans="1:10" x14ac:dyDescent="0.45">
      <c r="B34">
        <v>4.9000000000000016E-3</v>
      </c>
      <c r="C34">
        <v>0.15460000000000002</v>
      </c>
      <c r="D34">
        <v>9.1700000000000018E-2</v>
      </c>
      <c r="E34">
        <v>0.1396</v>
      </c>
      <c r="F34">
        <v>9.7300000000000011E-2</v>
      </c>
      <c r="G34">
        <v>0.15339999999999998</v>
      </c>
      <c r="H34">
        <v>9.9499999999999991E-2</v>
      </c>
      <c r="I34">
        <v>0.15310000000000001</v>
      </c>
      <c r="J34">
        <v>9.8500000000000018E-2</v>
      </c>
    </row>
    <row r="35" spans="1:10" x14ac:dyDescent="0.45">
      <c r="B35">
        <v>3.8000000000000117E-3</v>
      </c>
      <c r="C35">
        <v>0.14650000000000002</v>
      </c>
      <c r="D35">
        <v>0.10080000000000001</v>
      </c>
      <c r="E35">
        <v>0.1321</v>
      </c>
      <c r="F35">
        <v>8.5599999999999996E-2</v>
      </c>
      <c r="G35">
        <v>0.14560000000000001</v>
      </c>
      <c r="H35">
        <v>0.10280000000000002</v>
      </c>
      <c r="I35">
        <v>0.14279999999999998</v>
      </c>
      <c r="J35">
        <v>6.0100000000000001E-2</v>
      </c>
    </row>
    <row r="36" spans="1:10" x14ac:dyDescent="0.45">
      <c r="D36">
        <v>8.3799999999999999E-2</v>
      </c>
      <c r="E36">
        <v>0.15610000000000002</v>
      </c>
      <c r="F36">
        <v>0.10299999999999999</v>
      </c>
      <c r="G36">
        <v>0.19930000000000003</v>
      </c>
    </row>
    <row r="37" spans="1:10" x14ac:dyDescent="0.45">
      <c r="D37">
        <v>0.10149999999999999</v>
      </c>
      <c r="E37">
        <v>0.14090000000000003</v>
      </c>
      <c r="F37">
        <v>0.12499999999999999</v>
      </c>
      <c r="G37">
        <v>0.16880000000000001</v>
      </c>
    </row>
    <row r="38" spans="1:10" x14ac:dyDescent="0.45">
      <c r="D38">
        <v>8.1600000000000006E-2</v>
      </c>
      <c r="E38">
        <v>0.1492</v>
      </c>
      <c r="F38">
        <v>0.12160000000000001</v>
      </c>
      <c r="G38">
        <v>0.15920000000000001</v>
      </c>
    </row>
    <row r="39" spans="1:10" x14ac:dyDescent="0.45">
      <c r="D39">
        <v>9.2000000000000012E-2</v>
      </c>
      <c r="E39">
        <v>0.11750000000000001</v>
      </c>
      <c r="F39">
        <v>0.11320000000000001</v>
      </c>
      <c r="G39">
        <v>0.1759</v>
      </c>
    </row>
    <row r="40" spans="1:10" x14ac:dyDescent="0.45">
      <c r="A40" t="s">
        <v>41</v>
      </c>
      <c r="B40">
        <v>2.5000000000000022E-3</v>
      </c>
      <c r="C40">
        <v>0.14070000000000002</v>
      </c>
      <c r="D40">
        <v>5.8599999999999999E-2</v>
      </c>
      <c r="E40">
        <v>5.28E-2</v>
      </c>
      <c r="F40">
        <v>6.7299999999999985E-2</v>
      </c>
      <c r="G40">
        <v>7.8200000000000006E-2</v>
      </c>
      <c r="H40">
        <v>6.0100000000000001E-2</v>
      </c>
      <c r="I40">
        <v>6.5999999999999989E-2</v>
      </c>
      <c r="J40">
        <v>8.1099999999999992E-2</v>
      </c>
    </row>
    <row r="41" spans="1:10" x14ac:dyDescent="0.45">
      <c r="B41">
        <v>6.7999999999999866E-3</v>
      </c>
      <c r="C41">
        <v>0.15050000000000002</v>
      </c>
      <c r="D41">
        <v>5.0899999999999987E-2</v>
      </c>
      <c r="E41">
        <v>6.3299999999999981E-2</v>
      </c>
      <c r="F41">
        <v>0.05</v>
      </c>
      <c r="G41">
        <v>0.10359999999999998</v>
      </c>
      <c r="H41">
        <v>5.6599999999999998E-2</v>
      </c>
      <c r="I41">
        <v>0.11070000000000001</v>
      </c>
      <c r="J41">
        <v>5.6699999999999987E-2</v>
      </c>
    </row>
    <row r="42" spans="1:10" x14ac:dyDescent="0.45">
      <c r="B42">
        <v>7.4000000000000038E-3</v>
      </c>
      <c r="C42">
        <v>0.14069999999999999</v>
      </c>
      <c r="D42">
        <v>5.5399999999999991E-2</v>
      </c>
      <c r="E42">
        <v>0.12759999999999999</v>
      </c>
      <c r="F42">
        <v>8.1899999999999987E-2</v>
      </c>
      <c r="G42">
        <v>0.1226</v>
      </c>
      <c r="H42">
        <v>9.5199999999999993E-2</v>
      </c>
      <c r="I42">
        <v>6.4699999999999994E-2</v>
      </c>
      <c r="J42">
        <v>5.5200000000000013E-2</v>
      </c>
    </row>
    <row r="43" spans="1:10" x14ac:dyDescent="0.45">
      <c r="B43">
        <v>6.6000000000000086E-3</v>
      </c>
      <c r="C43">
        <v>0.1419</v>
      </c>
      <c r="D43">
        <v>6.3000000000000014E-2</v>
      </c>
      <c r="E43">
        <v>9.9600000000000008E-2</v>
      </c>
      <c r="F43">
        <v>9.1300000000000006E-2</v>
      </c>
      <c r="G43">
        <v>0.14190000000000003</v>
      </c>
      <c r="H43">
        <v>8.4500000000000006E-2</v>
      </c>
      <c r="I43">
        <v>0.13640000000000002</v>
      </c>
      <c r="J43">
        <v>4.6900000000000011E-2</v>
      </c>
    </row>
    <row r="44" spans="1:10" x14ac:dyDescent="0.45">
      <c r="D44">
        <v>7.1900000000000019E-2</v>
      </c>
      <c r="E44">
        <v>0.16739999999999999</v>
      </c>
      <c r="F44">
        <v>7.6500000000000012E-2</v>
      </c>
      <c r="G44">
        <v>0.16550000000000001</v>
      </c>
    </row>
    <row r="45" spans="1:10" x14ac:dyDescent="0.45">
      <c r="D45">
        <v>6.59E-2</v>
      </c>
      <c r="E45">
        <v>0.11640000000000002</v>
      </c>
      <c r="F45">
        <v>0.1103</v>
      </c>
      <c r="G45">
        <v>0.16189999999999999</v>
      </c>
    </row>
    <row r="46" spans="1:10" x14ac:dyDescent="0.45">
      <c r="D46">
        <v>0.1351</v>
      </c>
      <c r="E46">
        <v>0.1087</v>
      </c>
      <c r="F46">
        <v>0.114</v>
      </c>
      <c r="G46">
        <v>0.10959999999999999</v>
      </c>
    </row>
    <row r="47" spans="1:10" x14ac:dyDescent="0.45">
      <c r="D47">
        <v>8.8200000000000001E-2</v>
      </c>
      <c r="E47">
        <v>9.1200000000000003E-2</v>
      </c>
      <c r="F47">
        <v>9.4700000000000006E-2</v>
      </c>
      <c r="G47">
        <v>9.2700000000000005E-2</v>
      </c>
    </row>
    <row r="49" spans="1:10" x14ac:dyDescent="0.45">
      <c r="A49" t="s">
        <v>14</v>
      </c>
      <c r="B49">
        <f t="shared" ref="B49:J49" si="7">AVERAGE(B24:B47)</f>
        <v>4.9166666666666664E-3</v>
      </c>
      <c r="C49">
        <f t="shared" si="7"/>
        <v>0.16359166666666669</v>
      </c>
      <c r="D49">
        <f t="shared" si="7"/>
        <v>8.7616666666666676E-2</v>
      </c>
      <c r="E49">
        <f t="shared" si="7"/>
        <v>0.13087499999999999</v>
      </c>
      <c r="F49">
        <f t="shared" si="7"/>
        <v>9.8712499999999981E-2</v>
      </c>
      <c r="G49">
        <f t="shared" si="7"/>
        <v>0.13939583333333336</v>
      </c>
      <c r="H49">
        <f t="shared" si="7"/>
        <v>7.5158333333333341E-2</v>
      </c>
      <c r="I49">
        <f t="shared" si="7"/>
        <v>0.10009166666666668</v>
      </c>
      <c r="J49">
        <f t="shared" si="7"/>
        <v>6.7341666666666675E-2</v>
      </c>
    </row>
    <row r="50" spans="1:10" x14ac:dyDescent="0.45">
      <c r="A50" t="s">
        <v>15</v>
      </c>
      <c r="B50">
        <f t="shared" ref="B50:J50" si="8">_xlfn.STDEV.S(B25:B48)</f>
        <v>1.591225942473286E-3</v>
      </c>
      <c r="C50">
        <f t="shared" si="8"/>
        <v>2.0940174523888407E-2</v>
      </c>
      <c r="D50">
        <f t="shared" si="8"/>
        <v>2.4282555263369105E-2</v>
      </c>
      <c r="E50">
        <f t="shared" si="8"/>
        <v>2.8136996870408427E-2</v>
      </c>
      <c r="F50">
        <f t="shared" si="8"/>
        <v>2.1024933438347968E-2</v>
      </c>
      <c r="G50">
        <f t="shared" si="8"/>
        <v>3.1451829031188393E-2</v>
      </c>
      <c r="H50">
        <f t="shared" si="8"/>
        <v>2.1035653716315252E-2</v>
      </c>
      <c r="I50">
        <f t="shared" si="8"/>
        <v>3.4956318195973952E-2</v>
      </c>
      <c r="J50">
        <f t="shared" si="8"/>
        <v>2.1220890222094394E-2</v>
      </c>
    </row>
    <row r="52" spans="1:10" x14ac:dyDescent="0.45">
      <c r="A52" t="s">
        <v>16</v>
      </c>
      <c r="B52">
        <f>_xlfn.T.TEST(B24:B47,$D24:$D47,2,3)</f>
        <v>1.189761873196136E-14</v>
      </c>
      <c r="C52">
        <f>_xlfn.T.TEST(C24:C47,$D24:$D47,2,3)</f>
        <v>1.0540051703105456E-8</v>
      </c>
      <c r="D52">
        <f>_xlfn.T.TEST(D24:D47,H24:H47,2,3)</f>
        <v>0.12611415277071686</v>
      </c>
      <c r="E52">
        <f>_xlfn.T.TEST(E24:E47,$D24:$D47,2,3)</f>
        <v>5.2289020967921369E-5</v>
      </c>
      <c r="F52">
        <f>_xlfn.T.TEST(F44:F46,$D44:$D46,2,3)</f>
        <v>0.73552814087157703</v>
      </c>
      <c r="G52">
        <f>_xlfn.T.TEST(G24:G47,F24:F47,2,3)</f>
        <v>5.6254048642269026E-6</v>
      </c>
    </row>
    <row r="53" spans="1:10" x14ac:dyDescent="0.45">
      <c r="E53">
        <f>_xlfn.T.TEST(E24:E47,$H24:$H47,2,3)</f>
        <v>4.6204141715357565E-6</v>
      </c>
      <c r="G53">
        <f>_xlfn.T.TEST(E24:E47,G24:G47,2,2)</f>
        <v>0.41716262078169974</v>
      </c>
    </row>
    <row r="56" spans="1:10" x14ac:dyDescent="0.45">
      <c r="B56" t="s">
        <v>0</v>
      </c>
    </row>
    <row r="57" spans="1:10" x14ac:dyDescent="0.45">
      <c r="B57" t="s">
        <v>6</v>
      </c>
      <c r="C57" t="s">
        <v>1</v>
      </c>
      <c r="D57" t="s">
        <v>7</v>
      </c>
      <c r="E57" t="s">
        <v>2</v>
      </c>
      <c r="F57" t="s">
        <v>8</v>
      </c>
      <c r="G57" t="s">
        <v>4</v>
      </c>
      <c r="H57" t="s">
        <v>9</v>
      </c>
      <c r="I57" t="s">
        <v>5</v>
      </c>
      <c r="J57" t="s">
        <v>12</v>
      </c>
    </row>
    <row r="58" spans="1:10" x14ac:dyDescent="0.45">
      <c r="B58">
        <v>1</v>
      </c>
      <c r="C58">
        <v>2</v>
      </c>
      <c r="D58">
        <v>3</v>
      </c>
      <c r="E58">
        <v>4</v>
      </c>
      <c r="F58">
        <v>5</v>
      </c>
      <c r="G58">
        <v>9</v>
      </c>
      <c r="I58">
        <v>11</v>
      </c>
      <c r="J58">
        <v>12</v>
      </c>
    </row>
    <row r="59" spans="1:10" x14ac:dyDescent="0.45">
      <c r="B59">
        <v>5.0999999999999934E-3</v>
      </c>
      <c r="C59">
        <v>8.8899999999999993E-2</v>
      </c>
      <c r="D59">
        <v>0.26640000000000003</v>
      </c>
      <c r="E59">
        <v>7.909999999999999E-2</v>
      </c>
      <c r="F59">
        <v>0.1022</v>
      </c>
      <c r="G59">
        <v>5.96E-2</v>
      </c>
      <c r="H59">
        <v>3.889999999999999E-2</v>
      </c>
      <c r="I59">
        <v>5.1000000000000004E-2</v>
      </c>
      <c r="J59">
        <v>0</v>
      </c>
    </row>
    <row r="60" spans="1:10" x14ac:dyDescent="0.45">
      <c r="B60">
        <v>3.7999999999999978E-3</v>
      </c>
      <c r="C60">
        <v>8.2500000000000004E-2</v>
      </c>
      <c r="D60">
        <v>0.11370000000000001</v>
      </c>
      <c r="E60">
        <v>0.1019</v>
      </c>
      <c r="F60">
        <v>9.5100000000000004E-2</v>
      </c>
      <c r="G60">
        <v>7.0400000000000004E-2</v>
      </c>
      <c r="H60">
        <v>6.5999999999999989E-2</v>
      </c>
      <c r="I60">
        <v>4.7200000000000006E-2</v>
      </c>
      <c r="J60">
        <v>0</v>
      </c>
    </row>
    <row r="61" spans="1:10" x14ac:dyDescent="0.45">
      <c r="B61">
        <v>5.400000000000002E-3</v>
      </c>
      <c r="C61">
        <v>0.11349999999999999</v>
      </c>
      <c r="D61">
        <v>0.14649999999999999</v>
      </c>
      <c r="E61">
        <v>0.11899999999999999</v>
      </c>
      <c r="F61">
        <v>0.15079999999999999</v>
      </c>
      <c r="G61">
        <v>6.2200000000000005E-2</v>
      </c>
      <c r="H61">
        <v>5.9700000000000003E-2</v>
      </c>
      <c r="I61">
        <v>6.3799999999999996E-2</v>
      </c>
      <c r="J61">
        <v>0</v>
      </c>
    </row>
    <row r="62" spans="1:10" x14ac:dyDescent="0.45">
      <c r="B62">
        <v>3.4999999999999892E-3</v>
      </c>
      <c r="C62">
        <v>0.14269999999999999</v>
      </c>
      <c r="D62">
        <v>0.13969999999999999</v>
      </c>
      <c r="E62">
        <v>0.10079999999999999</v>
      </c>
      <c r="F62">
        <v>0.13169999999999998</v>
      </c>
      <c r="G62">
        <v>9.8100000000000007E-2</v>
      </c>
      <c r="H62">
        <v>4.5399999999999996E-2</v>
      </c>
      <c r="I62">
        <v>5.5699999999999986E-2</v>
      </c>
      <c r="J62">
        <v>0</v>
      </c>
    </row>
    <row r="63" spans="1:10" x14ac:dyDescent="0.45">
      <c r="B63">
        <v>0.20740000000000003</v>
      </c>
      <c r="C63">
        <v>8.2899999999999988E-2</v>
      </c>
      <c r="D63">
        <v>0.1517</v>
      </c>
      <c r="E63">
        <v>8.5000000000000006E-2</v>
      </c>
      <c r="F63">
        <v>0.16020000000000001</v>
      </c>
      <c r="J63">
        <v>0</v>
      </c>
    </row>
    <row r="64" spans="1:10" x14ac:dyDescent="0.45">
      <c r="B64">
        <v>0.19159999999999999</v>
      </c>
      <c r="C64">
        <v>8.3299999999999999E-2</v>
      </c>
      <c r="D64">
        <v>0.1406</v>
      </c>
      <c r="E64">
        <v>0.108</v>
      </c>
      <c r="F64">
        <v>0.13079999999999997</v>
      </c>
      <c r="J64">
        <v>0</v>
      </c>
    </row>
    <row r="65" spans="2:10" x14ac:dyDescent="0.45">
      <c r="B65">
        <v>0.19919999999999999</v>
      </c>
      <c r="C65">
        <v>0.11270000000000001</v>
      </c>
      <c r="D65">
        <v>0.14419999999999999</v>
      </c>
      <c r="E65">
        <v>0.12809999999999999</v>
      </c>
      <c r="F65">
        <v>0.18820000000000003</v>
      </c>
      <c r="J65">
        <v>0</v>
      </c>
    </row>
    <row r="66" spans="2:10" x14ac:dyDescent="0.45">
      <c r="B66">
        <v>0.18029999999999996</v>
      </c>
      <c r="C66">
        <v>0.114</v>
      </c>
      <c r="D66">
        <v>0.13669999999999999</v>
      </c>
      <c r="E66">
        <v>0.13750000000000001</v>
      </c>
      <c r="F66">
        <v>0.14810000000000001</v>
      </c>
      <c r="J66">
        <v>0</v>
      </c>
    </row>
    <row r="69" spans="2:10" x14ac:dyDescent="0.45">
      <c r="B69" t="s">
        <v>0</v>
      </c>
      <c r="C69" t="s">
        <v>17</v>
      </c>
      <c r="D69" t="s">
        <v>17</v>
      </c>
      <c r="E69" t="s">
        <v>18</v>
      </c>
      <c r="F69" t="s">
        <v>18</v>
      </c>
      <c r="G69" t="s">
        <v>19</v>
      </c>
      <c r="H69" t="s">
        <v>20</v>
      </c>
      <c r="I69" t="s">
        <v>21</v>
      </c>
    </row>
    <row r="70" spans="2:10" x14ac:dyDescent="0.45">
      <c r="B70" t="s">
        <v>6</v>
      </c>
      <c r="C70" t="s">
        <v>22</v>
      </c>
      <c r="D70" t="s">
        <v>23</v>
      </c>
      <c r="E70" t="s">
        <v>22</v>
      </c>
      <c r="F70" t="s">
        <v>23</v>
      </c>
      <c r="G70" t="s">
        <v>22</v>
      </c>
      <c r="H70" t="s">
        <v>22</v>
      </c>
      <c r="I70" t="s">
        <v>22</v>
      </c>
      <c r="J70" t="s">
        <v>24</v>
      </c>
    </row>
    <row r="71" spans="2:10" x14ac:dyDescent="0.45">
      <c r="B71">
        <v>1</v>
      </c>
      <c r="C71">
        <v>2</v>
      </c>
      <c r="D71">
        <v>3</v>
      </c>
      <c r="E71">
        <v>4</v>
      </c>
      <c r="F71">
        <v>5</v>
      </c>
      <c r="G71">
        <v>6</v>
      </c>
      <c r="H71">
        <v>7</v>
      </c>
      <c r="I71">
        <v>8</v>
      </c>
      <c r="J71">
        <v>9</v>
      </c>
    </row>
    <row r="73" spans="2:10" x14ac:dyDescent="0.45">
      <c r="B73">
        <v>3.600000000000006E-3</v>
      </c>
      <c r="C73">
        <v>7.6399999999999996E-2</v>
      </c>
      <c r="D73">
        <v>7.6899999999999996E-2</v>
      </c>
      <c r="E73">
        <v>0.12210000000000001</v>
      </c>
      <c r="F73">
        <v>0.11349999999999999</v>
      </c>
      <c r="G73">
        <v>9.7500000000000003E-2</v>
      </c>
      <c r="H73">
        <v>9.5500000000000002E-2</v>
      </c>
      <c r="I73">
        <v>0.10150000000000001</v>
      </c>
      <c r="J73">
        <v>0</v>
      </c>
    </row>
    <row r="74" spans="2:10" x14ac:dyDescent="0.45">
      <c r="B74">
        <v>5.5999999999999939E-3</v>
      </c>
      <c r="C74">
        <v>6.5499999999999989E-2</v>
      </c>
      <c r="D74">
        <v>0.10109999999999998</v>
      </c>
      <c r="E74">
        <v>0.11700000000000001</v>
      </c>
      <c r="F74">
        <v>0.1467</v>
      </c>
      <c r="G74">
        <v>0.1396</v>
      </c>
      <c r="H74">
        <v>0.10409999999999998</v>
      </c>
      <c r="I74">
        <v>8.4000000000000005E-2</v>
      </c>
      <c r="J74">
        <v>0</v>
      </c>
    </row>
    <row r="75" spans="2:10" x14ac:dyDescent="0.45">
      <c r="B75">
        <v>4.9000000000000016E-3</v>
      </c>
      <c r="C75">
        <v>9.1700000000000018E-2</v>
      </c>
      <c r="D75">
        <v>9.7300000000000011E-2</v>
      </c>
      <c r="E75">
        <v>0.1396</v>
      </c>
      <c r="F75">
        <v>0.15339999999999998</v>
      </c>
      <c r="G75">
        <v>0.15310000000000001</v>
      </c>
      <c r="H75">
        <v>9.8500000000000018E-2</v>
      </c>
      <c r="I75">
        <v>9.9499999999999991E-2</v>
      </c>
      <c r="J75">
        <v>0</v>
      </c>
    </row>
    <row r="76" spans="2:10" x14ac:dyDescent="0.45">
      <c r="B76">
        <v>3.8000000000000117E-3</v>
      </c>
      <c r="C76">
        <v>0.10080000000000001</v>
      </c>
      <c r="D76">
        <v>8.5599999999999996E-2</v>
      </c>
      <c r="E76">
        <v>0.1321</v>
      </c>
      <c r="F76">
        <v>0.14560000000000001</v>
      </c>
      <c r="G76">
        <v>0.14279999999999998</v>
      </c>
      <c r="H76">
        <v>6.0100000000000001E-2</v>
      </c>
      <c r="I76">
        <v>0.10280000000000002</v>
      </c>
      <c r="J76">
        <v>0</v>
      </c>
    </row>
    <row r="77" spans="2:10" x14ac:dyDescent="0.45">
      <c r="B77">
        <v>0.15239999999999998</v>
      </c>
      <c r="C77">
        <v>8.3799999999999999E-2</v>
      </c>
      <c r="D77">
        <v>0.10299999999999999</v>
      </c>
      <c r="E77">
        <v>0.15610000000000002</v>
      </c>
      <c r="F77">
        <v>0.19930000000000003</v>
      </c>
      <c r="J77">
        <v>0</v>
      </c>
    </row>
    <row r="78" spans="2:10" x14ac:dyDescent="0.45">
      <c r="B78">
        <v>0.1573</v>
      </c>
      <c r="C78">
        <v>0.10149999999999999</v>
      </c>
      <c r="D78">
        <v>0.12499999999999999</v>
      </c>
      <c r="E78">
        <v>0.14090000000000003</v>
      </c>
      <c r="F78">
        <v>0.16880000000000001</v>
      </c>
      <c r="J78">
        <v>0</v>
      </c>
    </row>
    <row r="79" spans="2:10" x14ac:dyDescent="0.45">
      <c r="B79">
        <v>0.15460000000000002</v>
      </c>
      <c r="C79">
        <v>8.1600000000000006E-2</v>
      </c>
      <c r="D79">
        <v>0.12160000000000001</v>
      </c>
      <c r="E79">
        <v>0.1492</v>
      </c>
      <c r="F79">
        <v>0.15920000000000001</v>
      </c>
      <c r="J79">
        <v>0</v>
      </c>
    </row>
    <row r="80" spans="2:10" x14ac:dyDescent="0.45">
      <c r="B80">
        <v>0.14650000000000002</v>
      </c>
      <c r="C80">
        <v>9.2000000000000012E-2</v>
      </c>
      <c r="D80">
        <v>0.11320000000000001</v>
      </c>
      <c r="E80">
        <v>0.11750000000000001</v>
      </c>
      <c r="F80">
        <v>0.1759</v>
      </c>
      <c r="J80">
        <v>0</v>
      </c>
    </row>
    <row r="83" spans="2:10" x14ac:dyDescent="0.45">
      <c r="B83" t="s">
        <v>0</v>
      </c>
      <c r="C83" t="s">
        <v>17</v>
      </c>
      <c r="D83" t="s">
        <v>17</v>
      </c>
      <c r="E83" t="s">
        <v>18</v>
      </c>
      <c r="F83" t="s">
        <v>18</v>
      </c>
      <c r="G83" t="s">
        <v>19</v>
      </c>
      <c r="H83" t="s">
        <v>20</v>
      </c>
      <c r="I83" t="s">
        <v>21</v>
      </c>
    </row>
    <row r="84" spans="2:10" x14ac:dyDescent="0.45">
      <c r="B84" t="s">
        <v>6</v>
      </c>
      <c r="C84" t="s">
        <v>22</v>
      </c>
      <c r="D84" t="s">
        <v>23</v>
      </c>
      <c r="E84" t="s">
        <v>22</v>
      </c>
      <c r="F84" t="s">
        <v>23</v>
      </c>
      <c r="G84" t="s">
        <v>22</v>
      </c>
      <c r="H84" t="s">
        <v>22</v>
      </c>
      <c r="I84" t="s">
        <v>22</v>
      </c>
      <c r="J84" t="s">
        <v>24</v>
      </c>
    </row>
    <row r="85" spans="2:10" x14ac:dyDescent="0.45">
      <c r="B85">
        <v>1</v>
      </c>
      <c r="C85">
        <v>2</v>
      </c>
      <c r="D85">
        <v>3</v>
      </c>
      <c r="E85">
        <v>4</v>
      </c>
      <c r="F85">
        <v>5</v>
      </c>
      <c r="G85">
        <v>6</v>
      </c>
      <c r="H85">
        <v>7</v>
      </c>
      <c r="I85">
        <v>8</v>
      </c>
      <c r="J85">
        <v>9</v>
      </c>
    </row>
    <row r="87" spans="2:10" x14ac:dyDescent="0.45">
      <c r="B87">
        <v>2.5000000000000022E-3</v>
      </c>
      <c r="C87">
        <v>5.8599999999999999E-2</v>
      </c>
      <c r="D87">
        <v>6.7299999999999985E-2</v>
      </c>
      <c r="E87">
        <v>5.28E-2</v>
      </c>
      <c r="F87">
        <v>7.8200000000000006E-2</v>
      </c>
      <c r="G87">
        <v>6.5999999999999989E-2</v>
      </c>
      <c r="H87">
        <v>8.1099999999999992E-2</v>
      </c>
      <c r="I87">
        <v>6.0100000000000001E-2</v>
      </c>
      <c r="J87">
        <v>0</v>
      </c>
    </row>
    <row r="88" spans="2:10" x14ac:dyDescent="0.45">
      <c r="B88">
        <v>6.7999999999999866E-3</v>
      </c>
      <c r="C88">
        <v>5.0899999999999987E-2</v>
      </c>
      <c r="D88">
        <v>0.05</v>
      </c>
      <c r="E88">
        <v>6.3299999999999981E-2</v>
      </c>
      <c r="F88">
        <v>0.10359999999999998</v>
      </c>
      <c r="G88">
        <v>0.11070000000000001</v>
      </c>
      <c r="H88">
        <v>5.6699999999999987E-2</v>
      </c>
      <c r="I88">
        <v>5.6599999999999998E-2</v>
      </c>
      <c r="J88">
        <v>0</v>
      </c>
    </row>
    <row r="89" spans="2:10" x14ac:dyDescent="0.45">
      <c r="B89">
        <v>7.4000000000000038E-3</v>
      </c>
      <c r="C89">
        <v>5.5399999999999991E-2</v>
      </c>
      <c r="D89">
        <v>8.1899999999999987E-2</v>
      </c>
      <c r="E89">
        <v>0.12759999999999999</v>
      </c>
      <c r="F89">
        <v>0.1226</v>
      </c>
      <c r="G89">
        <v>6.4699999999999994E-2</v>
      </c>
      <c r="H89">
        <v>5.5200000000000013E-2</v>
      </c>
      <c r="I89">
        <v>9.5199999999999993E-2</v>
      </c>
      <c r="J89">
        <v>0</v>
      </c>
    </row>
    <row r="90" spans="2:10" x14ac:dyDescent="0.45">
      <c r="B90">
        <v>6.6000000000000086E-3</v>
      </c>
      <c r="C90">
        <v>6.3000000000000014E-2</v>
      </c>
      <c r="D90">
        <v>9.1300000000000006E-2</v>
      </c>
      <c r="E90">
        <v>9.9600000000000008E-2</v>
      </c>
      <c r="F90">
        <v>0.14190000000000003</v>
      </c>
      <c r="G90">
        <v>0.13640000000000002</v>
      </c>
      <c r="H90">
        <v>4.6900000000000011E-2</v>
      </c>
      <c r="I90">
        <v>8.4500000000000006E-2</v>
      </c>
      <c r="J90">
        <v>0</v>
      </c>
    </row>
    <row r="91" spans="2:10" x14ac:dyDescent="0.45">
      <c r="B91">
        <v>0.14070000000000002</v>
      </c>
      <c r="C91">
        <v>7.1900000000000019E-2</v>
      </c>
      <c r="D91">
        <v>7.6500000000000012E-2</v>
      </c>
      <c r="E91">
        <v>0.16739999999999999</v>
      </c>
      <c r="F91">
        <v>0.16550000000000001</v>
      </c>
      <c r="J91">
        <v>0</v>
      </c>
    </row>
    <row r="92" spans="2:10" x14ac:dyDescent="0.45">
      <c r="B92">
        <v>0.15050000000000002</v>
      </c>
      <c r="C92">
        <v>6.59E-2</v>
      </c>
      <c r="D92">
        <v>0.1103</v>
      </c>
      <c r="E92">
        <v>0.11640000000000002</v>
      </c>
      <c r="F92">
        <v>0.16189999999999999</v>
      </c>
      <c r="J92">
        <v>0</v>
      </c>
    </row>
    <row r="93" spans="2:10" x14ac:dyDescent="0.45">
      <c r="B93">
        <v>0.14069999999999999</v>
      </c>
      <c r="C93">
        <v>0.1351</v>
      </c>
      <c r="D93">
        <v>0.114</v>
      </c>
      <c r="E93">
        <v>0.1087</v>
      </c>
      <c r="F93">
        <v>0.10959999999999999</v>
      </c>
      <c r="J93">
        <v>0</v>
      </c>
    </row>
    <row r="94" spans="2:10" x14ac:dyDescent="0.45">
      <c r="B94">
        <v>0.1419</v>
      </c>
      <c r="C94">
        <v>8.8200000000000001E-2</v>
      </c>
      <c r="D94">
        <v>9.4700000000000006E-2</v>
      </c>
      <c r="E94">
        <v>9.1200000000000003E-2</v>
      </c>
      <c r="F94">
        <v>9.2700000000000005E-2</v>
      </c>
      <c r="J94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D3051-2061-4CF8-8BCE-EA5E4F7AB1B8}">
  <dimension ref="A1:N45"/>
  <sheetViews>
    <sheetView topLeftCell="A19" workbookViewId="0">
      <selection activeCell="F52" sqref="F52"/>
    </sheetView>
  </sheetViews>
  <sheetFormatPr defaultRowHeight="14.25" x14ac:dyDescent="0.45"/>
  <cols>
    <col min="3" max="3" width="12" bestFit="1" customWidth="1"/>
    <col min="4" max="4" width="10.1328125" customWidth="1"/>
    <col min="5" max="5" width="10.86328125" customWidth="1"/>
    <col min="6" max="6" width="12.73046875" customWidth="1"/>
    <col min="7" max="7" width="12.3984375" customWidth="1"/>
  </cols>
  <sheetData>
    <row r="1" spans="1:14" x14ac:dyDescent="0.45">
      <c r="C1" t="s">
        <v>0</v>
      </c>
      <c r="D1" t="s">
        <v>1</v>
      </c>
      <c r="E1" t="s">
        <v>1</v>
      </c>
      <c r="F1" t="s">
        <v>2</v>
      </c>
      <c r="G1" t="s">
        <v>2</v>
      </c>
      <c r="H1" t="s">
        <v>3</v>
      </c>
      <c r="I1" t="s">
        <v>3</v>
      </c>
      <c r="J1" t="s">
        <v>3</v>
      </c>
      <c r="K1" t="s">
        <v>4</v>
      </c>
      <c r="L1" t="s">
        <v>3</v>
      </c>
      <c r="M1" t="s">
        <v>5</v>
      </c>
    </row>
    <row r="2" spans="1:14" x14ac:dyDescent="0.45">
      <c r="C2" t="s">
        <v>6</v>
      </c>
      <c r="D2" t="s">
        <v>7</v>
      </c>
      <c r="E2" t="s">
        <v>7</v>
      </c>
      <c r="F2" t="s">
        <v>8</v>
      </c>
      <c r="G2" t="s">
        <v>8</v>
      </c>
      <c r="H2" t="s">
        <v>3</v>
      </c>
      <c r="I2" t="s">
        <v>3</v>
      </c>
      <c r="J2" t="s">
        <v>3</v>
      </c>
      <c r="K2" t="s">
        <v>9</v>
      </c>
      <c r="L2" t="s">
        <v>3</v>
      </c>
    </row>
    <row r="3" spans="1:14" x14ac:dyDescent="0.45">
      <c r="B3" t="s">
        <v>10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1:14" x14ac:dyDescent="0.45">
      <c r="B4">
        <v>25.5</v>
      </c>
      <c r="C4">
        <v>8.3799999999999999E-2</v>
      </c>
      <c r="D4">
        <v>0.1676</v>
      </c>
      <c r="E4">
        <v>0.16159999999999999</v>
      </c>
      <c r="F4">
        <v>0.1578</v>
      </c>
      <c r="G4">
        <v>0.16370000000000001</v>
      </c>
      <c r="H4">
        <v>6.7199999999999996E-2</v>
      </c>
      <c r="I4">
        <v>7.1599999999999997E-2</v>
      </c>
      <c r="J4">
        <v>6.6799999999999998E-2</v>
      </c>
      <c r="K4">
        <v>0.13830000000000001</v>
      </c>
      <c r="L4">
        <v>6.7500000000000004E-2</v>
      </c>
      <c r="M4">
        <v>0.12970000000000001</v>
      </c>
      <c r="N4">
        <v>7.8700000000000006E-2</v>
      </c>
    </row>
    <row r="5" spans="1:14" x14ac:dyDescent="0.45">
      <c r="C5">
        <v>8.2299999999999998E-2</v>
      </c>
      <c r="D5">
        <v>0.161</v>
      </c>
      <c r="E5">
        <v>0.16</v>
      </c>
      <c r="F5">
        <v>0.1804</v>
      </c>
      <c r="G5">
        <v>0.1847</v>
      </c>
      <c r="H5">
        <v>6.6299999999999998E-2</v>
      </c>
      <c r="I5">
        <v>6.6799999999999998E-2</v>
      </c>
      <c r="J5">
        <v>6.6199999999999995E-2</v>
      </c>
      <c r="K5">
        <v>0.1489</v>
      </c>
      <c r="L5">
        <v>6.6299999999999998E-2</v>
      </c>
      <c r="M5">
        <v>0.12570000000000001</v>
      </c>
      <c r="N5">
        <v>7.85E-2</v>
      </c>
    </row>
    <row r="6" spans="1:14" x14ac:dyDescent="0.45">
      <c r="C6">
        <v>8.2500000000000004E-2</v>
      </c>
      <c r="D6">
        <v>0.19059999999999999</v>
      </c>
      <c r="E6">
        <v>0.18890000000000001</v>
      </c>
      <c r="F6">
        <v>0.1961</v>
      </c>
      <c r="G6">
        <v>0.20430000000000001</v>
      </c>
      <c r="H6">
        <v>6.6299999999999998E-2</v>
      </c>
      <c r="I6">
        <v>6.5299999999999997E-2</v>
      </c>
      <c r="J6">
        <v>6.6299999999999998E-2</v>
      </c>
      <c r="K6">
        <v>0.13930000000000001</v>
      </c>
      <c r="L6">
        <v>6.5799999999999997E-2</v>
      </c>
      <c r="M6">
        <v>0.1409</v>
      </c>
      <c r="N6">
        <v>7.7100000000000002E-2</v>
      </c>
    </row>
    <row r="7" spans="1:14" x14ac:dyDescent="0.45">
      <c r="C7">
        <v>8.1699999999999995E-2</v>
      </c>
      <c r="D7">
        <v>0.22090000000000001</v>
      </c>
      <c r="E7">
        <v>0.191</v>
      </c>
      <c r="F7">
        <v>0.17899999999999999</v>
      </c>
      <c r="G7">
        <v>0.2145</v>
      </c>
      <c r="H7">
        <v>6.6100000000000006E-2</v>
      </c>
      <c r="I7">
        <v>6.6500000000000004E-2</v>
      </c>
      <c r="J7">
        <v>6.6299999999999998E-2</v>
      </c>
      <c r="K7">
        <v>0.17630000000000001</v>
      </c>
      <c r="L7">
        <v>6.5699999999999995E-2</v>
      </c>
      <c r="M7">
        <v>0.13389999999999999</v>
      </c>
      <c r="N7">
        <v>7.8200000000000006E-2</v>
      </c>
    </row>
    <row r="8" spans="1:14" x14ac:dyDescent="0.45">
      <c r="C8">
        <v>0.28610000000000002</v>
      </c>
      <c r="D8">
        <v>0.34510000000000002</v>
      </c>
      <c r="E8">
        <v>0.23039999999999999</v>
      </c>
      <c r="F8">
        <v>0.18090000000000001</v>
      </c>
      <c r="G8">
        <v>0.2389</v>
      </c>
      <c r="H8">
        <v>6.6400000000000001E-2</v>
      </c>
      <c r="I8">
        <v>6.5699999999999995E-2</v>
      </c>
      <c r="J8">
        <v>6.5699999999999995E-2</v>
      </c>
      <c r="K8">
        <v>0.1176</v>
      </c>
      <c r="L8">
        <v>6.5000000000000002E-2</v>
      </c>
      <c r="M8">
        <v>6.8699999999999997E-2</v>
      </c>
      <c r="N8">
        <v>7.8700000000000006E-2</v>
      </c>
    </row>
    <row r="9" spans="1:14" x14ac:dyDescent="0.45">
      <c r="C9">
        <v>0.26829999999999998</v>
      </c>
      <c r="D9">
        <v>0.19220000000000001</v>
      </c>
      <c r="E9">
        <v>0.21729999999999999</v>
      </c>
      <c r="F9">
        <v>0.1736</v>
      </c>
      <c r="G9">
        <v>0.20749999999999999</v>
      </c>
      <c r="H9">
        <v>6.4600000000000005E-2</v>
      </c>
      <c r="I9">
        <v>6.4500000000000002E-2</v>
      </c>
      <c r="J9">
        <v>6.5500000000000003E-2</v>
      </c>
      <c r="K9">
        <v>0.14449999999999999</v>
      </c>
      <c r="L9">
        <v>6.5500000000000003E-2</v>
      </c>
      <c r="M9">
        <v>6.7400000000000002E-2</v>
      </c>
      <c r="N9">
        <v>7.6700000000000004E-2</v>
      </c>
    </row>
    <row r="10" spans="1:14" x14ac:dyDescent="0.45">
      <c r="C10">
        <v>0.27539999999999998</v>
      </c>
      <c r="D10">
        <v>0.22359999999999999</v>
      </c>
      <c r="E10">
        <v>0.22040000000000001</v>
      </c>
      <c r="F10">
        <v>0.22789999999999999</v>
      </c>
      <c r="G10">
        <v>0.26440000000000002</v>
      </c>
      <c r="H10">
        <v>6.4899999999999999E-2</v>
      </c>
      <c r="I10">
        <v>6.4399999999999999E-2</v>
      </c>
      <c r="J10">
        <v>6.5799999999999997E-2</v>
      </c>
      <c r="K10">
        <v>0.1368</v>
      </c>
      <c r="L10">
        <v>6.4600000000000005E-2</v>
      </c>
      <c r="M10">
        <v>6.8699999999999997E-2</v>
      </c>
      <c r="N10">
        <v>7.6200000000000004E-2</v>
      </c>
    </row>
    <row r="11" spans="1:14" x14ac:dyDescent="0.45">
      <c r="C11">
        <v>0.25729999999999997</v>
      </c>
      <c r="D11">
        <v>0.21790000000000001</v>
      </c>
      <c r="E11">
        <v>0.2137</v>
      </c>
      <c r="F11">
        <v>0.2099</v>
      </c>
      <c r="G11">
        <v>0.22509999999999999</v>
      </c>
      <c r="H11">
        <v>6.5299999999999997E-2</v>
      </c>
      <c r="I11">
        <v>6.5600000000000006E-2</v>
      </c>
      <c r="J11">
        <v>6.5600000000000006E-2</v>
      </c>
      <c r="K11">
        <v>0.1236</v>
      </c>
      <c r="L11">
        <v>6.4199999999999993E-2</v>
      </c>
      <c r="M11">
        <v>5.8599999999999999E-2</v>
      </c>
      <c r="N11">
        <v>7.6999999999999999E-2</v>
      </c>
    </row>
    <row r="14" spans="1:14" x14ac:dyDescent="0.45">
      <c r="C14" t="s">
        <v>0</v>
      </c>
    </row>
    <row r="15" spans="1:14" x14ac:dyDescent="0.45">
      <c r="A15" t="s">
        <v>11</v>
      </c>
      <c r="C15" t="s">
        <v>6</v>
      </c>
      <c r="D15" t="s">
        <v>1</v>
      </c>
      <c r="E15" t="s">
        <v>7</v>
      </c>
      <c r="F15" t="s">
        <v>2</v>
      </c>
      <c r="G15" t="s">
        <v>8</v>
      </c>
      <c r="H15" t="s">
        <v>4</v>
      </c>
      <c r="I15" t="s">
        <v>9</v>
      </c>
      <c r="J15" t="s">
        <v>5</v>
      </c>
      <c r="K15" t="s">
        <v>12</v>
      </c>
    </row>
    <row r="16" spans="1:14" x14ac:dyDescent="0.45">
      <c r="B16" t="s">
        <v>10</v>
      </c>
      <c r="C16">
        <v>1</v>
      </c>
      <c r="D16">
        <v>2</v>
      </c>
      <c r="E16">
        <v>3</v>
      </c>
      <c r="F16">
        <v>4</v>
      </c>
      <c r="G16">
        <v>5</v>
      </c>
      <c r="H16">
        <v>9</v>
      </c>
      <c r="J16">
        <v>11</v>
      </c>
      <c r="K16">
        <v>12</v>
      </c>
    </row>
    <row r="17" spans="1:11" x14ac:dyDescent="0.45">
      <c r="B17">
        <v>25.5</v>
      </c>
      <c r="C17">
        <v>8.3799999999999999E-2</v>
      </c>
      <c r="D17">
        <v>0.1676</v>
      </c>
      <c r="E17">
        <v>0.34510000000000002</v>
      </c>
      <c r="F17">
        <v>0.1578</v>
      </c>
      <c r="G17">
        <v>0.18090000000000001</v>
      </c>
      <c r="H17">
        <v>0.13830000000000001</v>
      </c>
      <c r="I17">
        <v>0.1176</v>
      </c>
      <c r="J17">
        <v>0.12970000000000001</v>
      </c>
      <c r="K17">
        <v>7.8700000000000006E-2</v>
      </c>
    </row>
    <row r="18" spans="1:11" x14ac:dyDescent="0.45">
      <c r="C18">
        <v>8.2299999999999998E-2</v>
      </c>
      <c r="D18">
        <v>0.161</v>
      </c>
      <c r="E18">
        <v>0.19220000000000001</v>
      </c>
      <c r="F18">
        <v>0.1804</v>
      </c>
      <c r="G18">
        <v>0.1736</v>
      </c>
      <c r="H18">
        <v>0.1489</v>
      </c>
      <c r="I18">
        <v>0.14449999999999999</v>
      </c>
      <c r="J18">
        <v>0.12570000000000001</v>
      </c>
      <c r="K18">
        <v>7.85E-2</v>
      </c>
    </row>
    <row r="19" spans="1:11" x14ac:dyDescent="0.45">
      <c r="C19">
        <v>8.2500000000000004E-2</v>
      </c>
      <c r="D19">
        <v>0.19059999999999999</v>
      </c>
      <c r="E19">
        <v>0.22359999999999999</v>
      </c>
      <c r="F19">
        <v>0.1961</v>
      </c>
      <c r="G19">
        <v>0.22789999999999999</v>
      </c>
      <c r="H19">
        <v>0.13930000000000001</v>
      </c>
      <c r="I19">
        <v>0.1368</v>
      </c>
      <c r="J19">
        <v>0.1409</v>
      </c>
      <c r="K19">
        <v>7.7100000000000002E-2</v>
      </c>
    </row>
    <row r="20" spans="1:11" x14ac:dyDescent="0.45">
      <c r="C20">
        <v>8.1699999999999995E-2</v>
      </c>
      <c r="D20">
        <v>0.22090000000000001</v>
      </c>
      <c r="E20">
        <v>0.21790000000000001</v>
      </c>
      <c r="F20">
        <v>0.17899999999999999</v>
      </c>
      <c r="G20">
        <v>0.2099</v>
      </c>
      <c r="H20">
        <v>0.17630000000000001</v>
      </c>
      <c r="I20">
        <v>0.1236</v>
      </c>
      <c r="J20">
        <v>0.13389999999999999</v>
      </c>
      <c r="K20">
        <v>7.8200000000000006E-2</v>
      </c>
    </row>
    <row r="21" spans="1:11" x14ac:dyDescent="0.45">
      <c r="C21">
        <v>0.28610000000000002</v>
      </c>
      <c r="D21">
        <v>0.16159999999999999</v>
      </c>
      <c r="E21">
        <v>0.23039999999999999</v>
      </c>
      <c r="F21">
        <v>0.16370000000000001</v>
      </c>
      <c r="G21">
        <v>0.2389</v>
      </c>
      <c r="K21">
        <v>7.8700000000000006E-2</v>
      </c>
    </row>
    <row r="22" spans="1:11" x14ac:dyDescent="0.45">
      <c r="C22">
        <v>0.26829999999999998</v>
      </c>
      <c r="D22">
        <v>0.16</v>
      </c>
      <c r="E22">
        <v>0.21729999999999999</v>
      </c>
      <c r="F22">
        <v>0.1847</v>
      </c>
      <c r="G22">
        <v>0.20749999999999999</v>
      </c>
      <c r="K22">
        <v>7.6700000000000004E-2</v>
      </c>
    </row>
    <row r="23" spans="1:11" x14ac:dyDescent="0.45">
      <c r="C23">
        <v>0.27539999999999998</v>
      </c>
      <c r="D23">
        <v>0.18890000000000001</v>
      </c>
      <c r="E23">
        <v>0.22040000000000001</v>
      </c>
      <c r="F23">
        <v>0.20430000000000001</v>
      </c>
      <c r="G23">
        <v>0.26440000000000002</v>
      </c>
      <c r="K23">
        <v>7.6200000000000004E-2</v>
      </c>
    </row>
    <row r="24" spans="1:11" x14ac:dyDescent="0.45">
      <c r="C24">
        <v>0.25729999999999997</v>
      </c>
      <c r="D24">
        <v>0.191</v>
      </c>
      <c r="E24">
        <v>0.2137</v>
      </c>
      <c r="F24">
        <v>0.2145</v>
      </c>
      <c r="G24">
        <v>0.22509999999999999</v>
      </c>
      <c r="K24">
        <v>7.6999999999999999E-2</v>
      </c>
    </row>
    <row r="26" spans="1:11" x14ac:dyDescent="0.45">
      <c r="C26" t="s">
        <v>0</v>
      </c>
    </row>
    <row r="27" spans="1:11" x14ac:dyDescent="0.45">
      <c r="A27" t="s">
        <v>13</v>
      </c>
      <c r="C27" t="s">
        <v>6</v>
      </c>
      <c r="D27" t="s">
        <v>1</v>
      </c>
      <c r="E27" t="s">
        <v>7</v>
      </c>
      <c r="F27" t="s">
        <v>2</v>
      </c>
      <c r="G27" t="s">
        <v>8</v>
      </c>
      <c r="H27" t="s">
        <v>4</v>
      </c>
      <c r="I27" t="s">
        <v>9</v>
      </c>
      <c r="J27" t="s">
        <v>5</v>
      </c>
      <c r="K27" t="s">
        <v>12</v>
      </c>
    </row>
    <row r="28" spans="1:11" x14ac:dyDescent="0.45">
      <c r="B28" t="s">
        <v>10</v>
      </c>
      <c r="C28">
        <v>1</v>
      </c>
      <c r="D28">
        <v>2</v>
      </c>
      <c r="E28">
        <v>3</v>
      </c>
      <c r="F28">
        <v>4</v>
      </c>
      <c r="G28">
        <v>5</v>
      </c>
      <c r="H28">
        <v>9</v>
      </c>
      <c r="J28">
        <v>11</v>
      </c>
      <c r="K28">
        <v>12</v>
      </c>
    </row>
    <row r="29" spans="1:11" x14ac:dyDescent="0.45">
      <c r="B29">
        <v>25.5</v>
      </c>
      <c r="C29">
        <f>C17-$K17</f>
        <v>5.0999999999999934E-3</v>
      </c>
      <c r="D29">
        <f t="shared" ref="D29:K29" si="0">D17-$K17</f>
        <v>8.8899999999999993E-2</v>
      </c>
      <c r="E29">
        <f t="shared" si="0"/>
        <v>0.26640000000000003</v>
      </c>
      <c r="F29">
        <f t="shared" si="0"/>
        <v>7.909999999999999E-2</v>
      </c>
      <c r="G29">
        <f t="shared" si="0"/>
        <v>0.1022</v>
      </c>
      <c r="H29">
        <f t="shared" si="0"/>
        <v>5.96E-2</v>
      </c>
      <c r="I29">
        <f t="shared" si="0"/>
        <v>3.889999999999999E-2</v>
      </c>
      <c r="J29">
        <f t="shared" si="0"/>
        <v>5.1000000000000004E-2</v>
      </c>
      <c r="K29">
        <f t="shared" si="0"/>
        <v>0</v>
      </c>
    </row>
    <row r="30" spans="1:11" x14ac:dyDescent="0.45">
      <c r="C30">
        <f t="shared" ref="C30:K36" si="1">C18-$K18</f>
        <v>3.7999999999999978E-3</v>
      </c>
      <c r="D30">
        <f t="shared" si="1"/>
        <v>8.2500000000000004E-2</v>
      </c>
      <c r="E30">
        <f t="shared" si="1"/>
        <v>0.11370000000000001</v>
      </c>
      <c r="F30">
        <f t="shared" si="1"/>
        <v>0.1019</v>
      </c>
      <c r="G30">
        <f t="shared" si="1"/>
        <v>9.5100000000000004E-2</v>
      </c>
      <c r="H30">
        <f t="shared" si="1"/>
        <v>7.0400000000000004E-2</v>
      </c>
      <c r="I30">
        <f t="shared" si="1"/>
        <v>6.5999999999999989E-2</v>
      </c>
      <c r="J30">
        <f t="shared" si="1"/>
        <v>4.7200000000000006E-2</v>
      </c>
      <c r="K30">
        <f t="shared" si="1"/>
        <v>0</v>
      </c>
    </row>
    <row r="31" spans="1:11" x14ac:dyDescent="0.45">
      <c r="C31">
        <f t="shared" si="1"/>
        <v>5.400000000000002E-3</v>
      </c>
      <c r="D31">
        <f t="shared" si="1"/>
        <v>0.11349999999999999</v>
      </c>
      <c r="E31">
        <f t="shared" si="1"/>
        <v>0.14649999999999999</v>
      </c>
      <c r="F31">
        <f t="shared" si="1"/>
        <v>0.11899999999999999</v>
      </c>
      <c r="G31">
        <f t="shared" si="1"/>
        <v>0.15079999999999999</v>
      </c>
      <c r="H31">
        <f t="shared" si="1"/>
        <v>6.2200000000000005E-2</v>
      </c>
      <c r="I31">
        <f t="shared" si="1"/>
        <v>5.9700000000000003E-2</v>
      </c>
      <c r="J31">
        <f>J19-$K19</f>
        <v>6.3799999999999996E-2</v>
      </c>
      <c r="K31">
        <f t="shared" si="1"/>
        <v>0</v>
      </c>
    </row>
    <row r="32" spans="1:11" x14ac:dyDescent="0.45">
      <c r="C32">
        <f t="shared" si="1"/>
        <v>3.4999999999999892E-3</v>
      </c>
      <c r="D32">
        <f t="shared" si="1"/>
        <v>0.14269999999999999</v>
      </c>
      <c r="E32">
        <f t="shared" si="1"/>
        <v>0.13969999999999999</v>
      </c>
      <c r="F32">
        <f t="shared" si="1"/>
        <v>0.10079999999999999</v>
      </c>
      <c r="G32">
        <f t="shared" si="1"/>
        <v>0.13169999999999998</v>
      </c>
      <c r="H32">
        <f>H20-$K20</f>
        <v>9.8100000000000007E-2</v>
      </c>
      <c r="I32">
        <f t="shared" si="1"/>
        <v>4.5399999999999996E-2</v>
      </c>
      <c r="J32">
        <f t="shared" si="1"/>
        <v>5.5699999999999986E-2</v>
      </c>
      <c r="K32">
        <f t="shared" si="1"/>
        <v>0</v>
      </c>
    </row>
    <row r="33" spans="2:11" x14ac:dyDescent="0.45">
      <c r="C33">
        <f t="shared" si="1"/>
        <v>0.20740000000000003</v>
      </c>
      <c r="D33">
        <f t="shared" si="1"/>
        <v>8.2899999999999988E-2</v>
      </c>
      <c r="E33">
        <f t="shared" si="1"/>
        <v>0.1517</v>
      </c>
      <c r="F33">
        <f t="shared" si="1"/>
        <v>8.5000000000000006E-2</v>
      </c>
      <c r="G33">
        <f t="shared" si="1"/>
        <v>0.16020000000000001</v>
      </c>
      <c r="K33">
        <f t="shared" si="1"/>
        <v>0</v>
      </c>
    </row>
    <row r="34" spans="2:11" x14ac:dyDescent="0.45">
      <c r="C34">
        <f t="shared" si="1"/>
        <v>0.19159999999999999</v>
      </c>
      <c r="D34">
        <f t="shared" si="1"/>
        <v>8.3299999999999999E-2</v>
      </c>
      <c r="E34">
        <f t="shared" si="1"/>
        <v>0.1406</v>
      </c>
      <c r="F34">
        <f t="shared" si="1"/>
        <v>0.108</v>
      </c>
      <c r="G34">
        <f t="shared" si="1"/>
        <v>0.13079999999999997</v>
      </c>
      <c r="K34">
        <f t="shared" si="1"/>
        <v>0</v>
      </c>
    </row>
    <row r="35" spans="2:11" x14ac:dyDescent="0.45">
      <c r="C35">
        <f t="shared" si="1"/>
        <v>0.19919999999999999</v>
      </c>
      <c r="D35">
        <f t="shared" si="1"/>
        <v>0.11270000000000001</v>
      </c>
      <c r="E35">
        <f t="shared" si="1"/>
        <v>0.14419999999999999</v>
      </c>
      <c r="F35">
        <f t="shared" si="1"/>
        <v>0.12809999999999999</v>
      </c>
      <c r="G35">
        <f t="shared" si="1"/>
        <v>0.18820000000000003</v>
      </c>
      <c r="K35">
        <f t="shared" si="1"/>
        <v>0</v>
      </c>
    </row>
    <row r="36" spans="2:11" x14ac:dyDescent="0.45">
      <c r="C36">
        <f t="shared" si="1"/>
        <v>0.18029999999999996</v>
      </c>
      <c r="D36">
        <f t="shared" si="1"/>
        <v>0.114</v>
      </c>
      <c r="E36">
        <f t="shared" si="1"/>
        <v>0.13669999999999999</v>
      </c>
      <c r="F36">
        <f t="shared" si="1"/>
        <v>0.13750000000000001</v>
      </c>
      <c r="G36">
        <f t="shared" si="1"/>
        <v>0.14810000000000001</v>
      </c>
      <c r="K36">
        <f t="shared" si="1"/>
        <v>0</v>
      </c>
    </row>
    <row r="38" spans="2:11" x14ac:dyDescent="0.45">
      <c r="B38" t="s">
        <v>14</v>
      </c>
      <c r="C38">
        <f>AVERAGE(C29:C32)</f>
        <v>4.4499999999999956E-3</v>
      </c>
      <c r="D38">
        <f>AVERAGE(D29:D36)</f>
        <v>0.1025625</v>
      </c>
      <c r="E38">
        <f t="shared" ref="E38:G38" si="2">AVERAGE(E29:E36)</f>
        <v>0.15493750000000003</v>
      </c>
      <c r="F38">
        <f t="shared" si="2"/>
        <v>0.10742499999999999</v>
      </c>
      <c r="G38">
        <f t="shared" si="2"/>
        <v>0.1383875</v>
      </c>
      <c r="H38">
        <f t="shared" ref="H38:J38" si="3">AVERAGE(H29:H32)</f>
        <v>7.2575000000000001E-2</v>
      </c>
      <c r="I38">
        <f t="shared" si="3"/>
        <v>5.2499999999999991E-2</v>
      </c>
      <c r="J38">
        <f t="shared" si="3"/>
        <v>5.4425000000000001E-2</v>
      </c>
    </row>
    <row r="39" spans="2:11" x14ac:dyDescent="0.45">
      <c r="C39">
        <f>AVERAGE(C33:C36)</f>
        <v>0.19462499999999999</v>
      </c>
    </row>
    <row r="41" spans="2:11" x14ac:dyDescent="0.45">
      <c r="B41" t="s">
        <v>15</v>
      </c>
      <c r="C41">
        <f>_xlfn.STDEV.S(C29:C32)</f>
        <v>9.3985814532478228E-4</v>
      </c>
      <c r="D41">
        <f>_xlfn.STDEV.S(D29:D36)</f>
        <v>2.1748756122066948E-2</v>
      </c>
      <c r="E41">
        <f t="shared" ref="E41:G41" si="4">_xlfn.STDEV.S(E29:E36)</f>
        <v>4.6432345176303777E-2</v>
      </c>
      <c r="F41">
        <f t="shared" si="4"/>
        <v>2.0163173644755755E-2</v>
      </c>
      <c r="G41">
        <f t="shared" si="4"/>
        <v>3.0451621467501532E-2</v>
      </c>
      <c r="H41">
        <f t="shared" ref="H41:J41" si="5">_xlfn.STDEV.S(H29:H32)</f>
        <v>1.7628078927287225E-2</v>
      </c>
      <c r="I41">
        <f t="shared" si="5"/>
        <v>1.2509463084667828E-2</v>
      </c>
      <c r="J41">
        <f t="shared" si="5"/>
        <v>7.1518645587473617E-3</v>
      </c>
    </row>
    <row r="42" spans="2:11" x14ac:dyDescent="0.45">
      <c r="C42">
        <f>_xlfn.STDEV.S(C33:C36)</f>
        <v>1.1525153650458081E-2</v>
      </c>
    </row>
    <row r="44" spans="2:11" x14ac:dyDescent="0.45">
      <c r="B44" t="s">
        <v>16</v>
      </c>
      <c r="C44">
        <f>_xlfn.T.TEST(C29:C32,D29:D36,2,2)</f>
        <v>5.0551349437739538E-6</v>
      </c>
      <c r="E44">
        <f>_xlfn.T.TEST(D29:D36,E29:E36,2,2)</f>
        <v>1.1893367747017566E-2</v>
      </c>
      <c r="G44">
        <f>_xlfn.T.TEST(F29:F36,G29:G36,2,2)</f>
        <v>3.0994743770422745E-2</v>
      </c>
    </row>
    <row r="45" spans="2:11" x14ac:dyDescent="0.45">
      <c r="C45">
        <f>_xlfn.T.TEST(C33:C36,D29:D36,2,2)</f>
        <v>1.4596474978975621E-5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B9D6E-8A92-4BEC-9B67-E6ECFB56E703}">
  <dimension ref="A1:M36"/>
  <sheetViews>
    <sheetView topLeftCell="A7" workbookViewId="0">
      <selection activeCell="B16" sqref="B16:J27"/>
    </sheetView>
  </sheetViews>
  <sheetFormatPr defaultColWidth="9.73046875" defaultRowHeight="14.25" x14ac:dyDescent="0.45"/>
  <cols>
    <col min="2" max="4" width="12" bestFit="1" customWidth="1"/>
    <col min="5" max="5" width="11.3984375" customWidth="1"/>
    <col min="6" max="6" width="12" customWidth="1"/>
    <col min="8" max="9" width="12" bestFit="1" customWidth="1"/>
  </cols>
  <sheetData>
    <row r="1" spans="1:13" x14ac:dyDescent="0.45">
      <c r="B1" t="s">
        <v>0</v>
      </c>
      <c r="C1" s="1" t="s">
        <v>17</v>
      </c>
      <c r="D1" s="1" t="s">
        <v>17</v>
      </c>
      <c r="E1" s="1" t="s">
        <v>18</v>
      </c>
      <c r="F1" s="1" t="s">
        <v>18</v>
      </c>
      <c r="G1" s="1" t="s">
        <v>19</v>
      </c>
      <c r="H1" t="s">
        <v>20</v>
      </c>
      <c r="I1" t="s">
        <v>21</v>
      </c>
    </row>
    <row r="2" spans="1:13" x14ac:dyDescent="0.45">
      <c r="B2" t="s">
        <v>6</v>
      </c>
      <c r="C2" t="s">
        <v>22</v>
      </c>
      <c r="D2" t="s">
        <v>23</v>
      </c>
      <c r="E2" t="s">
        <v>22</v>
      </c>
      <c r="F2" t="s">
        <v>23</v>
      </c>
      <c r="G2" t="s">
        <v>22</v>
      </c>
      <c r="H2" t="s">
        <v>22</v>
      </c>
      <c r="I2" t="s">
        <v>22</v>
      </c>
      <c r="J2" t="s">
        <v>24</v>
      </c>
    </row>
    <row r="3" spans="1:13" x14ac:dyDescent="0.45">
      <c r="A3" t="s">
        <v>10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</row>
    <row r="4" spans="1:13" x14ac:dyDescent="0.45">
      <c r="A4">
        <v>26.5</v>
      </c>
    </row>
    <row r="5" spans="1:13" x14ac:dyDescent="0.45">
      <c r="B5">
        <v>8.3000000000000004E-2</v>
      </c>
      <c r="C5">
        <v>0.15579999999999999</v>
      </c>
      <c r="D5">
        <v>0.15629999999999999</v>
      </c>
      <c r="E5">
        <v>0.20150000000000001</v>
      </c>
      <c r="F5">
        <v>0.19289999999999999</v>
      </c>
      <c r="G5">
        <v>0.1769</v>
      </c>
      <c r="H5">
        <v>0.1749</v>
      </c>
      <c r="I5">
        <v>0.18090000000000001</v>
      </c>
      <c r="J5">
        <v>7.9399999999999998E-2</v>
      </c>
      <c r="K5">
        <v>6.8699999999999997E-2</v>
      </c>
      <c r="L5">
        <v>6.8699999999999997E-2</v>
      </c>
      <c r="M5">
        <v>6.7599999999999993E-2</v>
      </c>
    </row>
    <row r="6" spans="1:13" x14ac:dyDescent="0.45">
      <c r="B6">
        <v>8.43E-2</v>
      </c>
      <c r="C6">
        <v>0.14419999999999999</v>
      </c>
      <c r="D6">
        <v>0.17979999999999999</v>
      </c>
      <c r="E6">
        <v>0.19570000000000001</v>
      </c>
      <c r="F6">
        <v>0.22539999999999999</v>
      </c>
      <c r="G6">
        <v>0.21829999999999999</v>
      </c>
      <c r="H6">
        <v>0.18279999999999999</v>
      </c>
      <c r="I6">
        <v>0.16270000000000001</v>
      </c>
      <c r="J6">
        <v>7.8700000000000006E-2</v>
      </c>
      <c r="K6">
        <v>6.8199999999999997E-2</v>
      </c>
      <c r="L6">
        <v>6.88E-2</v>
      </c>
      <c r="M6">
        <v>6.8599999999999994E-2</v>
      </c>
    </row>
    <row r="7" spans="1:13" x14ac:dyDescent="0.45">
      <c r="B7">
        <v>8.3699999999999997E-2</v>
      </c>
      <c r="C7">
        <v>0.17050000000000001</v>
      </c>
      <c r="D7">
        <v>0.17610000000000001</v>
      </c>
      <c r="E7">
        <v>0.21840000000000001</v>
      </c>
      <c r="F7">
        <v>0.23219999999999999</v>
      </c>
      <c r="G7">
        <v>0.2319</v>
      </c>
      <c r="H7">
        <v>0.17730000000000001</v>
      </c>
      <c r="I7">
        <v>0.17829999999999999</v>
      </c>
      <c r="J7">
        <v>7.8799999999999995E-2</v>
      </c>
      <c r="K7">
        <v>6.88E-2</v>
      </c>
      <c r="L7">
        <v>6.8500000000000005E-2</v>
      </c>
      <c r="M7">
        <v>6.8400000000000002E-2</v>
      </c>
    </row>
    <row r="8" spans="1:13" x14ac:dyDescent="0.45">
      <c r="B8">
        <v>8.2600000000000007E-2</v>
      </c>
      <c r="C8">
        <v>0.17960000000000001</v>
      </c>
      <c r="D8">
        <v>0.16439999999999999</v>
      </c>
      <c r="E8">
        <v>0.2109</v>
      </c>
      <c r="F8">
        <v>0.22439999999999999</v>
      </c>
      <c r="G8">
        <v>0.22159999999999999</v>
      </c>
      <c r="H8">
        <v>0.1389</v>
      </c>
      <c r="I8">
        <v>0.18160000000000001</v>
      </c>
      <c r="J8">
        <v>7.8799999999999995E-2</v>
      </c>
      <c r="K8">
        <v>6.8500000000000005E-2</v>
      </c>
      <c r="L8">
        <v>6.8900000000000003E-2</v>
      </c>
      <c r="M8">
        <v>6.8199999999999997E-2</v>
      </c>
    </row>
    <row r="9" spans="1:13" x14ac:dyDescent="0.45">
      <c r="B9">
        <v>0.2306</v>
      </c>
      <c r="C9">
        <v>0.16200000000000001</v>
      </c>
      <c r="D9">
        <v>0.1812</v>
      </c>
      <c r="E9">
        <v>0.23430000000000001</v>
      </c>
      <c r="F9">
        <v>0.27750000000000002</v>
      </c>
      <c r="J9">
        <v>7.8200000000000006E-2</v>
      </c>
      <c r="K9">
        <v>6.8400000000000002E-2</v>
      </c>
      <c r="L9">
        <v>6.9000000000000006E-2</v>
      </c>
      <c r="M9">
        <v>6.8400000000000002E-2</v>
      </c>
    </row>
    <row r="10" spans="1:13" x14ac:dyDescent="0.45">
      <c r="B10">
        <v>0.23630000000000001</v>
      </c>
      <c r="C10">
        <v>0.18049999999999999</v>
      </c>
      <c r="D10">
        <v>0.20399999999999999</v>
      </c>
      <c r="E10">
        <v>0.21990000000000001</v>
      </c>
      <c r="F10">
        <v>0.24779999999999999</v>
      </c>
      <c r="J10">
        <v>7.9000000000000001E-2</v>
      </c>
      <c r="K10">
        <v>6.8099999999999994E-2</v>
      </c>
      <c r="L10">
        <v>6.88E-2</v>
      </c>
      <c r="M10">
        <v>6.8099999999999994E-2</v>
      </c>
    </row>
    <row r="11" spans="1:13" x14ac:dyDescent="0.45">
      <c r="B11">
        <v>0.23400000000000001</v>
      </c>
      <c r="C11">
        <v>0.161</v>
      </c>
      <c r="D11">
        <v>0.20100000000000001</v>
      </c>
      <c r="E11">
        <v>0.2286</v>
      </c>
      <c r="F11">
        <v>0.23860000000000001</v>
      </c>
      <c r="J11">
        <v>7.9399999999999998E-2</v>
      </c>
      <c r="K11">
        <v>7.17E-2</v>
      </c>
      <c r="L11">
        <v>6.8599999999999994E-2</v>
      </c>
      <c r="M11">
        <v>6.7799999999999999E-2</v>
      </c>
    </row>
    <row r="12" spans="1:13" x14ac:dyDescent="0.45">
      <c r="B12">
        <v>0.2253</v>
      </c>
      <c r="C12">
        <v>0.17080000000000001</v>
      </c>
      <c r="D12">
        <v>0.192</v>
      </c>
      <c r="E12">
        <v>0.1963</v>
      </c>
      <c r="F12">
        <v>0.25469999999999998</v>
      </c>
      <c r="J12">
        <v>7.8799999999999995E-2</v>
      </c>
      <c r="K12">
        <v>6.7500000000000004E-2</v>
      </c>
      <c r="L12">
        <v>6.8199999999999997E-2</v>
      </c>
      <c r="M12">
        <v>6.83E-2</v>
      </c>
    </row>
    <row r="16" spans="1:13" x14ac:dyDescent="0.45">
      <c r="B16" t="s">
        <v>0</v>
      </c>
      <c r="C16" s="1" t="s">
        <v>17</v>
      </c>
      <c r="D16" s="1" t="s">
        <v>17</v>
      </c>
      <c r="E16" s="1" t="s">
        <v>18</v>
      </c>
      <c r="F16" s="1" t="s">
        <v>18</v>
      </c>
      <c r="G16" s="1" t="s">
        <v>19</v>
      </c>
      <c r="H16" t="s">
        <v>20</v>
      </c>
      <c r="I16" t="s">
        <v>21</v>
      </c>
    </row>
    <row r="17" spans="1:13" x14ac:dyDescent="0.45">
      <c r="B17" t="s">
        <v>6</v>
      </c>
      <c r="C17" t="s">
        <v>22</v>
      </c>
      <c r="D17" t="s">
        <v>23</v>
      </c>
      <c r="E17" t="s">
        <v>22</v>
      </c>
      <c r="F17" t="s">
        <v>23</v>
      </c>
      <c r="G17" t="s">
        <v>22</v>
      </c>
      <c r="H17" t="s">
        <v>22</v>
      </c>
      <c r="I17" t="s">
        <v>22</v>
      </c>
      <c r="J17" t="s">
        <v>24</v>
      </c>
    </row>
    <row r="18" spans="1:13" x14ac:dyDescent="0.45">
      <c r="A18" t="s">
        <v>10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</row>
    <row r="19" spans="1:13" x14ac:dyDescent="0.45">
      <c r="A19">
        <v>26.5</v>
      </c>
    </row>
    <row r="20" spans="1:13" x14ac:dyDescent="0.45">
      <c r="B20">
        <f>B5-$J5</f>
        <v>3.600000000000006E-3</v>
      </c>
      <c r="C20">
        <f t="shared" ref="C20:J20" si="0">C5-$J5</f>
        <v>7.6399999999999996E-2</v>
      </c>
      <c r="D20">
        <f t="shared" si="0"/>
        <v>7.6899999999999996E-2</v>
      </c>
      <c r="E20">
        <f t="shared" si="0"/>
        <v>0.12210000000000001</v>
      </c>
      <c r="F20">
        <f t="shared" si="0"/>
        <v>0.11349999999999999</v>
      </c>
      <c r="G20">
        <f t="shared" si="0"/>
        <v>9.7500000000000003E-2</v>
      </c>
      <c r="H20">
        <f t="shared" si="0"/>
        <v>9.5500000000000002E-2</v>
      </c>
      <c r="I20">
        <f t="shared" si="0"/>
        <v>0.10150000000000001</v>
      </c>
      <c r="J20">
        <f t="shared" si="0"/>
        <v>0</v>
      </c>
    </row>
    <row r="21" spans="1:13" x14ac:dyDescent="0.45">
      <c r="B21">
        <f t="shared" ref="B21:J27" si="1">B6-$J6</f>
        <v>5.5999999999999939E-3</v>
      </c>
      <c r="C21">
        <f t="shared" si="1"/>
        <v>6.5499999999999989E-2</v>
      </c>
      <c r="D21">
        <f t="shared" si="1"/>
        <v>0.10109999999999998</v>
      </c>
      <c r="E21">
        <f t="shared" si="1"/>
        <v>0.11700000000000001</v>
      </c>
      <c r="F21">
        <f t="shared" si="1"/>
        <v>0.1467</v>
      </c>
      <c r="G21">
        <f t="shared" si="1"/>
        <v>0.1396</v>
      </c>
      <c r="H21">
        <f t="shared" si="1"/>
        <v>0.10409999999999998</v>
      </c>
      <c r="I21">
        <f t="shared" si="1"/>
        <v>8.4000000000000005E-2</v>
      </c>
      <c r="J21">
        <f t="shared" si="1"/>
        <v>0</v>
      </c>
    </row>
    <row r="22" spans="1:13" x14ac:dyDescent="0.45">
      <c r="B22">
        <f t="shared" si="1"/>
        <v>4.9000000000000016E-3</v>
      </c>
      <c r="C22">
        <f t="shared" si="1"/>
        <v>9.1700000000000018E-2</v>
      </c>
      <c r="D22">
        <f t="shared" si="1"/>
        <v>9.7300000000000011E-2</v>
      </c>
      <c r="E22">
        <f t="shared" si="1"/>
        <v>0.1396</v>
      </c>
      <c r="F22">
        <f t="shared" si="1"/>
        <v>0.15339999999999998</v>
      </c>
      <c r="G22">
        <f t="shared" si="1"/>
        <v>0.15310000000000001</v>
      </c>
      <c r="H22">
        <f t="shared" si="1"/>
        <v>9.8500000000000018E-2</v>
      </c>
      <c r="I22">
        <f t="shared" si="1"/>
        <v>9.9499999999999991E-2</v>
      </c>
      <c r="J22">
        <f t="shared" si="1"/>
        <v>0</v>
      </c>
    </row>
    <row r="23" spans="1:13" x14ac:dyDescent="0.45">
      <c r="B23">
        <f t="shared" si="1"/>
        <v>3.8000000000000117E-3</v>
      </c>
      <c r="C23">
        <f t="shared" si="1"/>
        <v>0.10080000000000001</v>
      </c>
      <c r="D23">
        <f t="shared" si="1"/>
        <v>8.5599999999999996E-2</v>
      </c>
      <c r="E23">
        <f t="shared" si="1"/>
        <v>0.1321</v>
      </c>
      <c r="F23">
        <f t="shared" si="1"/>
        <v>0.14560000000000001</v>
      </c>
      <c r="G23">
        <f t="shared" si="1"/>
        <v>0.14279999999999998</v>
      </c>
      <c r="H23">
        <f t="shared" si="1"/>
        <v>6.0100000000000001E-2</v>
      </c>
      <c r="I23">
        <f t="shared" si="1"/>
        <v>0.10280000000000002</v>
      </c>
      <c r="J23">
        <f t="shared" si="1"/>
        <v>0</v>
      </c>
    </row>
    <row r="24" spans="1:13" x14ac:dyDescent="0.45">
      <c r="B24">
        <f t="shared" si="1"/>
        <v>0.15239999999999998</v>
      </c>
      <c r="C24">
        <f t="shared" si="1"/>
        <v>8.3799999999999999E-2</v>
      </c>
      <c r="D24">
        <f t="shared" si="1"/>
        <v>0.10299999999999999</v>
      </c>
      <c r="E24">
        <f t="shared" si="1"/>
        <v>0.15610000000000002</v>
      </c>
      <c r="F24">
        <f t="shared" si="1"/>
        <v>0.19930000000000003</v>
      </c>
      <c r="J24">
        <f t="shared" si="1"/>
        <v>0</v>
      </c>
    </row>
    <row r="25" spans="1:13" x14ac:dyDescent="0.45">
      <c r="B25">
        <f t="shared" si="1"/>
        <v>0.1573</v>
      </c>
      <c r="C25">
        <f t="shared" si="1"/>
        <v>0.10149999999999999</v>
      </c>
      <c r="D25">
        <f t="shared" si="1"/>
        <v>0.12499999999999999</v>
      </c>
      <c r="E25">
        <f t="shared" si="1"/>
        <v>0.14090000000000003</v>
      </c>
      <c r="F25">
        <f t="shared" si="1"/>
        <v>0.16880000000000001</v>
      </c>
      <c r="J25">
        <f t="shared" si="1"/>
        <v>0</v>
      </c>
    </row>
    <row r="26" spans="1:13" x14ac:dyDescent="0.45">
      <c r="B26">
        <f t="shared" si="1"/>
        <v>0.15460000000000002</v>
      </c>
      <c r="C26">
        <f t="shared" si="1"/>
        <v>8.1600000000000006E-2</v>
      </c>
      <c r="D26">
        <f t="shared" si="1"/>
        <v>0.12160000000000001</v>
      </c>
      <c r="E26">
        <f t="shared" si="1"/>
        <v>0.1492</v>
      </c>
      <c r="F26">
        <f t="shared" si="1"/>
        <v>0.15920000000000001</v>
      </c>
      <c r="J26">
        <f t="shared" si="1"/>
        <v>0</v>
      </c>
    </row>
    <row r="27" spans="1:13" x14ac:dyDescent="0.45">
      <c r="B27">
        <f t="shared" si="1"/>
        <v>0.14650000000000002</v>
      </c>
      <c r="C27">
        <f t="shared" si="1"/>
        <v>9.2000000000000012E-2</v>
      </c>
      <c r="D27">
        <f t="shared" si="1"/>
        <v>0.11320000000000001</v>
      </c>
      <c r="E27">
        <f t="shared" si="1"/>
        <v>0.11750000000000001</v>
      </c>
      <c r="F27">
        <f t="shared" si="1"/>
        <v>0.1759</v>
      </c>
      <c r="J27">
        <f t="shared" si="1"/>
        <v>0</v>
      </c>
    </row>
    <row r="29" spans="1:13" x14ac:dyDescent="0.45">
      <c r="A29" t="s">
        <v>14</v>
      </c>
      <c r="B29">
        <f>AVERAGE(B20:B23)</f>
        <v>4.4750000000000033E-3</v>
      </c>
      <c r="C29">
        <f>AVERAGE(C20:C27)</f>
        <v>8.666249999999999E-2</v>
      </c>
      <c r="D29">
        <f t="shared" ref="D29:E29" si="2">AVERAGE(D20:D27)</f>
        <v>0.1029625</v>
      </c>
      <c r="E29">
        <f t="shared" si="2"/>
        <v>0.1343125</v>
      </c>
      <c r="F29">
        <f>AVERAGE(F20:F27)</f>
        <v>0.1578</v>
      </c>
      <c r="G29">
        <f>AVERAGE(G20:G23)</f>
        <v>0.13324999999999998</v>
      </c>
      <c r="H29">
        <f t="shared" ref="H29:I29" si="3">AVERAGE(H20:H23)</f>
        <v>8.9550000000000005E-2</v>
      </c>
      <c r="I29">
        <f t="shared" si="3"/>
        <v>9.6949999999999995E-2</v>
      </c>
    </row>
    <row r="30" spans="1:13" x14ac:dyDescent="0.45">
      <c r="B30">
        <f>AVERAGE(B24:B27)</f>
        <v>0.1527</v>
      </c>
    </row>
    <row r="32" spans="1:13" x14ac:dyDescent="0.45">
      <c r="A32" t="s">
        <v>25</v>
      </c>
      <c r="B32">
        <f>_xlfn.STDEV.S(B20:B23)</f>
        <v>9.4295634398770215E-4</v>
      </c>
      <c r="C32">
        <f>_xlfn.STDEV.S(C20:C27)</f>
        <v>1.2310731381313632E-2</v>
      </c>
      <c r="D32">
        <f>_xlfn.STDEV.S(D20:D27)</f>
        <v>1.6707820025365375E-2</v>
      </c>
      <c r="E32">
        <f>_xlfn.STDEV.S(E20:E27)</f>
        <v>1.4658536030976287E-2</v>
      </c>
      <c r="F32">
        <f>_xlfn.STDEV.S(F20:F27)</f>
        <v>2.5147337263189014E-2</v>
      </c>
      <c r="G32">
        <f>_xlfn.STDEV.S(G20:G23)</f>
        <v>2.451944806339117E-2</v>
      </c>
      <c r="H32">
        <f t="shared" ref="H32:I32" si="4">_xlfn.STDEV.S(H20:H23)</f>
        <v>1.9954197553397095E-2</v>
      </c>
      <c r="I32">
        <f t="shared" si="4"/>
        <v>8.7393745008820106E-3</v>
      </c>
    </row>
    <row r="33" spans="1:9" x14ac:dyDescent="0.45">
      <c r="B33">
        <f>_xlfn.STDEV.S(B24:B27)</f>
        <v>4.5934736311423327E-3</v>
      </c>
    </row>
    <row r="35" spans="1:9" x14ac:dyDescent="0.45">
      <c r="A35" t="s">
        <v>16</v>
      </c>
      <c r="B35">
        <f>_xlfn.T.TEST(B20:B23,C20:C27,2,2)</f>
        <v>1.357539737538126E-7</v>
      </c>
      <c r="D35">
        <f>_xlfn.T.TEST(C20:C27,D20:D27,2,2)</f>
        <v>4.3318214684605873E-2</v>
      </c>
      <c r="E35">
        <f>_xlfn.T.TEST(C20:C27,E20:E27,2,2)</f>
        <v>5.8590866573761323E-6</v>
      </c>
      <c r="F35">
        <f>_xlfn.T.TEST(D20:D27,F20:F27,2,2)</f>
        <v>1.5097416687139418E-4</v>
      </c>
      <c r="G35">
        <f>_xlfn.T.TEST(G20:G23,I20:I23,2,2)</f>
        <v>3.1617113786897945E-2</v>
      </c>
      <c r="H35">
        <f>_xlfn.T.TEST(H20:H23,I20:I23,2,2)</f>
        <v>0.52221953153536693</v>
      </c>
      <c r="I35">
        <f>_xlfn.T.TEST(C20:C27,I20:I23,2,2)</f>
        <v>0.16990967254420311</v>
      </c>
    </row>
    <row r="36" spans="1:9" x14ac:dyDescent="0.45">
      <c r="B36">
        <f>_xlfn.T.TEST(B24:B27,C20:C27,2,2)</f>
        <v>1.3606499969369091E-6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58B04-6A55-4A10-BA95-B7DA946430F6}">
  <dimension ref="A1:R36"/>
  <sheetViews>
    <sheetView topLeftCell="A7" workbookViewId="0">
      <selection activeCell="B16" sqref="B16:J27"/>
    </sheetView>
  </sheetViews>
  <sheetFormatPr defaultColWidth="9.73046875" defaultRowHeight="14.25" x14ac:dyDescent="0.45"/>
  <cols>
    <col min="2" max="4" width="12" bestFit="1" customWidth="1"/>
    <col min="5" max="5" width="11.3984375" customWidth="1"/>
    <col min="6" max="6" width="12" customWidth="1"/>
    <col min="8" max="9" width="12" bestFit="1" customWidth="1"/>
  </cols>
  <sheetData>
    <row r="1" spans="1:18" x14ac:dyDescent="0.45">
      <c r="B1" t="s">
        <v>0</v>
      </c>
      <c r="C1" s="1" t="s">
        <v>17</v>
      </c>
      <c r="D1" s="1" t="s">
        <v>17</v>
      </c>
      <c r="E1" s="1" t="s">
        <v>18</v>
      </c>
      <c r="F1" s="1" t="s">
        <v>18</v>
      </c>
      <c r="G1" s="1" t="s">
        <v>19</v>
      </c>
      <c r="H1" t="s">
        <v>20</v>
      </c>
      <c r="I1" t="s">
        <v>21</v>
      </c>
    </row>
    <row r="2" spans="1:18" x14ac:dyDescent="0.45">
      <c r="B2" t="s">
        <v>6</v>
      </c>
      <c r="C2" t="s">
        <v>22</v>
      </c>
      <c r="D2" t="s">
        <v>23</v>
      </c>
      <c r="E2" t="s">
        <v>22</v>
      </c>
      <c r="F2" t="s">
        <v>23</v>
      </c>
      <c r="G2" t="s">
        <v>22</v>
      </c>
      <c r="H2" t="s">
        <v>22</v>
      </c>
      <c r="I2" t="s">
        <v>22</v>
      </c>
      <c r="J2" t="s">
        <v>24</v>
      </c>
    </row>
    <row r="3" spans="1:18" x14ac:dyDescent="0.45">
      <c r="A3" t="s">
        <v>10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</row>
    <row r="4" spans="1:18" x14ac:dyDescent="0.45">
      <c r="A4">
        <v>26.5</v>
      </c>
    </row>
    <row r="5" spans="1:18" x14ac:dyDescent="0.45">
      <c r="B5">
        <v>8.3000000000000004E-2</v>
      </c>
      <c r="C5">
        <v>0.1391</v>
      </c>
      <c r="D5">
        <v>0.14779999999999999</v>
      </c>
      <c r="E5">
        <v>0.1333</v>
      </c>
      <c r="F5">
        <v>0.15870000000000001</v>
      </c>
      <c r="G5">
        <v>0.14649999999999999</v>
      </c>
      <c r="H5">
        <v>0.16159999999999999</v>
      </c>
      <c r="I5">
        <v>0.1406</v>
      </c>
      <c r="J5">
        <v>8.0500000000000002E-2</v>
      </c>
      <c r="K5">
        <v>6.7900000000000002E-2</v>
      </c>
      <c r="L5">
        <v>6.8099999999999994E-2</v>
      </c>
      <c r="M5">
        <v>6.7799999999999999E-2</v>
      </c>
    </row>
    <row r="6" spans="1:18" x14ac:dyDescent="0.45">
      <c r="B6">
        <v>8.5999999999999993E-2</v>
      </c>
      <c r="C6">
        <v>0.13009999999999999</v>
      </c>
      <c r="D6">
        <v>0.12920000000000001</v>
      </c>
      <c r="E6">
        <v>0.14249999999999999</v>
      </c>
      <c r="F6">
        <v>0.18279999999999999</v>
      </c>
      <c r="G6">
        <v>0.18990000000000001</v>
      </c>
      <c r="H6">
        <v>0.13589999999999999</v>
      </c>
      <c r="I6">
        <v>0.1358</v>
      </c>
      <c r="J6">
        <v>7.9200000000000007E-2</v>
      </c>
      <c r="K6">
        <v>6.7599999999999993E-2</v>
      </c>
      <c r="L6">
        <v>6.8000000000000005E-2</v>
      </c>
      <c r="M6">
        <v>6.8199999999999997E-2</v>
      </c>
      <c r="R6" t="s">
        <v>26</v>
      </c>
    </row>
    <row r="7" spans="1:18" x14ac:dyDescent="0.45">
      <c r="B7">
        <v>8.6400000000000005E-2</v>
      </c>
      <c r="C7">
        <v>0.13439999999999999</v>
      </c>
      <c r="D7">
        <v>0.16089999999999999</v>
      </c>
      <c r="E7">
        <v>0.20660000000000001</v>
      </c>
      <c r="F7">
        <v>0.2016</v>
      </c>
      <c r="G7">
        <v>0.14369999999999999</v>
      </c>
      <c r="H7">
        <v>0.13420000000000001</v>
      </c>
      <c r="I7">
        <v>0.17419999999999999</v>
      </c>
      <c r="J7">
        <v>7.9000000000000001E-2</v>
      </c>
      <c r="K7">
        <v>6.8000000000000005E-2</v>
      </c>
      <c r="L7">
        <v>6.9800000000000001E-2</v>
      </c>
      <c r="M7">
        <v>6.88E-2</v>
      </c>
    </row>
    <row r="8" spans="1:18" x14ac:dyDescent="0.45">
      <c r="B8">
        <v>8.5900000000000004E-2</v>
      </c>
      <c r="C8">
        <v>0.14230000000000001</v>
      </c>
      <c r="D8">
        <v>0.1706</v>
      </c>
      <c r="E8">
        <v>0.1789</v>
      </c>
      <c r="F8">
        <v>0.22120000000000001</v>
      </c>
      <c r="G8">
        <v>0.2157</v>
      </c>
      <c r="H8">
        <v>0.12620000000000001</v>
      </c>
      <c r="I8">
        <v>0.1638</v>
      </c>
      <c r="J8">
        <v>7.9299999999999995E-2</v>
      </c>
      <c r="K8">
        <v>6.7799999999999999E-2</v>
      </c>
      <c r="L8">
        <v>6.8099999999999994E-2</v>
      </c>
      <c r="M8">
        <v>6.83E-2</v>
      </c>
    </row>
    <row r="9" spans="1:18" x14ac:dyDescent="0.45">
      <c r="B9">
        <v>0.22090000000000001</v>
      </c>
      <c r="C9">
        <v>0.15210000000000001</v>
      </c>
      <c r="D9">
        <v>0.15670000000000001</v>
      </c>
      <c r="E9">
        <v>0.24759999999999999</v>
      </c>
      <c r="F9">
        <v>0.2457</v>
      </c>
      <c r="J9">
        <v>8.0199999999999994E-2</v>
      </c>
      <c r="K9">
        <v>6.7900000000000002E-2</v>
      </c>
      <c r="L9">
        <v>6.7799999999999999E-2</v>
      </c>
      <c r="M9">
        <v>6.8000000000000005E-2</v>
      </c>
    </row>
    <row r="10" spans="1:18" x14ac:dyDescent="0.45">
      <c r="B10">
        <v>0.2298</v>
      </c>
      <c r="C10">
        <v>0.1452</v>
      </c>
      <c r="D10">
        <v>0.18959999999999999</v>
      </c>
      <c r="E10">
        <v>0.19570000000000001</v>
      </c>
      <c r="F10">
        <v>0.2412</v>
      </c>
      <c r="J10">
        <v>7.9299999999999995E-2</v>
      </c>
      <c r="K10">
        <v>6.8000000000000005E-2</v>
      </c>
      <c r="L10">
        <v>6.7799999999999999E-2</v>
      </c>
      <c r="M10">
        <v>6.7900000000000002E-2</v>
      </c>
    </row>
    <row r="11" spans="1:18" x14ac:dyDescent="0.45">
      <c r="B11">
        <v>0.22120000000000001</v>
      </c>
      <c r="C11">
        <v>0.21560000000000001</v>
      </c>
      <c r="D11">
        <v>0.19450000000000001</v>
      </c>
      <c r="E11">
        <v>0.18920000000000001</v>
      </c>
      <c r="F11">
        <v>0.19009999999999999</v>
      </c>
      <c r="J11">
        <v>8.0500000000000002E-2</v>
      </c>
      <c r="K11">
        <v>6.7900000000000002E-2</v>
      </c>
      <c r="L11">
        <v>6.8000000000000005E-2</v>
      </c>
      <c r="M11">
        <v>6.7699999999999996E-2</v>
      </c>
    </row>
    <row r="12" spans="1:18" x14ac:dyDescent="0.45">
      <c r="B12">
        <v>0.2215</v>
      </c>
      <c r="C12">
        <v>0.1678</v>
      </c>
      <c r="D12">
        <v>0.17430000000000001</v>
      </c>
      <c r="E12">
        <v>0.17080000000000001</v>
      </c>
      <c r="F12">
        <v>0.17230000000000001</v>
      </c>
      <c r="J12">
        <v>7.9600000000000004E-2</v>
      </c>
      <c r="K12">
        <v>6.8400000000000002E-2</v>
      </c>
      <c r="L12">
        <v>6.8000000000000005E-2</v>
      </c>
      <c r="M12">
        <v>6.8199999999999997E-2</v>
      </c>
    </row>
    <row r="16" spans="1:18" x14ac:dyDescent="0.45">
      <c r="B16" t="s">
        <v>0</v>
      </c>
      <c r="C16" s="1" t="s">
        <v>17</v>
      </c>
      <c r="D16" s="1" t="s">
        <v>17</v>
      </c>
      <c r="E16" s="1" t="s">
        <v>18</v>
      </c>
      <c r="F16" s="1" t="s">
        <v>18</v>
      </c>
      <c r="G16" s="1" t="s">
        <v>19</v>
      </c>
      <c r="H16" t="s">
        <v>20</v>
      </c>
      <c r="I16" t="s">
        <v>21</v>
      </c>
    </row>
    <row r="17" spans="1:13" x14ac:dyDescent="0.45">
      <c r="B17" t="s">
        <v>6</v>
      </c>
      <c r="C17" t="s">
        <v>22</v>
      </c>
      <c r="D17" t="s">
        <v>23</v>
      </c>
      <c r="E17" t="s">
        <v>22</v>
      </c>
      <c r="F17" t="s">
        <v>23</v>
      </c>
      <c r="G17" t="s">
        <v>22</v>
      </c>
      <c r="H17" t="s">
        <v>22</v>
      </c>
      <c r="I17" t="s">
        <v>22</v>
      </c>
      <c r="J17" t="s">
        <v>24</v>
      </c>
    </row>
    <row r="18" spans="1:13" x14ac:dyDescent="0.45">
      <c r="A18" t="s">
        <v>10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</row>
    <row r="19" spans="1:13" x14ac:dyDescent="0.45">
      <c r="A19">
        <v>26.5</v>
      </c>
    </row>
    <row r="20" spans="1:13" x14ac:dyDescent="0.45">
      <c r="B20">
        <f>B5-$J5</f>
        <v>2.5000000000000022E-3</v>
      </c>
      <c r="C20">
        <f t="shared" ref="C20:J20" si="0">C5-$J5</f>
        <v>5.8599999999999999E-2</v>
      </c>
      <c r="D20">
        <f t="shared" si="0"/>
        <v>6.7299999999999985E-2</v>
      </c>
      <c r="E20">
        <f t="shared" si="0"/>
        <v>5.28E-2</v>
      </c>
      <c r="F20">
        <f t="shared" si="0"/>
        <v>7.8200000000000006E-2</v>
      </c>
      <c r="G20">
        <f t="shared" si="0"/>
        <v>6.5999999999999989E-2</v>
      </c>
      <c r="H20">
        <f t="shared" si="0"/>
        <v>8.1099999999999992E-2</v>
      </c>
      <c r="I20">
        <f t="shared" si="0"/>
        <v>6.0100000000000001E-2</v>
      </c>
      <c r="J20">
        <f t="shared" si="0"/>
        <v>0</v>
      </c>
    </row>
    <row r="21" spans="1:13" x14ac:dyDescent="0.45">
      <c r="B21">
        <f t="shared" ref="B21:J27" si="1">B6-$J6</f>
        <v>6.7999999999999866E-3</v>
      </c>
      <c r="C21">
        <f t="shared" si="1"/>
        <v>5.0899999999999987E-2</v>
      </c>
      <c r="D21">
        <f t="shared" si="1"/>
        <v>0.05</v>
      </c>
      <c r="E21">
        <f t="shared" si="1"/>
        <v>6.3299999999999981E-2</v>
      </c>
      <c r="F21">
        <f t="shared" si="1"/>
        <v>0.10359999999999998</v>
      </c>
      <c r="G21">
        <f t="shared" si="1"/>
        <v>0.11070000000000001</v>
      </c>
      <c r="H21">
        <f t="shared" si="1"/>
        <v>5.6699999999999987E-2</v>
      </c>
      <c r="I21">
        <f t="shared" si="1"/>
        <v>5.6599999999999998E-2</v>
      </c>
      <c r="J21">
        <f t="shared" si="1"/>
        <v>0</v>
      </c>
    </row>
    <row r="22" spans="1:13" x14ac:dyDescent="0.45">
      <c r="B22">
        <f t="shared" si="1"/>
        <v>7.4000000000000038E-3</v>
      </c>
      <c r="C22">
        <f t="shared" si="1"/>
        <v>5.5399999999999991E-2</v>
      </c>
      <c r="D22">
        <f t="shared" si="1"/>
        <v>8.1899999999999987E-2</v>
      </c>
      <c r="E22">
        <f t="shared" si="1"/>
        <v>0.12759999999999999</v>
      </c>
      <c r="F22">
        <f t="shared" si="1"/>
        <v>0.1226</v>
      </c>
      <c r="G22">
        <f t="shared" si="1"/>
        <v>6.4699999999999994E-2</v>
      </c>
      <c r="H22">
        <f t="shared" si="1"/>
        <v>5.5200000000000013E-2</v>
      </c>
      <c r="I22">
        <f t="shared" si="1"/>
        <v>9.5199999999999993E-2</v>
      </c>
      <c r="J22">
        <f t="shared" si="1"/>
        <v>0</v>
      </c>
    </row>
    <row r="23" spans="1:13" x14ac:dyDescent="0.45">
      <c r="B23">
        <f t="shared" si="1"/>
        <v>6.6000000000000086E-3</v>
      </c>
      <c r="C23">
        <f t="shared" si="1"/>
        <v>6.3000000000000014E-2</v>
      </c>
      <c r="D23">
        <f t="shared" si="1"/>
        <v>9.1300000000000006E-2</v>
      </c>
      <c r="E23">
        <f t="shared" si="1"/>
        <v>9.9600000000000008E-2</v>
      </c>
      <c r="F23">
        <f t="shared" si="1"/>
        <v>0.14190000000000003</v>
      </c>
      <c r="G23">
        <f t="shared" si="1"/>
        <v>0.13640000000000002</v>
      </c>
      <c r="H23">
        <f t="shared" si="1"/>
        <v>4.6900000000000011E-2</v>
      </c>
      <c r="I23">
        <f t="shared" si="1"/>
        <v>8.4500000000000006E-2</v>
      </c>
      <c r="J23">
        <f t="shared" si="1"/>
        <v>0</v>
      </c>
    </row>
    <row r="24" spans="1:13" x14ac:dyDescent="0.45">
      <c r="B24">
        <f t="shared" si="1"/>
        <v>0.14070000000000002</v>
      </c>
      <c r="C24">
        <f t="shared" si="1"/>
        <v>7.1900000000000019E-2</v>
      </c>
      <c r="D24">
        <f t="shared" si="1"/>
        <v>7.6500000000000012E-2</v>
      </c>
      <c r="E24">
        <f t="shared" si="1"/>
        <v>0.16739999999999999</v>
      </c>
      <c r="F24">
        <f t="shared" si="1"/>
        <v>0.16550000000000001</v>
      </c>
      <c r="J24">
        <f t="shared" si="1"/>
        <v>0</v>
      </c>
    </row>
    <row r="25" spans="1:13" x14ac:dyDescent="0.45">
      <c r="B25">
        <f t="shared" si="1"/>
        <v>0.15050000000000002</v>
      </c>
      <c r="C25">
        <f t="shared" si="1"/>
        <v>6.59E-2</v>
      </c>
      <c r="D25">
        <f t="shared" si="1"/>
        <v>0.1103</v>
      </c>
      <c r="E25">
        <f t="shared" si="1"/>
        <v>0.11640000000000002</v>
      </c>
      <c r="F25">
        <f t="shared" si="1"/>
        <v>0.16189999999999999</v>
      </c>
      <c r="J25">
        <f t="shared" si="1"/>
        <v>0</v>
      </c>
    </row>
    <row r="26" spans="1:13" x14ac:dyDescent="0.45">
      <c r="B26">
        <f t="shared" si="1"/>
        <v>0.14069999999999999</v>
      </c>
      <c r="C26">
        <f t="shared" si="1"/>
        <v>0.1351</v>
      </c>
      <c r="D26">
        <f t="shared" si="1"/>
        <v>0.114</v>
      </c>
      <c r="E26">
        <f t="shared" si="1"/>
        <v>0.1087</v>
      </c>
      <c r="F26">
        <f t="shared" si="1"/>
        <v>0.10959999999999999</v>
      </c>
      <c r="J26">
        <f t="shared" si="1"/>
        <v>0</v>
      </c>
    </row>
    <row r="27" spans="1:13" x14ac:dyDescent="0.45">
      <c r="B27">
        <f t="shared" si="1"/>
        <v>0.1419</v>
      </c>
      <c r="C27">
        <f t="shared" si="1"/>
        <v>8.8200000000000001E-2</v>
      </c>
      <c r="D27">
        <f t="shared" si="1"/>
        <v>9.4700000000000006E-2</v>
      </c>
      <c r="E27">
        <f t="shared" si="1"/>
        <v>9.1200000000000003E-2</v>
      </c>
      <c r="F27">
        <f t="shared" si="1"/>
        <v>9.2700000000000005E-2</v>
      </c>
      <c r="J27">
        <f t="shared" si="1"/>
        <v>0</v>
      </c>
    </row>
    <row r="29" spans="1:13" x14ac:dyDescent="0.45">
      <c r="A29" t="s">
        <v>14</v>
      </c>
      <c r="B29">
        <f>AVERAGE(B20:B23)</f>
        <v>5.8250000000000003E-3</v>
      </c>
      <c r="C29">
        <f>AVERAGE(C20:C27)</f>
        <v>7.3624999999999996E-2</v>
      </c>
      <c r="D29">
        <f t="shared" ref="D29:E29" si="2">AVERAGE(D20:D27)</f>
        <v>8.5750000000000007E-2</v>
      </c>
      <c r="E29">
        <f t="shared" si="2"/>
        <v>0.10337499999999999</v>
      </c>
      <c r="F29">
        <f>AVERAGE(F20:F27)</f>
        <v>0.12200000000000001</v>
      </c>
      <c r="G29">
        <f>AVERAGE(G20:G23)</f>
        <v>9.4450000000000006E-2</v>
      </c>
      <c r="H29">
        <f t="shared" ref="H29:I29" si="3">AVERAGE(H20:H23)</f>
        <v>5.9975000000000001E-2</v>
      </c>
      <c r="I29">
        <f t="shared" si="3"/>
        <v>7.4099999999999999E-2</v>
      </c>
    </row>
    <row r="30" spans="1:13" x14ac:dyDescent="0.45">
      <c r="B30">
        <f>AVERAGE(B24:B27)</f>
        <v>0.14344999999999999</v>
      </c>
    </row>
    <row r="32" spans="1:13" x14ac:dyDescent="0.45">
      <c r="A32" t="s">
        <v>25</v>
      </c>
      <c r="B32">
        <f>_xlfn.STDEV.S(B20:B23)</f>
        <v>2.2425803590209788E-3</v>
      </c>
      <c r="C32">
        <f>_xlfn.STDEV.S(C20:C27)</f>
        <v>2.7363883913968486E-2</v>
      </c>
      <c r="D32">
        <f>_xlfn.STDEV.S(D20:D27)</f>
        <v>2.1482617557989907E-2</v>
      </c>
      <c r="E32">
        <f>_xlfn.STDEV.S(E20:E27)</f>
        <v>3.627351454081694E-2</v>
      </c>
      <c r="F32">
        <f>_xlfn.STDEV.S(F20:F27)</f>
        <v>3.1959527977919608E-2</v>
      </c>
      <c r="G32">
        <f>_xlfn.STDEV.S(G20:G23)</f>
        <v>3.5205728700501752E-2</v>
      </c>
      <c r="H32">
        <f t="shared" ref="H32:I32" si="4">_xlfn.STDEV.S(H20:H23)</f>
        <v>1.4728062782774004E-2</v>
      </c>
      <c r="I32">
        <f t="shared" si="4"/>
        <v>1.8758287057546948E-2</v>
      </c>
    </row>
    <row r="33" spans="1:9" x14ac:dyDescent="0.45">
      <c r="B33">
        <f>_xlfn.STDEV.S(B24:B27)</f>
        <v>4.7339201514178591E-3</v>
      </c>
    </row>
    <row r="35" spans="1:9" x14ac:dyDescent="0.45">
      <c r="A35" t="s">
        <v>16</v>
      </c>
      <c r="B35">
        <f>_xlfn.T.TEST(B20:B23,C20:C27,2,2)</f>
        <v>6.9274771128926074E-4</v>
      </c>
      <c r="D35">
        <f>_xlfn.T.TEST(C20:C27,D20:D27,2,2)</f>
        <v>0.34096910982842066</v>
      </c>
      <c r="E35">
        <f>_xlfn.T.TEST(C20:C27,E20:E27,2,2)</f>
        <v>8.5242168986859213E-2</v>
      </c>
      <c r="F35">
        <f>_xlfn.T.TEST(D20:D27,F20:F27,2,2)</f>
        <v>1.8568941110620296E-2</v>
      </c>
      <c r="G35">
        <f>_xlfn.T.TEST(G20:G23,I20:I23,2,2)</f>
        <v>0.34696198213076973</v>
      </c>
      <c r="H35">
        <f>_xlfn.T.TEST(H20:H23,I20:I23,2,2)</f>
        <v>0.28099680423393675</v>
      </c>
      <c r="I35">
        <f>_xlfn.T.TEST(C20:C27,I20:I23,2,2)</f>
        <v>0.97594904255598536</v>
      </c>
    </row>
    <row r="36" spans="1:9" x14ac:dyDescent="0.45">
      <c r="B36">
        <f>_xlfn.T.TEST(B24:B27,C20:C27,2,2)</f>
        <v>5.7955170229963325E-4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tech_rep_dropped_outlier</vt:lpstr>
      <vt:lpstr>Summary</vt:lpstr>
      <vt:lpstr>2020-10-17 Rep A</vt:lpstr>
      <vt:lpstr>2020-10-17 Rep B</vt:lpstr>
      <vt:lpstr>2020-10-17 Rep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2015-06-05T18:17:20Z</dcterms:created>
  <dcterms:modified xsi:type="dcterms:W3CDTF">2021-05-28T10:09:44Z</dcterms:modified>
</cp:coreProperties>
</file>