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13_ncr:1_{95B1309B-7E46-40BD-BEB8-B46476E48139}" xr6:coauthVersionLast="47" xr6:coauthVersionMax="47" xr10:uidLastSave="{00000000-0000-0000-0000-000000000000}"/>
  <bookViews>
    <workbookView xWindow="-108" yWindow="-108" windowWidth="23256" windowHeight="12456" xr2:uid="{FC3022B9-9FC0-4D45-830F-6128F0DB555D}"/>
  </bookViews>
  <sheets>
    <sheet name="Chart1" sheetId="2" r:id="rId1"/>
    <sheet name="Evolução" sheetId="3" r:id="rId2"/>
    <sheet name="Despes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D23" i="1"/>
  <c r="E21" i="1"/>
  <c r="F21" i="1"/>
  <c r="G21" i="1"/>
  <c r="D21" i="1"/>
  <c r="E16" i="1"/>
  <c r="F16" i="1"/>
  <c r="E22" i="1"/>
  <c r="F22" i="1"/>
  <c r="G22" i="1"/>
  <c r="D22" i="1"/>
  <c r="E19" i="1"/>
  <c r="F19" i="1"/>
  <c r="G19" i="1"/>
  <c r="D19" i="1"/>
  <c r="E18" i="1"/>
  <c r="F18" i="1"/>
  <c r="G18" i="1"/>
  <c r="D18" i="1"/>
  <c r="F17" i="1"/>
  <c r="G17" i="1"/>
  <c r="E17" i="1"/>
  <c r="D17" i="1"/>
  <c r="E15" i="1"/>
  <c r="F15" i="1"/>
  <c r="G15" i="1"/>
  <c r="G16" i="1" s="1"/>
  <c r="D15" i="1"/>
  <c r="D16" i="1" s="1"/>
</calcChain>
</file>

<file path=xl/sharedStrings.xml><?xml version="1.0" encoding="utf-8"?>
<sst xmlns="http://schemas.openxmlformats.org/spreadsheetml/2006/main" count="23" uniqueCount="23">
  <si>
    <t>DESPESAS</t>
  </si>
  <si>
    <t>1ª Trimestre</t>
  </si>
  <si>
    <t>2ª Trimestre</t>
  </si>
  <si>
    <t>3ª Trimestre</t>
  </si>
  <si>
    <t>4ª Trimestre</t>
  </si>
  <si>
    <t>Prestação habitação</t>
  </si>
  <si>
    <t>Prestação automóvel</t>
  </si>
  <si>
    <t>Eletricidade</t>
  </si>
  <si>
    <t>Água</t>
  </si>
  <si>
    <t>Telefone</t>
  </si>
  <si>
    <t>Telemóvel</t>
  </si>
  <si>
    <t>Alimentação</t>
  </si>
  <si>
    <t>Vestuário</t>
  </si>
  <si>
    <t>Automóvel</t>
  </si>
  <si>
    <t>Habitação</t>
  </si>
  <si>
    <t>Total</t>
  </si>
  <si>
    <t>Média</t>
  </si>
  <si>
    <t>Máximo</t>
  </si>
  <si>
    <t>Mínimo</t>
  </si>
  <si>
    <t>Total das despesas &gt; 50,00</t>
  </si>
  <si>
    <t>Número de despesa &lt; 50,00</t>
  </si>
  <si>
    <t>Valor de despesas mais comum</t>
  </si>
  <si>
    <t>Indicador do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</si>
</sst>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rgb="FF00B050"/>
      </left>
      <right style="thick">
        <color rgb="FFFF0000"/>
      </right>
      <top style="thick">
        <color rgb="FF00B05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00B05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 style="thick">
        <color rgb="FFFF0000"/>
      </bottom>
      <diagonal/>
    </border>
    <border>
      <left style="thick">
        <color rgb="FF00B05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thick">
        <color rgb="FFFF0000"/>
      </left>
      <right style="thick">
        <color rgb="FF00B050"/>
      </right>
      <top style="thick">
        <color rgb="FFFF000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medium">
        <color rgb="FFFF0000"/>
      </right>
      <top style="thick">
        <color rgb="FF00B05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00B050"/>
      </top>
      <bottom style="medium">
        <color rgb="FFFF0000"/>
      </bottom>
      <diagonal/>
    </border>
    <border>
      <left style="medium">
        <color rgb="FFFF0000"/>
      </left>
      <right style="thick">
        <color rgb="FF00B050"/>
      </right>
      <top style="thick">
        <color rgb="FF00B050"/>
      </top>
      <bottom style="medium">
        <color rgb="FFFF0000"/>
      </bottom>
      <diagonal/>
    </border>
    <border>
      <left style="thick">
        <color rgb="FF00B05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00B050"/>
      </right>
      <top style="medium">
        <color rgb="FFFF0000"/>
      </top>
      <bottom style="medium">
        <color rgb="FFFF0000"/>
      </bottom>
      <diagonal/>
    </border>
    <border>
      <left style="thick">
        <color rgb="FF00B050"/>
      </left>
      <right style="medium">
        <color rgb="FFFF0000"/>
      </right>
      <top style="medium">
        <color rgb="FFFF0000"/>
      </top>
      <bottom style="thick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ck">
        <color rgb="FF00B050"/>
      </bottom>
      <diagonal/>
    </border>
    <border>
      <left style="medium">
        <color rgb="FFFF0000"/>
      </left>
      <right style="thick">
        <color rgb="FF00B050"/>
      </right>
      <top style="medium">
        <color rgb="FFFF0000"/>
      </top>
      <bottom style="thick">
        <color rgb="FF00B050"/>
      </bottom>
      <diagonal/>
    </border>
    <border>
      <left style="thick">
        <color rgb="FF002060"/>
      </left>
      <right style="double">
        <color rgb="FFFF0000"/>
      </right>
      <top style="thick">
        <color rgb="FF00206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thick">
        <color rgb="FF002060"/>
      </top>
      <bottom style="double">
        <color rgb="FF00B050"/>
      </bottom>
      <diagonal/>
    </border>
    <border>
      <left style="thick">
        <color rgb="FF002060"/>
      </left>
      <right style="double">
        <color rgb="FFFF0000"/>
      </right>
      <top style="double">
        <color rgb="FF00B05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00B050"/>
      </top>
      <bottom style="double">
        <color rgb="FF00B050"/>
      </bottom>
      <diagonal/>
    </border>
    <border>
      <left style="thick">
        <color rgb="FF002060"/>
      </left>
      <right style="double">
        <color rgb="FFFF0000"/>
      </right>
      <top style="double">
        <color rgb="FF00B050"/>
      </top>
      <bottom style="thick">
        <color rgb="FF002060"/>
      </bottom>
      <diagonal/>
    </border>
    <border>
      <left style="double">
        <color rgb="FFFF0000"/>
      </left>
      <right style="double">
        <color rgb="FFFF0000"/>
      </right>
      <top style="double">
        <color rgb="FF00B050"/>
      </top>
      <bottom style="thick">
        <color rgb="FF002060"/>
      </bottom>
      <diagonal/>
    </border>
    <border>
      <left style="thick">
        <color rgb="FF00B05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164" fontId="0" fillId="0" borderId="2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3" xfId="0" applyNumberFormat="1" applyBorder="1"/>
    <xf numFmtId="0" fontId="1" fillId="0" borderId="10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8" xfId="0" applyBorder="1"/>
    <xf numFmtId="164" fontId="0" fillId="0" borderId="29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Automóvel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4D-4904-B921-01BF050661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4D-4904-B921-01BF050661DA}"/>
              </c:ext>
            </c:extLst>
          </c:dPt>
          <c:dPt>
            <c:idx val="2"/>
            <c:bubble3D val="0"/>
            <c:explosion val="3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4D-4904-B921-01BF050661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4D-4904-B921-01BF050661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Despesas!$D$3:$G$3</c:f>
              <c:strCache>
                <c:ptCount val="4"/>
                <c:pt idx="0">
                  <c:v>1ª Trimestre</c:v>
                </c:pt>
                <c:pt idx="1">
                  <c:v>2ª Trimestre</c:v>
                </c:pt>
                <c:pt idx="2">
                  <c:v>3ª Trimestre</c:v>
                </c:pt>
                <c:pt idx="3">
                  <c:v>4ª Trimestre</c:v>
                </c:pt>
              </c:strCache>
            </c:strRef>
          </c:cat>
          <c:val>
            <c:numRef>
              <c:f>Despesas!$D$12:$G$12</c:f>
              <c:numCache>
                <c:formatCode>_-* #,##0.00\ [$€-816]_-;\-* #,##0.00\ [$€-816]_-;_-* "-"??\ [$€-816]_-;_-@_-</c:formatCode>
                <c:ptCount val="4"/>
                <c:pt idx="0">
                  <c:v>35</c:v>
                </c:pt>
                <c:pt idx="1">
                  <c:v>25</c:v>
                </c:pt>
                <c:pt idx="2">
                  <c:v>32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4D-4904-B921-01BF05066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0452366811441"/>
          <c:y val="0.4115577646006961"/>
          <c:w val="0.13879235145804086"/>
          <c:h val="0.1914808002786718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Despesas!$D$3</c:f>
              <c:strCache>
                <c:ptCount val="1"/>
                <c:pt idx="0">
                  <c:v>1ª Trimestre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Despesas!$C$4:$C$13</c:f>
              <c:strCache>
                <c:ptCount val="10"/>
                <c:pt idx="0">
                  <c:v>Prestação habitação</c:v>
                </c:pt>
                <c:pt idx="1">
                  <c:v>Prestação automóvel</c:v>
                </c:pt>
                <c:pt idx="2">
                  <c:v>Eletricidade</c:v>
                </c:pt>
                <c:pt idx="3">
                  <c:v>Água</c:v>
                </c:pt>
                <c:pt idx="4">
                  <c:v>Telefone</c:v>
                </c:pt>
                <c:pt idx="5">
                  <c:v>Telemóvel</c:v>
                </c:pt>
                <c:pt idx="6">
                  <c:v>Alimentação</c:v>
                </c:pt>
                <c:pt idx="7">
                  <c:v>Vestuário</c:v>
                </c:pt>
                <c:pt idx="8">
                  <c:v>Automóvel</c:v>
                </c:pt>
                <c:pt idx="9">
                  <c:v>Habitação</c:v>
                </c:pt>
              </c:strCache>
            </c:strRef>
          </c:cat>
          <c:val>
            <c:numRef>
              <c:f>Despesas!$D$4:$D$13</c:f>
              <c:numCache>
                <c:formatCode>_-* #,##0.00\ [$€-816]_-;\-* #,##0.00\ [$€-816]_-;_-* "-"??\ [$€-816]_-;_-@_-</c:formatCode>
                <c:ptCount val="10"/>
                <c:pt idx="0">
                  <c:v>350</c:v>
                </c:pt>
                <c:pt idx="1">
                  <c:v>300</c:v>
                </c:pt>
                <c:pt idx="2">
                  <c:v>40</c:v>
                </c:pt>
                <c:pt idx="3">
                  <c:v>20</c:v>
                </c:pt>
                <c:pt idx="4">
                  <c:v>35</c:v>
                </c:pt>
                <c:pt idx="5">
                  <c:v>10</c:v>
                </c:pt>
                <c:pt idx="6">
                  <c:v>80</c:v>
                </c:pt>
                <c:pt idx="7">
                  <c:v>25</c:v>
                </c:pt>
                <c:pt idx="8">
                  <c:v>35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A4F-83D6-649EBB0C25E6}"/>
            </c:ext>
          </c:extLst>
        </c:ser>
        <c:ser>
          <c:idx val="1"/>
          <c:order val="1"/>
          <c:tx>
            <c:strRef>
              <c:f>Despesas!$E$3</c:f>
              <c:strCache>
                <c:ptCount val="1"/>
                <c:pt idx="0">
                  <c:v>2ª Trimestre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Despesas!$C$4:$C$13</c:f>
              <c:strCache>
                <c:ptCount val="10"/>
                <c:pt idx="0">
                  <c:v>Prestação habitação</c:v>
                </c:pt>
                <c:pt idx="1">
                  <c:v>Prestação automóvel</c:v>
                </c:pt>
                <c:pt idx="2">
                  <c:v>Eletricidade</c:v>
                </c:pt>
                <c:pt idx="3">
                  <c:v>Água</c:v>
                </c:pt>
                <c:pt idx="4">
                  <c:v>Telefone</c:v>
                </c:pt>
                <c:pt idx="5">
                  <c:v>Telemóvel</c:v>
                </c:pt>
                <c:pt idx="6">
                  <c:v>Alimentação</c:v>
                </c:pt>
                <c:pt idx="7">
                  <c:v>Vestuário</c:v>
                </c:pt>
                <c:pt idx="8">
                  <c:v>Automóvel</c:v>
                </c:pt>
                <c:pt idx="9">
                  <c:v>Habitação</c:v>
                </c:pt>
              </c:strCache>
            </c:strRef>
          </c:cat>
          <c:val>
            <c:numRef>
              <c:f>Despesas!$E$4:$E$13</c:f>
              <c:numCache>
                <c:formatCode>_-* #,##0.00\ [$€-816]_-;\-* #,##0.00\ [$€-816]_-;_-* "-"??\ [$€-816]_-;_-@_-</c:formatCode>
                <c:ptCount val="10"/>
                <c:pt idx="0">
                  <c:v>350</c:v>
                </c:pt>
                <c:pt idx="1">
                  <c:v>300</c:v>
                </c:pt>
                <c:pt idx="2">
                  <c:v>30</c:v>
                </c:pt>
                <c:pt idx="3">
                  <c:v>27</c:v>
                </c:pt>
                <c:pt idx="4">
                  <c:v>32</c:v>
                </c:pt>
                <c:pt idx="5">
                  <c:v>5</c:v>
                </c:pt>
                <c:pt idx="6">
                  <c:v>65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6-4A4F-83D6-649EBB0C25E6}"/>
            </c:ext>
          </c:extLst>
        </c:ser>
        <c:ser>
          <c:idx val="2"/>
          <c:order val="2"/>
          <c:tx>
            <c:strRef>
              <c:f>Despesas!$F$3</c:f>
              <c:strCache>
                <c:ptCount val="1"/>
                <c:pt idx="0">
                  <c:v>3ª Trimestre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Despesas!$C$4:$C$13</c:f>
              <c:strCache>
                <c:ptCount val="10"/>
                <c:pt idx="0">
                  <c:v>Prestação habitação</c:v>
                </c:pt>
                <c:pt idx="1">
                  <c:v>Prestação automóvel</c:v>
                </c:pt>
                <c:pt idx="2">
                  <c:v>Eletricidade</c:v>
                </c:pt>
                <c:pt idx="3">
                  <c:v>Água</c:v>
                </c:pt>
                <c:pt idx="4">
                  <c:v>Telefone</c:v>
                </c:pt>
                <c:pt idx="5">
                  <c:v>Telemóvel</c:v>
                </c:pt>
                <c:pt idx="6">
                  <c:v>Alimentação</c:v>
                </c:pt>
                <c:pt idx="7">
                  <c:v>Vestuário</c:v>
                </c:pt>
                <c:pt idx="8">
                  <c:v>Automóvel</c:v>
                </c:pt>
                <c:pt idx="9">
                  <c:v>Habitação</c:v>
                </c:pt>
              </c:strCache>
            </c:strRef>
          </c:cat>
          <c:val>
            <c:numRef>
              <c:f>Despesas!$F$4:$F$13</c:f>
              <c:numCache>
                <c:formatCode>_-* #,##0.00\ [$€-816]_-;\-* #,##0.00\ [$€-816]_-;_-* "-"??\ [$€-816]_-;_-@_-</c:formatCode>
                <c:ptCount val="10"/>
                <c:pt idx="0">
                  <c:v>363</c:v>
                </c:pt>
                <c:pt idx="1">
                  <c:v>294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15</c:v>
                </c:pt>
                <c:pt idx="6">
                  <c:v>70</c:v>
                </c:pt>
                <c:pt idx="7">
                  <c:v>25</c:v>
                </c:pt>
                <c:pt idx="8">
                  <c:v>32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6-4A4F-83D6-649EBB0C25E6}"/>
            </c:ext>
          </c:extLst>
        </c:ser>
        <c:ser>
          <c:idx val="3"/>
          <c:order val="3"/>
          <c:tx>
            <c:strRef>
              <c:f>Despesas!$G$3</c:f>
              <c:strCache>
                <c:ptCount val="1"/>
                <c:pt idx="0">
                  <c:v>4ª Trimestre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Despesas!$C$4:$C$13</c:f>
              <c:strCache>
                <c:ptCount val="10"/>
                <c:pt idx="0">
                  <c:v>Prestação habitação</c:v>
                </c:pt>
                <c:pt idx="1">
                  <c:v>Prestação automóvel</c:v>
                </c:pt>
                <c:pt idx="2">
                  <c:v>Eletricidade</c:v>
                </c:pt>
                <c:pt idx="3">
                  <c:v>Água</c:v>
                </c:pt>
                <c:pt idx="4">
                  <c:v>Telefone</c:v>
                </c:pt>
                <c:pt idx="5">
                  <c:v>Telemóvel</c:v>
                </c:pt>
                <c:pt idx="6">
                  <c:v>Alimentação</c:v>
                </c:pt>
                <c:pt idx="7">
                  <c:v>Vestuário</c:v>
                </c:pt>
                <c:pt idx="8">
                  <c:v>Automóvel</c:v>
                </c:pt>
                <c:pt idx="9">
                  <c:v>Habitação</c:v>
                </c:pt>
              </c:strCache>
            </c:strRef>
          </c:cat>
          <c:val>
            <c:numRef>
              <c:f>Despesas!$G$4:$G$13</c:f>
              <c:numCache>
                <c:formatCode>_-* #,##0.00\ [$€-816]_-;\-* #,##0.00\ [$€-816]_-;_-* "-"??\ [$€-816]_-;_-@_-</c:formatCode>
                <c:ptCount val="10"/>
                <c:pt idx="0">
                  <c:v>363</c:v>
                </c:pt>
                <c:pt idx="1">
                  <c:v>294</c:v>
                </c:pt>
                <c:pt idx="2">
                  <c:v>35</c:v>
                </c:pt>
                <c:pt idx="3">
                  <c:v>22</c:v>
                </c:pt>
                <c:pt idx="4">
                  <c:v>30</c:v>
                </c:pt>
                <c:pt idx="5">
                  <c:v>12</c:v>
                </c:pt>
                <c:pt idx="6">
                  <c:v>100</c:v>
                </c:pt>
                <c:pt idx="7">
                  <c:v>125</c:v>
                </c:pt>
                <c:pt idx="8">
                  <c:v>50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6-4A4F-83D6-649EBB0C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7101408"/>
        <c:axId val="1870692224"/>
        <c:axId val="0"/>
      </c:bar3DChart>
      <c:catAx>
        <c:axId val="1947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0692224"/>
        <c:crosses val="autoZero"/>
        <c:auto val="1"/>
        <c:lblAlgn val="ctr"/>
        <c:lblOffset val="100"/>
        <c:noMultiLvlLbl val="0"/>
      </c:catAx>
      <c:valAx>
        <c:axId val="18706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816]_-;\-* #,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7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88867016622921"/>
          <c:y val="0.8616892680081657"/>
          <c:w val="0.740222440944881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FE235-CFE7-411B-AFEB-E3260CDBA870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19C5F-D043-295E-76E3-3FCDE4DCD4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EF2E-84F7-0232-2EED-ECD0E6156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ABE2-A97D-48EC-A1BD-B96C6AF8EA84}">
  <sheetPr>
    <tabColor rgb="FF00B050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F60B-659C-4B3E-91C7-1C1504411EDA}">
  <sheetPr>
    <tabColor rgb="FFFF33CC"/>
  </sheetPr>
  <dimension ref="A2:G24"/>
  <sheetViews>
    <sheetView workbookViewId="0">
      <selection activeCell="D3" activeCellId="1" sqref="D12:G12 D3:G3"/>
    </sheetView>
  </sheetViews>
  <sheetFormatPr defaultRowHeight="14.4" x14ac:dyDescent="0.3"/>
  <cols>
    <col min="3" max="3" width="26.77734375" bestFit="1" customWidth="1"/>
    <col min="4" max="6" width="11" bestFit="1" customWidth="1"/>
    <col min="7" max="7" width="11" customWidth="1"/>
  </cols>
  <sheetData>
    <row r="2" spans="1:7" ht="15" thickBot="1" x14ac:dyDescent="0.35"/>
    <row r="3" spans="1:7" ht="14.4" customHeight="1" thickTop="1" thickBot="1" x14ac:dyDescent="0.35">
      <c r="A3" s="26" t="s">
        <v>0</v>
      </c>
      <c r="C3" s="5"/>
      <c r="D3" s="6" t="s">
        <v>1</v>
      </c>
      <c r="E3" s="6" t="s">
        <v>2</v>
      </c>
      <c r="F3" s="6" t="s">
        <v>3</v>
      </c>
      <c r="G3" s="7" t="s">
        <v>4</v>
      </c>
    </row>
    <row r="4" spans="1:7" ht="15" thickBot="1" x14ac:dyDescent="0.35">
      <c r="A4" s="27"/>
      <c r="C4" s="8" t="s">
        <v>5</v>
      </c>
      <c r="D4" s="15">
        <v>350</v>
      </c>
      <c r="E4" s="15">
        <v>350</v>
      </c>
      <c r="F4" s="15">
        <v>363</v>
      </c>
      <c r="G4" s="17">
        <v>363</v>
      </c>
    </row>
    <row r="5" spans="1:7" ht="15" thickBot="1" x14ac:dyDescent="0.35">
      <c r="A5" s="27"/>
      <c r="C5" s="8" t="s">
        <v>6</v>
      </c>
      <c r="D5" s="15">
        <v>300</v>
      </c>
      <c r="E5" s="15">
        <v>300</v>
      </c>
      <c r="F5" s="15">
        <v>294</v>
      </c>
      <c r="G5" s="17">
        <v>294</v>
      </c>
    </row>
    <row r="6" spans="1:7" ht="15" thickBot="1" x14ac:dyDescent="0.35">
      <c r="A6" s="27"/>
      <c r="C6" s="8" t="s">
        <v>7</v>
      </c>
      <c r="D6" s="15">
        <v>40</v>
      </c>
      <c r="E6" s="15">
        <v>30</v>
      </c>
      <c r="F6" s="15">
        <v>25</v>
      </c>
      <c r="G6" s="17">
        <v>35</v>
      </c>
    </row>
    <row r="7" spans="1:7" ht="15" thickBot="1" x14ac:dyDescent="0.35">
      <c r="A7" s="27"/>
      <c r="C7" s="8" t="s">
        <v>8</v>
      </c>
      <c r="D7" s="15">
        <v>20</v>
      </c>
      <c r="E7" s="15">
        <v>27</v>
      </c>
      <c r="F7" s="15">
        <v>30</v>
      </c>
      <c r="G7" s="17">
        <v>22</v>
      </c>
    </row>
    <row r="8" spans="1:7" ht="15" thickBot="1" x14ac:dyDescent="0.35">
      <c r="A8" s="27"/>
      <c r="C8" s="8" t="s">
        <v>9</v>
      </c>
      <c r="D8" s="15">
        <v>35</v>
      </c>
      <c r="E8" s="15">
        <v>32</v>
      </c>
      <c r="F8" s="15">
        <v>25</v>
      </c>
      <c r="G8" s="17">
        <v>30</v>
      </c>
    </row>
    <row r="9" spans="1:7" ht="15" thickBot="1" x14ac:dyDescent="0.35">
      <c r="A9" s="27"/>
      <c r="C9" s="8" t="s">
        <v>10</v>
      </c>
      <c r="D9" s="15">
        <v>10</v>
      </c>
      <c r="E9" s="15">
        <v>5</v>
      </c>
      <c r="F9" s="15">
        <v>15</v>
      </c>
      <c r="G9" s="17">
        <v>12</v>
      </c>
    </row>
    <row r="10" spans="1:7" ht="15" thickBot="1" x14ac:dyDescent="0.35">
      <c r="A10" s="27"/>
      <c r="C10" s="8" t="s">
        <v>11</v>
      </c>
      <c r="D10" s="15">
        <v>80</v>
      </c>
      <c r="E10" s="15">
        <v>65</v>
      </c>
      <c r="F10" s="15">
        <v>70</v>
      </c>
      <c r="G10" s="17">
        <v>100</v>
      </c>
    </row>
    <row r="11" spans="1:7" ht="15" thickBot="1" x14ac:dyDescent="0.35">
      <c r="A11" s="27"/>
      <c r="C11" s="8" t="s">
        <v>12</v>
      </c>
      <c r="D11" s="15">
        <v>25</v>
      </c>
      <c r="E11" s="15">
        <v>30</v>
      </c>
      <c r="F11" s="15">
        <v>25</v>
      </c>
      <c r="G11" s="17">
        <v>125</v>
      </c>
    </row>
    <row r="12" spans="1:7" ht="15" thickBot="1" x14ac:dyDescent="0.35">
      <c r="A12" s="27"/>
      <c r="C12" s="8" t="s">
        <v>13</v>
      </c>
      <c r="D12" s="15">
        <v>35</v>
      </c>
      <c r="E12" s="15">
        <v>25</v>
      </c>
      <c r="F12" s="15">
        <v>32</v>
      </c>
      <c r="G12" s="17">
        <v>50</v>
      </c>
    </row>
    <row r="13" spans="1:7" ht="15" thickBot="1" x14ac:dyDescent="0.35">
      <c r="A13" s="27"/>
      <c r="C13" s="9" t="s">
        <v>14</v>
      </c>
      <c r="D13" s="16">
        <v>10</v>
      </c>
      <c r="E13" s="16">
        <v>20</v>
      </c>
      <c r="F13" s="16">
        <v>5</v>
      </c>
      <c r="G13" s="18">
        <v>25</v>
      </c>
    </row>
    <row r="14" spans="1:7" ht="15.6" thickTop="1" thickBot="1" x14ac:dyDescent="0.35">
      <c r="A14" s="27"/>
      <c r="D14" s="1"/>
      <c r="E14" s="1"/>
      <c r="F14" s="1"/>
      <c r="G14" s="1"/>
    </row>
    <row r="15" spans="1:7" ht="15.6" thickTop="1" thickBot="1" x14ac:dyDescent="0.35">
      <c r="A15" s="27"/>
      <c r="C15" s="2" t="s">
        <v>15</v>
      </c>
      <c r="D15" s="19">
        <f>SUM(D4:D13)</f>
        <v>905</v>
      </c>
      <c r="E15" s="19">
        <f t="shared" ref="E15:G15" si="0">SUM(E4:E13)</f>
        <v>884</v>
      </c>
      <c r="F15" s="19">
        <f t="shared" si="0"/>
        <v>884</v>
      </c>
      <c r="G15" s="20">
        <f t="shared" si="0"/>
        <v>1056</v>
      </c>
    </row>
    <row r="16" spans="1:7" ht="15.6" thickTop="1" thickBot="1" x14ac:dyDescent="0.35">
      <c r="A16" s="27"/>
      <c r="C16" s="29" t="s">
        <v>22</v>
      </c>
      <c r="D16" s="30" t="str">
        <f>IF(D15&gt;900,"Má","Boa")</f>
        <v>Má</v>
      </c>
      <c r="E16" s="30" t="str">
        <f t="shared" ref="E16:G16" si="1">IF(E15&gt;900,"Má","Boa")</f>
        <v>Boa</v>
      </c>
      <c r="F16" s="30" t="str">
        <f t="shared" si="1"/>
        <v>Boa</v>
      </c>
      <c r="G16" s="30" t="str">
        <f t="shared" si="1"/>
        <v>Má</v>
      </c>
    </row>
    <row r="17" spans="1:7" ht="15.6" thickTop="1" thickBot="1" x14ac:dyDescent="0.35">
      <c r="A17" s="27"/>
      <c r="C17" s="3" t="s">
        <v>16</v>
      </c>
      <c r="D17" s="21">
        <f>AVERAGE(D4:D13)</f>
        <v>90.5</v>
      </c>
      <c r="E17" s="21">
        <f>AVERAGE(E4:E13)</f>
        <v>88.4</v>
      </c>
      <c r="F17" s="21">
        <f t="shared" ref="F17:G17" si="2">AVERAGE(F4:F13)</f>
        <v>88.4</v>
      </c>
      <c r="G17" s="22">
        <f t="shared" si="2"/>
        <v>105.6</v>
      </c>
    </row>
    <row r="18" spans="1:7" ht="15.6" thickTop="1" thickBot="1" x14ac:dyDescent="0.35">
      <c r="A18" s="27"/>
      <c r="C18" s="3" t="s">
        <v>17</v>
      </c>
      <c r="D18" s="21">
        <f>MAX(D4:D13)</f>
        <v>350</v>
      </c>
      <c r="E18" s="21">
        <f t="shared" ref="E18:G18" si="3">MAX(E4:E13)</f>
        <v>350</v>
      </c>
      <c r="F18" s="21">
        <f t="shared" si="3"/>
        <v>363</v>
      </c>
      <c r="G18" s="22">
        <f t="shared" si="3"/>
        <v>363</v>
      </c>
    </row>
    <row r="19" spans="1:7" ht="15.6" thickTop="1" thickBot="1" x14ac:dyDescent="0.35">
      <c r="A19" s="27"/>
      <c r="C19" s="4" t="s">
        <v>18</v>
      </c>
      <c r="D19" s="23">
        <f>MIN(D4:D13)</f>
        <v>10</v>
      </c>
      <c r="E19" s="23">
        <f t="shared" ref="E19:G19" si="4">MIN(E4:E13)</f>
        <v>5</v>
      </c>
      <c r="F19" s="23">
        <f t="shared" si="4"/>
        <v>5</v>
      </c>
      <c r="G19" s="24">
        <f t="shared" si="4"/>
        <v>12</v>
      </c>
    </row>
    <row r="20" spans="1:7" ht="15.6" thickTop="1" thickBot="1" x14ac:dyDescent="0.35">
      <c r="A20" s="27"/>
    </row>
    <row r="21" spans="1:7" ht="15.6" thickTop="1" thickBot="1" x14ac:dyDescent="0.35">
      <c r="A21" s="27"/>
      <c r="C21" s="10" t="s">
        <v>19</v>
      </c>
      <c r="D21" s="25">
        <f>SUMIF(D4:D13,"&gt;50",D4:D13)</f>
        <v>730</v>
      </c>
      <c r="E21" s="25">
        <f t="shared" ref="E21:G21" si="5">SUMIF(E4:E13,"&gt;50",E4:E13)</f>
        <v>715</v>
      </c>
      <c r="F21" s="25">
        <f t="shared" si="5"/>
        <v>727</v>
      </c>
      <c r="G21" s="25">
        <f t="shared" si="5"/>
        <v>882</v>
      </c>
    </row>
    <row r="22" spans="1:7" ht="15.6" thickTop="1" thickBot="1" x14ac:dyDescent="0.35">
      <c r="A22" s="27"/>
      <c r="C22" s="11" t="s">
        <v>21</v>
      </c>
      <c r="D22" s="12">
        <f>MODE(D4:D13)</f>
        <v>35</v>
      </c>
      <c r="E22" s="12">
        <f t="shared" ref="E22:G22" si="6">MODE(E4:E13)</f>
        <v>30</v>
      </c>
      <c r="F22" s="12">
        <f t="shared" si="6"/>
        <v>25</v>
      </c>
      <c r="G22" s="12" t="e">
        <f t="shared" si="6"/>
        <v>#N/A</v>
      </c>
    </row>
    <row r="23" spans="1:7" ht="15.6" thickTop="1" thickBot="1" x14ac:dyDescent="0.35">
      <c r="A23" s="28"/>
      <c r="C23" s="13" t="s">
        <v>20</v>
      </c>
      <c r="D23" s="14">
        <f>COUNTIF(D4:D13,"&lt;50")</f>
        <v>7</v>
      </c>
      <c r="E23" s="14">
        <f t="shared" ref="E23:G23" si="7">COUNTIF(E4:E13,"&lt;50")</f>
        <v>7</v>
      </c>
      <c r="F23" s="14">
        <f t="shared" si="7"/>
        <v>7</v>
      </c>
      <c r="G23" s="14">
        <f t="shared" si="7"/>
        <v>5</v>
      </c>
    </row>
    <row r="24" spans="1:7" ht="15" thickTop="1" x14ac:dyDescent="0.3"/>
  </sheetData>
  <mergeCells count="1">
    <mergeCell ref="A3:A23"/>
  </mergeCells>
  <conditionalFormatting sqref="D16:G16">
    <cfRule type="cellIs" dxfId="1" priority="3" operator="equal">
      <formula>"Má"</formula>
    </cfRule>
    <cfRule type="cellIs" dxfId="0" priority="1" operator="equal">
      <formula>"Boa"</formula>
    </cfRule>
  </conditionalFormatting>
  <conditionalFormatting sqref="E16:G16">
    <cfRule type="cellIs" dxfId="2" priority="2" operator="equal">
      <formula>"Boa"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Evolução</vt:lpstr>
      <vt:lpstr>Despesas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2024-10-24T16:33:00Z</dcterms:created>
  <dcterms:modified xsi:type="dcterms:W3CDTF">2024-10-25T14:04:08Z</dcterms:modified>
</cp:coreProperties>
</file>