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gabriel/Dropbox/Documentos/Work/ramos-UV/ramos-dictados/ICI517-Programación Paralela/"/>
    </mc:Choice>
  </mc:AlternateContent>
  <xr:revisionPtr revIDLastSave="0" documentId="13_ncr:1_{4DE36F6D-F20C-A949-A8AD-F0E04356851B}" xr6:coauthVersionLast="47" xr6:coauthVersionMax="47" xr10:uidLastSave="{00000000-0000-0000-0000-000000000000}"/>
  <bookViews>
    <workbookView xWindow="15300" yWindow="3000" windowWidth="35900" windowHeight="17240" xr2:uid="{00000000-000D-0000-FFFF-FFFF00000000}"/>
  </bookViews>
  <sheets>
    <sheet name="Consolidado" sheetId="1" r:id="rId1"/>
    <sheet name="Tarea#1" sheetId="2" r:id="rId2"/>
    <sheet name="Tarea#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T10" i="3"/>
  <c r="N10" i="3"/>
  <c r="V10" i="3" s="1"/>
  <c r="V9" i="3"/>
  <c r="R9" i="1" s="1"/>
  <c r="V16" i="3"/>
  <c r="R16" i="1" s="1"/>
  <c r="V4" i="3"/>
  <c r="R4" i="1" s="1"/>
  <c r="T11" i="3"/>
  <c r="T12" i="3"/>
  <c r="T13" i="3"/>
  <c r="T14" i="3"/>
  <c r="T15" i="3"/>
  <c r="T7" i="3"/>
  <c r="T8" i="3"/>
  <c r="V8" i="3" s="1"/>
  <c r="T16" i="3"/>
  <c r="T6" i="3"/>
  <c r="T9" i="3"/>
  <c r="T5" i="3"/>
  <c r="T4" i="3"/>
  <c r="N5" i="3"/>
  <c r="V5" i="3" s="1"/>
  <c r="R5" i="1" s="1"/>
  <c r="N6" i="3"/>
  <c r="V6" i="3" s="1"/>
  <c r="R6" i="1" s="1"/>
  <c r="N7" i="3"/>
  <c r="V7" i="3" s="1"/>
  <c r="N8" i="3"/>
  <c r="N9" i="3"/>
  <c r="N11" i="3"/>
  <c r="V11" i="3" s="1"/>
  <c r="N12" i="3"/>
  <c r="V12" i="3" s="1"/>
  <c r="N13" i="3"/>
  <c r="V13" i="3" s="1"/>
  <c r="N14" i="3"/>
  <c r="V14" i="3" s="1"/>
  <c r="N15" i="3"/>
  <c r="V15" i="3" s="1"/>
  <c r="N16" i="3"/>
  <c r="N4" i="3"/>
  <c r="F21" i="1"/>
  <c r="F20" i="1"/>
  <c r="F19" i="1"/>
  <c r="R21" i="1" l="1"/>
  <c r="R20" i="1"/>
  <c r="R19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H21" i="1"/>
  <c r="H20" i="1"/>
  <c r="H19" i="1"/>
  <c r="J17" i="2"/>
  <c r="J15" i="2"/>
  <c r="J14" i="2"/>
  <c r="K14" i="2" s="1"/>
  <c r="L14" i="2" s="1"/>
  <c r="Q13" i="1" s="1"/>
  <c r="J13" i="2"/>
  <c r="J12" i="2"/>
  <c r="J11" i="2"/>
  <c r="J10" i="2"/>
  <c r="K10" i="2" s="1"/>
  <c r="L10" i="2" s="1"/>
  <c r="Q9" i="1" s="1"/>
  <c r="J9" i="2"/>
  <c r="J8" i="2"/>
  <c r="J7" i="2"/>
  <c r="J6" i="2"/>
  <c r="J5" i="2"/>
  <c r="J4" i="2"/>
  <c r="J1" i="2"/>
  <c r="K11" i="2" l="1"/>
  <c r="L11" i="2" s="1"/>
  <c r="Q10" i="1" s="1"/>
  <c r="K12" i="2"/>
  <c r="L12" i="2" s="1"/>
  <c r="K13" i="2"/>
  <c r="L13" i="2" s="1"/>
  <c r="K15" i="2"/>
  <c r="L15" i="2" s="1"/>
  <c r="Q14" i="1" s="1"/>
  <c r="K5" i="2"/>
  <c r="L5" i="2" s="1"/>
  <c r="Q5" i="1" s="1"/>
  <c r="K8" i="2"/>
  <c r="L8" i="2" s="1"/>
  <c r="K4" i="2"/>
  <c r="L4" i="2" s="1"/>
  <c r="Q4" i="1" s="1"/>
  <c r="K6" i="2"/>
  <c r="L6" i="2" s="1"/>
  <c r="Q6" i="1" s="1"/>
  <c r="K17" i="2"/>
  <c r="L17" i="2" s="1"/>
  <c r="Q16" i="1" s="1"/>
  <c r="K9" i="2"/>
  <c r="L9" i="2" s="1"/>
  <c r="K7" i="2"/>
  <c r="L7" i="2" s="1"/>
  <c r="Q21" i="1" l="1"/>
  <c r="Q20" i="1"/>
  <c r="Q19" i="1"/>
</calcChain>
</file>

<file path=xl/sharedStrings.xml><?xml version="1.0" encoding="utf-8"?>
<sst xmlns="http://schemas.openxmlformats.org/spreadsheetml/2006/main" count="116" uniqueCount="58">
  <si>
    <t xml:space="preserve"> Nº</t>
  </si>
  <si>
    <t>INC403</t>
  </si>
  <si>
    <t>ICI517</t>
  </si>
  <si>
    <t xml:space="preserve"> IEJ401</t>
  </si>
  <si>
    <t>ICI525</t>
  </si>
  <si>
    <t>Control 1</t>
  </si>
  <si>
    <t>Control 2</t>
  </si>
  <si>
    <t>Genera correctamente los tres gráficos (3pts)</t>
  </si>
  <si>
    <t>Se ejecuta correctamente como script (./script) (1pts)</t>
  </si>
  <si>
    <t>El script no necesita modificarse para que funcione (1pts)</t>
  </si>
  <si>
    <t>El script está debidamente comentado (1pts)</t>
  </si>
  <si>
    <t>Ptje</t>
  </si>
  <si>
    <t>Nota</t>
  </si>
  <si>
    <t>Tarea 1</t>
  </si>
  <si>
    <t>No entrega</t>
  </si>
  <si>
    <t>OK</t>
  </si>
  <si>
    <t>Control 3</t>
  </si>
  <si>
    <t>Control 4</t>
  </si>
  <si>
    <t>Tarea 2</t>
  </si>
  <si>
    <t>Tarea 3</t>
  </si>
  <si>
    <t>priv. Key</t>
  </si>
  <si>
    <t xml:space="preserve"> CAMILO.*@alumnos.uv.cl</t>
  </si>
  <si>
    <t xml:space="preserve"> EDUARDO.*@alumnos.uv.cl</t>
  </si>
  <si>
    <t xml:space="preserve"> CELSO.*@alumnos.uv.cl</t>
  </si>
  <si>
    <t xml:space="preserve"> ANA.*@alumnos.uv.cl</t>
  </si>
  <si>
    <t xml:space="preserve"> ALEJANDRO.*@alumnos.uv.cl</t>
  </si>
  <si>
    <t xml:space="preserve"> MANUEL.*@alumnos.uv.cl</t>
  </si>
  <si>
    <t xml:space="preserve"> OSCAR.*@alumnos.uv.cl</t>
  </si>
  <si>
    <t xml:space="preserve"> PABLO.*@alumnos.uv.cl</t>
  </si>
  <si>
    <t xml:space="preserve"> ALONSO.*@alumnos.uv.cl</t>
  </si>
  <si>
    <t>A*@tec.mx</t>
  </si>
  <si>
    <t>Correo</t>
  </si>
  <si>
    <t>Control 5</t>
  </si>
  <si>
    <t>Control 6</t>
  </si>
  <si>
    <t>Prom</t>
  </si>
  <si>
    <t>Media</t>
  </si>
  <si>
    <t>sd</t>
  </si>
  <si>
    <t>Certamen1</t>
  </si>
  <si>
    <t>Entrega informe</t>
  </si>
  <si>
    <t>NO</t>
  </si>
  <si>
    <t>Entrega Código Fuente</t>
  </si>
  <si>
    <t>Explica los algoritmos a utilizar</t>
  </si>
  <si>
    <t>Realiza un análisis objetivo de los resultados obtenidos</t>
  </si>
  <si>
    <t>Formato</t>
  </si>
  <si>
    <t>Ortografía y gramática</t>
  </si>
  <si>
    <t>Informe</t>
  </si>
  <si>
    <t>Descripción de las herramientas  de experimentación</t>
  </si>
  <si>
    <t>Describe cómo se realizaron los experimentos</t>
  </si>
  <si>
    <t>Completa correctamente los métodos Doijk() y Dokij()</t>
  </si>
  <si>
    <t>compila sin errores</t>
  </si>
  <si>
    <t>Ejecuta sin errores y entrega los datos en el formato pedido.</t>
  </si>
  <si>
    <t>Script de experimentos ejecuta sin errores y entrega los datos en el formato pedido</t>
  </si>
  <si>
    <t>Código</t>
  </si>
  <si>
    <t>muestra rowsxcols en vez del dato correcto</t>
  </si>
  <si>
    <t>---repeticiones está mal programado</t>
  </si>
  <si>
    <t>Tarea#2</t>
  </si>
  <si>
    <t>Control 7</t>
  </si>
  <si>
    <t>Control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</si>
</sst>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b/>
      <sz val="12"/>
      <color indexed="72"/>
      <name val="Calibri"/>
      <family val="2"/>
      <scheme val="minor"/>
    </font>
    <font>
      <sz val="12"/>
      <name val="Calibri"/>
      <family val="2"/>
      <scheme val="minor"/>
    </font>
    <font>
      <sz val="12"/>
      <color indexed="7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name val="Arial"/>
      <family val="2"/>
    </font>
    <font>
      <i/>
      <sz val="10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30"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164" fontId="5" fillId="0" borderId="0" xfId="0" applyNumberFormat="1" applyFont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 applyProtection="1">
      <alignment horizontal="center" vertical="center" wrapText="1"/>
    </xf>
    <xf numFmtId="0" fontId="3" fillId="4" borderId="0" xfId="0" applyNumberFormat="1" applyFont="1" applyFill="1" applyBorder="1" applyAlignment="1" applyProtection="1">
      <alignment horizontal="left" vertical="center" wrapText="1"/>
    </xf>
    <xf numFmtId="0" fontId="2" fillId="4" borderId="0" xfId="0" applyNumberFormat="1" applyFont="1" applyFill="1" applyBorder="1" applyAlignment="1"/>
    <xf numFmtId="164" fontId="5" fillId="4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7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/>
    <xf numFmtId="9" fontId="8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0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49</xdr:row>
      <xdr:rowOff>12700</xdr:rowOff>
    </xdr:from>
    <xdr:to>
      <xdr:col>12</xdr:col>
      <xdr:colOff>228600</xdr:colOff>
      <xdr:row>51</xdr:row>
      <xdr:rowOff>50800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8E7C9A-9627-F893-B0A6-6571920E7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7200" y="11518900"/>
          <a:ext cx="6019800" cy="4445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45</xdr:row>
      <xdr:rowOff>38100</xdr:rowOff>
    </xdr:from>
    <xdr:to>
      <xdr:col>12</xdr:col>
      <xdr:colOff>101600</xdr:colOff>
      <xdr:row>47</xdr:row>
      <xdr:rowOff>50800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F1D872-0AC3-6B27-50E0-8E3A314FE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82600" y="10731500"/>
          <a:ext cx="586740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20</xdr:row>
      <xdr:rowOff>12700</xdr:rowOff>
    </xdr:from>
    <xdr:to>
      <xdr:col>17</xdr:col>
      <xdr:colOff>25400</xdr:colOff>
      <xdr:row>28</xdr:row>
      <xdr:rowOff>101600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D227A5-CB22-9AD7-CD47-98CA0383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77700" y="5626100"/>
          <a:ext cx="10261600" cy="1714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12700</xdr:rowOff>
    </xdr:from>
    <xdr:to>
      <xdr:col>11</xdr:col>
      <xdr:colOff>469900</xdr:colOff>
      <xdr:row>55</xdr:row>
      <xdr:rowOff>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41CC415-A2EF-F953-04B4-2816164FC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57200" y="12331700"/>
          <a:ext cx="5588000" cy="431800"/>
        </a:xfrm>
        <a:prstGeom prst="rect">
          <a:avLst/>
        </a:prstGeom>
      </xdr:spPr>
    </xdr:pic>
    <xdr:clientData/>
  </xdr:twoCellAnchor>
  <xdr:twoCellAnchor editAs="oneCell">
    <xdr:from>
      <xdr:col>3</xdr:col>
      <xdr:colOff>660400</xdr:colOff>
      <xdr:row>29</xdr:row>
      <xdr:rowOff>12700</xdr:rowOff>
    </xdr:from>
    <xdr:to>
      <xdr:col>16</xdr:col>
      <xdr:colOff>304800</xdr:colOff>
      <xdr:row>35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3C81971-D859-4991-AB4B-2301F9263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52300" y="7454900"/>
          <a:ext cx="9893300" cy="1397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18</xdr:col>
      <xdr:colOff>419100</xdr:colOff>
      <xdr:row>71</xdr:row>
      <xdr:rowOff>38100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0ACC6E5-5C74-0D93-4820-CBFF3E732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57200" y="12928600"/>
          <a:ext cx="10248900" cy="308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zoomScaleNormal="100" workbookViewId="0">
      <selection activeCell="M27" sqref="M27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34" style="2" customWidth="1"/>
    <col min="4" max="5" width="8.83203125" style="2" customWidth="1"/>
    <col min="6" max="6" width="10.1640625" style="2" bestFit="1" customWidth="1"/>
    <col min="7" max="260" width="8.83203125" style="2" customWidth="1"/>
    <col min="261" max="16384" width="10.83203125" style="2"/>
  </cols>
  <sheetData>
    <row r="1" spans="1:21" ht="20" customHeight="1" x14ac:dyDescent="0.2">
      <c r="A1" s="1"/>
      <c r="B1" s="1"/>
      <c r="C1" s="4"/>
    </row>
    <row r="2" spans="1:21" ht="20" customHeight="1" x14ac:dyDescent="0.2">
      <c r="A2" s="5" t="s">
        <v>0</v>
      </c>
      <c r="B2" s="5"/>
      <c r="C2" s="5" t="s">
        <v>31</v>
      </c>
      <c r="D2" s="5" t="s">
        <v>20</v>
      </c>
      <c r="F2" s="5" t="s">
        <v>37</v>
      </c>
      <c r="H2" s="5" t="s">
        <v>5</v>
      </c>
      <c r="I2" s="5" t="s">
        <v>6</v>
      </c>
      <c r="J2" s="5" t="s">
        <v>16</v>
      </c>
      <c r="K2" s="5" t="s">
        <v>17</v>
      </c>
      <c r="L2" s="5" t="s">
        <v>32</v>
      </c>
      <c r="M2" s="5" t="s">
        <v>33</v>
      </c>
      <c r="N2" s="5" t="s">
        <v>56</v>
      </c>
      <c r="O2" s="5" t="s">
        <v>57</v>
      </c>
      <c r="Q2" s="5" t="s">
        <v>13</v>
      </c>
      <c r="R2" s="5" t="s">
        <v>18</v>
      </c>
      <c r="S2" s="5" t="s">
        <v>19</v>
      </c>
    </row>
    <row r="3" spans="1:21" ht="20" customHeight="1" x14ac:dyDescent="0.2">
      <c r="A3" s="3"/>
      <c r="B3" s="3"/>
      <c r="C3" s="6"/>
    </row>
    <row r="4" spans="1:21" ht="20" customHeight="1" x14ac:dyDescent="0.2">
      <c r="A4" s="3">
        <v>1</v>
      </c>
      <c r="B4" s="29" t="s">
        <v>2</v>
      </c>
      <c r="C4" s="6" t="s">
        <v>21</v>
      </c>
      <c r="D4" s="2" t="s">
        <v>15</v>
      </c>
      <c r="F4" s="7">
        <v>6.3</v>
      </c>
      <c r="H4" s="7">
        <v>7</v>
      </c>
      <c r="I4" s="7">
        <v>5.8</v>
      </c>
      <c r="J4" s="7">
        <v>4.9000000000000004</v>
      </c>
      <c r="K4" s="7">
        <v>1.5</v>
      </c>
      <c r="L4" s="8">
        <v>1</v>
      </c>
      <c r="M4" s="7">
        <v>7</v>
      </c>
      <c r="N4" s="7"/>
      <c r="O4" s="7"/>
      <c r="Q4" s="7">
        <f>'Tarea#1'!L4</f>
        <v>7</v>
      </c>
      <c r="R4" s="17">
        <f>'Tarea#2'!V4</f>
        <v>4.8040000000000003</v>
      </c>
      <c r="S4" s="7"/>
    </row>
    <row r="5" spans="1:21" ht="20" customHeight="1" x14ac:dyDescent="0.2">
      <c r="A5" s="3">
        <v>2</v>
      </c>
      <c r="B5" s="29"/>
      <c r="C5" s="6" t="s">
        <v>22</v>
      </c>
      <c r="D5" s="2" t="s">
        <v>15</v>
      </c>
      <c r="F5" s="7">
        <v>7</v>
      </c>
      <c r="H5" s="7">
        <v>2.2999999999999998</v>
      </c>
      <c r="I5" s="7">
        <v>3.5</v>
      </c>
      <c r="J5" s="8">
        <v>1</v>
      </c>
      <c r="K5" s="7">
        <v>5.5</v>
      </c>
      <c r="L5" s="8">
        <v>1</v>
      </c>
      <c r="M5" s="7">
        <v>7</v>
      </c>
      <c r="N5" s="7"/>
      <c r="O5" s="7"/>
      <c r="Q5" s="7">
        <f>'Tarea#1'!L5</f>
        <v>5.8</v>
      </c>
      <c r="R5" s="17">
        <f>'Tarea#2'!V5</f>
        <v>5.338000000000001</v>
      </c>
      <c r="S5" s="7"/>
    </row>
    <row r="6" spans="1:21" ht="20" customHeight="1" x14ac:dyDescent="0.2">
      <c r="A6" s="3">
        <v>3</v>
      </c>
      <c r="B6" s="29"/>
      <c r="C6" s="6" t="s">
        <v>23</v>
      </c>
      <c r="D6" s="2" t="s">
        <v>15</v>
      </c>
      <c r="F6" s="7">
        <v>7</v>
      </c>
      <c r="H6" s="7">
        <v>2.2999999999999998</v>
      </c>
      <c r="I6" s="7">
        <v>3.5</v>
      </c>
      <c r="J6" s="8">
        <v>1</v>
      </c>
      <c r="K6" s="7">
        <v>2</v>
      </c>
      <c r="L6" s="7">
        <v>4</v>
      </c>
      <c r="M6" s="7">
        <v>2</v>
      </c>
      <c r="N6" s="7"/>
      <c r="O6" s="7"/>
      <c r="Q6" s="7">
        <f>'Tarea#1'!L6</f>
        <v>3.5</v>
      </c>
      <c r="R6" s="17">
        <f>'Tarea#2'!V6</f>
        <v>4.4800000000000004</v>
      </c>
      <c r="S6" s="7"/>
    </row>
    <row r="7" spans="1:21" ht="20" customHeight="1" x14ac:dyDescent="0.2">
      <c r="A7" s="3">
        <v>4</v>
      </c>
      <c r="B7" s="29"/>
      <c r="C7" s="6"/>
      <c r="F7" s="7"/>
      <c r="H7" s="17"/>
      <c r="I7" s="17"/>
      <c r="K7" s="7"/>
      <c r="L7" s="7"/>
      <c r="M7" s="7"/>
      <c r="N7" s="7"/>
      <c r="O7" s="7"/>
      <c r="Q7" s="17"/>
      <c r="R7" s="17"/>
      <c r="S7" s="7"/>
    </row>
    <row r="8" spans="1:21" ht="20" customHeight="1" x14ac:dyDescent="0.2">
      <c r="A8" s="3">
        <v>5</v>
      </c>
      <c r="B8" s="29"/>
      <c r="C8" s="6"/>
      <c r="F8" s="7"/>
      <c r="H8" s="17"/>
      <c r="I8" s="17"/>
      <c r="K8" s="7"/>
      <c r="L8" s="7"/>
      <c r="M8" s="7"/>
      <c r="N8" s="7"/>
      <c r="O8" s="7"/>
      <c r="Q8" s="17"/>
      <c r="R8" s="17"/>
      <c r="S8" s="7"/>
    </row>
    <row r="9" spans="1:21" ht="20" customHeight="1" x14ac:dyDescent="0.2">
      <c r="A9" s="3">
        <v>2</v>
      </c>
      <c r="B9" s="29" t="s">
        <v>1</v>
      </c>
      <c r="C9" s="6" t="s">
        <v>24</v>
      </c>
      <c r="D9" s="2" t="s">
        <v>15</v>
      </c>
      <c r="F9" s="7">
        <v>6.3</v>
      </c>
      <c r="H9" s="7">
        <v>7</v>
      </c>
      <c r="I9" s="7">
        <v>5.3</v>
      </c>
      <c r="J9" s="7">
        <v>3.1</v>
      </c>
      <c r="K9" s="7">
        <v>2.5</v>
      </c>
      <c r="L9" s="7">
        <v>4.8</v>
      </c>
      <c r="M9" s="7">
        <v>5.5</v>
      </c>
      <c r="N9" s="7"/>
      <c r="O9" s="7"/>
      <c r="Q9" s="7">
        <f>'Tarea#1'!L10</f>
        <v>3.5</v>
      </c>
      <c r="R9" s="17">
        <f>'Tarea#2'!V9</f>
        <v>5.5</v>
      </c>
      <c r="S9" s="7"/>
    </row>
    <row r="10" spans="1:21" ht="20" customHeight="1" x14ac:dyDescent="0.2">
      <c r="A10" s="3">
        <v>3</v>
      </c>
      <c r="B10" s="29"/>
      <c r="C10" s="6" t="s">
        <v>25</v>
      </c>
      <c r="D10" s="2" t="s">
        <v>15</v>
      </c>
      <c r="F10" s="7">
        <v>7</v>
      </c>
      <c r="H10" s="7">
        <v>1.8</v>
      </c>
      <c r="I10" s="7">
        <v>5.3</v>
      </c>
      <c r="J10" s="7">
        <v>3.1</v>
      </c>
      <c r="K10" s="8">
        <v>1</v>
      </c>
      <c r="L10" s="8">
        <v>1</v>
      </c>
      <c r="M10" s="7">
        <v>7</v>
      </c>
      <c r="N10" s="7"/>
      <c r="O10" s="7"/>
      <c r="Q10" s="7">
        <f>'Tarea#1'!L11</f>
        <v>5.8</v>
      </c>
      <c r="R10" s="17">
        <f>'Tarea#2'!V10</f>
        <v>6.52</v>
      </c>
      <c r="S10" s="7"/>
    </row>
    <row r="11" spans="1:21" s="20" customFormat="1" ht="20" customHeight="1" x14ac:dyDescent="0.2">
      <c r="A11" s="18">
        <v>4</v>
      </c>
      <c r="B11" s="29"/>
      <c r="C11" s="19" t="s">
        <v>26</v>
      </c>
      <c r="D11" s="20" t="s">
        <v>15</v>
      </c>
      <c r="H11" s="21"/>
      <c r="I11" s="21"/>
      <c r="J11" s="21"/>
      <c r="K11" s="21"/>
      <c r="L11" s="21"/>
      <c r="M11" s="21"/>
      <c r="N11" s="21"/>
      <c r="O11" s="21"/>
      <c r="Q11" s="21"/>
      <c r="R11" s="21"/>
      <c r="S11" s="21"/>
      <c r="U11" s="2"/>
    </row>
    <row r="12" spans="1:21" ht="20" customHeight="1" x14ac:dyDescent="0.2">
      <c r="A12" s="3">
        <v>5</v>
      </c>
      <c r="B12" s="29"/>
      <c r="C12" s="6" t="s">
        <v>27</v>
      </c>
      <c r="D12" s="2" t="s">
        <v>15</v>
      </c>
      <c r="F12" s="8"/>
      <c r="H12" s="8"/>
      <c r="I12" s="8"/>
      <c r="J12" s="8"/>
      <c r="K12" s="7">
        <v>1</v>
      </c>
      <c r="L12" s="7">
        <v>1</v>
      </c>
      <c r="M12" s="7">
        <v>3</v>
      </c>
      <c r="N12" s="7"/>
      <c r="O12" s="7"/>
      <c r="Q12" s="8"/>
      <c r="R12" s="8"/>
      <c r="S12" s="7"/>
    </row>
    <row r="13" spans="1:21" ht="17" x14ac:dyDescent="0.2">
      <c r="A13" s="3">
        <v>1</v>
      </c>
      <c r="B13" s="13" t="s">
        <v>3</v>
      </c>
      <c r="C13" s="6" t="s">
        <v>28</v>
      </c>
      <c r="D13" s="2" t="s">
        <v>15</v>
      </c>
      <c r="F13" s="8"/>
      <c r="H13" s="7">
        <v>1.8</v>
      </c>
      <c r="I13" s="7">
        <v>2.2999999999999998</v>
      </c>
      <c r="J13" s="8"/>
      <c r="K13" s="7">
        <v>2</v>
      </c>
      <c r="L13" s="8"/>
      <c r="M13" s="7">
        <v>3</v>
      </c>
      <c r="N13" s="7"/>
      <c r="O13" s="7"/>
      <c r="Q13" s="7">
        <f>'Tarea#1'!L14</f>
        <v>3.9</v>
      </c>
      <c r="R13" s="8"/>
      <c r="S13" s="7"/>
    </row>
    <row r="14" spans="1:21" ht="20" customHeight="1" x14ac:dyDescent="0.2">
      <c r="A14" s="3">
        <v>1</v>
      </c>
      <c r="B14" s="13" t="s">
        <v>4</v>
      </c>
      <c r="C14" s="6" t="s">
        <v>29</v>
      </c>
      <c r="D14" s="2" t="s">
        <v>15</v>
      </c>
      <c r="F14" s="8"/>
      <c r="H14" s="7">
        <v>2.2999999999999998</v>
      </c>
      <c r="I14" s="7">
        <v>6.4</v>
      </c>
      <c r="J14" s="7">
        <v>1.7</v>
      </c>
      <c r="K14" s="7">
        <v>3.5</v>
      </c>
      <c r="L14" s="8"/>
      <c r="M14" s="8"/>
      <c r="N14" s="8"/>
      <c r="O14" s="8"/>
      <c r="Q14" s="7">
        <f>'Tarea#1'!L15</f>
        <v>6.4</v>
      </c>
      <c r="R14" s="8"/>
      <c r="S14" s="7"/>
    </row>
    <row r="15" spans="1:21" x14ac:dyDescent="0.2">
      <c r="F15" s="7"/>
      <c r="H15" s="7"/>
      <c r="I15" s="7"/>
      <c r="J15" s="7"/>
      <c r="K15" s="7"/>
      <c r="L15" s="7"/>
      <c r="M15" s="7"/>
      <c r="N15" s="7"/>
      <c r="O15" s="7"/>
      <c r="Q15" s="17"/>
      <c r="R15" s="17"/>
      <c r="S15" s="7"/>
    </row>
    <row r="16" spans="1:21" x14ac:dyDescent="0.2">
      <c r="C16" s="2" t="s">
        <v>30</v>
      </c>
      <c r="D16" s="2" t="s">
        <v>15</v>
      </c>
      <c r="F16" s="7">
        <v>7</v>
      </c>
      <c r="H16" s="8">
        <v>1</v>
      </c>
      <c r="I16" s="8">
        <v>1</v>
      </c>
      <c r="J16" s="7">
        <v>3.1</v>
      </c>
      <c r="K16" s="7">
        <v>4.5999999999999996</v>
      </c>
      <c r="L16" s="7">
        <v>7</v>
      </c>
      <c r="M16" s="7">
        <v>7</v>
      </c>
      <c r="N16" s="7"/>
      <c r="O16" s="7"/>
      <c r="Q16" s="7">
        <f>'Tarea#1'!L17</f>
        <v>5.8</v>
      </c>
      <c r="R16" s="17">
        <f>'Tarea#2'!V16</f>
        <v>7</v>
      </c>
      <c r="S16" s="7"/>
    </row>
    <row r="17" spans="5:18" x14ac:dyDescent="0.2">
      <c r="Q17" s="7"/>
      <c r="R17" s="17"/>
    </row>
    <row r="18" spans="5:18" x14ac:dyDescent="0.2">
      <c r="R18" s="17"/>
    </row>
    <row r="19" spans="5:18" x14ac:dyDescent="0.2">
      <c r="E19" s="2" t="s">
        <v>34</v>
      </c>
      <c r="F19" s="22">
        <f>AVERAGE(F4:F16)</f>
        <v>6.7666666666666666</v>
      </c>
      <c r="H19" s="22">
        <f>AVERAGE(H4:H16)</f>
        <v>3.1875000000000004</v>
      </c>
      <c r="I19" s="22">
        <f t="shared" ref="I19:M19" si="0">AVERAGE(I4:I16)</f>
        <v>4.1375000000000002</v>
      </c>
      <c r="J19" s="22">
        <f t="shared" si="0"/>
        <v>2.5571428571428569</v>
      </c>
      <c r="K19" s="22">
        <f t="shared" si="0"/>
        <v>2.6222222222222222</v>
      </c>
      <c r="L19" s="22">
        <f t="shared" si="0"/>
        <v>2.8285714285714287</v>
      </c>
      <c r="M19" s="22">
        <f t="shared" si="0"/>
        <v>5.1875</v>
      </c>
      <c r="N19" s="22"/>
      <c r="O19" s="22"/>
      <c r="Q19" s="22">
        <f t="shared" ref="Q19:R19" si="1">AVERAGE(Q4:Q16)</f>
        <v>5.2124999999999995</v>
      </c>
      <c r="R19" s="22">
        <f t="shared" si="1"/>
        <v>5.6069999999999993</v>
      </c>
    </row>
    <row r="20" spans="5:18" x14ac:dyDescent="0.2">
      <c r="E20" s="2" t="s">
        <v>35</v>
      </c>
      <c r="F20" s="22">
        <f>MEDIAN(F4:F16)</f>
        <v>7</v>
      </c>
      <c r="H20" s="22">
        <f>MEDIAN(H4:H16)</f>
        <v>2.2999999999999998</v>
      </c>
      <c r="I20" s="22">
        <f t="shared" ref="I20:M20" si="2">MEDIAN(I4:I16)</f>
        <v>4.4000000000000004</v>
      </c>
      <c r="J20" s="22">
        <f t="shared" si="2"/>
        <v>3.1</v>
      </c>
      <c r="K20" s="22">
        <f t="shared" si="2"/>
        <v>2</v>
      </c>
      <c r="L20" s="22">
        <f t="shared" si="2"/>
        <v>1</v>
      </c>
      <c r="M20" s="22">
        <f t="shared" si="2"/>
        <v>6.25</v>
      </c>
      <c r="N20" s="22"/>
      <c r="O20" s="22"/>
      <c r="Q20" s="22">
        <f t="shared" ref="Q20:R20" si="3">MEDIAN(Q4:Q16)</f>
        <v>5.8</v>
      </c>
      <c r="R20" s="22">
        <f t="shared" si="3"/>
        <v>5.4190000000000005</v>
      </c>
    </row>
    <row r="21" spans="5:18" x14ac:dyDescent="0.2">
      <c r="E21" s="2" t="s">
        <v>36</v>
      </c>
      <c r="F21" s="23">
        <f>_xlfn.STDEV.S(F4:F16)</f>
        <v>0.36147844564602571</v>
      </c>
      <c r="H21" s="23">
        <f>_xlfn.STDEV.S(H4:H16)</f>
        <v>2.3925106358921662</v>
      </c>
      <c r="I21" s="23">
        <f t="shared" ref="I21:M21" si="4">_xlfn.STDEV.S(I4:I16)</f>
        <v>1.8753571088500149</v>
      </c>
      <c r="J21" s="23">
        <f t="shared" si="4"/>
        <v>1.4116859221714806</v>
      </c>
      <c r="K21" s="23">
        <f t="shared" si="4"/>
        <v>1.5919938581679403</v>
      </c>
      <c r="L21" s="23">
        <f t="shared" si="4"/>
        <v>2.4506558888824608</v>
      </c>
      <c r="M21" s="23">
        <f t="shared" si="4"/>
        <v>2.1702123003456202</v>
      </c>
      <c r="N21" s="23"/>
      <c r="O21" s="23"/>
      <c r="Q21" s="23">
        <f t="shared" ref="Q21:R21" si="5">_xlfn.STDEV.S(Q4:Q16)</f>
        <v>1.3747077611519618</v>
      </c>
      <c r="R21" s="23">
        <f t="shared" si="5"/>
        <v>0.97701238477309749</v>
      </c>
    </row>
    <row r="22" spans="5:18" x14ac:dyDescent="0.2">
      <c r="H22" s="9"/>
    </row>
    <row r="23" spans="5:18" x14ac:dyDescent="0.2">
      <c r="H23" s="16"/>
      <c r="I23" s="2" t="s">
        <v>14</v>
      </c>
    </row>
    <row r="24" spans="5:18" x14ac:dyDescent="0.2">
      <c r="H24" s="7"/>
    </row>
    <row r="25" spans="5:18" x14ac:dyDescent="0.2">
      <c r="H25" s="7"/>
    </row>
    <row r="29" spans="5:18" x14ac:dyDescent="0.2">
      <c r="H29" s="25"/>
      <c r="I29" s="25"/>
    </row>
    <row r="30" spans="5:18" x14ac:dyDescent="0.2">
      <c r="H30" s="24"/>
      <c r="I30" s="24"/>
    </row>
    <row r="31" spans="5:18" x14ac:dyDescent="0.2">
      <c r="H31" s="24"/>
      <c r="I31" s="24"/>
    </row>
    <row r="32" spans="5:18" x14ac:dyDescent="0.2">
      <c r="H32" s="24"/>
      <c r="I32" s="24"/>
    </row>
    <row r="33" spans="8:9" x14ac:dyDescent="0.2">
      <c r="H33" s="24"/>
      <c r="I33" s="24"/>
    </row>
    <row r="34" spans="8:9" x14ac:dyDescent="0.2">
      <c r="H34" s="24"/>
      <c r="I34" s="24"/>
    </row>
    <row r="35" spans="8:9" x14ac:dyDescent="0.2">
      <c r="H35" s="24"/>
      <c r="I35" s="24"/>
    </row>
    <row r="36" spans="8:9" x14ac:dyDescent="0.2">
      <c r="H36" s="24"/>
      <c r="I36" s="24"/>
    </row>
    <row r="37" spans="8:9" x14ac:dyDescent="0.2">
      <c r="H37" s="24"/>
      <c r="I37" s="24"/>
    </row>
  </sheetData>
  <sortState xmlns:xlrd2="http://schemas.microsoft.com/office/spreadsheetml/2017/richdata2" ref="H30:H36">
    <sortCondition ref="H30"/>
  </sortState>
  <mergeCells count="2">
    <mergeCell ref="B4:B8"/>
    <mergeCell ref="B9:B12"/>
  </mergeCells>
  <phoneticPr fontId="6" type="noConversion"/>
  <conditionalFormatting sqref="I8 H13:I15 H4:H12 Q4:Q17">
    <cfRule type="cellIs" dxfId="149" priority="93" stopIfTrue="1" operator="greaterThanOrEqual">
      <formula>3.95</formula>
    </cfRule>
    <cfRule type="cellIs" dxfId="148" priority="94" stopIfTrue="1" operator="lessThan">
      <formula>3.95</formula>
    </cfRule>
  </conditionalFormatting>
  <conditionalFormatting sqref="I4:I7 I9:I11">
    <cfRule type="cellIs" dxfId="147" priority="91" stopIfTrue="1" operator="greaterThanOrEqual">
      <formula>3.95</formula>
    </cfRule>
    <cfRule type="cellIs" dxfId="146" priority="92" stopIfTrue="1" operator="lessThan">
      <formula>3.95</formula>
    </cfRule>
  </conditionalFormatting>
  <conditionalFormatting sqref="I12">
    <cfRule type="cellIs" dxfId="145" priority="87" stopIfTrue="1" operator="greaterThanOrEqual">
      <formula>3.95</formula>
    </cfRule>
    <cfRule type="cellIs" dxfId="144" priority="88" stopIfTrue="1" operator="lessThan">
      <formula>3.95</formula>
    </cfRule>
  </conditionalFormatting>
  <conditionalFormatting sqref="H16">
    <cfRule type="cellIs" dxfId="143" priority="85" stopIfTrue="1" operator="greaterThanOrEqual">
      <formula>3.95</formula>
    </cfRule>
    <cfRule type="cellIs" dxfId="142" priority="86" stopIfTrue="1" operator="lessThan">
      <formula>3.95</formula>
    </cfRule>
  </conditionalFormatting>
  <conditionalFormatting sqref="I16">
    <cfRule type="cellIs" dxfId="141" priority="83" stopIfTrue="1" operator="greaterThanOrEqual">
      <formula>3.95</formula>
    </cfRule>
    <cfRule type="cellIs" dxfId="140" priority="84" stopIfTrue="1" operator="lessThan">
      <formula>3.95</formula>
    </cfRule>
  </conditionalFormatting>
  <conditionalFormatting sqref="K12:O12 K6:O9 K4:K5 M4:O5 K15:O16 K13:K14 M13:O13">
    <cfRule type="cellIs" dxfId="139" priority="79" stopIfTrue="1" operator="greaterThanOrEqual">
      <formula>3.95</formula>
    </cfRule>
    <cfRule type="cellIs" dxfId="138" priority="80" stopIfTrue="1" operator="lessThan">
      <formula>3.95</formula>
    </cfRule>
  </conditionalFormatting>
  <conditionalFormatting sqref="K10">
    <cfRule type="cellIs" dxfId="137" priority="77" stopIfTrue="1" operator="greaterThanOrEqual">
      <formula>3.95</formula>
    </cfRule>
    <cfRule type="cellIs" dxfId="136" priority="78" stopIfTrue="1" operator="lessThan">
      <formula>3.95</formula>
    </cfRule>
  </conditionalFormatting>
  <conditionalFormatting sqref="K11">
    <cfRule type="cellIs" dxfId="135" priority="75" stopIfTrue="1" operator="greaterThanOrEqual">
      <formula>3.95</formula>
    </cfRule>
    <cfRule type="cellIs" dxfId="134" priority="76" stopIfTrue="1" operator="lessThan">
      <formula>3.95</formula>
    </cfRule>
  </conditionalFormatting>
  <conditionalFormatting sqref="L16">
    <cfRule type="cellIs" dxfId="133" priority="73" stopIfTrue="1" operator="greaterThanOrEqual">
      <formula>3.95</formula>
    </cfRule>
    <cfRule type="cellIs" dxfId="132" priority="74" stopIfTrue="1" operator="lessThan">
      <formula>3.95</formula>
    </cfRule>
  </conditionalFormatting>
  <conditionalFormatting sqref="J5">
    <cfRule type="cellIs" dxfId="131" priority="71" stopIfTrue="1" operator="greaterThanOrEqual">
      <formula>3.95</formula>
    </cfRule>
    <cfRule type="cellIs" dxfId="130" priority="72" stopIfTrue="1" operator="lessThan">
      <formula>3.95</formula>
    </cfRule>
  </conditionalFormatting>
  <conditionalFormatting sqref="J6">
    <cfRule type="cellIs" dxfId="129" priority="69" stopIfTrue="1" operator="greaterThanOrEqual">
      <formula>3.95</formula>
    </cfRule>
    <cfRule type="cellIs" dxfId="128" priority="70" stopIfTrue="1" operator="lessThan">
      <formula>3.95</formula>
    </cfRule>
  </conditionalFormatting>
  <conditionalFormatting sqref="J11">
    <cfRule type="cellIs" dxfId="127" priority="67" stopIfTrue="1" operator="greaterThanOrEqual">
      <formula>3.95</formula>
    </cfRule>
    <cfRule type="cellIs" dxfId="126" priority="68" stopIfTrue="1" operator="lessThan">
      <formula>3.95</formula>
    </cfRule>
  </conditionalFormatting>
  <conditionalFormatting sqref="J12">
    <cfRule type="cellIs" dxfId="125" priority="65" stopIfTrue="1" operator="greaterThanOrEqual">
      <formula>3.95</formula>
    </cfRule>
    <cfRule type="cellIs" dxfId="124" priority="66" stopIfTrue="1" operator="lessThan">
      <formula>3.95</formula>
    </cfRule>
  </conditionalFormatting>
  <conditionalFormatting sqref="L5">
    <cfRule type="cellIs" dxfId="123" priority="63" stopIfTrue="1" operator="greaterThanOrEqual">
      <formula>3.95</formula>
    </cfRule>
    <cfRule type="cellIs" dxfId="122" priority="64" stopIfTrue="1" operator="lessThan">
      <formula>3.95</formula>
    </cfRule>
  </conditionalFormatting>
  <conditionalFormatting sqref="L4">
    <cfRule type="cellIs" dxfId="121" priority="61" stopIfTrue="1" operator="greaterThanOrEqual">
      <formula>3.95</formula>
    </cfRule>
    <cfRule type="cellIs" dxfId="120" priority="62" stopIfTrue="1" operator="lessThan">
      <formula>3.95</formula>
    </cfRule>
  </conditionalFormatting>
  <conditionalFormatting sqref="L13">
    <cfRule type="cellIs" dxfId="119" priority="59" stopIfTrue="1" operator="greaterThanOrEqual">
      <formula>3.95</formula>
    </cfRule>
    <cfRule type="cellIs" dxfId="118" priority="60" stopIfTrue="1" operator="lessThan">
      <formula>3.95</formula>
    </cfRule>
  </conditionalFormatting>
  <conditionalFormatting sqref="L14:O14">
    <cfRule type="cellIs" dxfId="117" priority="57" stopIfTrue="1" operator="greaterThanOrEqual">
      <formula>3.95</formula>
    </cfRule>
    <cfRule type="cellIs" dxfId="116" priority="58" stopIfTrue="1" operator="lessThan">
      <formula>3.95</formula>
    </cfRule>
  </conditionalFormatting>
  <conditionalFormatting sqref="J13">
    <cfRule type="cellIs" dxfId="115" priority="55" stopIfTrue="1" operator="greaterThanOrEqual">
      <formula>3.95</formula>
    </cfRule>
    <cfRule type="cellIs" dxfId="114" priority="56" stopIfTrue="1" operator="lessThan">
      <formula>3.95</formula>
    </cfRule>
  </conditionalFormatting>
  <conditionalFormatting sqref="J4">
    <cfRule type="cellIs" dxfId="113" priority="53" stopIfTrue="1" operator="greaterThanOrEqual">
      <formula>3.95</formula>
    </cfRule>
    <cfRule type="cellIs" dxfId="112" priority="54" stopIfTrue="1" operator="lessThan">
      <formula>3.95</formula>
    </cfRule>
  </conditionalFormatting>
  <conditionalFormatting sqref="J9:J10">
    <cfRule type="cellIs" dxfId="111" priority="51" stopIfTrue="1" operator="greaterThanOrEqual">
      <formula>3.95</formula>
    </cfRule>
    <cfRule type="cellIs" dxfId="110" priority="52" stopIfTrue="1" operator="lessThan">
      <formula>3.95</formula>
    </cfRule>
  </conditionalFormatting>
  <conditionalFormatting sqref="J14:J16">
    <cfRule type="cellIs" dxfId="109" priority="49" stopIfTrue="1" operator="greaterThanOrEqual">
      <formula>3.95</formula>
    </cfRule>
    <cfRule type="cellIs" dxfId="108" priority="50" stopIfTrue="1" operator="lessThan">
      <formula>3.95</formula>
    </cfRule>
  </conditionalFormatting>
  <conditionalFormatting sqref="M10:O10">
    <cfRule type="cellIs" dxfId="107" priority="47" stopIfTrue="1" operator="greaterThanOrEqual">
      <formula>3.95</formula>
    </cfRule>
    <cfRule type="cellIs" dxfId="106" priority="48" stopIfTrue="1" operator="lessThan">
      <formula>3.95</formula>
    </cfRule>
  </conditionalFormatting>
  <conditionalFormatting sqref="L11:O11">
    <cfRule type="cellIs" dxfId="105" priority="43" stopIfTrue="1" operator="greaterThanOrEqual">
      <formula>3.95</formula>
    </cfRule>
    <cfRule type="cellIs" dxfId="104" priority="44" stopIfTrue="1" operator="lessThan">
      <formula>3.95</formula>
    </cfRule>
  </conditionalFormatting>
  <conditionalFormatting sqref="L10">
    <cfRule type="cellIs" dxfId="103" priority="41" stopIfTrue="1" operator="greaterThanOrEqual">
      <formula>3.95</formula>
    </cfRule>
    <cfRule type="cellIs" dxfId="102" priority="42" stopIfTrue="1" operator="lessThan">
      <formula>3.95</formula>
    </cfRule>
  </conditionalFormatting>
  <conditionalFormatting sqref="R4:S4 S5:S16 R15:R18 R5:R10">
    <cfRule type="cellIs" dxfId="101" priority="39" stopIfTrue="1" operator="greaterThanOrEqual">
      <formula>3.95</formula>
    </cfRule>
    <cfRule type="cellIs" dxfId="100" priority="40" stopIfTrue="1" operator="lessThan">
      <formula>3.95</formula>
    </cfRule>
  </conditionalFormatting>
  <conditionalFormatting sqref="H24:H25">
    <cfRule type="cellIs" dxfId="99" priority="21" stopIfTrue="1" operator="greaterThanOrEqual">
      <formula>3.95</formula>
    </cfRule>
    <cfRule type="cellIs" dxfId="98" priority="22" stopIfTrue="1" operator="lessThan">
      <formula>3.95</formula>
    </cfRule>
  </conditionalFormatting>
  <conditionalFormatting sqref="F4:F10 F15:F16">
    <cfRule type="cellIs" dxfId="97" priority="19" stopIfTrue="1" operator="greaterThanOrEqual">
      <formula>3.95</formula>
    </cfRule>
    <cfRule type="cellIs" dxfId="96" priority="20" stopIfTrue="1" operator="lessThan">
      <formula>3.95</formula>
    </cfRule>
  </conditionalFormatting>
  <conditionalFormatting sqref="F12">
    <cfRule type="cellIs" dxfId="95" priority="17" stopIfTrue="1" operator="greaterThanOrEqual">
      <formula>3.95</formula>
    </cfRule>
    <cfRule type="cellIs" dxfId="94" priority="18" stopIfTrue="1" operator="lessThan">
      <formula>3.95</formula>
    </cfRule>
  </conditionalFormatting>
  <conditionalFormatting sqref="F13">
    <cfRule type="cellIs" dxfId="93" priority="15" stopIfTrue="1" operator="greaterThanOrEqual">
      <formula>3.95</formula>
    </cfRule>
    <cfRule type="cellIs" dxfId="92" priority="16" stopIfTrue="1" operator="lessThan">
      <formula>3.95</formula>
    </cfRule>
  </conditionalFormatting>
  <conditionalFormatting sqref="F14">
    <cfRule type="cellIs" dxfId="91" priority="13" stopIfTrue="1" operator="greaterThanOrEqual">
      <formula>3.95</formula>
    </cfRule>
    <cfRule type="cellIs" dxfId="90" priority="14" stopIfTrue="1" operator="lessThan">
      <formula>3.95</formula>
    </cfRule>
  </conditionalFormatting>
  <conditionalFormatting sqref="R11">
    <cfRule type="cellIs" dxfId="89" priority="9" stopIfTrue="1" operator="greaterThanOrEqual">
      <formula>3.95</formula>
    </cfRule>
    <cfRule type="cellIs" dxfId="88" priority="10" stopIfTrue="1" operator="lessThan">
      <formula>3.95</formula>
    </cfRule>
  </conditionalFormatting>
  <conditionalFormatting sqref="R12">
    <cfRule type="cellIs" dxfId="85" priority="5" stopIfTrue="1" operator="greaterThanOrEqual">
      <formula>3.95</formula>
    </cfRule>
    <cfRule type="cellIs" dxfId="84" priority="6" stopIfTrue="1" operator="lessThan">
      <formula>3.95</formula>
    </cfRule>
  </conditionalFormatting>
  <conditionalFormatting sqref="R13">
    <cfRule type="cellIs" dxfId="83" priority="3" stopIfTrue="1" operator="greaterThanOrEqual">
      <formula>3.95</formula>
    </cfRule>
    <cfRule type="cellIs" dxfId="82" priority="4" stopIfTrue="1" operator="lessThan">
      <formula>3.95</formula>
    </cfRule>
  </conditionalFormatting>
  <conditionalFormatting sqref="R14">
    <cfRule type="cellIs" dxfId="81" priority="1" stopIfTrue="1" operator="greaterThanOrEqual">
      <formula>3.95</formula>
    </cfRule>
    <cfRule type="cellIs" dxfId="80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zoomScaleNormal="100" workbookViewId="0">
      <selection activeCell="C24" sqref="C24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34" style="2" customWidth="1"/>
    <col min="4" max="4" width="8.83203125" style="2" customWidth="1"/>
    <col min="5" max="5" width="14.33203125" style="2" customWidth="1"/>
    <col min="6" max="6" width="12.6640625" style="2" customWidth="1"/>
    <col min="7" max="7" width="14.83203125" style="2" customWidth="1"/>
    <col min="8" max="8" width="13.1640625" style="2" customWidth="1"/>
    <col min="9" max="252" width="8.83203125" style="2" customWidth="1"/>
    <col min="253" max="16384" width="10.83203125" style="2"/>
  </cols>
  <sheetData>
    <row r="1" spans="1:12" ht="20" customHeight="1" x14ac:dyDescent="0.2">
      <c r="A1" s="1"/>
      <c r="B1" s="1"/>
      <c r="C1" s="4"/>
      <c r="E1" s="2">
        <v>3</v>
      </c>
      <c r="F1" s="2">
        <v>1</v>
      </c>
      <c r="G1" s="2">
        <v>1</v>
      </c>
      <c r="H1" s="2">
        <v>1</v>
      </c>
      <c r="J1" s="2">
        <f>SUM(E1:H1)</f>
        <v>6</v>
      </c>
    </row>
    <row r="2" spans="1:12" ht="85" x14ac:dyDescent="0.2">
      <c r="A2" s="5" t="s">
        <v>0</v>
      </c>
      <c r="B2" s="5"/>
      <c r="C2" s="5" t="s">
        <v>31</v>
      </c>
      <c r="E2" s="10" t="s">
        <v>7</v>
      </c>
      <c r="F2" s="10" t="s">
        <v>8</v>
      </c>
      <c r="G2" s="10" t="s">
        <v>9</v>
      </c>
      <c r="H2" s="10" t="s">
        <v>10</v>
      </c>
      <c r="I2" s="9"/>
      <c r="J2" s="9" t="s">
        <v>11</v>
      </c>
      <c r="K2" s="9"/>
      <c r="L2" s="9" t="s">
        <v>12</v>
      </c>
    </row>
    <row r="3" spans="1:12" ht="20" customHeight="1" x14ac:dyDescent="0.2">
      <c r="A3" s="3"/>
      <c r="B3" s="3"/>
      <c r="C3" s="6"/>
      <c r="E3" s="9"/>
      <c r="F3" s="9"/>
      <c r="G3" s="9"/>
      <c r="H3" s="9"/>
      <c r="I3" s="9"/>
      <c r="J3" s="9"/>
      <c r="K3" s="9"/>
      <c r="L3" s="9"/>
    </row>
    <row r="4" spans="1:12" ht="20" customHeight="1" x14ac:dyDescent="0.2">
      <c r="A4" s="3">
        <v>1</v>
      </c>
      <c r="B4" s="29" t="s">
        <v>2</v>
      </c>
      <c r="C4" s="6" t="s">
        <v>21</v>
      </c>
      <c r="E4" s="11">
        <v>3</v>
      </c>
      <c r="F4" s="11">
        <v>1</v>
      </c>
      <c r="G4" s="11">
        <v>1</v>
      </c>
      <c r="H4" s="11">
        <v>1</v>
      </c>
      <c r="I4" s="11"/>
      <c r="J4" s="11">
        <f t="shared" ref="J4:J17" si="0">SUM(E4:H4)</f>
        <v>6</v>
      </c>
      <c r="K4" s="12">
        <f t="shared" ref="K4:K17" si="1">J4/$J$1*100</f>
        <v>100</v>
      </c>
      <c r="L4" s="7">
        <f t="shared" ref="L4:L17" si="2">IF(K4=0,1,IF(K4&lt;60,ROUND(K4/60*3+1,1),IF(K4=60,4,IF(K4&lt;100,ROUND((K4-60)/40*3+4,1),7))))</f>
        <v>7</v>
      </c>
    </row>
    <row r="5" spans="1:12" ht="20" customHeight="1" x14ac:dyDescent="0.2">
      <c r="A5" s="3">
        <v>2</v>
      </c>
      <c r="B5" s="29"/>
      <c r="C5" s="6" t="s">
        <v>22</v>
      </c>
      <c r="E5" s="11">
        <v>3</v>
      </c>
      <c r="F5" s="11">
        <v>1</v>
      </c>
      <c r="G5" s="11">
        <v>1</v>
      </c>
      <c r="H5" s="11">
        <v>0</v>
      </c>
      <c r="I5" s="11"/>
      <c r="J5" s="11">
        <f t="shared" si="0"/>
        <v>5</v>
      </c>
      <c r="K5" s="12">
        <f t="shared" si="1"/>
        <v>83.333333333333343</v>
      </c>
      <c r="L5" s="7">
        <f t="shared" si="2"/>
        <v>5.8</v>
      </c>
    </row>
    <row r="6" spans="1:12" ht="20" customHeight="1" x14ac:dyDescent="0.2">
      <c r="A6" s="3">
        <v>3</v>
      </c>
      <c r="B6" s="29"/>
      <c r="C6" s="6" t="s">
        <v>23</v>
      </c>
      <c r="E6" s="11">
        <v>1</v>
      </c>
      <c r="F6" s="11">
        <v>1</v>
      </c>
      <c r="G6" s="11">
        <v>1</v>
      </c>
      <c r="H6" s="11">
        <v>0</v>
      </c>
      <c r="I6" s="11"/>
      <c r="J6" s="11">
        <f t="shared" si="0"/>
        <v>3</v>
      </c>
      <c r="K6" s="12">
        <f t="shared" si="1"/>
        <v>50</v>
      </c>
      <c r="L6" s="7">
        <f t="shared" si="2"/>
        <v>3.5</v>
      </c>
    </row>
    <row r="7" spans="1:12" ht="20" customHeight="1" x14ac:dyDescent="0.2">
      <c r="A7" s="3">
        <v>4</v>
      </c>
      <c r="B7" s="29"/>
      <c r="C7" s="6"/>
      <c r="E7" s="14"/>
      <c r="F7" s="14"/>
      <c r="G7" s="14"/>
      <c r="H7" s="14"/>
      <c r="I7" s="14"/>
      <c r="J7" s="14">
        <f t="shared" si="0"/>
        <v>0</v>
      </c>
      <c r="K7" s="15">
        <f t="shared" si="1"/>
        <v>0</v>
      </c>
      <c r="L7" s="8">
        <f t="shared" si="2"/>
        <v>1</v>
      </c>
    </row>
    <row r="8" spans="1:12" ht="20" customHeight="1" x14ac:dyDescent="0.2">
      <c r="A8" s="3">
        <v>5</v>
      </c>
      <c r="B8" s="29"/>
      <c r="C8" s="6"/>
      <c r="E8" s="14"/>
      <c r="F8" s="14"/>
      <c r="G8" s="14"/>
      <c r="H8" s="14"/>
      <c r="I8" s="14"/>
      <c r="J8" s="14">
        <f t="shared" si="0"/>
        <v>0</v>
      </c>
      <c r="K8" s="15">
        <f t="shared" si="1"/>
        <v>0</v>
      </c>
      <c r="L8" s="8">
        <f t="shared" si="2"/>
        <v>1</v>
      </c>
    </row>
    <row r="9" spans="1:12" ht="20" customHeight="1" x14ac:dyDescent="0.2">
      <c r="A9" s="3">
        <v>1</v>
      </c>
      <c r="B9" s="29" t="s">
        <v>1</v>
      </c>
      <c r="C9" s="6" t="s">
        <v>24</v>
      </c>
      <c r="E9" s="14"/>
      <c r="F9" s="14"/>
      <c r="G9" s="14"/>
      <c r="H9" s="14"/>
      <c r="I9" s="14"/>
      <c r="J9" s="14">
        <f t="shared" si="0"/>
        <v>0</v>
      </c>
      <c r="K9" s="15">
        <f t="shared" si="1"/>
        <v>0</v>
      </c>
      <c r="L9" s="8">
        <f t="shared" si="2"/>
        <v>1</v>
      </c>
    </row>
    <row r="10" spans="1:12" ht="20" customHeight="1" x14ac:dyDescent="0.2">
      <c r="A10" s="3">
        <v>2</v>
      </c>
      <c r="B10" s="29"/>
      <c r="C10" s="6" t="s">
        <v>25</v>
      </c>
      <c r="E10" s="11">
        <v>2</v>
      </c>
      <c r="F10" s="11">
        <v>0</v>
      </c>
      <c r="G10" s="11">
        <v>1</v>
      </c>
      <c r="H10" s="11">
        <v>0</v>
      </c>
      <c r="I10" s="11"/>
      <c r="J10" s="11">
        <f t="shared" si="0"/>
        <v>3</v>
      </c>
      <c r="K10" s="12">
        <f t="shared" si="1"/>
        <v>50</v>
      </c>
      <c r="L10" s="7">
        <f t="shared" si="2"/>
        <v>3.5</v>
      </c>
    </row>
    <row r="11" spans="1:12" ht="20" customHeight="1" x14ac:dyDescent="0.2">
      <c r="A11" s="3">
        <v>3</v>
      </c>
      <c r="B11" s="29"/>
      <c r="C11" s="6" t="s">
        <v>26</v>
      </c>
      <c r="E11" s="11">
        <v>3</v>
      </c>
      <c r="F11" s="11">
        <v>0</v>
      </c>
      <c r="G11" s="11">
        <v>1</v>
      </c>
      <c r="H11" s="11">
        <v>1</v>
      </c>
      <c r="I11" s="11"/>
      <c r="J11" s="11">
        <f t="shared" si="0"/>
        <v>5</v>
      </c>
      <c r="K11" s="12">
        <f t="shared" si="1"/>
        <v>83.333333333333343</v>
      </c>
      <c r="L11" s="7">
        <f t="shared" si="2"/>
        <v>5.8</v>
      </c>
    </row>
    <row r="12" spans="1:12" ht="20" customHeight="1" x14ac:dyDescent="0.2">
      <c r="A12" s="3">
        <v>4</v>
      </c>
      <c r="B12" s="29"/>
      <c r="C12" s="6" t="s">
        <v>27</v>
      </c>
      <c r="E12" s="14"/>
      <c r="F12" s="14"/>
      <c r="G12" s="14"/>
      <c r="H12" s="14"/>
      <c r="I12" s="14"/>
      <c r="J12" s="14">
        <f t="shared" si="0"/>
        <v>0</v>
      </c>
      <c r="K12" s="15">
        <f t="shared" si="1"/>
        <v>0</v>
      </c>
      <c r="L12" s="8">
        <f t="shared" si="2"/>
        <v>1</v>
      </c>
    </row>
    <row r="13" spans="1:12" ht="20" customHeight="1" x14ac:dyDescent="0.2">
      <c r="A13" s="3">
        <v>5</v>
      </c>
      <c r="B13" s="29"/>
      <c r="C13" s="6" t="s">
        <v>28</v>
      </c>
      <c r="E13" s="14"/>
      <c r="F13" s="14"/>
      <c r="G13" s="14"/>
      <c r="H13" s="14"/>
      <c r="I13" s="14"/>
      <c r="J13" s="14">
        <f t="shared" si="0"/>
        <v>0</v>
      </c>
      <c r="K13" s="15">
        <f t="shared" si="1"/>
        <v>0</v>
      </c>
      <c r="L13" s="8">
        <f t="shared" si="2"/>
        <v>1</v>
      </c>
    </row>
    <row r="14" spans="1:12" ht="17" x14ac:dyDescent="0.2">
      <c r="A14" s="3">
        <v>1</v>
      </c>
      <c r="B14" s="13" t="s">
        <v>3</v>
      </c>
      <c r="C14" s="6" t="s">
        <v>29</v>
      </c>
      <c r="E14" s="11">
        <v>3</v>
      </c>
      <c r="F14" s="11">
        <v>0</v>
      </c>
      <c r="G14" s="11">
        <v>0</v>
      </c>
      <c r="H14" s="11">
        <v>0.5</v>
      </c>
      <c r="I14" s="11"/>
      <c r="J14" s="11">
        <f t="shared" si="0"/>
        <v>3.5</v>
      </c>
      <c r="K14" s="12">
        <f t="shared" si="1"/>
        <v>58.333333333333336</v>
      </c>
      <c r="L14" s="7">
        <f t="shared" si="2"/>
        <v>3.9</v>
      </c>
    </row>
    <row r="15" spans="1:12" ht="20" customHeight="1" x14ac:dyDescent="0.2">
      <c r="A15" s="3">
        <v>1</v>
      </c>
      <c r="B15" s="13" t="s">
        <v>4</v>
      </c>
      <c r="E15" s="11">
        <v>3</v>
      </c>
      <c r="F15" s="11">
        <v>1</v>
      </c>
      <c r="G15" s="11">
        <v>1</v>
      </c>
      <c r="H15" s="11">
        <v>0.5</v>
      </c>
      <c r="I15" s="11"/>
      <c r="J15" s="11">
        <f t="shared" si="0"/>
        <v>5.5</v>
      </c>
      <c r="K15" s="12">
        <f t="shared" si="1"/>
        <v>91.666666666666657</v>
      </c>
      <c r="L15" s="7">
        <f t="shared" si="2"/>
        <v>6.4</v>
      </c>
    </row>
    <row r="16" spans="1:12" x14ac:dyDescent="0.2">
      <c r="E16" s="11"/>
      <c r="F16" s="11"/>
      <c r="G16" s="11"/>
      <c r="H16" s="11"/>
      <c r="I16" s="11"/>
      <c r="J16" s="11"/>
      <c r="K16" s="12"/>
      <c r="L16" s="17"/>
    </row>
    <row r="17" spans="3:12" x14ac:dyDescent="0.2">
      <c r="C17" s="2" t="s">
        <v>30</v>
      </c>
      <c r="E17" s="11">
        <v>3</v>
      </c>
      <c r="F17" s="11">
        <v>0</v>
      </c>
      <c r="G17" s="11">
        <v>1</v>
      </c>
      <c r="H17" s="11">
        <v>1</v>
      </c>
      <c r="I17" s="11"/>
      <c r="J17" s="11">
        <f t="shared" si="0"/>
        <v>5</v>
      </c>
      <c r="K17" s="12">
        <f t="shared" si="1"/>
        <v>83.333333333333343</v>
      </c>
      <c r="L17" s="7">
        <f t="shared" si="2"/>
        <v>5.8</v>
      </c>
    </row>
    <row r="18" spans="3:12" x14ac:dyDescent="0.2">
      <c r="E18" s="9"/>
      <c r="F18" s="9"/>
      <c r="G18" s="9"/>
      <c r="H18" s="9"/>
      <c r="I18" s="9"/>
      <c r="J18" s="9"/>
      <c r="K18" s="9"/>
      <c r="L18" s="9"/>
    </row>
  </sheetData>
  <mergeCells count="2">
    <mergeCell ref="B4:B8"/>
    <mergeCell ref="B9:B13"/>
  </mergeCells>
  <conditionalFormatting sqref="L4:L17">
    <cfRule type="cellIs" dxfId="79" priority="1" stopIfTrue="1" operator="greaterThanOrEqual">
      <formula>3.95</formula>
    </cfRule>
    <cfRule type="cellIs" dxfId="78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ECAD-F0E6-F54F-82E2-50FDF4E90FEF}">
  <dimension ref="A1:Z18"/>
  <sheetViews>
    <sheetView zoomScaleNormal="100" workbookViewId="0">
      <selection activeCell="P27" sqref="P27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34" style="2" customWidth="1"/>
    <col min="4" max="4" width="8.83203125" style="2" customWidth="1"/>
    <col min="5" max="5" width="7.6640625" style="2" bestFit="1" customWidth="1"/>
    <col min="6" max="6" width="12.6640625" style="2" customWidth="1"/>
    <col min="7" max="8" width="8.83203125" style="2" customWidth="1"/>
    <col min="9" max="9" width="10" style="2" customWidth="1"/>
    <col min="10" max="10" width="15.33203125" style="2" customWidth="1"/>
    <col min="11" max="12" width="15.5" style="2" customWidth="1"/>
    <col min="13" max="13" width="14.5" style="2" customWidth="1"/>
    <col min="14" max="14" width="13.5" style="2" customWidth="1"/>
    <col min="15" max="15" width="8.83203125" style="2" customWidth="1"/>
    <col min="16" max="16" width="16.1640625" style="2" customWidth="1"/>
    <col min="17" max="17" width="11.83203125" style="2" customWidth="1"/>
    <col min="18" max="18" width="15.83203125" style="2" customWidth="1"/>
    <col min="19" max="19" width="20.83203125" style="2" customWidth="1"/>
    <col min="20" max="20" width="6.83203125" style="2" bestFit="1" customWidth="1"/>
    <col min="21" max="247" width="8.83203125" style="2" customWidth="1"/>
    <col min="248" max="16384" width="10.83203125" style="2"/>
  </cols>
  <sheetData>
    <row r="1" spans="1:26" ht="20" customHeight="1" x14ac:dyDescent="0.2">
      <c r="A1" s="1"/>
      <c r="B1" s="1"/>
      <c r="C1" s="4"/>
      <c r="H1" s="27">
        <v>7.0000000000000007E-2</v>
      </c>
      <c r="I1" s="27">
        <v>0.03</v>
      </c>
      <c r="J1" s="27">
        <v>0.2</v>
      </c>
      <c r="K1" s="27">
        <v>0.2</v>
      </c>
      <c r="L1" s="27">
        <v>0.1</v>
      </c>
      <c r="M1" s="27">
        <v>0.4</v>
      </c>
      <c r="N1" s="26">
        <v>0.6</v>
      </c>
      <c r="P1" s="27">
        <v>0.3</v>
      </c>
      <c r="Q1" s="27">
        <v>0.1</v>
      </c>
      <c r="R1" s="27">
        <v>0.3</v>
      </c>
      <c r="S1" s="27">
        <v>0.3</v>
      </c>
      <c r="T1" s="26">
        <v>0.4</v>
      </c>
    </row>
    <row r="2" spans="1:26" ht="85" x14ac:dyDescent="0.2">
      <c r="A2" s="5" t="s">
        <v>0</v>
      </c>
      <c r="B2" s="5"/>
      <c r="C2" s="5" t="s">
        <v>31</v>
      </c>
      <c r="E2" s="5" t="s">
        <v>38</v>
      </c>
      <c r="F2" s="5" t="s">
        <v>40</v>
      </c>
      <c r="H2" s="5" t="s">
        <v>43</v>
      </c>
      <c r="I2" s="5" t="s">
        <v>44</v>
      </c>
      <c r="J2" s="5" t="s">
        <v>46</v>
      </c>
      <c r="K2" s="5" t="s">
        <v>41</v>
      </c>
      <c r="L2" s="5" t="s">
        <v>47</v>
      </c>
      <c r="M2" s="5" t="s">
        <v>42</v>
      </c>
      <c r="N2" s="5" t="s">
        <v>45</v>
      </c>
      <c r="P2" s="5" t="s">
        <v>48</v>
      </c>
      <c r="Q2" s="5" t="s">
        <v>49</v>
      </c>
      <c r="R2" s="5" t="s">
        <v>50</v>
      </c>
      <c r="S2" s="5" t="s">
        <v>51</v>
      </c>
      <c r="T2" s="5" t="s">
        <v>52</v>
      </c>
      <c r="V2" s="5" t="s">
        <v>55</v>
      </c>
    </row>
    <row r="3" spans="1:26" ht="20" customHeight="1" x14ac:dyDescent="0.2">
      <c r="A3" s="3"/>
      <c r="B3" s="3"/>
      <c r="C3" s="6"/>
      <c r="E3" s="9"/>
    </row>
    <row r="4" spans="1:26" ht="20" customHeight="1" x14ac:dyDescent="0.2">
      <c r="A4" s="3">
        <v>1</v>
      </c>
      <c r="B4" s="29" t="s">
        <v>2</v>
      </c>
      <c r="C4" s="6" t="s">
        <v>21</v>
      </c>
      <c r="E4" s="11" t="s">
        <v>15</v>
      </c>
      <c r="F4" s="11" t="s">
        <v>15</v>
      </c>
      <c r="H4" s="7">
        <v>7</v>
      </c>
      <c r="I4" s="7">
        <v>5</v>
      </c>
      <c r="J4" s="7">
        <v>7</v>
      </c>
      <c r="K4" s="7">
        <v>1</v>
      </c>
      <c r="L4" s="7">
        <v>7</v>
      </c>
      <c r="M4" s="7">
        <v>1</v>
      </c>
      <c r="N4" s="7">
        <f>SUMPRODUCT(H4:M4,H$1:M$1)</f>
        <v>3.3400000000000003</v>
      </c>
      <c r="P4" s="7">
        <v>7</v>
      </c>
      <c r="Q4" s="7">
        <v>7</v>
      </c>
      <c r="R4" s="7">
        <v>7</v>
      </c>
      <c r="S4" s="7">
        <v>7</v>
      </c>
      <c r="T4" s="7">
        <f>SUMPRODUCT(P4:S4,P$1:S$1)</f>
        <v>7</v>
      </c>
      <c r="V4" s="7">
        <f>N4*N$1+T4*T$1</f>
        <v>4.8040000000000003</v>
      </c>
    </row>
    <row r="5" spans="1:26" ht="20" customHeight="1" x14ac:dyDescent="0.2">
      <c r="A5" s="3">
        <v>2</v>
      </c>
      <c r="B5" s="29"/>
      <c r="C5" s="6" t="s">
        <v>22</v>
      </c>
      <c r="E5" s="11" t="s">
        <v>15</v>
      </c>
      <c r="F5" s="11" t="s">
        <v>15</v>
      </c>
      <c r="H5" s="7">
        <v>6</v>
      </c>
      <c r="I5" s="7">
        <v>7</v>
      </c>
      <c r="J5" s="7">
        <v>7</v>
      </c>
      <c r="K5" s="7">
        <v>7</v>
      </c>
      <c r="L5" s="7">
        <v>5</v>
      </c>
      <c r="M5" s="7">
        <v>1</v>
      </c>
      <c r="N5" s="7">
        <f t="shared" ref="N5:N16" si="0">SUMPRODUCT(H5:M5,H$1:M$1)</f>
        <v>4.330000000000001</v>
      </c>
      <c r="P5" s="7">
        <v>7</v>
      </c>
      <c r="Q5" s="7">
        <v>7</v>
      </c>
      <c r="R5" s="7">
        <v>7</v>
      </c>
      <c r="S5" s="7">
        <v>6.5</v>
      </c>
      <c r="T5" s="7">
        <f>SUMPRODUCT(P5:S5,P$1:S$1)</f>
        <v>6.8500000000000005</v>
      </c>
      <c r="V5" s="7">
        <f t="shared" ref="V5:V16" si="1">N5*N$1+T5*T$1</f>
        <v>5.338000000000001</v>
      </c>
      <c r="Z5" s="2" t="s">
        <v>53</v>
      </c>
    </row>
    <row r="6" spans="1:26" ht="20" customHeight="1" x14ac:dyDescent="0.2">
      <c r="A6" s="3">
        <v>3</v>
      </c>
      <c r="B6" s="29"/>
      <c r="C6" s="6" t="s">
        <v>23</v>
      </c>
      <c r="E6" s="11" t="s">
        <v>15</v>
      </c>
      <c r="F6" s="11" t="s">
        <v>15</v>
      </c>
      <c r="H6" s="7">
        <v>7</v>
      </c>
      <c r="I6" s="7">
        <v>7</v>
      </c>
      <c r="J6" s="7">
        <v>7</v>
      </c>
      <c r="K6" s="7">
        <v>7</v>
      </c>
      <c r="L6" s="7">
        <v>1</v>
      </c>
      <c r="M6" s="7">
        <v>1</v>
      </c>
      <c r="N6" s="7">
        <f t="shared" si="0"/>
        <v>4</v>
      </c>
      <c r="P6" s="7">
        <v>7</v>
      </c>
      <c r="Q6" s="7">
        <v>7</v>
      </c>
      <c r="R6" s="7">
        <v>7</v>
      </c>
      <c r="S6" s="7">
        <v>1</v>
      </c>
      <c r="T6" s="7">
        <f>SUMPRODUCT(P6:S6,P$1:S$1)</f>
        <v>5.2</v>
      </c>
      <c r="V6" s="7">
        <f t="shared" si="1"/>
        <v>4.4800000000000004</v>
      </c>
    </row>
    <row r="7" spans="1:26" ht="20" customHeight="1" x14ac:dyDescent="0.2">
      <c r="A7" s="3">
        <v>4</v>
      </c>
      <c r="B7" s="29"/>
      <c r="C7" s="6"/>
      <c r="E7" s="11"/>
      <c r="F7" s="11"/>
      <c r="H7" s="7"/>
      <c r="I7" s="7"/>
      <c r="J7" s="7"/>
      <c r="K7" s="7"/>
      <c r="L7" s="7"/>
      <c r="M7" s="7"/>
      <c r="N7" s="7">
        <f t="shared" si="0"/>
        <v>0</v>
      </c>
      <c r="T7" s="7">
        <f t="shared" ref="T7:T8" si="2">SUMPRODUCT(P7:S7,P$1:S$1)</f>
        <v>0</v>
      </c>
      <c r="V7" s="7">
        <f t="shared" si="1"/>
        <v>0</v>
      </c>
    </row>
    <row r="8" spans="1:26" ht="20" customHeight="1" x14ac:dyDescent="0.2">
      <c r="A8" s="3">
        <v>5</v>
      </c>
      <c r="B8" s="29"/>
      <c r="C8" s="6"/>
      <c r="E8" s="11"/>
      <c r="F8" s="11"/>
      <c r="H8" s="7"/>
      <c r="I8" s="7"/>
      <c r="J8" s="7"/>
      <c r="K8" s="7"/>
      <c r="L8" s="7"/>
      <c r="M8" s="7"/>
      <c r="N8" s="7">
        <f t="shared" si="0"/>
        <v>0</v>
      </c>
      <c r="T8" s="7">
        <f t="shared" si="2"/>
        <v>0</v>
      </c>
      <c r="V8" s="7">
        <f t="shared" si="1"/>
        <v>0</v>
      </c>
    </row>
    <row r="9" spans="1:26" ht="20" customHeight="1" x14ac:dyDescent="0.2">
      <c r="A9" s="3">
        <v>2</v>
      </c>
      <c r="B9" s="29" t="s">
        <v>1</v>
      </c>
      <c r="C9" s="6" t="s">
        <v>24</v>
      </c>
      <c r="E9" s="11" t="s">
        <v>15</v>
      </c>
      <c r="F9" s="11" t="s">
        <v>15</v>
      </c>
      <c r="H9" s="7">
        <v>7</v>
      </c>
      <c r="I9" s="7">
        <v>7</v>
      </c>
      <c r="J9" s="7">
        <v>7</v>
      </c>
      <c r="K9" s="7">
        <v>7</v>
      </c>
      <c r="L9" s="7">
        <v>7</v>
      </c>
      <c r="M9" s="7">
        <v>1</v>
      </c>
      <c r="N9" s="7">
        <f t="shared" si="0"/>
        <v>4.6000000000000005</v>
      </c>
      <c r="P9" s="7">
        <v>7</v>
      </c>
      <c r="Q9" s="7">
        <v>7</v>
      </c>
      <c r="R9" s="7">
        <v>7</v>
      </c>
      <c r="S9" s="7">
        <v>6.5</v>
      </c>
      <c r="T9" s="7">
        <f>SUMPRODUCT(P9:S9,P$1:S$1)</f>
        <v>6.8500000000000005</v>
      </c>
      <c r="V9" s="7">
        <f t="shared" si="1"/>
        <v>5.5</v>
      </c>
      <c r="Z9" s="28" t="s">
        <v>54</v>
      </c>
    </row>
    <row r="10" spans="1:26" ht="20" customHeight="1" x14ac:dyDescent="0.2">
      <c r="A10" s="3">
        <v>3</v>
      </c>
      <c r="B10" s="29"/>
      <c r="C10" s="6" t="s">
        <v>25</v>
      </c>
      <c r="E10" s="11" t="s">
        <v>15</v>
      </c>
      <c r="F10" s="11" t="s">
        <v>15</v>
      </c>
      <c r="H10" s="7">
        <v>7</v>
      </c>
      <c r="I10" s="7">
        <v>7</v>
      </c>
      <c r="J10" s="7">
        <v>7</v>
      </c>
      <c r="K10" s="7">
        <v>7</v>
      </c>
      <c r="L10" s="7">
        <v>7</v>
      </c>
      <c r="M10" s="7">
        <v>5</v>
      </c>
      <c r="N10" s="7">
        <f t="shared" si="0"/>
        <v>6.2</v>
      </c>
      <c r="P10" s="7">
        <v>7</v>
      </c>
      <c r="Q10" s="7">
        <v>7</v>
      </c>
      <c r="R10" s="7">
        <v>7</v>
      </c>
      <c r="S10" s="7">
        <v>7</v>
      </c>
      <c r="T10" s="7">
        <f t="shared" ref="T10" si="3">SUMPRODUCT(P10:S10,P$1:S$1)</f>
        <v>7</v>
      </c>
      <c r="V10" s="7">
        <f t="shared" si="1"/>
        <v>6.52</v>
      </c>
    </row>
    <row r="11" spans="1:26" ht="20" customHeight="1" x14ac:dyDescent="0.2">
      <c r="A11" s="18">
        <v>4</v>
      </c>
      <c r="B11" s="29"/>
      <c r="C11" s="19" t="s">
        <v>26</v>
      </c>
      <c r="E11" s="19"/>
      <c r="F11" s="19"/>
      <c r="H11" s="7"/>
      <c r="I11" s="7"/>
      <c r="J11" s="7"/>
      <c r="K11" s="7"/>
      <c r="L11" s="7"/>
      <c r="M11" s="7"/>
      <c r="N11" s="7">
        <f t="shared" si="0"/>
        <v>0</v>
      </c>
      <c r="T11" s="7">
        <f t="shared" ref="T10:T15" si="4">SUMPRODUCT(P11:S11,P$1:S$1)</f>
        <v>0</v>
      </c>
      <c r="V11" s="7">
        <f t="shared" si="1"/>
        <v>0</v>
      </c>
    </row>
    <row r="12" spans="1:26" ht="20" customHeight="1" x14ac:dyDescent="0.2">
      <c r="A12" s="3">
        <v>5</v>
      </c>
      <c r="B12" s="29"/>
      <c r="C12" s="6" t="s">
        <v>27</v>
      </c>
      <c r="E12" s="14" t="s">
        <v>39</v>
      </c>
      <c r="F12" s="14" t="s">
        <v>39</v>
      </c>
      <c r="H12" s="7"/>
      <c r="I12" s="7"/>
      <c r="J12" s="7"/>
      <c r="K12" s="7"/>
      <c r="L12" s="7"/>
      <c r="M12" s="7"/>
      <c r="N12" s="7">
        <f t="shared" si="0"/>
        <v>0</v>
      </c>
      <c r="T12" s="7">
        <f t="shared" si="4"/>
        <v>0</v>
      </c>
      <c r="V12" s="7">
        <f t="shared" si="1"/>
        <v>0</v>
      </c>
    </row>
    <row r="13" spans="1:26" ht="20" customHeight="1" x14ac:dyDescent="0.2">
      <c r="A13" s="3">
        <v>1</v>
      </c>
      <c r="B13" s="13" t="s">
        <v>3</v>
      </c>
      <c r="C13" s="6" t="s">
        <v>28</v>
      </c>
      <c r="E13" s="14" t="s">
        <v>39</v>
      </c>
      <c r="F13" s="14" t="s">
        <v>39</v>
      </c>
      <c r="H13" s="7"/>
      <c r="I13" s="7"/>
      <c r="J13" s="7"/>
      <c r="K13" s="7"/>
      <c r="L13" s="7"/>
      <c r="M13" s="7"/>
      <c r="N13" s="7">
        <f t="shared" si="0"/>
        <v>0</v>
      </c>
      <c r="T13" s="7">
        <f t="shared" si="4"/>
        <v>0</v>
      </c>
      <c r="V13" s="7">
        <f t="shared" si="1"/>
        <v>0</v>
      </c>
    </row>
    <row r="14" spans="1:26" ht="17" x14ac:dyDescent="0.2">
      <c r="A14" s="3">
        <v>1</v>
      </c>
      <c r="B14" s="13" t="s">
        <v>4</v>
      </c>
      <c r="C14" s="6" t="s">
        <v>29</v>
      </c>
      <c r="E14" s="14" t="s">
        <v>39</v>
      </c>
      <c r="F14" s="14" t="s">
        <v>39</v>
      </c>
      <c r="H14" s="7"/>
      <c r="I14" s="7"/>
      <c r="J14" s="7"/>
      <c r="K14" s="7"/>
      <c r="L14" s="7"/>
      <c r="M14" s="7"/>
      <c r="N14" s="7">
        <f t="shared" si="0"/>
        <v>0</v>
      </c>
      <c r="T14" s="7">
        <f t="shared" si="4"/>
        <v>0</v>
      </c>
      <c r="V14" s="7">
        <f t="shared" si="1"/>
        <v>0</v>
      </c>
    </row>
    <row r="15" spans="1:26" ht="20" customHeight="1" x14ac:dyDescent="0.2">
      <c r="E15" s="11"/>
      <c r="H15" s="7"/>
      <c r="I15" s="7"/>
      <c r="J15" s="7"/>
      <c r="K15" s="7"/>
      <c r="L15" s="7"/>
      <c r="M15" s="7"/>
      <c r="N15" s="7">
        <f t="shared" si="0"/>
        <v>0</v>
      </c>
      <c r="T15" s="7">
        <f t="shared" si="4"/>
        <v>0</v>
      </c>
      <c r="V15" s="7">
        <f t="shared" si="1"/>
        <v>0</v>
      </c>
    </row>
    <row r="16" spans="1:26" x14ac:dyDescent="0.2">
      <c r="C16" s="2" t="s">
        <v>30</v>
      </c>
      <c r="E16" s="11" t="s">
        <v>15</v>
      </c>
      <c r="F16" s="9" t="s">
        <v>15</v>
      </c>
      <c r="H16" s="7">
        <v>7</v>
      </c>
      <c r="I16" s="7">
        <v>7</v>
      </c>
      <c r="J16" s="7">
        <v>7</v>
      </c>
      <c r="K16" s="7">
        <v>7</v>
      </c>
      <c r="L16" s="7">
        <v>7</v>
      </c>
      <c r="M16" s="7">
        <v>7</v>
      </c>
      <c r="N16" s="7">
        <f t="shared" si="0"/>
        <v>7</v>
      </c>
      <c r="P16" s="7">
        <v>7</v>
      </c>
      <c r="Q16" s="7">
        <v>7</v>
      </c>
      <c r="R16" s="7">
        <v>7</v>
      </c>
      <c r="S16" s="7">
        <v>7</v>
      </c>
      <c r="T16" s="7">
        <f>SUMPRODUCT(P16:S16,P$1:S$1)</f>
        <v>7</v>
      </c>
      <c r="V16" s="7">
        <f t="shared" si="1"/>
        <v>7</v>
      </c>
    </row>
    <row r="17" spans="5:5" x14ac:dyDescent="0.2">
      <c r="E17" s="11"/>
    </row>
    <row r="18" spans="5:5" x14ac:dyDescent="0.2">
      <c r="E18" s="9"/>
    </row>
  </sheetData>
  <mergeCells count="2">
    <mergeCell ref="B4:B8"/>
    <mergeCell ref="B9:B12"/>
  </mergeCells>
  <conditionalFormatting sqref="J4:L4">
    <cfRule type="cellIs" dxfId="77" priority="81" stopIfTrue="1" operator="greaterThanOrEqual">
      <formula>3.95</formula>
    </cfRule>
    <cfRule type="cellIs" dxfId="76" priority="82" stopIfTrue="1" operator="lessThan">
      <formula>3.95</formula>
    </cfRule>
  </conditionalFormatting>
  <conditionalFormatting sqref="M4">
    <cfRule type="cellIs" dxfId="75" priority="79" stopIfTrue="1" operator="greaterThanOrEqual">
      <formula>3.95</formula>
    </cfRule>
    <cfRule type="cellIs" dxfId="74" priority="80" stopIfTrue="1" operator="lessThan">
      <formula>3.95</formula>
    </cfRule>
  </conditionalFormatting>
  <conditionalFormatting sqref="H4:I4">
    <cfRule type="cellIs" dxfId="73" priority="77" stopIfTrue="1" operator="greaterThanOrEqual">
      <formula>3.95</formula>
    </cfRule>
    <cfRule type="cellIs" dxfId="72" priority="78" stopIfTrue="1" operator="lessThan">
      <formula>3.95</formula>
    </cfRule>
  </conditionalFormatting>
  <conditionalFormatting sqref="N4:N9 N11:N16">
    <cfRule type="cellIs" dxfId="71" priority="75" stopIfTrue="1" operator="greaterThanOrEqual">
      <formula>3.95</formula>
    </cfRule>
    <cfRule type="cellIs" dxfId="70" priority="76" stopIfTrue="1" operator="lessThan">
      <formula>3.95</formula>
    </cfRule>
  </conditionalFormatting>
  <conditionalFormatting sqref="J5:L9 J11:L16">
    <cfRule type="cellIs" dxfId="69" priority="73" stopIfTrue="1" operator="greaterThanOrEqual">
      <formula>3.95</formula>
    </cfRule>
    <cfRule type="cellIs" dxfId="68" priority="74" stopIfTrue="1" operator="lessThan">
      <formula>3.95</formula>
    </cfRule>
  </conditionalFormatting>
  <conditionalFormatting sqref="M5:M9 M11:M16">
    <cfRule type="cellIs" dxfId="67" priority="71" stopIfTrue="1" operator="greaterThanOrEqual">
      <formula>3.95</formula>
    </cfRule>
    <cfRule type="cellIs" dxfId="66" priority="72" stopIfTrue="1" operator="lessThan">
      <formula>3.95</formula>
    </cfRule>
  </conditionalFormatting>
  <conditionalFormatting sqref="H5:I9 H11:I16">
    <cfRule type="cellIs" dxfId="65" priority="69" stopIfTrue="1" operator="greaterThanOrEqual">
      <formula>3.95</formula>
    </cfRule>
    <cfRule type="cellIs" dxfId="64" priority="70" stopIfTrue="1" operator="lessThan">
      <formula>3.95</formula>
    </cfRule>
  </conditionalFormatting>
  <conditionalFormatting sqref="P4">
    <cfRule type="cellIs" dxfId="63" priority="65" stopIfTrue="1" operator="greaterThanOrEqual">
      <formula>3.95</formula>
    </cfRule>
    <cfRule type="cellIs" dxfId="62" priority="66" stopIfTrue="1" operator="lessThan">
      <formula>3.95</formula>
    </cfRule>
  </conditionalFormatting>
  <conditionalFormatting sqref="Q4">
    <cfRule type="cellIs" dxfId="61" priority="63" stopIfTrue="1" operator="greaterThanOrEqual">
      <formula>3.95</formula>
    </cfRule>
    <cfRule type="cellIs" dxfId="60" priority="64" stopIfTrue="1" operator="lessThan">
      <formula>3.95</formula>
    </cfRule>
  </conditionalFormatting>
  <conditionalFormatting sqref="R4">
    <cfRule type="cellIs" dxfId="59" priority="61" stopIfTrue="1" operator="greaterThanOrEqual">
      <formula>3.95</formula>
    </cfRule>
    <cfRule type="cellIs" dxfId="58" priority="62" stopIfTrue="1" operator="lessThan">
      <formula>3.95</formula>
    </cfRule>
  </conditionalFormatting>
  <conditionalFormatting sqref="S4">
    <cfRule type="cellIs" dxfId="57" priority="59" stopIfTrue="1" operator="greaterThanOrEqual">
      <formula>3.95</formula>
    </cfRule>
    <cfRule type="cellIs" dxfId="56" priority="60" stopIfTrue="1" operator="lessThan">
      <formula>3.95</formula>
    </cfRule>
  </conditionalFormatting>
  <conditionalFormatting sqref="T4">
    <cfRule type="cellIs" dxfId="55" priority="57" stopIfTrue="1" operator="greaterThanOrEqual">
      <formula>3.95</formula>
    </cfRule>
    <cfRule type="cellIs" dxfId="54" priority="58" stopIfTrue="1" operator="lessThan">
      <formula>3.95</formula>
    </cfRule>
  </conditionalFormatting>
  <conditionalFormatting sqref="T5">
    <cfRule type="cellIs" dxfId="53" priority="55" stopIfTrue="1" operator="greaterThanOrEqual">
      <formula>3.95</formula>
    </cfRule>
    <cfRule type="cellIs" dxfId="52" priority="56" stopIfTrue="1" operator="lessThan">
      <formula>3.95</formula>
    </cfRule>
  </conditionalFormatting>
  <conditionalFormatting sqref="P5">
    <cfRule type="cellIs" dxfId="51" priority="53" stopIfTrue="1" operator="greaterThanOrEqual">
      <formula>3.95</formula>
    </cfRule>
    <cfRule type="cellIs" dxfId="50" priority="54" stopIfTrue="1" operator="lessThan">
      <formula>3.95</formula>
    </cfRule>
  </conditionalFormatting>
  <conditionalFormatting sqref="Q5">
    <cfRule type="cellIs" dxfId="49" priority="51" stopIfTrue="1" operator="greaterThanOrEqual">
      <formula>3.95</formula>
    </cfRule>
    <cfRule type="cellIs" dxfId="48" priority="52" stopIfTrue="1" operator="lessThan">
      <formula>3.95</formula>
    </cfRule>
  </conditionalFormatting>
  <conditionalFormatting sqref="R5">
    <cfRule type="cellIs" dxfId="47" priority="49" stopIfTrue="1" operator="greaterThanOrEqual">
      <formula>3.95</formula>
    </cfRule>
    <cfRule type="cellIs" dxfId="46" priority="50" stopIfTrue="1" operator="lessThan">
      <formula>3.95</formula>
    </cfRule>
  </conditionalFormatting>
  <conditionalFormatting sqref="S5">
    <cfRule type="cellIs" dxfId="45" priority="47" stopIfTrue="1" operator="greaterThanOrEqual">
      <formula>3.95</formula>
    </cfRule>
    <cfRule type="cellIs" dxfId="44" priority="48" stopIfTrue="1" operator="lessThan">
      <formula>3.95</formula>
    </cfRule>
  </conditionalFormatting>
  <conditionalFormatting sqref="P9">
    <cfRule type="cellIs" dxfId="43" priority="43" stopIfTrue="1" operator="greaterThanOrEqual">
      <formula>3.95</formula>
    </cfRule>
    <cfRule type="cellIs" dxfId="42" priority="44" stopIfTrue="1" operator="lessThan">
      <formula>3.95</formula>
    </cfRule>
  </conditionalFormatting>
  <conditionalFormatting sqref="Q9">
    <cfRule type="cellIs" dxfId="41" priority="41" stopIfTrue="1" operator="greaterThanOrEqual">
      <formula>3.95</formula>
    </cfRule>
    <cfRule type="cellIs" dxfId="40" priority="42" stopIfTrue="1" operator="lessThan">
      <formula>3.95</formula>
    </cfRule>
  </conditionalFormatting>
  <conditionalFormatting sqref="R9">
    <cfRule type="cellIs" dxfId="39" priority="39" stopIfTrue="1" operator="greaterThanOrEqual">
      <formula>3.95</formula>
    </cfRule>
    <cfRule type="cellIs" dxfId="38" priority="40" stopIfTrue="1" operator="lessThan">
      <formula>3.95</formula>
    </cfRule>
  </conditionalFormatting>
  <conditionalFormatting sqref="S9">
    <cfRule type="cellIs" dxfId="37" priority="37" stopIfTrue="1" operator="greaterThanOrEqual">
      <formula>3.95</formula>
    </cfRule>
    <cfRule type="cellIs" dxfId="36" priority="38" stopIfTrue="1" operator="lessThan">
      <formula>3.95</formula>
    </cfRule>
  </conditionalFormatting>
  <conditionalFormatting sqref="T9 T11:T15">
    <cfRule type="cellIs" dxfId="35" priority="35" stopIfTrue="1" operator="greaterThanOrEqual">
      <formula>3.95</formula>
    </cfRule>
    <cfRule type="cellIs" dxfId="34" priority="36" stopIfTrue="1" operator="lessThan">
      <formula>3.95</formula>
    </cfRule>
  </conditionalFormatting>
  <conditionalFormatting sqref="T6:T8">
    <cfRule type="cellIs" dxfId="33" priority="33" stopIfTrue="1" operator="greaterThanOrEqual">
      <formula>3.95</formula>
    </cfRule>
    <cfRule type="cellIs" dxfId="32" priority="34" stopIfTrue="1" operator="lessThan">
      <formula>3.95</formula>
    </cfRule>
  </conditionalFormatting>
  <conditionalFormatting sqref="P6">
    <cfRule type="cellIs" dxfId="31" priority="31" stopIfTrue="1" operator="greaterThanOrEqual">
      <formula>3.95</formula>
    </cfRule>
    <cfRule type="cellIs" dxfId="30" priority="32" stopIfTrue="1" operator="lessThan">
      <formula>3.95</formula>
    </cfRule>
  </conditionalFormatting>
  <conditionalFormatting sqref="Q6">
    <cfRule type="cellIs" dxfId="29" priority="29" stopIfTrue="1" operator="greaterThanOrEqual">
      <formula>3.95</formula>
    </cfRule>
    <cfRule type="cellIs" dxfId="28" priority="30" stopIfTrue="1" operator="lessThan">
      <formula>3.95</formula>
    </cfRule>
  </conditionalFormatting>
  <conditionalFormatting sqref="R6">
    <cfRule type="cellIs" dxfId="27" priority="27" stopIfTrue="1" operator="greaterThanOrEqual">
      <formula>3.95</formula>
    </cfRule>
    <cfRule type="cellIs" dxfId="26" priority="28" stopIfTrue="1" operator="lessThan">
      <formula>3.95</formula>
    </cfRule>
  </conditionalFormatting>
  <conditionalFormatting sqref="S6">
    <cfRule type="cellIs" dxfId="25" priority="25" stopIfTrue="1" operator="greaterThanOrEqual">
      <formula>3.95</formula>
    </cfRule>
    <cfRule type="cellIs" dxfId="24" priority="26" stopIfTrue="1" operator="lessThan">
      <formula>3.95</formula>
    </cfRule>
  </conditionalFormatting>
  <conditionalFormatting sqref="T16">
    <cfRule type="cellIs" dxfId="23" priority="23" stopIfTrue="1" operator="greaterThanOrEqual">
      <formula>3.95</formula>
    </cfRule>
    <cfRule type="cellIs" dxfId="22" priority="24" stopIfTrue="1" operator="lessThan">
      <formula>3.95</formula>
    </cfRule>
  </conditionalFormatting>
  <conditionalFormatting sqref="P16:S16">
    <cfRule type="cellIs" dxfId="21" priority="21" stopIfTrue="1" operator="greaterThanOrEqual">
      <formula>3.95</formula>
    </cfRule>
    <cfRule type="cellIs" dxfId="20" priority="22" stopIfTrue="1" operator="lessThan">
      <formula>3.95</formula>
    </cfRule>
  </conditionalFormatting>
  <conditionalFormatting sqref="V4:V16">
    <cfRule type="cellIs" dxfId="19" priority="19" stopIfTrue="1" operator="greaterThanOrEqual">
      <formula>3.95</formula>
    </cfRule>
    <cfRule type="cellIs" dxfId="18" priority="20" stopIfTrue="1" operator="lessThan">
      <formula>3.95</formula>
    </cfRule>
  </conditionalFormatting>
  <conditionalFormatting sqref="N10">
    <cfRule type="cellIs" dxfId="17" priority="17" stopIfTrue="1" operator="greaterThanOrEqual">
      <formula>3.95</formula>
    </cfRule>
    <cfRule type="cellIs" dxfId="16" priority="18" stopIfTrue="1" operator="lessThan">
      <formula>3.95</formula>
    </cfRule>
  </conditionalFormatting>
  <conditionalFormatting sqref="J10:L10">
    <cfRule type="cellIs" dxfId="15" priority="15" stopIfTrue="1" operator="greaterThanOrEqual">
      <formula>3.95</formula>
    </cfRule>
    <cfRule type="cellIs" dxfId="14" priority="16" stopIfTrue="1" operator="lessThan">
      <formula>3.95</formula>
    </cfRule>
  </conditionalFormatting>
  <conditionalFormatting sqref="M10">
    <cfRule type="cellIs" dxfId="13" priority="13" stopIfTrue="1" operator="greaterThanOrEqual">
      <formula>3.95</formula>
    </cfRule>
    <cfRule type="cellIs" dxfId="12" priority="14" stopIfTrue="1" operator="lessThan">
      <formula>3.95</formula>
    </cfRule>
  </conditionalFormatting>
  <conditionalFormatting sqref="H10:I10">
    <cfRule type="cellIs" dxfId="11" priority="11" stopIfTrue="1" operator="greaterThanOrEqual">
      <formula>3.95</formula>
    </cfRule>
    <cfRule type="cellIs" dxfId="10" priority="12" stopIfTrue="1" operator="lessThan">
      <formula>3.95</formula>
    </cfRule>
  </conditionalFormatting>
  <conditionalFormatting sqref="P10">
    <cfRule type="cellIs" dxfId="9" priority="9" stopIfTrue="1" operator="greaterThanOrEqual">
      <formula>3.95</formula>
    </cfRule>
    <cfRule type="cellIs" dxfId="8" priority="10" stopIfTrue="1" operator="lessThan">
      <formula>3.95</formula>
    </cfRule>
  </conditionalFormatting>
  <conditionalFormatting sqref="Q10">
    <cfRule type="cellIs" dxfId="7" priority="7" stopIfTrue="1" operator="greaterThanOrEqual">
      <formula>3.95</formula>
    </cfRule>
    <cfRule type="cellIs" dxfId="6" priority="8" stopIfTrue="1" operator="lessThan">
      <formula>3.95</formula>
    </cfRule>
  </conditionalFormatting>
  <conditionalFormatting sqref="R10">
    <cfRule type="cellIs" dxfId="5" priority="5" stopIfTrue="1" operator="greaterThanOrEqual">
      <formula>3.95</formula>
    </cfRule>
    <cfRule type="cellIs" dxfId="4" priority="6" stopIfTrue="1" operator="lessThan">
      <formula>3.95</formula>
    </cfRule>
  </conditionalFormatting>
  <conditionalFormatting sqref="S10">
    <cfRule type="cellIs" dxfId="3" priority="3" stopIfTrue="1" operator="greaterThanOrEqual">
      <formula>3.95</formula>
    </cfRule>
    <cfRule type="cellIs" dxfId="2" priority="4" stopIfTrue="1" operator="lessThan">
      <formula>3.95</formula>
    </cfRule>
  </conditionalFormatting>
  <conditionalFormatting sqref="T10">
    <cfRule type="cellIs" dxfId="1" priority="1" stopIfTrue="1" operator="greaterThanOrEqual">
      <formula>3.95</formula>
    </cfRule>
    <cfRule type="cellIs" dxfId="0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Consolidado</vt:lpstr>
      <vt:lpstr>Tarea#1</vt:lpstr>
      <vt:lpstr>Tarea#2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2022-04-25T15:51:24Z</dcterms:created>
  <dcterms:modified xsi:type="dcterms:W3CDTF">2022-07-12T22:02:41Z</dcterms:modified>
</cp:coreProperties>
</file>