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7600" windowHeight="17540" tabRatio="500"/>
  </bookViews>
  <sheets>
    <sheet name="H_Indefini" sheetId="2" r:id="rId1"/>
    <sheet name="H dans H-Epsilon _ H+Epsilon" sheetId="1" r:id="rId2"/>
    <sheet name="H dans H-Epsilon _ H+Epsilon(2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1" i="3" l="1"/>
  <c r="K121" i="3"/>
  <c r="T151" i="1"/>
  <c r="T136" i="1"/>
  <c r="S121" i="1"/>
  <c r="T121" i="1"/>
  <c r="T106" i="1"/>
  <c r="S106" i="1"/>
  <c r="T91" i="1"/>
  <c r="T76" i="1"/>
  <c r="S76" i="1"/>
  <c r="T61" i="1"/>
  <c r="S61" i="1"/>
  <c r="T46" i="1"/>
  <c r="S31" i="1"/>
  <c r="T31" i="1"/>
  <c r="T16" i="1"/>
  <c r="T4" i="1"/>
  <c r="T140" i="1"/>
  <c r="T141" i="1"/>
  <c r="T142" i="1"/>
  <c r="T143" i="1"/>
  <c r="T144" i="1"/>
  <c r="T145" i="1"/>
  <c r="T146" i="1"/>
  <c r="T147" i="1"/>
  <c r="T148" i="1"/>
  <c r="T149" i="1"/>
  <c r="T150" i="1"/>
  <c r="T139" i="1"/>
  <c r="S4" i="1"/>
  <c r="S140" i="1"/>
  <c r="S141" i="1"/>
  <c r="S142" i="1"/>
  <c r="S143" i="1"/>
  <c r="S144" i="1"/>
  <c r="S145" i="1"/>
  <c r="S146" i="1"/>
  <c r="S147" i="1"/>
  <c r="S148" i="1"/>
  <c r="S149" i="1"/>
  <c r="S150" i="1"/>
  <c r="S139" i="1"/>
  <c r="S151" i="1"/>
  <c r="T125" i="1"/>
  <c r="T126" i="1"/>
  <c r="T127" i="1"/>
  <c r="T128" i="1"/>
  <c r="T129" i="1"/>
  <c r="T130" i="1"/>
  <c r="T131" i="1"/>
  <c r="T132" i="1"/>
  <c r="T133" i="1"/>
  <c r="T134" i="1"/>
  <c r="T135" i="1"/>
  <c r="T124" i="1"/>
  <c r="S125" i="1"/>
  <c r="S126" i="1"/>
  <c r="S127" i="1"/>
  <c r="S128" i="1"/>
  <c r="S129" i="1"/>
  <c r="S130" i="1"/>
  <c r="S131" i="1"/>
  <c r="S132" i="1"/>
  <c r="S133" i="1"/>
  <c r="S134" i="1"/>
  <c r="S135" i="1"/>
  <c r="S124" i="1"/>
  <c r="S136" i="1"/>
  <c r="T110" i="1"/>
  <c r="T111" i="1"/>
  <c r="T112" i="1"/>
  <c r="T113" i="1"/>
  <c r="T114" i="1"/>
  <c r="T115" i="1"/>
  <c r="T116" i="1"/>
  <c r="T117" i="1"/>
  <c r="T118" i="1"/>
  <c r="T119" i="1"/>
  <c r="T120" i="1"/>
  <c r="T109" i="1"/>
  <c r="S110" i="1"/>
  <c r="S111" i="1"/>
  <c r="S112" i="1"/>
  <c r="S113" i="1"/>
  <c r="S114" i="1"/>
  <c r="S115" i="1"/>
  <c r="S116" i="1"/>
  <c r="S117" i="1"/>
  <c r="S118" i="1"/>
  <c r="S119" i="1"/>
  <c r="S120" i="1"/>
  <c r="S109" i="1"/>
  <c r="T95" i="1"/>
  <c r="T96" i="1"/>
  <c r="T97" i="1"/>
  <c r="T98" i="1"/>
  <c r="T99" i="1"/>
  <c r="T100" i="1"/>
  <c r="T101" i="1"/>
  <c r="T102" i="1"/>
  <c r="T103" i="1"/>
  <c r="T104" i="1"/>
  <c r="T105" i="1"/>
  <c r="T94" i="1"/>
  <c r="S95" i="1"/>
  <c r="S96" i="1"/>
  <c r="S97" i="1"/>
  <c r="S98" i="1"/>
  <c r="S99" i="1"/>
  <c r="S100" i="1"/>
  <c r="S101" i="1"/>
  <c r="S102" i="1"/>
  <c r="S103" i="1"/>
  <c r="S104" i="1"/>
  <c r="S105" i="1"/>
  <c r="S94" i="1"/>
  <c r="T80" i="1"/>
  <c r="T81" i="1"/>
  <c r="T82" i="1"/>
  <c r="T83" i="1"/>
  <c r="T84" i="1"/>
  <c r="T85" i="1"/>
  <c r="T86" i="1"/>
  <c r="T87" i="1"/>
  <c r="T88" i="1"/>
  <c r="T89" i="1"/>
  <c r="T90" i="1"/>
  <c r="T79" i="1"/>
  <c r="S80" i="1"/>
  <c r="S81" i="1"/>
  <c r="S82" i="1"/>
  <c r="S83" i="1"/>
  <c r="S84" i="1"/>
  <c r="S85" i="1"/>
  <c r="S86" i="1"/>
  <c r="S87" i="1"/>
  <c r="S88" i="1"/>
  <c r="S89" i="1"/>
  <c r="S90" i="1"/>
  <c r="S79" i="1"/>
  <c r="S91" i="1"/>
  <c r="T65" i="1"/>
  <c r="T66" i="1"/>
  <c r="T67" i="1"/>
  <c r="T68" i="1"/>
  <c r="T69" i="1"/>
  <c r="T70" i="1"/>
  <c r="T71" i="1"/>
  <c r="T72" i="1"/>
  <c r="T73" i="1"/>
  <c r="T74" i="1"/>
  <c r="T75" i="1"/>
  <c r="T64" i="1"/>
  <c r="S65" i="1"/>
  <c r="S66" i="1"/>
  <c r="S67" i="1"/>
  <c r="S68" i="1"/>
  <c r="S69" i="1"/>
  <c r="S70" i="1"/>
  <c r="S71" i="1"/>
  <c r="S72" i="1"/>
  <c r="S73" i="1"/>
  <c r="S74" i="1"/>
  <c r="S75" i="1"/>
  <c r="S64" i="1"/>
  <c r="T50" i="1"/>
  <c r="T51" i="1"/>
  <c r="T52" i="1"/>
  <c r="T53" i="1"/>
  <c r="T54" i="1"/>
  <c r="T55" i="1"/>
  <c r="T56" i="1"/>
  <c r="T57" i="1"/>
  <c r="T58" i="1"/>
  <c r="T59" i="1"/>
  <c r="T60" i="1"/>
  <c r="T49" i="1"/>
  <c r="S50" i="1"/>
  <c r="S51" i="1"/>
  <c r="S52" i="1"/>
  <c r="S53" i="1"/>
  <c r="S54" i="1"/>
  <c r="S55" i="1"/>
  <c r="S56" i="1"/>
  <c r="S57" i="1"/>
  <c r="S58" i="1"/>
  <c r="S59" i="1"/>
  <c r="S60" i="1"/>
  <c r="S49" i="1"/>
  <c r="T35" i="1"/>
  <c r="T36" i="1"/>
  <c r="T37" i="1"/>
  <c r="T38" i="1"/>
  <c r="T39" i="1"/>
  <c r="T40" i="1"/>
  <c r="T41" i="1"/>
  <c r="T42" i="1"/>
  <c r="T43" i="1"/>
  <c r="T44" i="1"/>
  <c r="T45" i="1"/>
  <c r="T34" i="1"/>
  <c r="S35" i="1"/>
  <c r="S36" i="1"/>
  <c r="S37" i="1"/>
  <c r="S38" i="1"/>
  <c r="S39" i="1"/>
  <c r="S40" i="1"/>
  <c r="S41" i="1"/>
  <c r="S42" i="1"/>
  <c r="S43" i="1"/>
  <c r="S44" i="1"/>
  <c r="S45" i="1"/>
  <c r="S34" i="1"/>
  <c r="S46" i="1"/>
  <c r="T20" i="1"/>
  <c r="T21" i="1"/>
  <c r="T22" i="1"/>
  <c r="T23" i="1"/>
  <c r="T24" i="1"/>
  <c r="T25" i="1"/>
  <c r="T26" i="1"/>
  <c r="T27" i="1"/>
  <c r="T28" i="1"/>
  <c r="T29" i="1"/>
  <c r="T30" i="1"/>
  <c r="T19" i="1"/>
  <c r="S20" i="1"/>
  <c r="S21" i="1"/>
  <c r="S22" i="1"/>
  <c r="S23" i="1"/>
  <c r="S24" i="1"/>
  <c r="S25" i="1"/>
  <c r="S26" i="1"/>
  <c r="S27" i="1"/>
  <c r="S28" i="1"/>
  <c r="S29" i="1"/>
  <c r="S30" i="1"/>
  <c r="S19" i="1"/>
  <c r="T5" i="1"/>
  <c r="T6" i="1"/>
  <c r="T7" i="1"/>
  <c r="T8" i="1"/>
  <c r="T9" i="1"/>
  <c r="T10" i="1"/>
  <c r="T11" i="1"/>
  <c r="T12" i="1"/>
  <c r="T13" i="1"/>
  <c r="T14" i="1"/>
  <c r="T15" i="1"/>
  <c r="S5" i="1"/>
  <c r="S6" i="1"/>
  <c r="S7" i="1"/>
  <c r="S8" i="1"/>
  <c r="S9" i="1"/>
  <c r="S10" i="1"/>
  <c r="S11" i="1"/>
  <c r="S12" i="1"/>
  <c r="S13" i="1"/>
  <c r="S14" i="1"/>
  <c r="S15" i="1"/>
  <c r="S16" i="1"/>
  <c r="T151" i="3"/>
  <c r="S151" i="3"/>
  <c r="T141" i="3"/>
  <c r="T142" i="3"/>
  <c r="T143" i="3"/>
  <c r="T144" i="3"/>
  <c r="T145" i="3"/>
  <c r="T146" i="3"/>
  <c r="T147" i="3"/>
  <c r="T148" i="3"/>
  <c r="T149" i="3"/>
  <c r="S141" i="3"/>
  <c r="S142" i="3"/>
  <c r="S143" i="3"/>
  <c r="S144" i="3"/>
  <c r="S145" i="3"/>
  <c r="S146" i="3"/>
  <c r="S147" i="3"/>
  <c r="S148" i="3"/>
  <c r="S149" i="3"/>
  <c r="T140" i="3"/>
  <c r="S140" i="3"/>
  <c r="T136" i="3"/>
  <c r="S136" i="3"/>
  <c r="T126" i="3"/>
  <c r="T127" i="3"/>
  <c r="T128" i="3"/>
  <c r="T129" i="3"/>
  <c r="T130" i="3"/>
  <c r="T131" i="3"/>
  <c r="T132" i="3"/>
  <c r="T133" i="3"/>
  <c r="T134" i="3"/>
  <c r="S126" i="3"/>
  <c r="S127" i="3"/>
  <c r="S128" i="3"/>
  <c r="S129" i="3"/>
  <c r="S130" i="3"/>
  <c r="S131" i="3"/>
  <c r="S132" i="3"/>
  <c r="S133" i="3"/>
  <c r="S134" i="3"/>
  <c r="T125" i="3"/>
  <c r="S125" i="3"/>
  <c r="T121" i="3"/>
  <c r="S121" i="3"/>
  <c r="T111" i="3"/>
  <c r="T112" i="3"/>
  <c r="T113" i="3"/>
  <c r="T114" i="3"/>
  <c r="T115" i="3"/>
  <c r="T116" i="3"/>
  <c r="T117" i="3"/>
  <c r="T118" i="3"/>
  <c r="T119" i="3"/>
  <c r="S111" i="3"/>
  <c r="S112" i="3"/>
  <c r="S113" i="3"/>
  <c r="S114" i="3"/>
  <c r="S115" i="3"/>
  <c r="S116" i="3"/>
  <c r="S117" i="3"/>
  <c r="S118" i="3"/>
  <c r="S119" i="3"/>
  <c r="T110" i="3"/>
  <c r="S110" i="3"/>
  <c r="T106" i="3"/>
  <c r="T96" i="3"/>
  <c r="T97" i="3"/>
  <c r="T98" i="3"/>
  <c r="T99" i="3"/>
  <c r="T100" i="3"/>
  <c r="T101" i="3"/>
  <c r="T102" i="3"/>
  <c r="T103" i="3"/>
  <c r="T104" i="3"/>
  <c r="S96" i="3"/>
  <c r="S97" i="3"/>
  <c r="S98" i="3"/>
  <c r="S99" i="3"/>
  <c r="S100" i="3"/>
  <c r="S101" i="3"/>
  <c r="S102" i="3"/>
  <c r="S103" i="3"/>
  <c r="S104" i="3"/>
  <c r="T95" i="3"/>
  <c r="S95" i="3"/>
  <c r="T91" i="3"/>
  <c r="S91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T80" i="3"/>
  <c r="S80" i="3"/>
  <c r="T76" i="3"/>
  <c r="S76" i="3"/>
  <c r="T66" i="3"/>
  <c r="T67" i="3"/>
  <c r="T68" i="3"/>
  <c r="T69" i="3"/>
  <c r="T70" i="3"/>
  <c r="T71" i="3"/>
  <c r="T72" i="3"/>
  <c r="T73" i="3"/>
  <c r="T74" i="3"/>
  <c r="S66" i="3"/>
  <c r="S67" i="3"/>
  <c r="S68" i="3"/>
  <c r="S69" i="3"/>
  <c r="S70" i="3"/>
  <c r="S71" i="3"/>
  <c r="S72" i="3"/>
  <c r="S73" i="3"/>
  <c r="S74" i="3"/>
  <c r="T65" i="3"/>
  <c r="S65" i="3"/>
  <c r="T61" i="3"/>
  <c r="T59" i="3"/>
  <c r="S61" i="3"/>
  <c r="T51" i="3"/>
  <c r="T52" i="3"/>
  <c r="T53" i="3"/>
  <c r="T54" i="3"/>
  <c r="T55" i="3"/>
  <c r="T56" i="3"/>
  <c r="T57" i="3"/>
  <c r="T58" i="3"/>
  <c r="S51" i="3"/>
  <c r="S52" i="3"/>
  <c r="S53" i="3"/>
  <c r="S54" i="3"/>
  <c r="S55" i="3"/>
  <c r="S56" i="3"/>
  <c r="S57" i="3"/>
  <c r="S58" i="3"/>
  <c r="S59" i="3"/>
  <c r="T50" i="3"/>
  <c r="S50" i="3"/>
  <c r="T46" i="3"/>
  <c r="S46" i="3"/>
  <c r="T36" i="3"/>
  <c r="T37" i="3"/>
  <c r="T38" i="3"/>
  <c r="T39" i="3"/>
  <c r="T40" i="3"/>
  <c r="T41" i="3"/>
  <c r="T42" i="3"/>
  <c r="T43" i="3"/>
  <c r="T44" i="3"/>
  <c r="S36" i="3"/>
  <c r="S37" i="3"/>
  <c r="S38" i="3"/>
  <c r="S39" i="3"/>
  <c r="S40" i="3"/>
  <c r="S41" i="3"/>
  <c r="S42" i="3"/>
  <c r="S43" i="3"/>
  <c r="S44" i="3"/>
  <c r="T35" i="3"/>
  <c r="S35" i="3"/>
  <c r="T31" i="3"/>
  <c r="S31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T20" i="3"/>
  <c r="S20" i="3"/>
  <c r="T6" i="3"/>
  <c r="T7" i="3"/>
  <c r="T8" i="3"/>
  <c r="T9" i="3"/>
  <c r="T10" i="3"/>
  <c r="T11" i="3"/>
  <c r="T12" i="3"/>
  <c r="T13" i="3"/>
  <c r="T14" i="3"/>
  <c r="T5" i="3"/>
  <c r="S6" i="3"/>
  <c r="S7" i="3"/>
  <c r="S8" i="3"/>
  <c r="S9" i="3"/>
  <c r="S10" i="3"/>
  <c r="S11" i="3"/>
  <c r="S12" i="3"/>
  <c r="S13" i="3"/>
  <c r="S14" i="3"/>
  <c r="S5" i="3"/>
  <c r="S15" i="3"/>
  <c r="S16" i="3"/>
  <c r="T75" i="3"/>
  <c r="S75" i="3"/>
  <c r="T45" i="3"/>
  <c r="S45" i="3"/>
  <c r="T30" i="3"/>
  <c r="S30" i="3"/>
  <c r="T15" i="3"/>
  <c r="T16" i="3"/>
  <c r="H140" i="3"/>
  <c r="T139" i="3"/>
  <c r="H141" i="3"/>
  <c r="H142" i="3"/>
  <c r="H143" i="3"/>
  <c r="H144" i="3"/>
  <c r="H145" i="3"/>
  <c r="H146" i="3"/>
  <c r="H147" i="3"/>
  <c r="H148" i="3"/>
  <c r="H149" i="3"/>
  <c r="T150" i="3"/>
  <c r="S139" i="3"/>
  <c r="S150" i="3"/>
  <c r="R140" i="3"/>
  <c r="R141" i="3"/>
  <c r="R142" i="3"/>
  <c r="R143" i="3"/>
  <c r="R144" i="3"/>
  <c r="R145" i="3"/>
  <c r="R146" i="3"/>
  <c r="R147" i="3"/>
  <c r="R148" i="3"/>
  <c r="R149" i="3"/>
  <c r="R150" i="3"/>
  <c r="R139" i="3"/>
  <c r="R151" i="3"/>
  <c r="Q140" i="3"/>
  <c r="Q141" i="3"/>
  <c r="Q142" i="3"/>
  <c r="Q143" i="3"/>
  <c r="Q144" i="3"/>
  <c r="Q145" i="3"/>
  <c r="Q146" i="3"/>
  <c r="Q147" i="3"/>
  <c r="Q148" i="3"/>
  <c r="Q149" i="3"/>
  <c r="Q150" i="3"/>
  <c r="Q139" i="3"/>
  <c r="Q151" i="3"/>
  <c r="P140" i="3"/>
  <c r="P141" i="3"/>
  <c r="P142" i="3"/>
  <c r="P143" i="3"/>
  <c r="P144" i="3"/>
  <c r="P145" i="3"/>
  <c r="P146" i="3"/>
  <c r="P147" i="3"/>
  <c r="P148" i="3"/>
  <c r="P149" i="3"/>
  <c r="P150" i="3"/>
  <c r="P139" i="3"/>
  <c r="P151" i="3"/>
  <c r="O140" i="3"/>
  <c r="O141" i="3"/>
  <c r="O142" i="3"/>
  <c r="O143" i="3"/>
  <c r="O144" i="3"/>
  <c r="O145" i="3"/>
  <c r="O146" i="3"/>
  <c r="O147" i="3"/>
  <c r="O148" i="3"/>
  <c r="O149" i="3"/>
  <c r="O150" i="3"/>
  <c r="O139" i="3"/>
  <c r="O151" i="3"/>
  <c r="N140" i="3"/>
  <c r="N141" i="3"/>
  <c r="N142" i="3"/>
  <c r="N143" i="3"/>
  <c r="N144" i="3"/>
  <c r="N145" i="3"/>
  <c r="N146" i="3"/>
  <c r="N147" i="3"/>
  <c r="N148" i="3"/>
  <c r="N149" i="3"/>
  <c r="N150" i="3"/>
  <c r="N139" i="3"/>
  <c r="N151" i="3"/>
  <c r="M140" i="3"/>
  <c r="M141" i="3"/>
  <c r="M142" i="3"/>
  <c r="M143" i="3"/>
  <c r="M144" i="3"/>
  <c r="M145" i="3"/>
  <c r="M146" i="3"/>
  <c r="M147" i="3"/>
  <c r="M148" i="3"/>
  <c r="M149" i="3"/>
  <c r="M150" i="3"/>
  <c r="M139" i="3"/>
  <c r="M151" i="3"/>
  <c r="L140" i="3"/>
  <c r="L141" i="3"/>
  <c r="L142" i="3"/>
  <c r="L143" i="3"/>
  <c r="L144" i="3"/>
  <c r="L145" i="3"/>
  <c r="L146" i="3"/>
  <c r="L147" i="3"/>
  <c r="L148" i="3"/>
  <c r="L149" i="3"/>
  <c r="L150" i="3"/>
  <c r="L139" i="3"/>
  <c r="L151" i="3"/>
  <c r="K140" i="3"/>
  <c r="K141" i="3"/>
  <c r="K142" i="3"/>
  <c r="K143" i="3"/>
  <c r="K144" i="3"/>
  <c r="K145" i="3"/>
  <c r="K146" i="3"/>
  <c r="K147" i="3"/>
  <c r="K148" i="3"/>
  <c r="K149" i="3"/>
  <c r="K150" i="3"/>
  <c r="K139" i="3"/>
  <c r="K151" i="3"/>
  <c r="J140" i="3"/>
  <c r="J141" i="3"/>
  <c r="J142" i="3"/>
  <c r="J143" i="3"/>
  <c r="J144" i="3"/>
  <c r="J145" i="3"/>
  <c r="J146" i="3"/>
  <c r="J147" i="3"/>
  <c r="J148" i="3"/>
  <c r="J149" i="3"/>
  <c r="J150" i="3"/>
  <c r="J139" i="3"/>
  <c r="J151" i="3"/>
  <c r="I140" i="3"/>
  <c r="I141" i="3"/>
  <c r="I142" i="3"/>
  <c r="I143" i="3"/>
  <c r="I144" i="3"/>
  <c r="I145" i="3"/>
  <c r="I146" i="3"/>
  <c r="I147" i="3"/>
  <c r="I148" i="3"/>
  <c r="I149" i="3"/>
  <c r="I150" i="3"/>
  <c r="I139" i="3"/>
  <c r="I151" i="3"/>
  <c r="H125" i="3"/>
  <c r="T124" i="3"/>
  <c r="H126" i="3"/>
  <c r="H127" i="3"/>
  <c r="H128" i="3"/>
  <c r="H129" i="3"/>
  <c r="H130" i="3"/>
  <c r="H131" i="3"/>
  <c r="H132" i="3"/>
  <c r="H133" i="3"/>
  <c r="H134" i="3"/>
  <c r="T135" i="3"/>
  <c r="S124" i="3"/>
  <c r="S135" i="3"/>
  <c r="R125" i="3"/>
  <c r="R126" i="3"/>
  <c r="R127" i="3"/>
  <c r="R128" i="3"/>
  <c r="R129" i="3"/>
  <c r="R130" i="3"/>
  <c r="R131" i="3"/>
  <c r="R132" i="3"/>
  <c r="R133" i="3"/>
  <c r="R134" i="3"/>
  <c r="R135" i="3"/>
  <c r="R124" i="3"/>
  <c r="R136" i="3"/>
  <c r="Q125" i="3"/>
  <c r="Q126" i="3"/>
  <c r="Q127" i="3"/>
  <c r="Q128" i="3"/>
  <c r="Q129" i="3"/>
  <c r="Q130" i="3"/>
  <c r="Q131" i="3"/>
  <c r="Q132" i="3"/>
  <c r="Q133" i="3"/>
  <c r="Q134" i="3"/>
  <c r="Q135" i="3"/>
  <c r="Q124" i="3"/>
  <c r="Q136" i="3"/>
  <c r="P125" i="3"/>
  <c r="P126" i="3"/>
  <c r="P127" i="3"/>
  <c r="P128" i="3"/>
  <c r="P129" i="3"/>
  <c r="P130" i="3"/>
  <c r="P131" i="3"/>
  <c r="P132" i="3"/>
  <c r="P133" i="3"/>
  <c r="P134" i="3"/>
  <c r="P135" i="3"/>
  <c r="P124" i="3"/>
  <c r="P136" i="3"/>
  <c r="O125" i="3"/>
  <c r="O126" i="3"/>
  <c r="O127" i="3"/>
  <c r="O128" i="3"/>
  <c r="O129" i="3"/>
  <c r="O130" i="3"/>
  <c r="O131" i="3"/>
  <c r="O132" i="3"/>
  <c r="O133" i="3"/>
  <c r="O134" i="3"/>
  <c r="O135" i="3"/>
  <c r="O124" i="3"/>
  <c r="O136" i="3"/>
  <c r="N125" i="3"/>
  <c r="N126" i="3"/>
  <c r="N127" i="3"/>
  <c r="N128" i="3"/>
  <c r="N129" i="3"/>
  <c r="N130" i="3"/>
  <c r="N131" i="3"/>
  <c r="N132" i="3"/>
  <c r="N133" i="3"/>
  <c r="N134" i="3"/>
  <c r="N135" i="3"/>
  <c r="N124" i="3"/>
  <c r="N136" i="3"/>
  <c r="M125" i="3"/>
  <c r="M126" i="3"/>
  <c r="M127" i="3"/>
  <c r="M128" i="3"/>
  <c r="M129" i="3"/>
  <c r="M130" i="3"/>
  <c r="M131" i="3"/>
  <c r="M132" i="3"/>
  <c r="M133" i="3"/>
  <c r="M134" i="3"/>
  <c r="M135" i="3"/>
  <c r="M124" i="3"/>
  <c r="M136" i="3"/>
  <c r="L125" i="3"/>
  <c r="L126" i="3"/>
  <c r="L127" i="3"/>
  <c r="L128" i="3"/>
  <c r="L129" i="3"/>
  <c r="L130" i="3"/>
  <c r="L131" i="3"/>
  <c r="L132" i="3"/>
  <c r="L133" i="3"/>
  <c r="L134" i="3"/>
  <c r="L135" i="3"/>
  <c r="L124" i="3"/>
  <c r="L136" i="3"/>
  <c r="K125" i="3"/>
  <c r="K126" i="3"/>
  <c r="K127" i="3"/>
  <c r="K128" i="3"/>
  <c r="K129" i="3"/>
  <c r="K130" i="3"/>
  <c r="K131" i="3"/>
  <c r="K132" i="3"/>
  <c r="K133" i="3"/>
  <c r="K134" i="3"/>
  <c r="K135" i="3"/>
  <c r="K124" i="3"/>
  <c r="K136" i="3"/>
  <c r="J125" i="3"/>
  <c r="J126" i="3"/>
  <c r="J127" i="3"/>
  <c r="J128" i="3"/>
  <c r="J129" i="3"/>
  <c r="J130" i="3"/>
  <c r="J131" i="3"/>
  <c r="J132" i="3"/>
  <c r="J133" i="3"/>
  <c r="J134" i="3"/>
  <c r="J135" i="3"/>
  <c r="J124" i="3"/>
  <c r="J136" i="3"/>
  <c r="I125" i="3"/>
  <c r="I126" i="3"/>
  <c r="I127" i="3"/>
  <c r="I128" i="3"/>
  <c r="I129" i="3"/>
  <c r="I130" i="3"/>
  <c r="I131" i="3"/>
  <c r="I132" i="3"/>
  <c r="I133" i="3"/>
  <c r="I134" i="3"/>
  <c r="I135" i="3"/>
  <c r="I124" i="3"/>
  <c r="I136" i="3"/>
  <c r="H110" i="3"/>
  <c r="T109" i="3"/>
  <c r="H111" i="3"/>
  <c r="H112" i="3"/>
  <c r="H113" i="3"/>
  <c r="H114" i="3"/>
  <c r="H115" i="3"/>
  <c r="H116" i="3"/>
  <c r="H117" i="3"/>
  <c r="H118" i="3"/>
  <c r="H119" i="3"/>
  <c r="T120" i="3"/>
  <c r="S109" i="3"/>
  <c r="S120" i="3"/>
  <c r="R110" i="3"/>
  <c r="R111" i="3"/>
  <c r="R112" i="3"/>
  <c r="R113" i="3"/>
  <c r="R114" i="3"/>
  <c r="R115" i="3"/>
  <c r="R116" i="3"/>
  <c r="R117" i="3"/>
  <c r="R118" i="3"/>
  <c r="R119" i="3"/>
  <c r="R120" i="3"/>
  <c r="R109" i="3"/>
  <c r="R121" i="3"/>
  <c r="Q110" i="3"/>
  <c r="Q111" i="3"/>
  <c r="Q112" i="3"/>
  <c r="Q113" i="3"/>
  <c r="Q114" i="3"/>
  <c r="Q115" i="3"/>
  <c r="Q116" i="3"/>
  <c r="Q117" i="3"/>
  <c r="Q118" i="3"/>
  <c r="Q119" i="3"/>
  <c r="Q120" i="3"/>
  <c r="Q109" i="3"/>
  <c r="Q121" i="3"/>
  <c r="P110" i="3"/>
  <c r="P111" i="3"/>
  <c r="P112" i="3"/>
  <c r="P113" i="3"/>
  <c r="P114" i="3"/>
  <c r="P115" i="3"/>
  <c r="P116" i="3"/>
  <c r="P117" i="3"/>
  <c r="P118" i="3"/>
  <c r="P119" i="3"/>
  <c r="P120" i="3"/>
  <c r="P109" i="3"/>
  <c r="P121" i="3"/>
  <c r="O110" i="3"/>
  <c r="O111" i="3"/>
  <c r="O112" i="3"/>
  <c r="O113" i="3"/>
  <c r="O114" i="3"/>
  <c r="O115" i="3"/>
  <c r="O116" i="3"/>
  <c r="O117" i="3"/>
  <c r="O118" i="3"/>
  <c r="O119" i="3"/>
  <c r="O120" i="3"/>
  <c r="O109" i="3"/>
  <c r="O121" i="3"/>
  <c r="N110" i="3"/>
  <c r="N111" i="3"/>
  <c r="N112" i="3"/>
  <c r="N113" i="3"/>
  <c r="N114" i="3"/>
  <c r="N115" i="3"/>
  <c r="N116" i="3"/>
  <c r="N117" i="3"/>
  <c r="N118" i="3"/>
  <c r="N119" i="3"/>
  <c r="N120" i="3"/>
  <c r="N109" i="3"/>
  <c r="N121" i="3"/>
  <c r="M110" i="3"/>
  <c r="M111" i="3"/>
  <c r="M112" i="3"/>
  <c r="M113" i="3"/>
  <c r="M114" i="3"/>
  <c r="M115" i="3"/>
  <c r="M116" i="3"/>
  <c r="M117" i="3"/>
  <c r="M118" i="3"/>
  <c r="M119" i="3"/>
  <c r="M120" i="3"/>
  <c r="M109" i="3"/>
  <c r="M121" i="3"/>
  <c r="L110" i="3"/>
  <c r="L111" i="3"/>
  <c r="L112" i="3"/>
  <c r="L113" i="3"/>
  <c r="L114" i="3"/>
  <c r="L115" i="3"/>
  <c r="L116" i="3"/>
  <c r="L117" i="3"/>
  <c r="L118" i="3"/>
  <c r="L119" i="3"/>
  <c r="L120" i="3"/>
  <c r="L109" i="3"/>
  <c r="L121" i="3"/>
  <c r="K110" i="3"/>
  <c r="K111" i="3"/>
  <c r="K112" i="3"/>
  <c r="K113" i="3"/>
  <c r="K114" i="3"/>
  <c r="K115" i="3"/>
  <c r="K116" i="3"/>
  <c r="K117" i="3"/>
  <c r="K118" i="3"/>
  <c r="K119" i="3"/>
  <c r="K120" i="3"/>
  <c r="K109" i="3"/>
  <c r="J110" i="3"/>
  <c r="J111" i="3"/>
  <c r="J112" i="3"/>
  <c r="J113" i="3"/>
  <c r="J114" i="3"/>
  <c r="J115" i="3"/>
  <c r="J116" i="3"/>
  <c r="J117" i="3"/>
  <c r="J118" i="3"/>
  <c r="J119" i="3"/>
  <c r="J120" i="3"/>
  <c r="J109" i="3"/>
  <c r="I121" i="3"/>
  <c r="I110" i="3"/>
  <c r="I111" i="3"/>
  <c r="I112" i="3"/>
  <c r="I113" i="3"/>
  <c r="I114" i="3"/>
  <c r="I115" i="3"/>
  <c r="I116" i="3"/>
  <c r="I117" i="3"/>
  <c r="I118" i="3"/>
  <c r="I119" i="3"/>
  <c r="I120" i="3"/>
  <c r="I109" i="3"/>
  <c r="T94" i="3"/>
  <c r="T105" i="3"/>
  <c r="S94" i="3"/>
  <c r="S105" i="3"/>
  <c r="S106" i="3"/>
  <c r="H104" i="3"/>
  <c r="R95" i="3"/>
  <c r="R96" i="3"/>
  <c r="R97" i="3"/>
  <c r="R98" i="3"/>
  <c r="R99" i="3"/>
  <c r="R100" i="3"/>
  <c r="R101" i="3"/>
  <c r="R102" i="3"/>
  <c r="R103" i="3"/>
  <c r="R104" i="3"/>
  <c r="R105" i="3"/>
  <c r="R94" i="3"/>
  <c r="R106" i="3"/>
  <c r="H103" i="3"/>
  <c r="Q95" i="3"/>
  <c r="Q96" i="3"/>
  <c r="Q97" i="3"/>
  <c r="Q98" i="3"/>
  <c r="Q99" i="3"/>
  <c r="Q100" i="3"/>
  <c r="Q101" i="3"/>
  <c r="Q102" i="3"/>
  <c r="Q103" i="3"/>
  <c r="Q104" i="3"/>
  <c r="Q105" i="3"/>
  <c r="Q94" i="3"/>
  <c r="Q106" i="3"/>
  <c r="H102" i="3"/>
  <c r="P95" i="3"/>
  <c r="P96" i="3"/>
  <c r="P97" i="3"/>
  <c r="P98" i="3"/>
  <c r="P99" i="3"/>
  <c r="P100" i="3"/>
  <c r="P101" i="3"/>
  <c r="P102" i="3"/>
  <c r="P103" i="3"/>
  <c r="P104" i="3"/>
  <c r="P105" i="3"/>
  <c r="P94" i="3"/>
  <c r="P106" i="3"/>
  <c r="H101" i="3"/>
  <c r="O95" i="3"/>
  <c r="O96" i="3"/>
  <c r="O97" i="3"/>
  <c r="O98" i="3"/>
  <c r="O99" i="3"/>
  <c r="O100" i="3"/>
  <c r="O101" i="3"/>
  <c r="O102" i="3"/>
  <c r="O103" i="3"/>
  <c r="O104" i="3"/>
  <c r="O105" i="3"/>
  <c r="O94" i="3"/>
  <c r="O106" i="3"/>
  <c r="H100" i="3"/>
  <c r="N95" i="3"/>
  <c r="N96" i="3"/>
  <c r="N97" i="3"/>
  <c r="N98" i="3"/>
  <c r="N99" i="3"/>
  <c r="N100" i="3"/>
  <c r="N101" i="3"/>
  <c r="N102" i="3"/>
  <c r="N103" i="3"/>
  <c r="N104" i="3"/>
  <c r="N105" i="3"/>
  <c r="N94" i="3"/>
  <c r="N106" i="3"/>
  <c r="H99" i="3"/>
  <c r="M95" i="3"/>
  <c r="M96" i="3"/>
  <c r="M97" i="3"/>
  <c r="M98" i="3"/>
  <c r="M99" i="3"/>
  <c r="M100" i="3"/>
  <c r="M101" i="3"/>
  <c r="M102" i="3"/>
  <c r="M103" i="3"/>
  <c r="M104" i="3"/>
  <c r="M105" i="3"/>
  <c r="M94" i="3"/>
  <c r="M106" i="3"/>
  <c r="H98" i="3"/>
  <c r="L95" i="3"/>
  <c r="L96" i="3"/>
  <c r="L97" i="3"/>
  <c r="L98" i="3"/>
  <c r="L99" i="3"/>
  <c r="L100" i="3"/>
  <c r="L101" i="3"/>
  <c r="L102" i="3"/>
  <c r="L103" i="3"/>
  <c r="L104" i="3"/>
  <c r="L105" i="3"/>
  <c r="L94" i="3"/>
  <c r="L106" i="3"/>
  <c r="H97" i="3"/>
  <c r="K95" i="3"/>
  <c r="K96" i="3"/>
  <c r="K97" i="3"/>
  <c r="K98" i="3"/>
  <c r="K99" i="3"/>
  <c r="K100" i="3"/>
  <c r="K101" i="3"/>
  <c r="K102" i="3"/>
  <c r="K103" i="3"/>
  <c r="K104" i="3"/>
  <c r="K105" i="3"/>
  <c r="K94" i="3"/>
  <c r="K106" i="3"/>
  <c r="H96" i="3"/>
  <c r="J95" i="3"/>
  <c r="J96" i="3"/>
  <c r="J97" i="3"/>
  <c r="J98" i="3"/>
  <c r="J99" i="3"/>
  <c r="J100" i="3"/>
  <c r="J101" i="3"/>
  <c r="J102" i="3"/>
  <c r="J103" i="3"/>
  <c r="J104" i="3"/>
  <c r="J105" i="3"/>
  <c r="J94" i="3"/>
  <c r="J106" i="3"/>
  <c r="H95" i="3"/>
  <c r="I95" i="3"/>
  <c r="I96" i="3"/>
  <c r="I97" i="3"/>
  <c r="I98" i="3"/>
  <c r="I99" i="3"/>
  <c r="I100" i="3"/>
  <c r="I101" i="3"/>
  <c r="I102" i="3"/>
  <c r="I103" i="3"/>
  <c r="I104" i="3"/>
  <c r="I105" i="3"/>
  <c r="I94" i="3"/>
  <c r="I106" i="3"/>
  <c r="H80" i="3"/>
  <c r="T79" i="3"/>
  <c r="H81" i="3"/>
  <c r="H82" i="3"/>
  <c r="H83" i="3"/>
  <c r="H84" i="3"/>
  <c r="H85" i="3"/>
  <c r="H86" i="3"/>
  <c r="H87" i="3"/>
  <c r="H88" i="3"/>
  <c r="H89" i="3"/>
  <c r="T90" i="3"/>
  <c r="S79" i="3"/>
  <c r="S90" i="3"/>
  <c r="R80" i="3"/>
  <c r="R81" i="3"/>
  <c r="R82" i="3"/>
  <c r="R83" i="3"/>
  <c r="R84" i="3"/>
  <c r="R85" i="3"/>
  <c r="R86" i="3"/>
  <c r="R87" i="3"/>
  <c r="R88" i="3"/>
  <c r="R89" i="3"/>
  <c r="R90" i="3"/>
  <c r="R79" i="3"/>
  <c r="R91" i="3"/>
  <c r="Q80" i="3"/>
  <c r="Q81" i="3"/>
  <c r="Q82" i="3"/>
  <c r="Q83" i="3"/>
  <c r="Q84" i="3"/>
  <c r="Q85" i="3"/>
  <c r="Q86" i="3"/>
  <c r="Q87" i="3"/>
  <c r="Q88" i="3"/>
  <c r="Q89" i="3"/>
  <c r="Q90" i="3"/>
  <c r="Q79" i="3"/>
  <c r="Q91" i="3"/>
  <c r="P80" i="3"/>
  <c r="P81" i="3"/>
  <c r="P82" i="3"/>
  <c r="P83" i="3"/>
  <c r="P84" i="3"/>
  <c r="P85" i="3"/>
  <c r="P86" i="3"/>
  <c r="P87" i="3"/>
  <c r="P88" i="3"/>
  <c r="P89" i="3"/>
  <c r="P90" i="3"/>
  <c r="P79" i="3"/>
  <c r="P91" i="3"/>
  <c r="O80" i="3"/>
  <c r="O81" i="3"/>
  <c r="O82" i="3"/>
  <c r="O83" i="3"/>
  <c r="O84" i="3"/>
  <c r="O85" i="3"/>
  <c r="O86" i="3"/>
  <c r="O87" i="3"/>
  <c r="O88" i="3"/>
  <c r="O89" i="3"/>
  <c r="O90" i="3"/>
  <c r="O79" i="3"/>
  <c r="O91" i="3"/>
  <c r="N80" i="3"/>
  <c r="N81" i="3"/>
  <c r="N82" i="3"/>
  <c r="N83" i="3"/>
  <c r="N84" i="3"/>
  <c r="N85" i="3"/>
  <c r="N86" i="3"/>
  <c r="N87" i="3"/>
  <c r="N88" i="3"/>
  <c r="N89" i="3"/>
  <c r="N90" i="3"/>
  <c r="N79" i="3"/>
  <c r="N91" i="3"/>
  <c r="M80" i="3"/>
  <c r="M81" i="3"/>
  <c r="M82" i="3"/>
  <c r="M83" i="3"/>
  <c r="M84" i="3"/>
  <c r="M85" i="3"/>
  <c r="M86" i="3"/>
  <c r="M87" i="3"/>
  <c r="M88" i="3"/>
  <c r="M89" i="3"/>
  <c r="M90" i="3"/>
  <c r="M79" i="3"/>
  <c r="M91" i="3"/>
  <c r="L80" i="3"/>
  <c r="L81" i="3"/>
  <c r="L82" i="3"/>
  <c r="L83" i="3"/>
  <c r="L84" i="3"/>
  <c r="L85" i="3"/>
  <c r="L86" i="3"/>
  <c r="L87" i="3"/>
  <c r="L88" i="3"/>
  <c r="L89" i="3"/>
  <c r="L90" i="3"/>
  <c r="L79" i="3"/>
  <c r="L91" i="3"/>
  <c r="K80" i="3"/>
  <c r="K81" i="3"/>
  <c r="K82" i="3"/>
  <c r="K83" i="3"/>
  <c r="K84" i="3"/>
  <c r="K85" i="3"/>
  <c r="K86" i="3"/>
  <c r="K87" i="3"/>
  <c r="K88" i="3"/>
  <c r="K89" i="3"/>
  <c r="K90" i="3"/>
  <c r="K79" i="3"/>
  <c r="K91" i="3"/>
  <c r="J80" i="3"/>
  <c r="J81" i="3"/>
  <c r="J82" i="3"/>
  <c r="J83" i="3"/>
  <c r="J84" i="3"/>
  <c r="J85" i="3"/>
  <c r="J86" i="3"/>
  <c r="J87" i="3"/>
  <c r="J88" i="3"/>
  <c r="J89" i="3"/>
  <c r="J90" i="3"/>
  <c r="J79" i="3"/>
  <c r="J91" i="3"/>
  <c r="I80" i="3"/>
  <c r="I81" i="3"/>
  <c r="I82" i="3"/>
  <c r="I83" i="3"/>
  <c r="I84" i="3"/>
  <c r="I85" i="3"/>
  <c r="I86" i="3"/>
  <c r="I87" i="3"/>
  <c r="I88" i="3"/>
  <c r="I89" i="3"/>
  <c r="I90" i="3"/>
  <c r="I79" i="3"/>
  <c r="I91" i="3"/>
  <c r="H65" i="3"/>
  <c r="T64" i="3"/>
  <c r="H66" i="3"/>
  <c r="H67" i="3"/>
  <c r="H68" i="3"/>
  <c r="H69" i="3"/>
  <c r="H70" i="3"/>
  <c r="H71" i="3"/>
  <c r="H72" i="3"/>
  <c r="H73" i="3"/>
  <c r="H74" i="3"/>
  <c r="S64" i="3"/>
  <c r="R65" i="3"/>
  <c r="R66" i="3"/>
  <c r="R67" i="3"/>
  <c r="R68" i="3"/>
  <c r="R69" i="3"/>
  <c r="R70" i="3"/>
  <c r="R71" i="3"/>
  <c r="R72" i="3"/>
  <c r="R73" i="3"/>
  <c r="R74" i="3"/>
  <c r="R75" i="3"/>
  <c r="R64" i="3"/>
  <c r="R76" i="3"/>
  <c r="Q65" i="3"/>
  <c r="Q66" i="3"/>
  <c r="Q67" i="3"/>
  <c r="Q68" i="3"/>
  <c r="Q69" i="3"/>
  <c r="Q70" i="3"/>
  <c r="Q71" i="3"/>
  <c r="Q72" i="3"/>
  <c r="Q73" i="3"/>
  <c r="Q74" i="3"/>
  <c r="Q75" i="3"/>
  <c r="Q64" i="3"/>
  <c r="Q76" i="3"/>
  <c r="P65" i="3"/>
  <c r="P66" i="3"/>
  <c r="P67" i="3"/>
  <c r="P68" i="3"/>
  <c r="P69" i="3"/>
  <c r="P70" i="3"/>
  <c r="P71" i="3"/>
  <c r="P72" i="3"/>
  <c r="P73" i="3"/>
  <c r="P74" i="3"/>
  <c r="P75" i="3"/>
  <c r="P64" i="3"/>
  <c r="P76" i="3"/>
  <c r="O65" i="3"/>
  <c r="O66" i="3"/>
  <c r="O67" i="3"/>
  <c r="O68" i="3"/>
  <c r="O69" i="3"/>
  <c r="O70" i="3"/>
  <c r="O71" i="3"/>
  <c r="O72" i="3"/>
  <c r="O73" i="3"/>
  <c r="O74" i="3"/>
  <c r="O75" i="3"/>
  <c r="O64" i="3"/>
  <c r="O76" i="3"/>
  <c r="N65" i="3"/>
  <c r="N66" i="3"/>
  <c r="N67" i="3"/>
  <c r="N68" i="3"/>
  <c r="N69" i="3"/>
  <c r="N70" i="3"/>
  <c r="N71" i="3"/>
  <c r="N72" i="3"/>
  <c r="N73" i="3"/>
  <c r="N74" i="3"/>
  <c r="N75" i="3"/>
  <c r="N64" i="3"/>
  <c r="N76" i="3"/>
  <c r="M65" i="3"/>
  <c r="M66" i="3"/>
  <c r="M67" i="3"/>
  <c r="M68" i="3"/>
  <c r="M69" i="3"/>
  <c r="M70" i="3"/>
  <c r="M71" i="3"/>
  <c r="M72" i="3"/>
  <c r="M73" i="3"/>
  <c r="M74" i="3"/>
  <c r="M75" i="3"/>
  <c r="M64" i="3"/>
  <c r="M76" i="3"/>
  <c r="L65" i="3"/>
  <c r="L66" i="3"/>
  <c r="L67" i="3"/>
  <c r="L68" i="3"/>
  <c r="L69" i="3"/>
  <c r="L70" i="3"/>
  <c r="L71" i="3"/>
  <c r="L72" i="3"/>
  <c r="L73" i="3"/>
  <c r="L74" i="3"/>
  <c r="L75" i="3"/>
  <c r="L64" i="3"/>
  <c r="L76" i="3"/>
  <c r="K65" i="3"/>
  <c r="K66" i="3"/>
  <c r="K67" i="3"/>
  <c r="K68" i="3"/>
  <c r="K69" i="3"/>
  <c r="K70" i="3"/>
  <c r="K71" i="3"/>
  <c r="K72" i="3"/>
  <c r="K73" i="3"/>
  <c r="K74" i="3"/>
  <c r="K75" i="3"/>
  <c r="K64" i="3"/>
  <c r="K76" i="3"/>
  <c r="J65" i="3"/>
  <c r="J66" i="3"/>
  <c r="J67" i="3"/>
  <c r="J68" i="3"/>
  <c r="J69" i="3"/>
  <c r="J70" i="3"/>
  <c r="J71" i="3"/>
  <c r="J72" i="3"/>
  <c r="J73" i="3"/>
  <c r="J74" i="3"/>
  <c r="J75" i="3"/>
  <c r="J64" i="3"/>
  <c r="J76" i="3"/>
  <c r="I65" i="3"/>
  <c r="I66" i="3"/>
  <c r="I67" i="3"/>
  <c r="I68" i="3"/>
  <c r="I69" i="3"/>
  <c r="I75" i="3"/>
  <c r="I64" i="3"/>
  <c r="I76" i="3"/>
  <c r="I74" i="3"/>
  <c r="I73" i="3"/>
  <c r="I72" i="3"/>
  <c r="I71" i="3"/>
  <c r="I70" i="3"/>
  <c r="T49" i="3"/>
  <c r="G51" i="3"/>
  <c r="T60" i="3"/>
  <c r="S49" i="3"/>
  <c r="S60" i="3"/>
  <c r="H59" i="3"/>
  <c r="R50" i="3"/>
  <c r="R51" i="3"/>
  <c r="R52" i="3"/>
  <c r="R53" i="3"/>
  <c r="R54" i="3"/>
  <c r="R55" i="3"/>
  <c r="R56" i="3"/>
  <c r="R57" i="3"/>
  <c r="R58" i="3"/>
  <c r="R59" i="3"/>
  <c r="R60" i="3"/>
  <c r="R49" i="3"/>
  <c r="R61" i="3"/>
  <c r="H58" i="3"/>
  <c r="Q50" i="3"/>
  <c r="Q51" i="3"/>
  <c r="Q52" i="3"/>
  <c r="Q53" i="3"/>
  <c r="Q54" i="3"/>
  <c r="Q55" i="3"/>
  <c r="Q56" i="3"/>
  <c r="Q57" i="3"/>
  <c r="Q58" i="3"/>
  <c r="Q59" i="3"/>
  <c r="Q60" i="3"/>
  <c r="Q49" i="3"/>
  <c r="Q61" i="3"/>
  <c r="H57" i="3"/>
  <c r="P50" i="3"/>
  <c r="P51" i="3"/>
  <c r="P52" i="3"/>
  <c r="P53" i="3"/>
  <c r="P54" i="3"/>
  <c r="P55" i="3"/>
  <c r="P56" i="3"/>
  <c r="P57" i="3"/>
  <c r="P58" i="3"/>
  <c r="P59" i="3"/>
  <c r="P60" i="3"/>
  <c r="P49" i="3"/>
  <c r="P61" i="3"/>
  <c r="H56" i="3"/>
  <c r="O50" i="3"/>
  <c r="O51" i="3"/>
  <c r="O52" i="3"/>
  <c r="O53" i="3"/>
  <c r="O54" i="3"/>
  <c r="O55" i="3"/>
  <c r="O56" i="3"/>
  <c r="O57" i="3"/>
  <c r="O58" i="3"/>
  <c r="O59" i="3"/>
  <c r="O60" i="3"/>
  <c r="O49" i="3"/>
  <c r="O61" i="3"/>
  <c r="H55" i="3"/>
  <c r="N50" i="3"/>
  <c r="N51" i="3"/>
  <c r="N52" i="3"/>
  <c r="N53" i="3"/>
  <c r="N54" i="3"/>
  <c r="N55" i="3"/>
  <c r="N56" i="3"/>
  <c r="N57" i="3"/>
  <c r="N58" i="3"/>
  <c r="N59" i="3"/>
  <c r="N60" i="3"/>
  <c r="N49" i="3"/>
  <c r="N61" i="3"/>
  <c r="H54" i="3"/>
  <c r="M50" i="3"/>
  <c r="M51" i="3"/>
  <c r="M52" i="3"/>
  <c r="M53" i="3"/>
  <c r="M54" i="3"/>
  <c r="M55" i="3"/>
  <c r="M56" i="3"/>
  <c r="M57" i="3"/>
  <c r="M58" i="3"/>
  <c r="M59" i="3"/>
  <c r="M60" i="3"/>
  <c r="M49" i="3"/>
  <c r="M61" i="3"/>
  <c r="H53" i="3"/>
  <c r="L50" i="3"/>
  <c r="L51" i="3"/>
  <c r="L52" i="3"/>
  <c r="L53" i="3"/>
  <c r="L54" i="3"/>
  <c r="L55" i="3"/>
  <c r="L56" i="3"/>
  <c r="L57" i="3"/>
  <c r="L58" i="3"/>
  <c r="L59" i="3"/>
  <c r="L60" i="3"/>
  <c r="L49" i="3"/>
  <c r="L61" i="3"/>
  <c r="H52" i="3"/>
  <c r="K50" i="3"/>
  <c r="K51" i="3"/>
  <c r="K52" i="3"/>
  <c r="K53" i="3"/>
  <c r="K54" i="3"/>
  <c r="K55" i="3"/>
  <c r="K56" i="3"/>
  <c r="K57" i="3"/>
  <c r="K58" i="3"/>
  <c r="K59" i="3"/>
  <c r="K60" i="3"/>
  <c r="K49" i="3"/>
  <c r="K61" i="3"/>
  <c r="H51" i="3"/>
  <c r="J50" i="3"/>
  <c r="J51" i="3"/>
  <c r="J52" i="3"/>
  <c r="J53" i="3"/>
  <c r="J54" i="3"/>
  <c r="J55" i="3"/>
  <c r="J56" i="3"/>
  <c r="J57" i="3"/>
  <c r="J58" i="3"/>
  <c r="J59" i="3"/>
  <c r="J60" i="3"/>
  <c r="J49" i="3"/>
  <c r="J61" i="3"/>
  <c r="H50" i="3"/>
  <c r="I50" i="3"/>
  <c r="I51" i="3"/>
  <c r="I52" i="3"/>
  <c r="I53" i="3"/>
  <c r="I54" i="3"/>
  <c r="I55" i="3"/>
  <c r="I56" i="3"/>
  <c r="I57" i="3"/>
  <c r="I58" i="3"/>
  <c r="I59" i="3"/>
  <c r="I60" i="3"/>
  <c r="I49" i="3"/>
  <c r="I61" i="3"/>
  <c r="G35" i="3"/>
  <c r="T34" i="3"/>
  <c r="G36" i="3"/>
  <c r="G37" i="3"/>
  <c r="G38" i="3"/>
  <c r="G39" i="3"/>
  <c r="G40" i="3"/>
  <c r="G41" i="3"/>
  <c r="G42" i="3"/>
  <c r="G43" i="3"/>
  <c r="G44" i="3"/>
  <c r="S4" i="3"/>
  <c r="S34" i="3"/>
  <c r="H44" i="3"/>
  <c r="R35" i="3"/>
  <c r="R36" i="3"/>
  <c r="R37" i="3"/>
  <c r="R38" i="3"/>
  <c r="R39" i="3"/>
  <c r="R40" i="3"/>
  <c r="R41" i="3"/>
  <c r="R42" i="3"/>
  <c r="R43" i="3"/>
  <c r="R44" i="3"/>
  <c r="R45" i="3"/>
  <c r="R34" i="3"/>
  <c r="R46" i="3"/>
  <c r="H43" i="3"/>
  <c r="Q35" i="3"/>
  <c r="Q36" i="3"/>
  <c r="Q37" i="3"/>
  <c r="Q38" i="3"/>
  <c r="Q39" i="3"/>
  <c r="Q40" i="3"/>
  <c r="Q41" i="3"/>
  <c r="Q42" i="3"/>
  <c r="Q43" i="3"/>
  <c r="Q44" i="3"/>
  <c r="Q45" i="3"/>
  <c r="Q34" i="3"/>
  <c r="Q46" i="3"/>
  <c r="H42" i="3"/>
  <c r="P35" i="3"/>
  <c r="P36" i="3"/>
  <c r="P37" i="3"/>
  <c r="P38" i="3"/>
  <c r="P39" i="3"/>
  <c r="P40" i="3"/>
  <c r="P41" i="3"/>
  <c r="P42" i="3"/>
  <c r="P43" i="3"/>
  <c r="P44" i="3"/>
  <c r="P45" i="3"/>
  <c r="P34" i="3"/>
  <c r="P46" i="3"/>
  <c r="H41" i="3"/>
  <c r="O35" i="3"/>
  <c r="O36" i="3"/>
  <c r="O37" i="3"/>
  <c r="O38" i="3"/>
  <c r="O39" i="3"/>
  <c r="O40" i="3"/>
  <c r="O41" i="3"/>
  <c r="O42" i="3"/>
  <c r="O43" i="3"/>
  <c r="O44" i="3"/>
  <c r="O45" i="3"/>
  <c r="O34" i="3"/>
  <c r="O46" i="3"/>
  <c r="H40" i="3"/>
  <c r="N35" i="3"/>
  <c r="N36" i="3"/>
  <c r="N37" i="3"/>
  <c r="N38" i="3"/>
  <c r="N39" i="3"/>
  <c r="N40" i="3"/>
  <c r="N41" i="3"/>
  <c r="N42" i="3"/>
  <c r="N43" i="3"/>
  <c r="N44" i="3"/>
  <c r="N45" i="3"/>
  <c r="N34" i="3"/>
  <c r="N46" i="3"/>
  <c r="H39" i="3"/>
  <c r="M35" i="3"/>
  <c r="M36" i="3"/>
  <c r="M37" i="3"/>
  <c r="M38" i="3"/>
  <c r="M39" i="3"/>
  <c r="M40" i="3"/>
  <c r="M41" i="3"/>
  <c r="M42" i="3"/>
  <c r="M43" i="3"/>
  <c r="M44" i="3"/>
  <c r="M45" i="3"/>
  <c r="M34" i="3"/>
  <c r="M46" i="3"/>
  <c r="H38" i="3"/>
  <c r="L35" i="3"/>
  <c r="L36" i="3"/>
  <c r="L37" i="3"/>
  <c r="L38" i="3"/>
  <c r="L39" i="3"/>
  <c r="L45" i="3"/>
  <c r="L34" i="3"/>
  <c r="L46" i="3"/>
  <c r="H37" i="3"/>
  <c r="K35" i="3"/>
  <c r="K36" i="3"/>
  <c r="K37" i="3"/>
  <c r="K38" i="3"/>
  <c r="K39" i="3"/>
  <c r="K40" i="3"/>
  <c r="K41" i="3"/>
  <c r="K42" i="3"/>
  <c r="K43" i="3"/>
  <c r="K44" i="3"/>
  <c r="K45" i="3"/>
  <c r="K34" i="3"/>
  <c r="K46" i="3"/>
  <c r="H36" i="3"/>
  <c r="J35" i="3"/>
  <c r="J36" i="3"/>
  <c r="J37" i="3"/>
  <c r="J38" i="3"/>
  <c r="J45" i="3"/>
  <c r="J34" i="3"/>
  <c r="J46" i="3"/>
  <c r="I46" i="3"/>
  <c r="H35" i="3"/>
  <c r="I35" i="3"/>
  <c r="I36" i="3"/>
  <c r="I37" i="3"/>
  <c r="I38" i="3"/>
  <c r="I39" i="3"/>
  <c r="I40" i="3"/>
  <c r="I41" i="3"/>
  <c r="I42" i="3"/>
  <c r="I43" i="3"/>
  <c r="I44" i="3"/>
  <c r="I45" i="3"/>
  <c r="L44" i="3"/>
  <c r="J44" i="3"/>
  <c r="L43" i="3"/>
  <c r="J43" i="3"/>
  <c r="L42" i="3"/>
  <c r="J42" i="3"/>
  <c r="L41" i="3"/>
  <c r="J41" i="3"/>
  <c r="L40" i="3"/>
  <c r="J40" i="3"/>
  <c r="J39" i="3"/>
  <c r="I34" i="3"/>
  <c r="T19" i="3"/>
  <c r="S19" i="3"/>
  <c r="H29" i="3"/>
  <c r="R20" i="3"/>
  <c r="R21" i="3"/>
  <c r="R22" i="3"/>
  <c r="R23" i="3"/>
  <c r="R24" i="3"/>
  <c r="R25" i="3"/>
  <c r="R26" i="3"/>
  <c r="R27" i="3"/>
  <c r="R28" i="3"/>
  <c r="R29" i="3"/>
  <c r="R30" i="3"/>
  <c r="R19" i="3"/>
  <c r="R31" i="3"/>
  <c r="H28" i="3"/>
  <c r="Q20" i="3"/>
  <c r="Q21" i="3"/>
  <c r="Q22" i="3"/>
  <c r="Q23" i="3"/>
  <c r="Q24" i="3"/>
  <c r="Q25" i="3"/>
  <c r="Q26" i="3"/>
  <c r="Q27" i="3"/>
  <c r="Q28" i="3"/>
  <c r="Q29" i="3"/>
  <c r="Q30" i="3"/>
  <c r="Q19" i="3"/>
  <c r="Q31" i="3"/>
  <c r="H27" i="3"/>
  <c r="P20" i="3"/>
  <c r="P21" i="3"/>
  <c r="P22" i="3"/>
  <c r="P23" i="3"/>
  <c r="P24" i="3"/>
  <c r="P25" i="3"/>
  <c r="P26" i="3"/>
  <c r="P27" i="3"/>
  <c r="P28" i="3"/>
  <c r="P29" i="3"/>
  <c r="P30" i="3"/>
  <c r="P19" i="3"/>
  <c r="P31" i="3"/>
  <c r="H26" i="3"/>
  <c r="O20" i="3"/>
  <c r="O21" i="3"/>
  <c r="O22" i="3"/>
  <c r="O23" i="3"/>
  <c r="O24" i="3"/>
  <c r="O25" i="3"/>
  <c r="O26" i="3"/>
  <c r="O27" i="3"/>
  <c r="O28" i="3"/>
  <c r="O29" i="3"/>
  <c r="O30" i="3"/>
  <c r="O19" i="3"/>
  <c r="O31" i="3"/>
  <c r="H25" i="3"/>
  <c r="N20" i="3"/>
  <c r="N21" i="3"/>
  <c r="N22" i="3"/>
  <c r="N23" i="3"/>
  <c r="N24" i="3"/>
  <c r="N25" i="3"/>
  <c r="N26" i="3"/>
  <c r="N27" i="3"/>
  <c r="N28" i="3"/>
  <c r="N29" i="3"/>
  <c r="N30" i="3"/>
  <c r="N19" i="3"/>
  <c r="N31" i="3"/>
  <c r="H24" i="3"/>
  <c r="M20" i="3"/>
  <c r="M21" i="3"/>
  <c r="M22" i="3"/>
  <c r="M23" i="3"/>
  <c r="M24" i="3"/>
  <c r="M25" i="3"/>
  <c r="M26" i="3"/>
  <c r="M27" i="3"/>
  <c r="M28" i="3"/>
  <c r="M29" i="3"/>
  <c r="M30" i="3"/>
  <c r="M19" i="3"/>
  <c r="M31" i="3"/>
  <c r="H23" i="3"/>
  <c r="L20" i="3"/>
  <c r="L21" i="3"/>
  <c r="L22" i="3"/>
  <c r="L23" i="3"/>
  <c r="L24" i="3"/>
  <c r="L25" i="3"/>
  <c r="L26" i="3"/>
  <c r="L27" i="3"/>
  <c r="L28" i="3"/>
  <c r="L29" i="3"/>
  <c r="L30" i="3"/>
  <c r="L19" i="3"/>
  <c r="L31" i="3"/>
  <c r="H22" i="3"/>
  <c r="K20" i="3"/>
  <c r="K21" i="3"/>
  <c r="K22" i="3"/>
  <c r="K23" i="3"/>
  <c r="K24" i="3"/>
  <c r="K25" i="3"/>
  <c r="K26" i="3"/>
  <c r="K27" i="3"/>
  <c r="K28" i="3"/>
  <c r="K29" i="3"/>
  <c r="K30" i="3"/>
  <c r="K19" i="3"/>
  <c r="K31" i="3"/>
  <c r="H21" i="3"/>
  <c r="J20" i="3"/>
  <c r="J21" i="3"/>
  <c r="J22" i="3"/>
  <c r="J23" i="3"/>
  <c r="J24" i="3"/>
  <c r="J25" i="3"/>
  <c r="J26" i="3"/>
  <c r="J27" i="3"/>
  <c r="J28" i="3"/>
  <c r="J29" i="3"/>
  <c r="J30" i="3"/>
  <c r="J19" i="3"/>
  <c r="J31" i="3"/>
  <c r="H20" i="3"/>
  <c r="I20" i="3"/>
  <c r="I21" i="3"/>
  <c r="I22" i="3"/>
  <c r="I23" i="3"/>
  <c r="I24" i="3"/>
  <c r="I25" i="3"/>
  <c r="I26" i="3"/>
  <c r="I27" i="3"/>
  <c r="I28" i="3"/>
  <c r="I29" i="3"/>
  <c r="I30" i="3"/>
  <c r="I19" i="3"/>
  <c r="I31" i="3"/>
  <c r="G5" i="3"/>
  <c r="T4" i="3"/>
  <c r="G6" i="3"/>
  <c r="G7" i="3"/>
  <c r="G8" i="3"/>
  <c r="G9" i="3"/>
  <c r="G10" i="3"/>
  <c r="G11" i="3"/>
  <c r="G12" i="3"/>
  <c r="G13" i="3"/>
  <c r="G14" i="3"/>
  <c r="H14" i="3"/>
  <c r="R5" i="3"/>
  <c r="R6" i="3"/>
  <c r="R7" i="3"/>
  <c r="R8" i="3"/>
  <c r="R9" i="3"/>
  <c r="R10" i="3"/>
  <c r="R11" i="3"/>
  <c r="R12" i="3"/>
  <c r="R13" i="3"/>
  <c r="R14" i="3"/>
  <c r="R15" i="3"/>
  <c r="R4" i="3"/>
  <c r="R16" i="3"/>
  <c r="H13" i="3"/>
  <c r="Q5" i="3"/>
  <c r="Q6" i="3"/>
  <c r="Q7" i="3"/>
  <c r="Q8" i="3"/>
  <c r="Q9" i="3"/>
  <c r="Q10" i="3"/>
  <c r="Q11" i="3"/>
  <c r="Q12" i="3"/>
  <c r="Q13" i="3"/>
  <c r="Q14" i="3"/>
  <c r="Q15" i="3"/>
  <c r="Q4" i="3"/>
  <c r="Q16" i="3"/>
  <c r="H12" i="3"/>
  <c r="P5" i="3"/>
  <c r="P6" i="3"/>
  <c r="P7" i="3"/>
  <c r="P8" i="3"/>
  <c r="P9" i="3"/>
  <c r="P10" i="3"/>
  <c r="P11" i="3"/>
  <c r="P12" i="3"/>
  <c r="P13" i="3"/>
  <c r="P14" i="3"/>
  <c r="P15" i="3"/>
  <c r="P4" i="3"/>
  <c r="P16" i="3"/>
  <c r="H11" i="3"/>
  <c r="O5" i="3"/>
  <c r="O6" i="3"/>
  <c r="O7" i="3"/>
  <c r="O8" i="3"/>
  <c r="O9" i="3"/>
  <c r="O10" i="3"/>
  <c r="O11" i="3"/>
  <c r="O12" i="3"/>
  <c r="O13" i="3"/>
  <c r="O14" i="3"/>
  <c r="O15" i="3"/>
  <c r="O4" i="3"/>
  <c r="O16" i="3"/>
  <c r="H10" i="3"/>
  <c r="N5" i="3"/>
  <c r="N6" i="3"/>
  <c r="N7" i="3"/>
  <c r="N8" i="3"/>
  <c r="N9" i="3"/>
  <c r="N10" i="3"/>
  <c r="N11" i="3"/>
  <c r="N12" i="3"/>
  <c r="N13" i="3"/>
  <c r="N14" i="3"/>
  <c r="N15" i="3"/>
  <c r="N4" i="3"/>
  <c r="N16" i="3"/>
  <c r="H9" i="3"/>
  <c r="M5" i="3"/>
  <c r="M6" i="3"/>
  <c r="M7" i="3"/>
  <c r="M8" i="3"/>
  <c r="M9" i="3"/>
  <c r="M10" i="3"/>
  <c r="M11" i="3"/>
  <c r="M12" i="3"/>
  <c r="M13" i="3"/>
  <c r="M14" i="3"/>
  <c r="M15" i="3"/>
  <c r="M4" i="3"/>
  <c r="M16" i="3"/>
  <c r="H8" i="3"/>
  <c r="L5" i="3"/>
  <c r="L6" i="3"/>
  <c r="L7" i="3"/>
  <c r="L8" i="3"/>
  <c r="L9" i="3"/>
  <c r="L10" i="3"/>
  <c r="L11" i="3"/>
  <c r="L12" i="3"/>
  <c r="L13" i="3"/>
  <c r="L14" i="3"/>
  <c r="L15" i="3"/>
  <c r="L4" i="3"/>
  <c r="L16" i="3"/>
  <c r="H7" i="3"/>
  <c r="K5" i="3"/>
  <c r="K6" i="3"/>
  <c r="K7" i="3"/>
  <c r="K8" i="3"/>
  <c r="K9" i="3"/>
  <c r="K10" i="3"/>
  <c r="K11" i="3"/>
  <c r="K12" i="3"/>
  <c r="K13" i="3"/>
  <c r="K14" i="3"/>
  <c r="K15" i="3"/>
  <c r="K4" i="3"/>
  <c r="K16" i="3"/>
  <c r="H6" i="3"/>
  <c r="J5" i="3"/>
  <c r="J6" i="3"/>
  <c r="J7" i="3"/>
  <c r="J8" i="3"/>
  <c r="J9" i="3"/>
  <c r="J10" i="3"/>
  <c r="J11" i="3"/>
  <c r="J12" i="3"/>
  <c r="J13" i="3"/>
  <c r="J14" i="3"/>
  <c r="J15" i="3"/>
  <c r="J4" i="3"/>
  <c r="J16" i="3"/>
  <c r="H5" i="3"/>
  <c r="I5" i="3"/>
  <c r="I6" i="3"/>
  <c r="I7" i="3"/>
  <c r="I8" i="3"/>
  <c r="I9" i="3"/>
  <c r="I10" i="3"/>
  <c r="I11" i="3"/>
  <c r="I12" i="3"/>
  <c r="I13" i="3"/>
  <c r="I14" i="3"/>
  <c r="I15" i="3"/>
  <c r="I4" i="3"/>
  <c r="I16" i="3"/>
  <c r="J74" i="2"/>
  <c r="J76" i="1"/>
  <c r="H149" i="1"/>
  <c r="R140" i="1"/>
  <c r="R141" i="1"/>
  <c r="R142" i="1"/>
  <c r="R143" i="1"/>
  <c r="R144" i="1"/>
  <c r="R145" i="1"/>
  <c r="R146" i="1"/>
  <c r="R147" i="1"/>
  <c r="R148" i="1"/>
  <c r="R149" i="1"/>
  <c r="R150" i="1"/>
  <c r="R139" i="1"/>
  <c r="R151" i="1"/>
  <c r="H148" i="1"/>
  <c r="Q140" i="1"/>
  <c r="Q141" i="1"/>
  <c r="Q142" i="1"/>
  <c r="Q143" i="1"/>
  <c r="Q144" i="1"/>
  <c r="Q145" i="1"/>
  <c r="Q146" i="1"/>
  <c r="Q147" i="1"/>
  <c r="Q148" i="1"/>
  <c r="Q149" i="1"/>
  <c r="Q150" i="1"/>
  <c r="Q139" i="1"/>
  <c r="Q151" i="1"/>
  <c r="H147" i="1"/>
  <c r="P140" i="1"/>
  <c r="P141" i="1"/>
  <c r="P142" i="1"/>
  <c r="P143" i="1"/>
  <c r="P144" i="1"/>
  <c r="P145" i="1"/>
  <c r="P146" i="1"/>
  <c r="P147" i="1"/>
  <c r="P148" i="1"/>
  <c r="P149" i="1"/>
  <c r="P150" i="1"/>
  <c r="P139" i="1"/>
  <c r="P151" i="1"/>
  <c r="H146" i="1"/>
  <c r="O140" i="1"/>
  <c r="O141" i="1"/>
  <c r="O142" i="1"/>
  <c r="O143" i="1"/>
  <c r="O144" i="1"/>
  <c r="O145" i="1"/>
  <c r="O146" i="1"/>
  <c r="O147" i="1"/>
  <c r="O148" i="1"/>
  <c r="O149" i="1"/>
  <c r="O150" i="1"/>
  <c r="O139" i="1"/>
  <c r="O151" i="1"/>
  <c r="H145" i="1"/>
  <c r="N140" i="1"/>
  <c r="N141" i="1"/>
  <c r="N142" i="1"/>
  <c r="N143" i="1"/>
  <c r="N144" i="1"/>
  <c r="N145" i="1"/>
  <c r="N146" i="1"/>
  <c r="N147" i="1"/>
  <c r="N148" i="1"/>
  <c r="N149" i="1"/>
  <c r="N150" i="1"/>
  <c r="N139" i="1"/>
  <c r="N151" i="1"/>
  <c r="H144" i="1"/>
  <c r="M140" i="1"/>
  <c r="M141" i="1"/>
  <c r="M142" i="1"/>
  <c r="M143" i="1"/>
  <c r="M144" i="1"/>
  <c r="M145" i="1"/>
  <c r="M146" i="1"/>
  <c r="M147" i="1"/>
  <c r="M148" i="1"/>
  <c r="M149" i="1"/>
  <c r="M150" i="1"/>
  <c r="M139" i="1"/>
  <c r="M151" i="1"/>
  <c r="H143" i="1"/>
  <c r="L140" i="1"/>
  <c r="L141" i="1"/>
  <c r="L142" i="1"/>
  <c r="L143" i="1"/>
  <c r="L144" i="1"/>
  <c r="L145" i="1"/>
  <c r="L146" i="1"/>
  <c r="L147" i="1"/>
  <c r="L148" i="1"/>
  <c r="L149" i="1"/>
  <c r="L150" i="1"/>
  <c r="L139" i="1"/>
  <c r="L151" i="1"/>
  <c r="H142" i="1"/>
  <c r="K140" i="1"/>
  <c r="K141" i="1"/>
  <c r="K142" i="1"/>
  <c r="K143" i="1"/>
  <c r="K144" i="1"/>
  <c r="K145" i="1"/>
  <c r="K146" i="1"/>
  <c r="K147" i="1"/>
  <c r="K148" i="1"/>
  <c r="K149" i="1"/>
  <c r="K150" i="1"/>
  <c r="K139" i="1"/>
  <c r="K151" i="1"/>
  <c r="H141" i="1"/>
  <c r="J140" i="1"/>
  <c r="J141" i="1"/>
  <c r="J142" i="1"/>
  <c r="J143" i="1"/>
  <c r="J144" i="1"/>
  <c r="J145" i="1"/>
  <c r="J146" i="1"/>
  <c r="J147" i="1"/>
  <c r="J148" i="1"/>
  <c r="J149" i="1"/>
  <c r="J150" i="1"/>
  <c r="J139" i="1"/>
  <c r="J151" i="1"/>
  <c r="H140" i="1"/>
  <c r="I140" i="1"/>
  <c r="I141" i="1"/>
  <c r="I142" i="1"/>
  <c r="I143" i="1"/>
  <c r="I144" i="1"/>
  <c r="I145" i="1"/>
  <c r="I146" i="1"/>
  <c r="I147" i="1"/>
  <c r="I148" i="1"/>
  <c r="I149" i="1"/>
  <c r="I150" i="1"/>
  <c r="I139" i="1"/>
  <c r="I151" i="1"/>
  <c r="H134" i="1"/>
  <c r="R125" i="1"/>
  <c r="R126" i="1"/>
  <c r="R127" i="1"/>
  <c r="R128" i="1"/>
  <c r="R129" i="1"/>
  <c r="R130" i="1"/>
  <c r="R131" i="1"/>
  <c r="R132" i="1"/>
  <c r="R133" i="1"/>
  <c r="R134" i="1"/>
  <c r="R135" i="1"/>
  <c r="R124" i="1"/>
  <c r="R136" i="1"/>
  <c r="H133" i="1"/>
  <c r="Q125" i="1"/>
  <c r="Q126" i="1"/>
  <c r="Q127" i="1"/>
  <c r="Q128" i="1"/>
  <c r="Q129" i="1"/>
  <c r="Q130" i="1"/>
  <c r="Q131" i="1"/>
  <c r="Q132" i="1"/>
  <c r="Q133" i="1"/>
  <c r="Q134" i="1"/>
  <c r="Q135" i="1"/>
  <c r="Q124" i="1"/>
  <c r="Q136" i="1"/>
  <c r="H132" i="1"/>
  <c r="P125" i="1"/>
  <c r="P126" i="1"/>
  <c r="P127" i="1"/>
  <c r="P128" i="1"/>
  <c r="P129" i="1"/>
  <c r="P130" i="1"/>
  <c r="P131" i="1"/>
  <c r="P132" i="1"/>
  <c r="P133" i="1"/>
  <c r="P134" i="1"/>
  <c r="P135" i="1"/>
  <c r="P124" i="1"/>
  <c r="P136" i="1"/>
  <c r="H131" i="1"/>
  <c r="O125" i="1"/>
  <c r="O126" i="1"/>
  <c r="O127" i="1"/>
  <c r="O128" i="1"/>
  <c r="O129" i="1"/>
  <c r="O130" i="1"/>
  <c r="O131" i="1"/>
  <c r="O132" i="1"/>
  <c r="O133" i="1"/>
  <c r="O134" i="1"/>
  <c r="O135" i="1"/>
  <c r="O124" i="1"/>
  <c r="O136" i="1"/>
  <c r="H130" i="1"/>
  <c r="N125" i="1"/>
  <c r="N126" i="1"/>
  <c r="N127" i="1"/>
  <c r="N128" i="1"/>
  <c r="N129" i="1"/>
  <c r="N130" i="1"/>
  <c r="N131" i="1"/>
  <c r="N132" i="1"/>
  <c r="N133" i="1"/>
  <c r="N134" i="1"/>
  <c r="N135" i="1"/>
  <c r="N124" i="1"/>
  <c r="N136" i="1"/>
  <c r="H129" i="1"/>
  <c r="M125" i="1"/>
  <c r="M126" i="1"/>
  <c r="M127" i="1"/>
  <c r="M128" i="1"/>
  <c r="M129" i="1"/>
  <c r="M130" i="1"/>
  <c r="M131" i="1"/>
  <c r="M132" i="1"/>
  <c r="M133" i="1"/>
  <c r="M134" i="1"/>
  <c r="M135" i="1"/>
  <c r="M124" i="1"/>
  <c r="M136" i="1"/>
  <c r="H128" i="1"/>
  <c r="L125" i="1"/>
  <c r="L126" i="1"/>
  <c r="L127" i="1"/>
  <c r="L128" i="1"/>
  <c r="L129" i="1"/>
  <c r="L130" i="1"/>
  <c r="L131" i="1"/>
  <c r="L132" i="1"/>
  <c r="L133" i="1"/>
  <c r="L134" i="1"/>
  <c r="L135" i="1"/>
  <c r="L124" i="1"/>
  <c r="L136" i="1"/>
  <c r="H127" i="1"/>
  <c r="K125" i="1"/>
  <c r="K126" i="1"/>
  <c r="K127" i="1"/>
  <c r="K128" i="1"/>
  <c r="K129" i="1"/>
  <c r="K130" i="1"/>
  <c r="K131" i="1"/>
  <c r="K132" i="1"/>
  <c r="K133" i="1"/>
  <c r="K134" i="1"/>
  <c r="K135" i="1"/>
  <c r="K124" i="1"/>
  <c r="K136" i="1"/>
  <c r="H126" i="1"/>
  <c r="J125" i="1"/>
  <c r="J126" i="1"/>
  <c r="J127" i="1"/>
  <c r="J128" i="1"/>
  <c r="J129" i="1"/>
  <c r="J130" i="1"/>
  <c r="J131" i="1"/>
  <c r="J132" i="1"/>
  <c r="J133" i="1"/>
  <c r="J134" i="1"/>
  <c r="J135" i="1"/>
  <c r="J124" i="1"/>
  <c r="J136" i="1"/>
  <c r="H125" i="1"/>
  <c r="I125" i="1"/>
  <c r="I126" i="1"/>
  <c r="I127" i="1"/>
  <c r="I128" i="1"/>
  <c r="I129" i="1"/>
  <c r="I130" i="1"/>
  <c r="I131" i="1"/>
  <c r="I132" i="1"/>
  <c r="I133" i="1"/>
  <c r="I134" i="1"/>
  <c r="I135" i="1"/>
  <c r="I124" i="1"/>
  <c r="I136" i="1"/>
  <c r="H119" i="1"/>
  <c r="R110" i="1"/>
  <c r="R111" i="1"/>
  <c r="R112" i="1"/>
  <c r="R113" i="1"/>
  <c r="R114" i="1"/>
  <c r="R115" i="1"/>
  <c r="R116" i="1"/>
  <c r="R117" i="1"/>
  <c r="R118" i="1"/>
  <c r="R119" i="1"/>
  <c r="R120" i="1"/>
  <c r="R109" i="1"/>
  <c r="R121" i="1"/>
  <c r="H118" i="1"/>
  <c r="Q110" i="1"/>
  <c r="Q111" i="1"/>
  <c r="Q112" i="1"/>
  <c r="Q113" i="1"/>
  <c r="Q114" i="1"/>
  <c r="Q115" i="1"/>
  <c r="Q116" i="1"/>
  <c r="Q117" i="1"/>
  <c r="Q118" i="1"/>
  <c r="Q119" i="1"/>
  <c r="Q120" i="1"/>
  <c r="Q109" i="1"/>
  <c r="Q121" i="1"/>
  <c r="H117" i="1"/>
  <c r="P110" i="1"/>
  <c r="P111" i="1"/>
  <c r="P112" i="1"/>
  <c r="P113" i="1"/>
  <c r="P114" i="1"/>
  <c r="P115" i="1"/>
  <c r="P116" i="1"/>
  <c r="P117" i="1"/>
  <c r="P118" i="1"/>
  <c r="P119" i="1"/>
  <c r="P120" i="1"/>
  <c r="P109" i="1"/>
  <c r="P121" i="1"/>
  <c r="H116" i="1"/>
  <c r="O110" i="1"/>
  <c r="O111" i="1"/>
  <c r="O112" i="1"/>
  <c r="O113" i="1"/>
  <c r="O114" i="1"/>
  <c r="O115" i="1"/>
  <c r="O116" i="1"/>
  <c r="O117" i="1"/>
  <c r="O118" i="1"/>
  <c r="O119" i="1"/>
  <c r="O120" i="1"/>
  <c r="O109" i="1"/>
  <c r="O121" i="1"/>
  <c r="H115" i="1"/>
  <c r="N110" i="1"/>
  <c r="N111" i="1"/>
  <c r="N112" i="1"/>
  <c r="N113" i="1"/>
  <c r="N114" i="1"/>
  <c r="N115" i="1"/>
  <c r="N116" i="1"/>
  <c r="N117" i="1"/>
  <c r="N118" i="1"/>
  <c r="N119" i="1"/>
  <c r="N120" i="1"/>
  <c r="N109" i="1"/>
  <c r="N121" i="1"/>
  <c r="H114" i="1"/>
  <c r="M110" i="1"/>
  <c r="M111" i="1"/>
  <c r="M112" i="1"/>
  <c r="M113" i="1"/>
  <c r="M114" i="1"/>
  <c r="M115" i="1"/>
  <c r="M116" i="1"/>
  <c r="M117" i="1"/>
  <c r="M118" i="1"/>
  <c r="M119" i="1"/>
  <c r="M120" i="1"/>
  <c r="M109" i="1"/>
  <c r="M121" i="1"/>
  <c r="H113" i="1"/>
  <c r="L110" i="1"/>
  <c r="L111" i="1"/>
  <c r="L112" i="1"/>
  <c r="L113" i="1"/>
  <c r="L114" i="1"/>
  <c r="L115" i="1"/>
  <c r="L116" i="1"/>
  <c r="L117" i="1"/>
  <c r="L118" i="1"/>
  <c r="L119" i="1"/>
  <c r="L120" i="1"/>
  <c r="L109" i="1"/>
  <c r="L121" i="1"/>
  <c r="H112" i="1"/>
  <c r="K110" i="1"/>
  <c r="K111" i="1"/>
  <c r="K112" i="1"/>
  <c r="K113" i="1"/>
  <c r="K114" i="1"/>
  <c r="K115" i="1"/>
  <c r="K116" i="1"/>
  <c r="K117" i="1"/>
  <c r="K118" i="1"/>
  <c r="K119" i="1"/>
  <c r="K120" i="1"/>
  <c r="K109" i="1"/>
  <c r="K121" i="1"/>
  <c r="H111" i="1"/>
  <c r="J110" i="1"/>
  <c r="J111" i="1"/>
  <c r="J112" i="1"/>
  <c r="J113" i="1"/>
  <c r="J114" i="1"/>
  <c r="J115" i="1"/>
  <c r="J116" i="1"/>
  <c r="J117" i="1"/>
  <c r="J118" i="1"/>
  <c r="J119" i="1"/>
  <c r="J120" i="1"/>
  <c r="J109" i="1"/>
  <c r="J121" i="1"/>
  <c r="I121" i="1"/>
  <c r="H110" i="1"/>
  <c r="I110" i="1"/>
  <c r="I111" i="1"/>
  <c r="I112" i="1"/>
  <c r="I113" i="1"/>
  <c r="I114" i="1"/>
  <c r="I115" i="1"/>
  <c r="I116" i="1"/>
  <c r="I117" i="1"/>
  <c r="I118" i="1"/>
  <c r="I119" i="1"/>
  <c r="I120" i="1"/>
  <c r="I109" i="1"/>
  <c r="H104" i="1"/>
  <c r="R95" i="1"/>
  <c r="R96" i="1"/>
  <c r="R97" i="1"/>
  <c r="R98" i="1"/>
  <c r="R99" i="1"/>
  <c r="R100" i="1"/>
  <c r="R101" i="1"/>
  <c r="R102" i="1"/>
  <c r="R103" i="1"/>
  <c r="R104" i="1"/>
  <c r="R105" i="1"/>
  <c r="R94" i="1"/>
  <c r="R106" i="1"/>
  <c r="H103" i="1"/>
  <c r="Q95" i="1"/>
  <c r="Q96" i="1"/>
  <c r="Q97" i="1"/>
  <c r="Q98" i="1"/>
  <c r="Q99" i="1"/>
  <c r="Q100" i="1"/>
  <c r="Q101" i="1"/>
  <c r="Q102" i="1"/>
  <c r="Q103" i="1"/>
  <c r="Q104" i="1"/>
  <c r="Q105" i="1"/>
  <c r="Q94" i="1"/>
  <c r="Q106" i="1"/>
  <c r="H102" i="1"/>
  <c r="P95" i="1"/>
  <c r="P96" i="1"/>
  <c r="P97" i="1"/>
  <c r="P98" i="1"/>
  <c r="P99" i="1"/>
  <c r="P100" i="1"/>
  <c r="P101" i="1"/>
  <c r="P102" i="1"/>
  <c r="P103" i="1"/>
  <c r="P104" i="1"/>
  <c r="P105" i="1"/>
  <c r="P94" i="1"/>
  <c r="P106" i="1"/>
  <c r="H101" i="1"/>
  <c r="O95" i="1"/>
  <c r="O96" i="1"/>
  <c r="O97" i="1"/>
  <c r="O98" i="1"/>
  <c r="O99" i="1"/>
  <c r="O100" i="1"/>
  <c r="O101" i="1"/>
  <c r="O102" i="1"/>
  <c r="O103" i="1"/>
  <c r="O104" i="1"/>
  <c r="O105" i="1"/>
  <c r="O94" i="1"/>
  <c r="O106" i="1"/>
  <c r="H100" i="1"/>
  <c r="N95" i="1"/>
  <c r="N96" i="1"/>
  <c r="N97" i="1"/>
  <c r="N98" i="1"/>
  <c r="N99" i="1"/>
  <c r="N100" i="1"/>
  <c r="N101" i="1"/>
  <c r="N102" i="1"/>
  <c r="N103" i="1"/>
  <c r="N104" i="1"/>
  <c r="N105" i="1"/>
  <c r="N94" i="1"/>
  <c r="N106" i="1"/>
  <c r="H99" i="1"/>
  <c r="M95" i="1"/>
  <c r="M96" i="1"/>
  <c r="M97" i="1"/>
  <c r="M98" i="1"/>
  <c r="M99" i="1"/>
  <c r="M100" i="1"/>
  <c r="M101" i="1"/>
  <c r="M102" i="1"/>
  <c r="M103" i="1"/>
  <c r="M104" i="1"/>
  <c r="M105" i="1"/>
  <c r="M94" i="1"/>
  <c r="M106" i="1"/>
  <c r="H98" i="1"/>
  <c r="L95" i="1"/>
  <c r="L96" i="1"/>
  <c r="L97" i="1"/>
  <c r="L98" i="1"/>
  <c r="L99" i="1"/>
  <c r="L100" i="1"/>
  <c r="L101" i="1"/>
  <c r="L102" i="1"/>
  <c r="L103" i="1"/>
  <c r="L104" i="1"/>
  <c r="L105" i="1"/>
  <c r="L94" i="1"/>
  <c r="L106" i="1"/>
  <c r="H97" i="1"/>
  <c r="K95" i="1"/>
  <c r="K96" i="1"/>
  <c r="K97" i="1"/>
  <c r="K98" i="1"/>
  <c r="K99" i="1"/>
  <c r="K100" i="1"/>
  <c r="K101" i="1"/>
  <c r="K102" i="1"/>
  <c r="K103" i="1"/>
  <c r="K104" i="1"/>
  <c r="K105" i="1"/>
  <c r="K94" i="1"/>
  <c r="K106" i="1"/>
  <c r="H96" i="1"/>
  <c r="J95" i="1"/>
  <c r="J96" i="1"/>
  <c r="J97" i="1"/>
  <c r="J98" i="1"/>
  <c r="J99" i="1"/>
  <c r="J100" i="1"/>
  <c r="J101" i="1"/>
  <c r="J102" i="1"/>
  <c r="J103" i="1"/>
  <c r="J104" i="1"/>
  <c r="J105" i="1"/>
  <c r="J94" i="1"/>
  <c r="J106" i="1"/>
  <c r="H95" i="1"/>
  <c r="I95" i="1"/>
  <c r="I96" i="1"/>
  <c r="I97" i="1"/>
  <c r="I98" i="1"/>
  <c r="I99" i="1"/>
  <c r="I100" i="1"/>
  <c r="I101" i="1"/>
  <c r="I102" i="1"/>
  <c r="I103" i="1"/>
  <c r="I104" i="1"/>
  <c r="I105" i="1"/>
  <c r="I94" i="1"/>
  <c r="I106" i="1"/>
  <c r="H89" i="1"/>
  <c r="R80" i="1"/>
  <c r="R81" i="1"/>
  <c r="R82" i="1"/>
  <c r="R83" i="1"/>
  <c r="R84" i="1"/>
  <c r="R85" i="1"/>
  <c r="R86" i="1"/>
  <c r="R87" i="1"/>
  <c r="R88" i="1"/>
  <c r="R89" i="1"/>
  <c r="R90" i="1"/>
  <c r="R79" i="1"/>
  <c r="R91" i="1"/>
  <c r="H88" i="1"/>
  <c r="Q80" i="1"/>
  <c r="Q81" i="1"/>
  <c r="Q82" i="1"/>
  <c r="Q83" i="1"/>
  <c r="Q84" i="1"/>
  <c r="Q85" i="1"/>
  <c r="Q86" i="1"/>
  <c r="Q87" i="1"/>
  <c r="Q88" i="1"/>
  <c r="Q89" i="1"/>
  <c r="Q90" i="1"/>
  <c r="Q79" i="1"/>
  <c r="Q91" i="1"/>
  <c r="H87" i="1"/>
  <c r="P80" i="1"/>
  <c r="P81" i="1"/>
  <c r="P82" i="1"/>
  <c r="P83" i="1"/>
  <c r="P84" i="1"/>
  <c r="P85" i="1"/>
  <c r="P86" i="1"/>
  <c r="P87" i="1"/>
  <c r="P88" i="1"/>
  <c r="P89" i="1"/>
  <c r="P90" i="1"/>
  <c r="P79" i="1"/>
  <c r="P91" i="1"/>
  <c r="H86" i="1"/>
  <c r="O80" i="1"/>
  <c r="O81" i="1"/>
  <c r="O82" i="1"/>
  <c r="O83" i="1"/>
  <c r="O84" i="1"/>
  <c r="O85" i="1"/>
  <c r="O86" i="1"/>
  <c r="O87" i="1"/>
  <c r="O88" i="1"/>
  <c r="O89" i="1"/>
  <c r="O90" i="1"/>
  <c r="O79" i="1"/>
  <c r="O91" i="1"/>
  <c r="H85" i="1"/>
  <c r="N80" i="1"/>
  <c r="N81" i="1"/>
  <c r="N82" i="1"/>
  <c r="N83" i="1"/>
  <c r="N84" i="1"/>
  <c r="N85" i="1"/>
  <c r="N86" i="1"/>
  <c r="N87" i="1"/>
  <c r="N88" i="1"/>
  <c r="N89" i="1"/>
  <c r="N90" i="1"/>
  <c r="N79" i="1"/>
  <c r="N91" i="1"/>
  <c r="H84" i="1"/>
  <c r="M80" i="1"/>
  <c r="M81" i="1"/>
  <c r="M82" i="1"/>
  <c r="M83" i="1"/>
  <c r="M84" i="1"/>
  <c r="M85" i="1"/>
  <c r="M86" i="1"/>
  <c r="M87" i="1"/>
  <c r="M88" i="1"/>
  <c r="M89" i="1"/>
  <c r="M90" i="1"/>
  <c r="M79" i="1"/>
  <c r="M91" i="1"/>
  <c r="H83" i="1"/>
  <c r="L80" i="1"/>
  <c r="L81" i="1"/>
  <c r="L82" i="1"/>
  <c r="L83" i="1"/>
  <c r="L84" i="1"/>
  <c r="L85" i="1"/>
  <c r="L86" i="1"/>
  <c r="L87" i="1"/>
  <c r="L88" i="1"/>
  <c r="L89" i="1"/>
  <c r="L90" i="1"/>
  <c r="L79" i="1"/>
  <c r="L91" i="1"/>
  <c r="H82" i="1"/>
  <c r="K80" i="1"/>
  <c r="K81" i="1"/>
  <c r="K82" i="1"/>
  <c r="K83" i="1"/>
  <c r="K84" i="1"/>
  <c r="K85" i="1"/>
  <c r="K86" i="1"/>
  <c r="K87" i="1"/>
  <c r="K88" i="1"/>
  <c r="K89" i="1"/>
  <c r="K90" i="1"/>
  <c r="K79" i="1"/>
  <c r="K91" i="1"/>
  <c r="H81" i="1"/>
  <c r="J80" i="1"/>
  <c r="J81" i="1"/>
  <c r="J82" i="1"/>
  <c r="J83" i="1"/>
  <c r="J84" i="1"/>
  <c r="J85" i="1"/>
  <c r="J86" i="1"/>
  <c r="J87" i="1"/>
  <c r="J88" i="1"/>
  <c r="J89" i="1"/>
  <c r="J90" i="1"/>
  <c r="J79" i="1"/>
  <c r="J91" i="1"/>
  <c r="H80" i="1"/>
  <c r="I80" i="1"/>
  <c r="I81" i="1"/>
  <c r="I82" i="1"/>
  <c r="I83" i="1"/>
  <c r="I84" i="1"/>
  <c r="I85" i="1"/>
  <c r="I86" i="1"/>
  <c r="I87" i="1"/>
  <c r="I88" i="1"/>
  <c r="I89" i="1"/>
  <c r="I90" i="1"/>
  <c r="I79" i="1"/>
  <c r="I91" i="1"/>
  <c r="H74" i="1"/>
  <c r="R65" i="1"/>
  <c r="R66" i="1"/>
  <c r="R67" i="1"/>
  <c r="R68" i="1"/>
  <c r="R69" i="1"/>
  <c r="R70" i="1"/>
  <c r="R71" i="1"/>
  <c r="R72" i="1"/>
  <c r="R73" i="1"/>
  <c r="R74" i="1"/>
  <c r="R75" i="1"/>
  <c r="R64" i="1"/>
  <c r="R76" i="1"/>
  <c r="H73" i="1"/>
  <c r="Q65" i="1"/>
  <c r="Q66" i="1"/>
  <c r="Q67" i="1"/>
  <c r="Q68" i="1"/>
  <c r="Q69" i="1"/>
  <c r="Q70" i="1"/>
  <c r="Q71" i="1"/>
  <c r="Q72" i="1"/>
  <c r="Q73" i="1"/>
  <c r="Q74" i="1"/>
  <c r="Q75" i="1"/>
  <c r="Q64" i="1"/>
  <c r="Q76" i="1"/>
  <c r="H72" i="1"/>
  <c r="P65" i="1"/>
  <c r="P66" i="1"/>
  <c r="P67" i="1"/>
  <c r="P68" i="1"/>
  <c r="P69" i="1"/>
  <c r="P70" i="1"/>
  <c r="P71" i="1"/>
  <c r="P72" i="1"/>
  <c r="P73" i="1"/>
  <c r="P74" i="1"/>
  <c r="P75" i="1"/>
  <c r="P64" i="1"/>
  <c r="P76" i="1"/>
  <c r="H71" i="1"/>
  <c r="O65" i="1"/>
  <c r="O66" i="1"/>
  <c r="O67" i="1"/>
  <c r="O68" i="1"/>
  <c r="O69" i="1"/>
  <c r="O70" i="1"/>
  <c r="O71" i="1"/>
  <c r="O72" i="1"/>
  <c r="O73" i="1"/>
  <c r="O74" i="1"/>
  <c r="O75" i="1"/>
  <c r="O64" i="1"/>
  <c r="O76" i="1"/>
  <c r="H70" i="1"/>
  <c r="N65" i="1"/>
  <c r="N66" i="1"/>
  <c r="N67" i="1"/>
  <c r="N68" i="1"/>
  <c r="N69" i="1"/>
  <c r="N70" i="1"/>
  <c r="N71" i="1"/>
  <c r="N72" i="1"/>
  <c r="N73" i="1"/>
  <c r="N74" i="1"/>
  <c r="N75" i="1"/>
  <c r="N64" i="1"/>
  <c r="N76" i="1"/>
  <c r="H69" i="1"/>
  <c r="M65" i="1"/>
  <c r="M66" i="1"/>
  <c r="M67" i="1"/>
  <c r="M68" i="1"/>
  <c r="M69" i="1"/>
  <c r="M70" i="1"/>
  <c r="M71" i="1"/>
  <c r="M72" i="1"/>
  <c r="M73" i="1"/>
  <c r="M74" i="1"/>
  <c r="M75" i="1"/>
  <c r="M64" i="1"/>
  <c r="M76" i="1"/>
  <c r="H68" i="1"/>
  <c r="L65" i="1"/>
  <c r="L66" i="1"/>
  <c r="L67" i="1"/>
  <c r="L68" i="1"/>
  <c r="L69" i="1"/>
  <c r="L70" i="1"/>
  <c r="L71" i="1"/>
  <c r="L72" i="1"/>
  <c r="L73" i="1"/>
  <c r="L74" i="1"/>
  <c r="L75" i="1"/>
  <c r="L64" i="1"/>
  <c r="L76" i="1"/>
  <c r="H67" i="1"/>
  <c r="K65" i="1"/>
  <c r="K66" i="1"/>
  <c r="K67" i="1"/>
  <c r="K68" i="1"/>
  <c r="K69" i="1"/>
  <c r="K70" i="1"/>
  <c r="K71" i="1"/>
  <c r="K72" i="1"/>
  <c r="K73" i="1"/>
  <c r="K74" i="1"/>
  <c r="K75" i="1"/>
  <c r="K64" i="1"/>
  <c r="K76" i="1"/>
  <c r="H66" i="1"/>
  <c r="J65" i="1"/>
  <c r="J66" i="1"/>
  <c r="J67" i="1"/>
  <c r="J68" i="1"/>
  <c r="J69" i="1"/>
  <c r="J70" i="1"/>
  <c r="J71" i="1"/>
  <c r="J72" i="1"/>
  <c r="J73" i="1"/>
  <c r="J74" i="1"/>
  <c r="J75" i="1"/>
  <c r="J64" i="1"/>
  <c r="H65" i="1"/>
  <c r="I65" i="1"/>
  <c r="I66" i="1"/>
  <c r="I67" i="1"/>
  <c r="I68" i="1"/>
  <c r="I69" i="1"/>
  <c r="I75" i="1"/>
  <c r="I64" i="1"/>
  <c r="I76" i="1"/>
  <c r="I74" i="1"/>
  <c r="I73" i="1"/>
  <c r="I72" i="1"/>
  <c r="I71" i="1"/>
  <c r="I70" i="1"/>
  <c r="G51" i="1"/>
  <c r="H59" i="1"/>
  <c r="R50" i="1"/>
  <c r="R51" i="1"/>
  <c r="R52" i="1"/>
  <c r="R53" i="1"/>
  <c r="R54" i="1"/>
  <c r="R55" i="1"/>
  <c r="R56" i="1"/>
  <c r="R57" i="1"/>
  <c r="R58" i="1"/>
  <c r="R59" i="1"/>
  <c r="R60" i="1"/>
  <c r="R49" i="1"/>
  <c r="R61" i="1"/>
  <c r="H58" i="1"/>
  <c r="Q50" i="1"/>
  <c r="Q51" i="1"/>
  <c r="Q52" i="1"/>
  <c r="Q53" i="1"/>
  <c r="Q54" i="1"/>
  <c r="Q55" i="1"/>
  <c r="Q56" i="1"/>
  <c r="Q57" i="1"/>
  <c r="Q58" i="1"/>
  <c r="Q59" i="1"/>
  <c r="Q60" i="1"/>
  <c r="Q49" i="1"/>
  <c r="Q61" i="1"/>
  <c r="H57" i="1"/>
  <c r="P50" i="1"/>
  <c r="P51" i="1"/>
  <c r="P52" i="1"/>
  <c r="P53" i="1"/>
  <c r="P54" i="1"/>
  <c r="P55" i="1"/>
  <c r="P56" i="1"/>
  <c r="P57" i="1"/>
  <c r="P58" i="1"/>
  <c r="P59" i="1"/>
  <c r="P60" i="1"/>
  <c r="P49" i="1"/>
  <c r="P61" i="1"/>
  <c r="H56" i="1"/>
  <c r="O50" i="1"/>
  <c r="O51" i="1"/>
  <c r="O52" i="1"/>
  <c r="O53" i="1"/>
  <c r="O54" i="1"/>
  <c r="O55" i="1"/>
  <c r="O56" i="1"/>
  <c r="O57" i="1"/>
  <c r="O58" i="1"/>
  <c r="O59" i="1"/>
  <c r="O60" i="1"/>
  <c r="O49" i="1"/>
  <c r="O61" i="1"/>
  <c r="H55" i="1"/>
  <c r="N50" i="1"/>
  <c r="N51" i="1"/>
  <c r="N52" i="1"/>
  <c r="N53" i="1"/>
  <c r="N54" i="1"/>
  <c r="N55" i="1"/>
  <c r="N56" i="1"/>
  <c r="N57" i="1"/>
  <c r="N58" i="1"/>
  <c r="N59" i="1"/>
  <c r="N60" i="1"/>
  <c r="N49" i="1"/>
  <c r="N61" i="1"/>
  <c r="H54" i="1"/>
  <c r="M50" i="1"/>
  <c r="M51" i="1"/>
  <c r="M52" i="1"/>
  <c r="M53" i="1"/>
  <c r="M54" i="1"/>
  <c r="M55" i="1"/>
  <c r="M56" i="1"/>
  <c r="M57" i="1"/>
  <c r="M58" i="1"/>
  <c r="M59" i="1"/>
  <c r="M60" i="1"/>
  <c r="M49" i="1"/>
  <c r="M61" i="1"/>
  <c r="H53" i="1"/>
  <c r="L50" i="1"/>
  <c r="L51" i="1"/>
  <c r="L52" i="1"/>
  <c r="L53" i="1"/>
  <c r="L54" i="1"/>
  <c r="L55" i="1"/>
  <c r="L56" i="1"/>
  <c r="L57" i="1"/>
  <c r="L58" i="1"/>
  <c r="L59" i="1"/>
  <c r="L60" i="1"/>
  <c r="L49" i="1"/>
  <c r="L61" i="1"/>
  <c r="H52" i="1"/>
  <c r="K50" i="1"/>
  <c r="K51" i="1"/>
  <c r="K52" i="1"/>
  <c r="K53" i="1"/>
  <c r="K54" i="1"/>
  <c r="K55" i="1"/>
  <c r="K56" i="1"/>
  <c r="K57" i="1"/>
  <c r="K58" i="1"/>
  <c r="K59" i="1"/>
  <c r="K60" i="1"/>
  <c r="K49" i="1"/>
  <c r="K61" i="1"/>
  <c r="H51" i="1"/>
  <c r="J50" i="1"/>
  <c r="J51" i="1"/>
  <c r="J52" i="1"/>
  <c r="J53" i="1"/>
  <c r="J54" i="1"/>
  <c r="J55" i="1"/>
  <c r="J56" i="1"/>
  <c r="J57" i="1"/>
  <c r="J58" i="1"/>
  <c r="J59" i="1"/>
  <c r="J60" i="1"/>
  <c r="J49" i="1"/>
  <c r="J61" i="1"/>
  <c r="H50" i="1"/>
  <c r="I50" i="1"/>
  <c r="I51" i="1"/>
  <c r="I52" i="1"/>
  <c r="I53" i="1"/>
  <c r="I54" i="1"/>
  <c r="I55" i="1"/>
  <c r="I56" i="1"/>
  <c r="I57" i="1"/>
  <c r="I58" i="1"/>
  <c r="I59" i="1"/>
  <c r="I60" i="1"/>
  <c r="I49" i="1"/>
  <c r="I61" i="1"/>
  <c r="G35" i="1"/>
  <c r="G43" i="1"/>
  <c r="G44" i="1"/>
  <c r="G42" i="1"/>
  <c r="G41" i="1"/>
  <c r="G40" i="1"/>
  <c r="G39" i="1"/>
  <c r="G38" i="1"/>
  <c r="G37" i="1"/>
  <c r="G36" i="1"/>
  <c r="H44" i="1"/>
  <c r="R35" i="1"/>
  <c r="R36" i="1"/>
  <c r="R37" i="1"/>
  <c r="R38" i="1"/>
  <c r="R39" i="1"/>
  <c r="R40" i="1"/>
  <c r="R41" i="1"/>
  <c r="R42" i="1"/>
  <c r="R43" i="1"/>
  <c r="R44" i="1"/>
  <c r="R45" i="1"/>
  <c r="R34" i="1"/>
  <c r="R46" i="1"/>
  <c r="H43" i="1"/>
  <c r="Q35" i="1"/>
  <c r="Q36" i="1"/>
  <c r="Q37" i="1"/>
  <c r="Q38" i="1"/>
  <c r="Q39" i="1"/>
  <c r="Q40" i="1"/>
  <c r="Q41" i="1"/>
  <c r="Q42" i="1"/>
  <c r="Q43" i="1"/>
  <c r="Q44" i="1"/>
  <c r="Q45" i="1"/>
  <c r="Q34" i="1"/>
  <c r="Q46" i="1"/>
  <c r="H42" i="1"/>
  <c r="P35" i="1"/>
  <c r="P36" i="1"/>
  <c r="P37" i="1"/>
  <c r="P38" i="1"/>
  <c r="P39" i="1"/>
  <c r="P40" i="1"/>
  <c r="P41" i="1"/>
  <c r="P42" i="1"/>
  <c r="P43" i="1"/>
  <c r="P44" i="1"/>
  <c r="P45" i="1"/>
  <c r="P34" i="1"/>
  <c r="P46" i="1"/>
  <c r="H41" i="1"/>
  <c r="O35" i="1"/>
  <c r="O36" i="1"/>
  <c r="O37" i="1"/>
  <c r="O38" i="1"/>
  <c r="O39" i="1"/>
  <c r="O40" i="1"/>
  <c r="O41" i="1"/>
  <c r="O42" i="1"/>
  <c r="O43" i="1"/>
  <c r="O44" i="1"/>
  <c r="O45" i="1"/>
  <c r="O34" i="1"/>
  <c r="O46" i="1"/>
  <c r="H40" i="1"/>
  <c r="N35" i="1"/>
  <c r="N36" i="1"/>
  <c r="N37" i="1"/>
  <c r="N38" i="1"/>
  <c r="N39" i="1"/>
  <c r="N40" i="1"/>
  <c r="N41" i="1"/>
  <c r="N42" i="1"/>
  <c r="N43" i="1"/>
  <c r="N44" i="1"/>
  <c r="N45" i="1"/>
  <c r="N34" i="1"/>
  <c r="N46" i="1"/>
  <c r="H39" i="1"/>
  <c r="M35" i="1"/>
  <c r="M36" i="1"/>
  <c r="M37" i="1"/>
  <c r="M38" i="1"/>
  <c r="M39" i="1"/>
  <c r="M40" i="1"/>
  <c r="M41" i="1"/>
  <c r="M42" i="1"/>
  <c r="M43" i="1"/>
  <c r="M44" i="1"/>
  <c r="M45" i="1"/>
  <c r="M34" i="1"/>
  <c r="M46" i="1"/>
  <c r="H38" i="1"/>
  <c r="L35" i="1"/>
  <c r="L36" i="1"/>
  <c r="L37" i="1"/>
  <c r="L38" i="1"/>
  <c r="L39" i="1"/>
  <c r="L45" i="1"/>
  <c r="L34" i="1"/>
  <c r="L46" i="1"/>
  <c r="H37" i="1"/>
  <c r="K35" i="1"/>
  <c r="K36" i="1"/>
  <c r="K37" i="1"/>
  <c r="K38" i="1"/>
  <c r="K39" i="1"/>
  <c r="K40" i="1"/>
  <c r="K41" i="1"/>
  <c r="K42" i="1"/>
  <c r="K43" i="1"/>
  <c r="K44" i="1"/>
  <c r="K45" i="1"/>
  <c r="K34" i="1"/>
  <c r="K46" i="1"/>
  <c r="H36" i="1"/>
  <c r="J35" i="1"/>
  <c r="J36" i="1"/>
  <c r="J37" i="1"/>
  <c r="J38" i="1"/>
  <c r="J45" i="1"/>
  <c r="J34" i="1"/>
  <c r="J46" i="1"/>
  <c r="I46" i="1"/>
  <c r="H35" i="1"/>
  <c r="I35" i="1"/>
  <c r="I36" i="1"/>
  <c r="I37" i="1"/>
  <c r="I38" i="1"/>
  <c r="I39" i="1"/>
  <c r="I40" i="1"/>
  <c r="I41" i="1"/>
  <c r="I42" i="1"/>
  <c r="I43" i="1"/>
  <c r="I44" i="1"/>
  <c r="I45" i="1"/>
  <c r="L44" i="1"/>
  <c r="J44" i="1"/>
  <c r="L43" i="1"/>
  <c r="J43" i="1"/>
  <c r="L42" i="1"/>
  <c r="J42" i="1"/>
  <c r="L41" i="1"/>
  <c r="J41" i="1"/>
  <c r="L40" i="1"/>
  <c r="J40" i="1"/>
  <c r="J39" i="1"/>
  <c r="I34" i="1"/>
  <c r="H29" i="1"/>
  <c r="R20" i="1"/>
  <c r="R21" i="1"/>
  <c r="R22" i="1"/>
  <c r="R23" i="1"/>
  <c r="R24" i="1"/>
  <c r="R25" i="1"/>
  <c r="R26" i="1"/>
  <c r="R27" i="1"/>
  <c r="R28" i="1"/>
  <c r="R29" i="1"/>
  <c r="R30" i="1"/>
  <c r="R19" i="1"/>
  <c r="R31" i="1"/>
  <c r="H28" i="1"/>
  <c r="Q20" i="1"/>
  <c r="Q21" i="1"/>
  <c r="Q22" i="1"/>
  <c r="Q23" i="1"/>
  <c r="Q24" i="1"/>
  <c r="Q25" i="1"/>
  <c r="Q26" i="1"/>
  <c r="Q27" i="1"/>
  <c r="Q28" i="1"/>
  <c r="Q29" i="1"/>
  <c r="Q30" i="1"/>
  <c r="Q19" i="1"/>
  <c r="Q31" i="1"/>
  <c r="H27" i="1"/>
  <c r="P20" i="1"/>
  <c r="P21" i="1"/>
  <c r="P22" i="1"/>
  <c r="P23" i="1"/>
  <c r="P24" i="1"/>
  <c r="P25" i="1"/>
  <c r="P26" i="1"/>
  <c r="P27" i="1"/>
  <c r="P28" i="1"/>
  <c r="P29" i="1"/>
  <c r="P30" i="1"/>
  <c r="P19" i="1"/>
  <c r="P31" i="1"/>
  <c r="H26" i="1"/>
  <c r="O20" i="1"/>
  <c r="O21" i="1"/>
  <c r="O22" i="1"/>
  <c r="O23" i="1"/>
  <c r="O24" i="1"/>
  <c r="O25" i="1"/>
  <c r="O26" i="1"/>
  <c r="O27" i="1"/>
  <c r="O28" i="1"/>
  <c r="O29" i="1"/>
  <c r="O30" i="1"/>
  <c r="O19" i="1"/>
  <c r="O31" i="1"/>
  <c r="H25" i="1"/>
  <c r="N20" i="1"/>
  <c r="N21" i="1"/>
  <c r="N22" i="1"/>
  <c r="N23" i="1"/>
  <c r="N24" i="1"/>
  <c r="N25" i="1"/>
  <c r="N26" i="1"/>
  <c r="N27" i="1"/>
  <c r="N28" i="1"/>
  <c r="N29" i="1"/>
  <c r="N30" i="1"/>
  <c r="N19" i="1"/>
  <c r="N31" i="1"/>
  <c r="H24" i="1"/>
  <c r="M20" i="1"/>
  <c r="M21" i="1"/>
  <c r="M22" i="1"/>
  <c r="M23" i="1"/>
  <c r="M24" i="1"/>
  <c r="M25" i="1"/>
  <c r="M26" i="1"/>
  <c r="M27" i="1"/>
  <c r="M28" i="1"/>
  <c r="M29" i="1"/>
  <c r="M30" i="1"/>
  <c r="M19" i="1"/>
  <c r="M31" i="1"/>
  <c r="H23" i="1"/>
  <c r="L20" i="1"/>
  <c r="L21" i="1"/>
  <c r="L22" i="1"/>
  <c r="L23" i="1"/>
  <c r="L24" i="1"/>
  <c r="L25" i="1"/>
  <c r="L26" i="1"/>
  <c r="L27" i="1"/>
  <c r="L28" i="1"/>
  <c r="L29" i="1"/>
  <c r="L30" i="1"/>
  <c r="L19" i="1"/>
  <c r="L31" i="1"/>
  <c r="H22" i="1"/>
  <c r="K20" i="1"/>
  <c r="K21" i="1"/>
  <c r="K22" i="1"/>
  <c r="K23" i="1"/>
  <c r="K24" i="1"/>
  <c r="K25" i="1"/>
  <c r="K26" i="1"/>
  <c r="K27" i="1"/>
  <c r="K28" i="1"/>
  <c r="K29" i="1"/>
  <c r="K30" i="1"/>
  <c r="K19" i="1"/>
  <c r="K31" i="1"/>
  <c r="H21" i="1"/>
  <c r="J20" i="1"/>
  <c r="J21" i="1"/>
  <c r="J22" i="1"/>
  <c r="J23" i="1"/>
  <c r="J24" i="1"/>
  <c r="J25" i="1"/>
  <c r="J26" i="1"/>
  <c r="J27" i="1"/>
  <c r="J28" i="1"/>
  <c r="J29" i="1"/>
  <c r="J30" i="1"/>
  <c r="J19" i="1"/>
  <c r="J31" i="1"/>
  <c r="H20" i="1"/>
  <c r="I20" i="1"/>
  <c r="I21" i="1"/>
  <c r="I22" i="1"/>
  <c r="I23" i="1"/>
  <c r="I24" i="1"/>
  <c r="I25" i="1"/>
  <c r="I26" i="1"/>
  <c r="I27" i="1"/>
  <c r="I28" i="1"/>
  <c r="I29" i="1"/>
  <c r="I30" i="1"/>
  <c r="I19" i="1"/>
  <c r="I31" i="1"/>
  <c r="G5" i="1"/>
  <c r="G13" i="1"/>
  <c r="G14" i="1"/>
  <c r="G12" i="1"/>
  <c r="G11" i="1"/>
  <c r="G10" i="1"/>
  <c r="G9" i="1"/>
  <c r="G8" i="1"/>
  <c r="G7" i="1"/>
  <c r="G6" i="1"/>
  <c r="H14" i="1"/>
  <c r="R5" i="1"/>
  <c r="R6" i="1"/>
  <c r="R7" i="1"/>
  <c r="R8" i="1"/>
  <c r="R9" i="1"/>
  <c r="R10" i="1"/>
  <c r="R11" i="1"/>
  <c r="R12" i="1"/>
  <c r="R13" i="1"/>
  <c r="R14" i="1"/>
  <c r="R15" i="1"/>
  <c r="R4" i="1"/>
  <c r="R16" i="1"/>
  <c r="H13" i="1"/>
  <c r="Q5" i="1"/>
  <c r="Q6" i="1"/>
  <c r="Q7" i="1"/>
  <c r="Q8" i="1"/>
  <c r="Q9" i="1"/>
  <c r="Q10" i="1"/>
  <c r="Q11" i="1"/>
  <c r="Q12" i="1"/>
  <c r="Q13" i="1"/>
  <c r="Q14" i="1"/>
  <c r="Q15" i="1"/>
  <c r="Q4" i="1"/>
  <c r="Q16" i="1"/>
  <c r="H12" i="1"/>
  <c r="P5" i="1"/>
  <c r="P6" i="1"/>
  <c r="P7" i="1"/>
  <c r="P8" i="1"/>
  <c r="P9" i="1"/>
  <c r="P10" i="1"/>
  <c r="P11" i="1"/>
  <c r="P12" i="1"/>
  <c r="P13" i="1"/>
  <c r="P14" i="1"/>
  <c r="P15" i="1"/>
  <c r="P4" i="1"/>
  <c r="P16" i="1"/>
  <c r="H11" i="1"/>
  <c r="O5" i="1"/>
  <c r="O6" i="1"/>
  <c r="O7" i="1"/>
  <c r="O8" i="1"/>
  <c r="O9" i="1"/>
  <c r="O10" i="1"/>
  <c r="O11" i="1"/>
  <c r="O12" i="1"/>
  <c r="O13" i="1"/>
  <c r="O14" i="1"/>
  <c r="O15" i="1"/>
  <c r="O4" i="1"/>
  <c r="O16" i="1"/>
  <c r="H10" i="1"/>
  <c r="N5" i="1"/>
  <c r="N6" i="1"/>
  <c r="N7" i="1"/>
  <c r="N8" i="1"/>
  <c r="N9" i="1"/>
  <c r="N10" i="1"/>
  <c r="N11" i="1"/>
  <c r="N12" i="1"/>
  <c r="N13" i="1"/>
  <c r="N14" i="1"/>
  <c r="N15" i="1"/>
  <c r="N4" i="1"/>
  <c r="N16" i="1"/>
  <c r="H9" i="1"/>
  <c r="M5" i="1"/>
  <c r="M6" i="1"/>
  <c r="M7" i="1"/>
  <c r="M8" i="1"/>
  <c r="M9" i="1"/>
  <c r="M10" i="1"/>
  <c r="M11" i="1"/>
  <c r="M12" i="1"/>
  <c r="M13" i="1"/>
  <c r="M14" i="1"/>
  <c r="M15" i="1"/>
  <c r="M4" i="1"/>
  <c r="M16" i="1"/>
  <c r="H8" i="1"/>
  <c r="L5" i="1"/>
  <c r="L6" i="1"/>
  <c r="L7" i="1"/>
  <c r="L8" i="1"/>
  <c r="L9" i="1"/>
  <c r="L10" i="1"/>
  <c r="L11" i="1"/>
  <c r="L12" i="1"/>
  <c r="L13" i="1"/>
  <c r="L14" i="1"/>
  <c r="L15" i="1"/>
  <c r="L4" i="1"/>
  <c r="L16" i="1"/>
  <c r="H7" i="1"/>
  <c r="K5" i="1"/>
  <c r="K6" i="1"/>
  <c r="K7" i="1"/>
  <c r="K8" i="1"/>
  <c r="K9" i="1"/>
  <c r="K10" i="1"/>
  <c r="K11" i="1"/>
  <c r="K12" i="1"/>
  <c r="K13" i="1"/>
  <c r="K14" i="1"/>
  <c r="K15" i="1"/>
  <c r="K4" i="1"/>
  <c r="K16" i="1"/>
  <c r="H6" i="1"/>
  <c r="J5" i="1"/>
  <c r="J6" i="1"/>
  <c r="J7" i="1"/>
  <c r="J8" i="1"/>
  <c r="J9" i="1"/>
  <c r="J10" i="1"/>
  <c r="J11" i="1"/>
  <c r="J12" i="1"/>
  <c r="J13" i="1"/>
  <c r="J14" i="1"/>
  <c r="J15" i="1"/>
  <c r="J4" i="1"/>
  <c r="J16" i="1"/>
  <c r="H5" i="1"/>
  <c r="I5" i="1"/>
  <c r="I6" i="1"/>
  <c r="I7" i="1"/>
  <c r="I8" i="1"/>
  <c r="I9" i="1"/>
  <c r="I10" i="1"/>
  <c r="I11" i="1"/>
  <c r="I12" i="1"/>
  <c r="I13" i="1"/>
  <c r="I14" i="1"/>
  <c r="I15" i="1"/>
  <c r="I4" i="1"/>
  <c r="I16" i="1"/>
  <c r="K74" i="2"/>
  <c r="G3" i="2"/>
  <c r="H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I13" i="2"/>
  <c r="H63" i="2"/>
  <c r="I64" i="2"/>
  <c r="I65" i="2"/>
  <c r="I66" i="2"/>
  <c r="I67" i="2"/>
  <c r="I63" i="2"/>
  <c r="I73" i="2"/>
  <c r="I62" i="2"/>
  <c r="I74" i="2"/>
  <c r="C113" i="2"/>
  <c r="G33" i="2"/>
  <c r="G35" i="2"/>
  <c r="G36" i="2"/>
  <c r="G34" i="2"/>
  <c r="H36" i="2"/>
  <c r="L33" i="2"/>
  <c r="L34" i="2"/>
  <c r="L35" i="2"/>
  <c r="L36" i="2"/>
  <c r="G37" i="2"/>
  <c r="L37" i="2"/>
  <c r="L43" i="2"/>
  <c r="H35" i="2"/>
  <c r="K33" i="2"/>
  <c r="K34" i="2"/>
  <c r="K35" i="2"/>
  <c r="K36" i="2"/>
  <c r="K37" i="2"/>
  <c r="G38" i="2"/>
  <c r="K38" i="2"/>
  <c r="G39" i="2"/>
  <c r="K39" i="2"/>
  <c r="G40" i="2"/>
  <c r="K40" i="2"/>
  <c r="G41" i="2"/>
  <c r="K41" i="2"/>
  <c r="G42" i="2"/>
  <c r="K42" i="2"/>
  <c r="K43" i="2"/>
  <c r="K32" i="2"/>
  <c r="K44" i="2"/>
  <c r="H34" i="2"/>
  <c r="J33" i="2"/>
  <c r="J34" i="2"/>
  <c r="J35" i="2"/>
  <c r="J36" i="2"/>
  <c r="J43" i="2"/>
  <c r="J32" i="2"/>
  <c r="J44" i="2"/>
  <c r="H123" i="2"/>
  <c r="I123" i="2"/>
  <c r="I124" i="2"/>
  <c r="I125" i="2"/>
  <c r="I126" i="2"/>
  <c r="I127" i="2"/>
  <c r="I128" i="2"/>
  <c r="I129" i="2"/>
  <c r="I130" i="2"/>
  <c r="I131" i="2"/>
  <c r="I132" i="2"/>
  <c r="I133" i="2"/>
  <c r="I122" i="2"/>
  <c r="I134" i="2"/>
  <c r="H111" i="2"/>
  <c r="L108" i="2"/>
  <c r="L109" i="2"/>
  <c r="L110" i="2"/>
  <c r="L111" i="2"/>
  <c r="L112" i="2"/>
  <c r="L113" i="2"/>
  <c r="L114" i="2"/>
  <c r="L115" i="2"/>
  <c r="L116" i="2"/>
  <c r="L117" i="2"/>
  <c r="L118" i="2"/>
  <c r="L107" i="2"/>
  <c r="L119" i="2"/>
  <c r="H110" i="2"/>
  <c r="K108" i="2"/>
  <c r="K109" i="2"/>
  <c r="K110" i="2"/>
  <c r="K111" i="2"/>
  <c r="K112" i="2"/>
  <c r="K113" i="2"/>
  <c r="K114" i="2"/>
  <c r="K115" i="2"/>
  <c r="K116" i="2"/>
  <c r="K117" i="2"/>
  <c r="K118" i="2"/>
  <c r="K107" i="2"/>
  <c r="K119" i="2"/>
  <c r="H109" i="2"/>
  <c r="J108" i="2"/>
  <c r="J109" i="2"/>
  <c r="J110" i="2"/>
  <c r="J111" i="2"/>
  <c r="J112" i="2"/>
  <c r="J113" i="2"/>
  <c r="J114" i="2"/>
  <c r="J115" i="2"/>
  <c r="J116" i="2"/>
  <c r="J117" i="2"/>
  <c r="J118" i="2"/>
  <c r="J107" i="2"/>
  <c r="J119" i="2"/>
  <c r="I119" i="2"/>
  <c r="H97" i="2"/>
  <c r="M93" i="2"/>
  <c r="M94" i="2"/>
  <c r="M95" i="2"/>
  <c r="M96" i="2"/>
  <c r="M97" i="2"/>
  <c r="M98" i="2"/>
  <c r="M99" i="2"/>
  <c r="M100" i="2"/>
  <c r="M101" i="2"/>
  <c r="M102" i="2"/>
  <c r="M103" i="2"/>
  <c r="M92" i="2"/>
  <c r="M104" i="2"/>
  <c r="H96" i="2"/>
  <c r="L93" i="2"/>
  <c r="L94" i="2"/>
  <c r="L95" i="2"/>
  <c r="L96" i="2"/>
  <c r="L97" i="2"/>
  <c r="L98" i="2"/>
  <c r="L99" i="2"/>
  <c r="L100" i="2"/>
  <c r="L101" i="2"/>
  <c r="L102" i="2"/>
  <c r="L103" i="2"/>
  <c r="L92" i="2"/>
  <c r="L104" i="2"/>
  <c r="H95" i="2"/>
  <c r="K93" i="2"/>
  <c r="K94" i="2"/>
  <c r="K95" i="2"/>
  <c r="K96" i="2"/>
  <c r="K97" i="2"/>
  <c r="K98" i="2"/>
  <c r="K99" i="2"/>
  <c r="K100" i="2"/>
  <c r="K101" i="2"/>
  <c r="K102" i="2"/>
  <c r="K103" i="2"/>
  <c r="K92" i="2"/>
  <c r="K104" i="2"/>
  <c r="H94" i="2"/>
  <c r="J93" i="2"/>
  <c r="J94" i="2"/>
  <c r="J95" i="2"/>
  <c r="J96" i="2"/>
  <c r="J97" i="2"/>
  <c r="J98" i="2"/>
  <c r="J99" i="2"/>
  <c r="J100" i="2"/>
  <c r="J101" i="2"/>
  <c r="J102" i="2"/>
  <c r="J103" i="2"/>
  <c r="J92" i="2"/>
  <c r="J104" i="2"/>
  <c r="H93" i="2"/>
  <c r="I93" i="2"/>
  <c r="I94" i="2"/>
  <c r="I95" i="2"/>
  <c r="I96" i="2"/>
  <c r="I97" i="2"/>
  <c r="I98" i="2"/>
  <c r="I99" i="2"/>
  <c r="I100" i="2"/>
  <c r="I101" i="2"/>
  <c r="I102" i="2"/>
  <c r="I103" i="2"/>
  <c r="I92" i="2"/>
  <c r="I104" i="2"/>
  <c r="H83" i="2"/>
  <c r="N78" i="2"/>
  <c r="N79" i="2"/>
  <c r="N80" i="2"/>
  <c r="N81" i="2"/>
  <c r="N82" i="2"/>
  <c r="N83" i="2"/>
  <c r="N84" i="2"/>
  <c r="N85" i="2"/>
  <c r="N86" i="2"/>
  <c r="N87" i="2"/>
  <c r="N88" i="2"/>
  <c r="N77" i="2"/>
  <c r="N89" i="2"/>
  <c r="H82" i="2"/>
  <c r="M78" i="2"/>
  <c r="M79" i="2"/>
  <c r="M80" i="2"/>
  <c r="M81" i="2"/>
  <c r="M82" i="2"/>
  <c r="M83" i="2"/>
  <c r="M84" i="2"/>
  <c r="M85" i="2"/>
  <c r="M86" i="2"/>
  <c r="M87" i="2"/>
  <c r="M88" i="2"/>
  <c r="M77" i="2"/>
  <c r="M89" i="2"/>
  <c r="H81" i="2"/>
  <c r="L78" i="2"/>
  <c r="L79" i="2"/>
  <c r="L80" i="2"/>
  <c r="L81" i="2"/>
  <c r="L82" i="2"/>
  <c r="L83" i="2"/>
  <c r="L84" i="2"/>
  <c r="L85" i="2"/>
  <c r="L86" i="2"/>
  <c r="L87" i="2"/>
  <c r="L88" i="2"/>
  <c r="L77" i="2"/>
  <c r="L89" i="2"/>
  <c r="H80" i="2"/>
  <c r="K78" i="2"/>
  <c r="K79" i="2"/>
  <c r="K80" i="2"/>
  <c r="K81" i="2"/>
  <c r="K82" i="2"/>
  <c r="K83" i="2"/>
  <c r="K84" i="2"/>
  <c r="K85" i="2"/>
  <c r="K86" i="2"/>
  <c r="K87" i="2"/>
  <c r="K88" i="2"/>
  <c r="K77" i="2"/>
  <c r="K89" i="2"/>
  <c r="H79" i="2"/>
  <c r="J78" i="2"/>
  <c r="J79" i="2"/>
  <c r="J80" i="2"/>
  <c r="J81" i="2"/>
  <c r="J82" i="2"/>
  <c r="J83" i="2"/>
  <c r="J84" i="2"/>
  <c r="J85" i="2"/>
  <c r="J86" i="2"/>
  <c r="J87" i="2"/>
  <c r="J88" i="2"/>
  <c r="J77" i="2"/>
  <c r="J89" i="2"/>
  <c r="H78" i="2"/>
  <c r="I78" i="2"/>
  <c r="I79" i="2"/>
  <c r="I80" i="2"/>
  <c r="I81" i="2"/>
  <c r="I82" i="2"/>
  <c r="I83" i="2"/>
  <c r="I84" i="2"/>
  <c r="I85" i="2"/>
  <c r="I86" i="2"/>
  <c r="I87" i="2"/>
  <c r="I88" i="2"/>
  <c r="I77" i="2"/>
  <c r="I89" i="2"/>
  <c r="H65" i="2"/>
  <c r="K63" i="2"/>
  <c r="K64" i="2"/>
  <c r="K65" i="2"/>
  <c r="K66" i="2"/>
  <c r="K67" i="2"/>
  <c r="K68" i="2"/>
  <c r="K69" i="2"/>
  <c r="K70" i="2"/>
  <c r="K71" i="2"/>
  <c r="K72" i="2"/>
  <c r="K73" i="2"/>
  <c r="K62" i="2"/>
  <c r="H64" i="2"/>
  <c r="J63" i="2"/>
  <c r="J64" i="2"/>
  <c r="J65" i="2"/>
  <c r="J66" i="2"/>
  <c r="J67" i="2"/>
  <c r="J68" i="2"/>
  <c r="J69" i="2"/>
  <c r="J70" i="2"/>
  <c r="J71" i="2"/>
  <c r="J72" i="2"/>
  <c r="J73" i="2"/>
  <c r="J62" i="2"/>
  <c r="G49" i="2"/>
  <c r="H54" i="2"/>
  <c r="O48" i="2"/>
  <c r="O49" i="2"/>
  <c r="O50" i="2"/>
  <c r="O51" i="2"/>
  <c r="O52" i="2"/>
  <c r="O53" i="2"/>
  <c r="O54" i="2"/>
  <c r="O55" i="2"/>
  <c r="O56" i="2"/>
  <c r="O57" i="2"/>
  <c r="O58" i="2"/>
  <c r="O47" i="2"/>
  <c r="O59" i="2"/>
  <c r="H53" i="2"/>
  <c r="N48" i="2"/>
  <c r="N49" i="2"/>
  <c r="N50" i="2"/>
  <c r="N51" i="2"/>
  <c r="N52" i="2"/>
  <c r="N53" i="2"/>
  <c r="N54" i="2"/>
  <c r="N55" i="2"/>
  <c r="N56" i="2"/>
  <c r="N57" i="2"/>
  <c r="N58" i="2"/>
  <c r="N47" i="2"/>
  <c r="N59" i="2"/>
  <c r="H52" i="2"/>
  <c r="M48" i="2"/>
  <c r="M49" i="2"/>
  <c r="M50" i="2"/>
  <c r="M51" i="2"/>
  <c r="M52" i="2"/>
  <c r="M53" i="2"/>
  <c r="M54" i="2"/>
  <c r="M55" i="2"/>
  <c r="M56" i="2"/>
  <c r="M57" i="2"/>
  <c r="M58" i="2"/>
  <c r="M47" i="2"/>
  <c r="M59" i="2"/>
  <c r="H51" i="2"/>
  <c r="L48" i="2"/>
  <c r="L49" i="2"/>
  <c r="L50" i="2"/>
  <c r="L51" i="2"/>
  <c r="L52" i="2"/>
  <c r="L53" i="2"/>
  <c r="L54" i="2"/>
  <c r="L55" i="2"/>
  <c r="L56" i="2"/>
  <c r="L57" i="2"/>
  <c r="L58" i="2"/>
  <c r="L47" i="2"/>
  <c r="L59" i="2"/>
  <c r="H50" i="2"/>
  <c r="K48" i="2"/>
  <c r="K49" i="2"/>
  <c r="K50" i="2"/>
  <c r="K51" i="2"/>
  <c r="K52" i="2"/>
  <c r="K53" i="2"/>
  <c r="K54" i="2"/>
  <c r="K55" i="2"/>
  <c r="K56" i="2"/>
  <c r="K57" i="2"/>
  <c r="K58" i="2"/>
  <c r="K47" i="2"/>
  <c r="K59" i="2"/>
  <c r="H49" i="2"/>
  <c r="J48" i="2"/>
  <c r="J49" i="2"/>
  <c r="J50" i="2"/>
  <c r="J51" i="2"/>
  <c r="J52" i="2"/>
  <c r="J53" i="2"/>
  <c r="J54" i="2"/>
  <c r="J55" i="2"/>
  <c r="J56" i="2"/>
  <c r="J57" i="2"/>
  <c r="J58" i="2"/>
  <c r="J47" i="2"/>
  <c r="J59" i="2"/>
  <c r="H48" i="2"/>
  <c r="I48" i="2"/>
  <c r="I49" i="2"/>
  <c r="I50" i="2"/>
  <c r="I51" i="2"/>
  <c r="I52" i="2"/>
  <c r="I53" i="2"/>
  <c r="I54" i="2"/>
  <c r="I55" i="2"/>
  <c r="I56" i="2"/>
  <c r="I57" i="2"/>
  <c r="I58" i="2"/>
  <c r="I47" i="2"/>
  <c r="I59" i="2"/>
  <c r="H38" i="2"/>
  <c r="N33" i="2"/>
  <c r="N34" i="2"/>
  <c r="N35" i="2"/>
  <c r="N36" i="2"/>
  <c r="N37" i="2"/>
  <c r="N38" i="2"/>
  <c r="N39" i="2"/>
  <c r="N40" i="2"/>
  <c r="N41" i="2"/>
  <c r="N42" i="2"/>
  <c r="N43" i="2"/>
  <c r="N32" i="2"/>
  <c r="N44" i="2"/>
  <c r="H37" i="2"/>
  <c r="M33" i="2"/>
  <c r="M34" i="2"/>
  <c r="M35" i="2"/>
  <c r="M36" i="2"/>
  <c r="M37" i="2"/>
  <c r="M38" i="2"/>
  <c r="M39" i="2"/>
  <c r="M40" i="2"/>
  <c r="M41" i="2"/>
  <c r="M42" i="2"/>
  <c r="M43" i="2"/>
  <c r="M32" i="2"/>
  <c r="M44" i="2"/>
  <c r="L32" i="2"/>
  <c r="L44" i="2"/>
  <c r="H20" i="2"/>
  <c r="K18" i="2"/>
  <c r="K19" i="2"/>
  <c r="K20" i="2"/>
  <c r="K21" i="2"/>
  <c r="K22" i="2"/>
  <c r="K23" i="2"/>
  <c r="K24" i="2"/>
  <c r="K25" i="2"/>
  <c r="K26" i="2"/>
  <c r="K27" i="2"/>
  <c r="K28" i="2"/>
  <c r="K17" i="2"/>
  <c r="K29" i="2"/>
  <c r="H19" i="2"/>
  <c r="J18" i="2"/>
  <c r="J19" i="2"/>
  <c r="J20" i="2"/>
  <c r="J21" i="2"/>
  <c r="J22" i="2"/>
  <c r="J23" i="2"/>
  <c r="J24" i="2"/>
  <c r="J25" i="2"/>
  <c r="J26" i="2"/>
  <c r="J27" i="2"/>
  <c r="J28" i="2"/>
  <c r="J17" i="2"/>
  <c r="J29" i="2"/>
  <c r="H18" i="2"/>
  <c r="I18" i="2"/>
  <c r="I19" i="2"/>
  <c r="I20" i="2"/>
  <c r="I21" i="2"/>
  <c r="I22" i="2"/>
  <c r="I23" i="2"/>
  <c r="I24" i="2"/>
  <c r="I25" i="2"/>
  <c r="I26" i="2"/>
  <c r="I27" i="2"/>
  <c r="I28" i="2"/>
  <c r="I17" i="2"/>
  <c r="I29" i="2"/>
  <c r="H139" i="2"/>
  <c r="J138" i="2"/>
  <c r="J139" i="2"/>
  <c r="J140" i="2"/>
  <c r="J141" i="2"/>
  <c r="J142" i="2"/>
  <c r="J143" i="2"/>
  <c r="J144" i="2"/>
  <c r="J145" i="2"/>
  <c r="J146" i="2"/>
  <c r="J147" i="2"/>
  <c r="J148" i="2"/>
  <c r="J137" i="2"/>
  <c r="J149" i="2"/>
  <c r="H140" i="2"/>
  <c r="K138" i="2"/>
  <c r="K139" i="2"/>
  <c r="K140" i="2"/>
  <c r="K141" i="2"/>
  <c r="K142" i="2"/>
  <c r="K143" i="2"/>
  <c r="K144" i="2"/>
  <c r="K145" i="2"/>
  <c r="K146" i="2"/>
  <c r="K147" i="2"/>
  <c r="K148" i="2"/>
  <c r="K137" i="2"/>
  <c r="K149" i="2"/>
  <c r="H141" i="2"/>
  <c r="L138" i="2"/>
  <c r="L139" i="2"/>
  <c r="L140" i="2"/>
  <c r="L141" i="2"/>
  <c r="L142" i="2"/>
  <c r="L143" i="2"/>
  <c r="L144" i="2"/>
  <c r="L145" i="2"/>
  <c r="L146" i="2"/>
  <c r="L147" i="2"/>
  <c r="L148" i="2"/>
  <c r="L137" i="2"/>
  <c r="L149" i="2"/>
  <c r="H142" i="2"/>
  <c r="M138" i="2"/>
  <c r="M139" i="2"/>
  <c r="M140" i="2"/>
  <c r="M141" i="2"/>
  <c r="M142" i="2"/>
  <c r="M143" i="2"/>
  <c r="M144" i="2"/>
  <c r="M145" i="2"/>
  <c r="M146" i="2"/>
  <c r="M147" i="2"/>
  <c r="M148" i="2"/>
  <c r="M137" i="2"/>
  <c r="M149" i="2"/>
  <c r="H143" i="2"/>
  <c r="N138" i="2"/>
  <c r="N139" i="2"/>
  <c r="N140" i="2"/>
  <c r="N141" i="2"/>
  <c r="N142" i="2"/>
  <c r="N143" i="2"/>
  <c r="N144" i="2"/>
  <c r="N145" i="2"/>
  <c r="N146" i="2"/>
  <c r="N147" i="2"/>
  <c r="N148" i="2"/>
  <c r="N137" i="2"/>
  <c r="N149" i="2"/>
  <c r="H144" i="2"/>
  <c r="O138" i="2"/>
  <c r="O139" i="2"/>
  <c r="O140" i="2"/>
  <c r="O141" i="2"/>
  <c r="O142" i="2"/>
  <c r="O143" i="2"/>
  <c r="O144" i="2"/>
  <c r="O145" i="2"/>
  <c r="O146" i="2"/>
  <c r="O147" i="2"/>
  <c r="O148" i="2"/>
  <c r="O137" i="2"/>
  <c r="O149" i="2"/>
  <c r="H145" i="2"/>
  <c r="P138" i="2"/>
  <c r="P139" i="2"/>
  <c r="P140" i="2"/>
  <c r="P141" i="2"/>
  <c r="P142" i="2"/>
  <c r="P143" i="2"/>
  <c r="P144" i="2"/>
  <c r="P145" i="2"/>
  <c r="P146" i="2"/>
  <c r="P147" i="2"/>
  <c r="P148" i="2"/>
  <c r="P137" i="2"/>
  <c r="P149" i="2"/>
  <c r="H146" i="2"/>
  <c r="Q138" i="2"/>
  <c r="Q139" i="2"/>
  <c r="Q140" i="2"/>
  <c r="Q141" i="2"/>
  <c r="Q142" i="2"/>
  <c r="Q143" i="2"/>
  <c r="Q144" i="2"/>
  <c r="Q145" i="2"/>
  <c r="Q146" i="2"/>
  <c r="Q147" i="2"/>
  <c r="Q148" i="2"/>
  <c r="Q137" i="2"/>
  <c r="Q149" i="2"/>
  <c r="H147" i="2"/>
  <c r="R138" i="2"/>
  <c r="R139" i="2"/>
  <c r="R140" i="2"/>
  <c r="R141" i="2"/>
  <c r="R142" i="2"/>
  <c r="R143" i="2"/>
  <c r="R144" i="2"/>
  <c r="R145" i="2"/>
  <c r="R146" i="2"/>
  <c r="R147" i="2"/>
  <c r="R148" i="2"/>
  <c r="R137" i="2"/>
  <c r="R149" i="2"/>
  <c r="H138" i="2"/>
  <c r="I138" i="2"/>
  <c r="I139" i="2"/>
  <c r="I140" i="2"/>
  <c r="I141" i="2"/>
  <c r="I142" i="2"/>
  <c r="I143" i="2"/>
  <c r="I144" i="2"/>
  <c r="I145" i="2"/>
  <c r="I146" i="2"/>
  <c r="I147" i="2"/>
  <c r="I148" i="2"/>
  <c r="I137" i="2"/>
  <c r="I149" i="2"/>
  <c r="H124" i="2"/>
  <c r="J123" i="2"/>
  <c r="J124" i="2"/>
  <c r="J125" i="2"/>
  <c r="J126" i="2"/>
  <c r="J127" i="2"/>
  <c r="J128" i="2"/>
  <c r="J129" i="2"/>
  <c r="J130" i="2"/>
  <c r="J131" i="2"/>
  <c r="J132" i="2"/>
  <c r="J133" i="2"/>
  <c r="J122" i="2"/>
  <c r="J134" i="2"/>
  <c r="H125" i="2"/>
  <c r="K123" i="2"/>
  <c r="K124" i="2"/>
  <c r="K125" i="2"/>
  <c r="K126" i="2"/>
  <c r="K127" i="2"/>
  <c r="K128" i="2"/>
  <c r="K129" i="2"/>
  <c r="K130" i="2"/>
  <c r="K131" i="2"/>
  <c r="K132" i="2"/>
  <c r="K133" i="2"/>
  <c r="K122" i="2"/>
  <c r="K134" i="2"/>
  <c r="H126" i="2"/>
  <c r="L123" i="2"/>
  <c r="L124" i="2"/>
  <c r="L125" i="2"/>
  <c r="L126" i="2"/>
  <c r="L127" i="2"/>
  <c r="L128" i="2"/>
  <c r="L129" i="2"/>
  <c r="L130" i="2"/>
  <c r="L131" i="2"/>
  <c r="L132" i="2"/>
  <c r="L133" i="2"/>
  <c r="L122" i="2"/>
  <c r="L134" i="2"/>
  <c r="H127" i="2"/>
  <c r="M123" i="2"/>
  <c r="M124" i="2"/>
  <c r="M125" i="2"/>
  <c r="M126" i="2"/>
  <c r="M127" i="2"/>
  <c r="M128" i="2"/>
  <c r="M129" i="2"/>
  <c r="M130" i="2"/>
  <c r="M131" i="2"/>
  <c r="M132" i="2"/>
  <c r="M133" i="2"/>
  <c r="M122" i="2"/>
  <c r="M134" i="2"/>
  <c r="H128" i="2"/>
  <c r="N123" i="2"/>
  <c r="N124" i="2"/>
  <c r="N125" i="2"/>
  <c r="N126" i="2"/>
  <c r="N127" i="2"/>
  <c r="N128" i="2"/>
  <c r="N129" i="2"/>
  <c r="N130" i="2"/>
  <c r="N131" i="2"/>
  <c r="N132" i="2"/>
  <c r="N133" i="2"/>
  <c r="N122" i="2"/>
  <c r="N134" i="2"/>
  <c r="H129" i="2"/>
  <c r="O123" i="2"/>
  <c r="O124" i="2"/>
  <c r="O125" i="2"/>
  <c r="O126" i="2"/>
  <c r="O127" i="2"/>
  <c r="O128" i="2"/>
  <c r="O129" i="2"/>
  <c r="O130" i="2"/>
  <c r="O131" i="2"/>
  <c r="O132" i="2"/>
  <c r="O133" i="2"/>
  <c r="O122" i="2"/>
  <c r="O134" i="2"/>
  <c r="H130" i="2"/>
  <c r="P123" i="2"/>
  <c r="P124" i="2"/>
  <c r="P125" i="2"/>
  <c r="P126" i="2"/>
  <c r="P127" i="2"/>
  <c r="P128" i="2"/>
  <c r="P129" i="2"/>
  <c r="P130" i="2"/>
  <c r="P131" i="2"/>
  <c r="P132" i="2"/>
  <c r="P133" i="2"/>
  <c r="P122" i="2"/>
  <c r="P134" i="2"/>
  <c r="H131" i="2"/>
  <c r="Q123" i="2"/>
  <c r="Q124" i="2"/>
  <c r="Q125" i="2"/>
  <c r="Q126" i="2"/>
  <c r="Q127" i="2"/>
  <c r="Q128" i="2"/>
  <c r="Q129" i="2"/>
  <c r="Q130" i="2"/>
  <c r="Q131" i="2"/>
  <c r="Q132" i="2"/>
  <c r="Q133" i="2"/>
  <c r="Q122" i="2"/>
  <c r="Q134" i="2"/>
  <c r="H132" i="2"/>
  <c r="R123" i="2"/>
  <c r="R124" i="2"/>
  <c r="R125" i="2"/>
  <c r="R126" i="2"/>
  <c r="R127" i="2"/>
  <c r="R128" i="2"/>
  <c r="R129" i="2"/>
  <c r="R130" i="2"/>
  <c r="R131" i="2"/>
  <c r="R132" i="2"/>
  <c r="R133" i="2"/>
  <c r="R122" i="2"/>
  <c r="R134" i="2"/>
  <c r="H112" i="2"/>
  <c r="M108" i="2"/>
  <c r="M109" i="2"/>
  <c r="M110" i="2"/>
  <c r="M111" i="2"/>
  <c r="M112" i="2"/>
  <c r="M113" i="2"/>
  <c r="M114" i="2"/>
  <c r="M115" i="2"/>
  <c r="M116" i="2"/>
  <c r="M117" i="2"/>
  <c r="M118" i="2"/>
  <c r="H113" i="2"/>
  <c r="N108" i="2"/>
  <c r="N109" i="2"/>
  <c r="N110" i="2"/>
  <c r="N111" i="2"/>
  <c r="N112" i="2"/>
  <c r="N113" i="2"/>
  <c r="N114" i="2"/>
  <c r="N115" i="2"/>
  <c r="N116" i="2"/>
  <c r="N117" i="2"/>
  <c r="N118" i="2"/>
  <c r="H114" i="2"/>
  <c r="O108" i="2"/>
  <c r="O109" i="2"/>
  <c r="O110" i="2"/>
  <c r="O111" i="2"/>
  <c r="O112" i="2"/>
  <c r="O113" i="2"/>
  <c r="O114" i="2"/>
  <c r="O115" i="2"/>
  <c r="O116" i="2"/>
  <c r="O117" i="2"/>
  <c r="O118" i="2"/>
  <c r="H115" i="2"/>
  <c r="P108" i="2"/>
  <c r="P109" i="2"/>
  <c r="P110" i="2"/>
  <c r="P111" i="2"/>
  <c r="P112" i="2"/>
  <c r="P113" i="2"/>
  <c r="P114" i="2"/>
  <c r="P115" i="2"/>
  <c r="P116" i="2"/>
  <c r="P117" i="2"/>
  <c r="P118" i="2"/>
  <c r="H116" i="2"/>
  <c r="Q108" i="2"/>
  <c r="Q109" i="2"/>
  <c r="Q110" i="2"/>
  <c r="Q111" i="2"/>
  <c r="Q112" i="2"/>
  <c r="Q113" i="2"/>
  <c r="Q114" i="2"/>
  <c r="Q115" i="2"/>
  <c r="Q116" i="2"/>
  <c r="Q117" i="2"/>
  <c r="Q118" i="2"/>
  <c r="H117" i="2"/>
  <c r="R108" i="2"/>
  <c r="R109" i="2"/>
  <c r="R110" i="2"/>
  <c r="R111" i="2"/>
  <c r="R112" i="2"/>
  <c r="R113" i="2"/>
  <c r="R114" i="2"/>
  <c r="R115" i="2"/>
  <c r="R116" i="2"/>
  <c r="R117" i="2"/>
  <c r="R118" i="2"/>
  <c r="H108" i="2"/>
  <c r="I108" i="2"/>
  <c r="I109" i="2"/>
  <c r="I110" i="2"/>
  <c r="I111" i="2"/>
  <c r="I112" i="2"/>
  <c r="I113" i="2"/>
  <c r="I114" i="2"/>
  <c r="I115" i="2"/>
  <c r="I116" i="2"/>
  <c r="I117" i="2"/>
  <c r="I118" i="2"/>
  <c r="M107" i="2"/>
  <c r="M119" i="2"/>
  <c r="N107" i="2"/>
  <c r="N119" i="2"/>
  <c r="O107" i="2"/>
  <c r="O119" i="2"/>
  <c r="P107" i="2"/>
  <c r="P119" i="2"/>
  <c r="Q107" i="2"/>
  <c r="Q119" i="2"/>
  <c r="R107" i="2"/>
  <c r="R119" i="2"/>
  <c r="H98" i="2"/>
  <c r="N93" i="2"/>
  <c r="N94" i="2"/>
  <c r="N95" i="2"/>
  <c r="N96" i="2"/>
  <c r="N97" i="2"/>
  <c r="N98" i="2"/>
  <c r="N99" i="2"/>
  <c r="N100" i="2"/>
  <c r="N101" i="2"/>
  <c r="N102" i="2"/>
  <c r="N103" i="2"/>
  <c r="N92" i="2"/>
  <c r="N104" i="2"/>
  <c r="H99" i="2"/>
  <c r="O93" i="2"/>
  <c r="O94" i="2"/>
  <c r="O95" i="2"/>
  <c r="O96" i="2"/>
  <c r="O97" i="2"/>
  <c r="O98" i="2"/>
  <c r="O99" i="2"/>
  <c r="O100" i="2"/>
  <c r="O101" i="2"/>
  <c r="O102" i="2"/>
  <c r="O103" i="2"/>
  <c r="O92" i="2"/>
  <c r="O104" i="2"/>
  <c r="H100" i="2"/>
  <c r="P93" i="2"/>
  <c r="P94" i="2"/>
  <c r="P95" i="2"/>
  <c r="P96" i="2"/>
  <c r="P97" i="2"/>
  <c r="P98" i="2"/>
  <c r="P99" i="2"/>
  <c r="P100" i="2"/>
  <c r="P101" i="2"/>
  <c r="P102" i="2"/>
  <c r="P103" i="2"/>
  <c r="P92" i="2"/>
  <c r="P104" i="2"/>
  <c r="H101" i="2"/>
  <c r="Q93" i="2"/>
  <c r="Q94" i="2"/>
  <c r="Q95" i="2"/>
  <c r="Q96" i="2"/>
  <c r="Q97" i="2"/>
  <c r="Q98" i="2"/>
  <c r="Q99" i="2"/>
  <c r="Q100" i="2"/>
  <c r="Q101" i="2"/>
  <c r="Q102" i="2"/>
  <c r="Q103" i="2"/>
  <c r="Q92" i="2"/>
  <c r="Q104" i="2"/>
  <c r="H102" i="2"/>
  <c r="R93" i="2"/>
  <c r="R94" i="2"/>
  <c r="R95" i="2"/>
  <c r="R96" i="2"/>
  <c r="R97" i="2"/>
  <c r="R98" i="2"/>
  <c r="R99" i="2"/>
  <c r="R100" i="2"/>
  <c r="R101" i="2"/>
  <c r="R102" i="2"/>
  <c r="R103" i="2"/>
  <c r="R92" i="2"/>
  <c r="R104" i="2"/>
  <c r="H84" i="2"/>
  <c r="O78" i="2"/>
  <c r="O79" i="2"/>
  <c r="O80" i="2"/>
  <c r="O81" i="2"/>
  <c r="O82" i="2"/>
  <c r="O83" i="2"/>
  <c r="O84" i="2"/>
  <c r="O85" i="2"/>
  <c r="O86" i="2"/>
  <c r="O87" i="2"/>
  <c r="O88" i="2"/>
  <c r="O77" i="2"/>
  <c r="O89" i="2"/>
  <c r="H85" i="2"/>
  <c r="P78" i="2"/>
  <c r="P79" i="2"/>
  <c r="P80" i="2"/>
  <c r="P81" i="2"/>
  <c r="P82" i="2"/>
  <c r="P83" i="2"/>
  <c r="P84" i="2"/>
  <c r="P85" i="2"/>
  <c r="P86" i="2"/>
  <c r="P87" i="2"/>
  <c r="P88" i="2"/>
  <c r="P77" i="2"/>
  <c r="P89" i="2"/>
  <c r="H86" i="2"/>
  <c r="Q78" i="2"/>
  <c r="Q79" i="2"/>
  <c r="Q80" i="2"/>
  <c r="Q81" i="2"/>
  <c r="Q82" i="2"/>
  <c r="Q83" i="2"/>
  <c r="Q84" i="2"/>
  <c r="Q85" i="2"/>
  <c r="Q86" i="2"/>
  <c r="Q87" i="2"/>
  <c r="Q88" i="2"/>
  <c r="Q77" i="2"/>
  <c r="Q89" i="2"/>
  <c r="H87" i="2"/>
  <c r="R78" i="2"/>
  <c r="R79" i="2"/>
  <c r="R80" i="2"/>
  <c r="R81" i="2"/>
  <c r="R82" i="2"/>
  <c r="R83" i="2"/>
  <c r="R84" i="2"/>
  <c r="R85" i="2"/>
  <c r="R86" i="2"/>
  <c r="R87" i="2"/>
  <c r="R88" i="2"/>
  <c r="R77" i="2"/>
  <c r="R89" i="2"/>
  <c r="H66" i="2"/>
  <c r="L63" i="2"/>
  <c r="L64" i="2"/>
  <c r="L65" i="2"/>
  <c r="L66" i="2"/>
  <c r="L67" i="2"/>
  <c r="L68" i="2"/>
  <c r="L69" i="2"/>
  <c r="L70" i="2"/>
  <c r="L71" i="2"/>
  <c r="L72" i="2"/>
  <c r="L73" i="2"/>
  <c r="L62" i="2"/>
  <c r="L74" i="2"/>
  <c r="H67" i="2"/>
  <c r="M63" i="2"/>
  <c r="M64" i="2"/>
  <c r="M65" i="2"/>
  <c r="M66" i="2"/>
  <c r="M67" i="2"/>
  <c r="M68" i="2"/>
  <c r="M69" i="2"/>
  <c r="M70" i="2"/>
  <c r="M71" i="2"/>
  <c r="M72" i="2"/>
  <c r="M73" i="2"/>
  <c r="M62" i="2"/>
  <c r="M74" i="2"/>
  <c r="H68" i="2"/>
  <c r="N63" i="2"/>
  <c r="N64" i="2"/>
  <c r="N65" i="2"/>
  <c r="N66" i="2"/>
  <c r="N67" i="2"/>
  <c r="N68" i="2"/>
  <c r="N69" i="2"/>
  <c r="N70" i="2"/>
  <c r="N71" i="2"/>
  <c r="N72" i="2"/>
  <c r="N73" i="2"/>
  <c r="N62" i="2"/>
  <c r="N74" i="2"/>
  <c r="H69" i="2"/>
  <c r="O63" i="2"/>
  <c r="O64" i="2"/>
  <c r="O65" i="2"/>
  <c r="O66" i="2"/>
  <c r="O67" i="2"/>
  <c r="O68" i="2"/>
  <c r="O69" i="2"/>
  <c r="O70" i="2"/>
  <c r="O71" i="2"/>
  <c r="O72" i="2"/>
  <c r="O73" i="2"/>
  <c r="O62" i="2"/>
  <c r="O74" i="2"/>
  <c r="H70" i="2"/>
  <c r="P63" i="2"/>
  <c r="P64" i="2"/>
  <c r="P65" i="2"/>
  <c r="P66" i="2"/>
  <c r="P67" i="2"/>
  <c r="P68" i="2"/>
  <c r="P69" i="2"/>
  <c r="P70" i="2"/>
  <c r="P71" i="2"/>
  <c r="P72" i="2"/>
  <c r="P73" i="2"/>
  <c r="P62" i="2"/>
  <c r="P74" i="2"/>
  <c r="H71" i="2"/>
  <c r="Q63" i="2"/>
  <c r="Q64" i="2"/>
  <c r="Q65" i="2"/>
  <c r="Q66" i="2"/>
  <c r="Q67" i="2"/>
  <c r="Q68" i="2"/>
  <c r="Q69" i="2"/>
  <c r="Q70" i="2"/>
  <c r="Q71" i="2"/>
  <c r="Q72" i="2"/>
  <c r="Q73" i="2"/>
  <c r="Q62" i="2"/>
  <c r="Q74" i="2"/>
  <c r="H72" i="2"/>
  <c r="R63" i="2"/>
  <c r="R64" i="2"/>
  <c r="R65" i="2"/>
  <c r="R66" i="2"/>
  <c r="R67" i="2"/>
  <c r="R68" i="2"/>
  <c r="R69" i="2"/>
  <c r="R70" i="2"/>
  <c r="R71" i="2"/>
  <c r="R72" i="2"/>
  <c r="R73" i="2"/>
  <c r="R62" i="2"/>
  <c r="R74" i="2"/>
  <c r="H55" i="2"/>
  <c r="P48" i="2"/>
  <c r="P49" i="2"/>
  <c r="P50" i="2"/>
  <c r="P51" i="2"/>
  <c r="P52" i="2"/>
  <c r="P53" i="2"/>
  <c r="P54" i="2"/>
  <c r="P55" i="2"/>
  <c r="P56" i="2"/>
  <c r="P57" i="2"/>
  <c r="P58" i="2"/>
  <c r="P47" i="2"/>
  <c r="P59" i="2"/>
  <c r="H56" i="2"/>
  <c r="Q48" i="2"/>
  <c r="Q49" i="2"/>
  <c r="Q50" i="2"/>
  <c r="Q51" i="2"/>
  <c r="Q52" i="2"/>
  <c r="Q53" i="2"/>
  <c r="Q54" i="2"/>
  <c r="Q55" i="2"/>
  <c r="Q56" i="2"/>
  <c r="Q57" i="2"/>
  <c r="Q58" i="2"/>
  <c r="Q47" i="2"/>
  <c r="Q59" i="2"/>
  <c r="H57" i="2"/>
  <c r="R48" i="2"/>
  <c r="R49" i="2"/>
  <c r="R50" i="2"/>
  <c r="R51" i="2"/>
  <c r="R52" i="2"/>
  <c r="R53" i="2"/>
  <c r="R54" i="2"/>
  <c r="R55" i="2"/>
  <c r="R56" i="2"/>
  <c r="R57" i="2"/>
  <c r="R58" i="2"/>
  <c r="R47" i="2"/>
  <c r="R59" i="2"/>
  <c r="H39" i="2"/>
  <c r="O33" i="2"/>
  <c r="O34" i="2"/>
  <c r="O35" i="2"/>
  <c r="O36" i="2"/>
  <c r="O37" i="2"/>
  <c r="O38" i="2"/>
  <c r="O39" i="2"/>
  <c r="O40" i="2"/>
  <c r="O41" i="2"/>
  <c r="O42" i="2"/>
  <c r="O43" i="2"/>
  <c r="O32" i="2"/>
  <c r="O44" i="2"/>
  <c r="H40" i="2"/>
  <c r="P33" i="2"/>
  <c r="P34" i="2"/>
  <c r="P35" i="2"/>
  <c r="P36" i="2"/>
  <c r="P37" i="2"/>
  <c r="P38" i="2"/>
  <c r="P39" i="2"/>
  <c r="P40" i="2"/>
  <c r="P41" i="2"/>
  <c r="P42" i="2"/>
  <c r="P43" i="2"/>
  <c r="P32" i="2"/>
  <c r="P44" i="2"/>
  <c r="H41" i="2"/>
  <c r="Q33" i="2"/>
  <c r="Q34" i="2"/>
  <c r="Q35" i="2"/>
  <c r="Q36" i="2"/>
  <c r="Q37" i="2"/>
  <c r="Q38" i="2"/>
  <c r="Q39" i="2"/>
  <c r="Q40" i="2"/>
  <c r="Q41" i="2"/>
  <c r="Q42" i="2"/>
  <c r="Q43" i="2"/>
  <c r="Q32" i="2"/>
  <c r="Q44" i="2"/>
  <c r="H42" i="2"/>
  <c r="R33" i="2"/>
  <c r="R34" i="2"/>
  <c r="R35" i="2"/>
  <c r="R36" i="2"/>
  <c r="R37" i="2"/>
  <c r="R38" i="2"/>
  <c r="R39" i="2"/>
  <c r="R40" i="2"/>
  <c r="R41" i="2"/>
  <c r="R42" i="2"/>
  <c r="R43" i="2"/>
  <c r="R32" i="2"/>
  <c r="R44" i="2"/>
  <c r="I44" i="2"/>
  <c r="H21" i="2"/>
  <c r="L18" i="2"/>
  <c r="L19" i="2"/>
  <c r="L20" i="2"/>
  <c r="L21" i="2"/>
  <c r="L22" i="2"/>
  <c r="L23" i="2"/>
  <c r="L24" i="2"/>
  <c r="L25" i="2"/>
  <c r="L26" i="2"/>
  <c r="L27" i="2"/>
  <c r="L28" i="2"/>
  <c r="L17" i="2"/>
  <c r="L29" i="2"/>
  <c r="H22" i="2"/>
  <c r="M18" i="2"/>
  <c r="M19" i="2"/>
  <c r="M20" i="2"/>
  <c r="M21" i="2"/>
  <c r="M22" i="2"/>
  <c r="M23" i="2"/>
  <c r="M24" i="2"/>
  <c r="M25" i="2"/>
  <c r="M26" i="2"/>
  <c r="M27" i="2"/>
  <c r="M28" i="2"/>
  <c r="M17" i="2"/>
  <c r="M29" i="2"/>
  <c r="H23" i="2"/>
  <c r="N18" i="2"/>
  <c r="N19" i="2"/>
  <c r="N20" i="2"/>
  <c r="N21" i="2"/>
  <c r="N22" i="2"/>
  <c r="N23" i="2"/>
  <c r="N24" i="2"/>
  <c r="N25" i="2"/>
  <c r="N26" i="2"/>
  <c r="N27" i="2"/>
  <c r="N28" i="2"/>
  <c r="N17" i="2"/>
  <c r="N29" i="2"/>
  <c r="H24" i="2"/>
  <c r="O18" i="2"/>
  <c r="O19" i="2"/>
  <c r="O20" i="2"/>
  <c r="O21" i="2"/>
  <c r="O22" i="2"/>
  <c r="O23" i="2"/>
  <c r="O24" i="2"/>
  <c r="O25" i="2"/>
  <c r="O26" i="2"/>
  <c r="O27" i="2"/>
  <c r="O28" i="2"/>
  <c r="O17" i="2"/>
  <c r="O29" i="2"/>
  <c r="H25" i="2"/>
  <c r="P18" i="2"/>
  <c r="P19" i="2"/>
  <c r="P20" i="2"/>
  <c r="P21" i="2"/>
  <c r="P22" i="2"/>
  <c r="P23" i="2"/>
  <c r="P24" i="2"/>
  <c r="P25" i="2"/>
  <c r="P26" i="2"/>
  <c r="P27" i="2"/>
  <c r="P28" i="2"/>
  <c r="P17" i="2"/>
  <c r="P29" i="2"/>
  <c r="H26" i="2"/>
  <c r="Q18" i="2"/>
  <c r="Q19" i="2"/>
  <c r="Q20" i="2"/>
  <c r="Q21" i="2"/>
  <c r="Q22" i="2"/>
  <c r="Q23" i="2"/>
  <c r="Q24" i="2"/>
  <c r="Q25" i="2"/>
  <c r="Q26" i="2"/>
  <c r="Q27" i="2"/>
  <c r="Q28" i="2"/>
  <c r="Q17" i="2"/>
  <c r="Q29" i="2"/>
  <c r="H27" i="2"/>
  <c r="R18" i="2"/>
  <c r="R19" i="2"/>
  <c r="R20" i="2"/>
  <c r="R21" i="2"/>
  <c r="R22" i="2"/>
  <c r="R23" i="2"/>
  <c r="R24" i="2"/>
  <c r="R25" i="2"/>
  <c r="R26" i="2"/>
  <c r="R27" i="2"/>
  <c r="R28" i="2"/>
  <c r="R17" i="2"/>
  <c r="R29" i="2"/>
  <c r="H33" i="2"/>
  <c r="I33" i="2"/>
  <c r="I34" i="2"/>
  <c r="I35" i="2"/>
  <c r="I36" i="2"/>
  <c r="I37" i="2"/>
  <c r="I38" i="2"/>
  <c r="I39" i="2"/>
  <c r="I40" i="2"/>
  <c r="I41" i="2"/>
  <c r="I42" i="2"/>
  <c r="I43" i="2"/>
  <c r="H4" i="2"/>
  <c r="J3" i="2"/>
  <c r="J4" i="2"/>
  <c r="J5" i="2"/>
  <c r="J6" i="2"/>
  <c r="J7" i="2"/>
  <c r="J8" i="2"/>
  <c r="J9" i="2"/>
  <c r="J10" i="2"/>
  <c r="J11" i="2"/>
  <c r="J12" i="2"/>
  <c r="J13" i="2"/>
  <c r="J2" i="2"/>
  <c r="J14" i="2"/>
  <c r="H5" i="2"/>
  <c r="K3" i="2"/>
  <c r="K4" i="2"/>
  <c r="K5" i="2"/>
  <c r="K6" i="2"/>
  <c r="K7" i="2"/>
  <c r="K8" i="2"/>
  <c r="K9" i="2"/>
  <c r="K10" i="2"/>
  <c r="K11" i="2"/>
  <c r="K12" i="2"/>
  <c r="K13" i="2"/>
  <c r="K2" i="2"/>
  <c r="K14" i="2"/>
  <c r="H6" i="2"/>
  <c r="L3" i="2"/>
  <c r="L4" i="2"/>
  <c r="L5" i="2"/>
  <c r="L6" i="2"/>
  <c r="L7" i="2"/>
  <c r="L8" i="2"/>
  <c r="L9" i="2"/>
  <c r="L10" i="2"/>
  <c r="L11" i="2"/>
  <c r="L12" i="2"/>
  <c r="L13" i="2"/>
  <c r="L2" i="2"/>
  <c r="L14" i="2"/>
  <c r="H7" i="2"/>
  <c r="M3" i="2"/>
  <c r="M4" i="2"/>
  <c r="M5" i="2"/>
  <c r="M6" i="2"/>
  <c r="M7" i="2"/>
  <c r="M8" i="2"/>
  <c r="M9" i="2"/>
  <c r="M10" i="2"/>
  <c r="M11" i="2"/>
  <c r="M12" i="2"/>
  <c r="M13" i="2"/>
  <c r="M2" i="2"/>
  <c r="M14" i="2"/>
  <c r="H8" i="2"/>
  <c r="N3" i="2"/>
  <c r="N4" i="2"/>
  <c r="N5" i="2"/>
  <c r="N6" i="2"/>
  <c r="N7" i="2"/>
  <c r="N8" i="2"/>
  <c r="N9" i="2"/>
  <c r="N10" i="2"/>
  <c r="N11" i="2"/>
  <c r="N12" i="2"/>
  <c r="N13" i="2"/>
  <c r="N2" i="2"/>
  <c r="N14" i="2"/>
  <c r="H9" i="2"/>
  <c r="O3" i="2"/>
  <c r="O4" i="2"/>
  <c r="O5" i="2"/>
  <c r="O6" i="2"/>
  <c r="O7" i="2"/>
  <c r="O8" i="2"/>
  <c r="O9" i="2"/>
  <c r="O10" i="2"/>
  <c r="O11" i="2"/>
  <c r="O12" i="2"/>
  <c r="O13" i="2"/>
  <c r="O2" i="2"/>
  <c r="O14" i="2"/>
  <c r="H10" i="2"/>
  <c r="P3" i="2"/>
  <c r="P4" i="2"/>
  <c r="P5" i="2"/>
  <c r="P6" i="2"/>
  <c r="P7" i="2"/>
  <c r="P8" i="2"/>
  <c r="P9" i="2"/>
  <c r="P10" i="2"/>
  <c r="P11" i="2"/>
  <c r="P12" i="2"/>
  <c r="P13" i="2"/>
  <c r="P2" i="2"/>
  <c r="P14" i="2"/>
  <c r="H11" i="2"/>
  <c r="Q3" i="2"/>
  <c r="Q4" i="2"/>
  <c r="Q5" i="2"/>
  <c r="Q6" i="2"/>
  <c r="Q7" i="2"/>
  <c r="Q8" i="2"/>
  <c r="Q9" i="2"/>
  <c r="Q10" i="2"/>
  <c r="Q11" i="2"/>
  <c r="Q12" i="2"/>
  <c r="Q13" i="2"/>
  <c r="Q2" i="2"/>
  <c r="Q14" i="2"/>
  <c r="H12" i="2"/>
  <c r="R3" i="2"/>
  <c r="R4" i="2"/>
  <c r="R5" i="2"/>
  <c r="R6" i="2"/>
  <c r="R7" i="2"/>
  <c r="R8" i="2"/>
  <c r="R9" i="2"/>
  <c r="R10" i="2"/>
  <c r="R11" i="2"/>
  <c r="R12" i="2"/>
  <c r="R13" i="2"/>
  <c r="R2" i="2"/>
  <c r="R14" i="2"/>
  <c r="I2" i="2"/>
  <c r="I14" i="2"/>
  <c r="I107" i="2"/>
  <c r="I32" i="2"/>
  <c r="I68" i="2"/>
  <c r="I69" i="2"/>
  <c r="I70" i="2"/>
  <c r="I71" i="2"/>
  <c r="I72" i="2"/>
  <c r="L38" i="2"/>
  <c r="L39" i="2"/>
  <c r="L40" i="2"/>
  <c r="L41" i="2"/>
  <c r="L42" i="2"/>
  <c r="J37" i="2"/>
  <c r="J38" i="2"/>
  <c r="J39" i="2"/>
  <c r="J40" i="2"/>
  <c r="J41" i="2"/>
  <c r="J42" i="2"/>
</calcChain>
</file>

<file path=xl/sharedStrings.xml><?xml version="1.0" encoding="utf-8"?>
<sst xmlns="http://schemas.openxmlformats.org/spreadsheetml/2006/main" count="422" uniqueCount="33">
  <si>
    <t>pt</t>
  </si>
  <si>
    <t>linspace</t>
  </si>
  <si>
    <t>h</t>
  </si>
  <si>
    <t>tab dist depuis 0</t>
  </si>
  <si>
    <t>tab dist depuis 1</t>
  </si>
  <si>
    <t>tab dist depuis 2</t>
  </si>
  <si>
    <t>tab dist depuis 3</t>
  </si>
  <si>
    <t>tab dist depuis 4</t>
  </si>
  <si>
    <t>tab dist depuis 5</t>
  </si>
  <si>
    <t>tab dist depuis 6</t>
  </si>
  <si>
    <t>tab dist depuis 7</t>
  </si>
  <si>
    <t>tab dist depuis 8</t>
  </si>
  <si>
    <t>tad dist depuis 9</t>
  </si>
  <si>
    <t>epsilon</t>
  </si>
  <si>
    <t>Hmax</t>
  </si>
  <si>
    <t>dist/Hmax_1</t>
  </si>
  <si>
    <t>dist/Hmax_2</t>
  </si>
  <si>
    <t>dist/Hmax_3</t>
  </si>
  <si>
    <t>dist/Hmax_4</t>
  </si>
  <si>
    <t>dist/Hmax_5</t>
  </si>
  <si>
    <t>dist/Hmax_6</t>
  </si>
  <si>
    <t>dist/Hmax_7</t>
  </si>
  <si>
    <t>dist/Hmax_8</t>
  </si>
  <si>
    <t>dist/Hmax_9</t>
  </si>
  <si>
    <t>dist/Hmax_10</t>
  </si>
  <si>
    <t>f(Hmax)</t>
  </si>
  <si>
    <t>Somme des &lt;1</t>
  </si>
  <si>
    <t>H=2 | EPS=0.5</t>
  </si>
  <si>
    <t>dist/Hborne_inf</t>
  </si>
  <si>
    <t>dist/Hborne_sup</t>
  </si>
  <si>
    <t>borneInf</t>
  </si>
  <si>
    <t>BorneSup</t>
  </si>
  <si>
    <t>H=3 | EPS=1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</si>
</sst>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1" fillId="2" borderId="0" xfId="0" applyFont="1" applyFill="1"/>
    <xf numFmtId="0" fontId="0" fillId="0" borderId="0" xfId="0" applyBorder="1"/>
    <xf numFmtId="0" fontId="2" fillId="3" borderId="0" xfId="0" applyFont="1" applyFill="1"/>
    <xf numFmtId="0" fontId="0" fillId="4" borderId="0" xfId="0" applyFill="1"/>
    <xf numFmtId="0" fontId="0" fillId="0" borderId="0" xfId="0" applyFill="1"/>
    <xf numFmtId="12" fontId="0" fillId="0" borderId="0" xfId="0" applyNumberFormat="1"/>
    <xf numFmtId="0" fontId="0" fillId="4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0" fillId="5" borderId="0" xfId="0" applyFill="1"/>
  </cellXfs>
  <cellStyles count="2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Normal" xfId="0" builtinId="0"/>
  </cellStyles>
  <dxfs count="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tabSelected="1" workbookViewId="0">
      <selection activeCell="I14" sqref="I14"/>
    </sheetView>
  </sheetViews>
  <sheetFormatPr baseColWidth="10" defaultRowHeight="15" x14ac:dyDescent="0"/>
  <cols>
    <col min="1" max="1" width="7" customWidth="1"/>
    <col min="2" max="2" width="2.6640625" customWidth="1"/>
    <col min="4" max="4" width="3" customWidth="1"/>
    <col min="5" max="5" width="5" customWidth="1"/>
    <col min="6" max="6" width="2.83203125" customWidth="1"/>
    <col min="7" max="7" width="15.6640625" customWidth="1"/>
    <col min="8" max="8" width="15.5" customWidth="1"/>
    <col min="9" max="9" width="15" customWidth="1"/>
    <col min="10" max="10" width="15.83203125" customWidth="1"/>
    <col min="11" max="11" width="15.5" customWidth="1"/>
    <col min="12" max="12" width="14" customWidth="1"/>
    <col min="13" max="13" width="16" customWidth="1"/>
    <col min="14" max="14" width="14.33203125" customWidth="1"/>
    <col min="15" max="15" width="15.1640625" customWidth="1"/>
    <col min="16" max="16" width="14.5" customWidth="1"/>
    <col min="17" max="17" width="12.33203125" customWidth="1"/>
    <col min="18" max="18" width="13.6640625" customWidth="1"/>
  </cols>
  <sheetData>
    <row r="1" spans="1:18">
      <c r="A1" t="s">
        <v>0</v>
      </c>
      <c r="C1" t="s">
        <v>1</v>
      </c>
      <c r="G1" t="s">
        <v>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>
      <c r="I2">
        <f>4*(G3)/1</f>
        <v>8</v>
      </c>
      <c r="J2">
        <f>4*(G3+G4)/2</f>
        <v>9.24</v>
      </c>
      <c r="K2">
        <f>4*(G4+G5+G3)/3</f>
        <v>9.9466666666666672</v>
      </c>
      <c r="L2">
        <f>4*(G5+G6+G4+G3)/4</f>
        <v>10.41</v>
      </c>
      <c r="M2">
        <f>4*(G6+G7+G5+G4+G3)/5</f>
        <v>11.768000000000001</v>
      </c>
      <c r="N2">
        <f>4*(G7+G8+G6+G5+G4+G3)/6</f>
        <v>12.94</v>
      </c>
      <c r="O2">
        <f>4*(G8+G9+G7+G6+G5+G4+G3)/7</f>
        <v>13.931428571428571</v>
      </c>
      <c r="P2">
        <f>4*(G9+G10+G8+G7+G6+G5+G4+G3)/8</f>
        <v>14.845000000000001</v>
      </c>
      <c r="Q2">
        <f>4*(G10+G11+G9+G8+G7+G6+G5+G4+G3)/9</f>
        <v>15.728888888888889</v>
      </c>
      <c r="R2">
        <f>4*(G11+G12+G10+G9+G8+G7+G6+G5+G4+G3)/10</f>
        <v>16.955999999999996</v>
      </c>
    </row>
    <row r="3" spans="1:18">
      <c r="A3">
        <v>2</v>
      </c>
      <c r="C3">
        <v>0</v>
      </c>
      <c r="G3">
        <f>ABS($C$3-A3)</f>
        <v>2</v>
      </c>
      <c r="H3">
        <f>4*(G3)/1</f>
        <v>8</v>
      </c>
      <c r="I3">
        <f>G3/$H$3</f>
        <v>0.25</v>
      </c>
      <c r="J3">
        <f>G3/$H$4</f>
        <v>0.21645021645021645</v>
      </c>
      <c r="K3">
        <f>G3/$H$5</f>
        <v>0.20107238605898123</v>
      </c>
      <c r="L3">
        <f>G3/$H$6</f>
        <v>0.19212295869356388</v>
      </c>
      <c r="M3">
        <f>G3/$H$7</f>
        <v>0.16995241332426919</v>
      </c>
      <c r="N3">
        <f>G3/$H$8</f>
        <v>0.15455950540958269</v>
      </c>
      <c r="O3">
        <f>G3/$H$9</f>
        <v>0.14356029532403611</v>
      </c>
      <c r="P3">
        <f>G3/$H$10</f>
        <v>0.13472549680026943</v>
      </c>
      <c r="Q3">
        <f>G3/$H$11</f>
        <v>0.12715456343599887</v>
      </c>
      <c r="R3">
        <f>G3/$H$12</f>
        <v>0.11795234725171033</v>
      </c>
    </row>
    <row r="4" spans="1:18">
      <c r="A4">
        <v>2.62</v>
      </c>
      <c r="C4">
        <v>1</v>
      </c>
      <c r="G4">
        <f>ABS($C$3-A4)</f>
        <v>2.62</v>
      </c>
      <c r="H4">
        <f>4*(G3+G4)/2</f>
        <v>9.24</v>
      </c>
      <c r="I4">
        <f t="shared" ref="I4:I12" si="0">G4/$H$3</f>
        <v>0.32750000000000001</v>
      </c>
      <c r="J4">
        <f t="shared" ref="J4:J12" si="1">G4/$H$4</f>
        <v>0.28354978354978355</v>
      </c>
      <c r="K4">
        <f t="shared" ref="K4:K12" si="2">G4/$H$5</f>
        <v>0.26340482573726542</v>
      </c>
      <c r="L4">
        <f t="shared" ref="L4:L12" si="3">G4/$H$6</f>
        <v>0.25168107588856869</v>
      </c>
      <c r="M4">
        <f t="shared" ref="M4:M12" si="4">G4/$H$7</f>
        <v>0.22263766145479266</v>
      </c>
      <c r="N4">
        <f t="shared" ref="N4:N12" si="5">G4/$H$8</f>
        <v>0.20247295208655333</v>
      </c>
      <c r="O4">
        <f t="shared" ref="O4:O12" si="6">G4/$H$9</f>
        <v>0.1880639868744873</v>
      </c>
      <c r="P4">
        <f t="shared" ref="P4:P12" si="7">G4/$H$10</f>
        <v>0.17649040080835299</v>
      </c>
      <c r="Q4">
        <f t="shared" ref="Q4:Q11" si="8">G4/$H$11</f>
        <v>0.16657247810115852</v>
      </c>
      <c r="R4">
        <f t="shared" ref="R4:R12" si="9">G4/$H$12</f>
        <v>0.15451757489974055</v>
      </c>
    </row>
    <row r="5" spans="1:18">
      <c r="A5">
        <v>2.84</v>
      </c>
      <c r="C5">
        <v>2</v>
      </c>
      <c r="G5">
        <f>ABS($C$3-A5)</f>
        <v>2.84</v>
      </c>
      <c r="H5">
        <f>4*(G4+G5+G3)/3</f>
        <v>9.9466666666666672</v>
      </c>
      <c r="I5">
        <f t="shared" si="0"/>
        <v>0.35499999999999998</v>
      </c>
      <c r="J5">
        <f t="shared" si="1"/>
        <v>0.30735930735930733</v>
      </c>
      <c r="K5">
        <f t="shared" si="2"/>
        <v>0.28552278820375332</v>
      </c>
      <c r="L5">
        <f t="shared" si="3"/>
        <v>0.27281460134486069</v>
      </c>
      <c r="M5">
        <f t="shared" si="4"/>
        <v>0.24133242692046225</v>
      </c>
      <c r="N5">
        <f t="shared" si="5"/>
        <v>0.21947449768160743</v>
      </c>
      <c r="O5">
        <f t="shared" si="6"/>
        <v>0.20385561936013125</v>
      </c>
      <c r="P5">
        <f t="shared" si="7"/>
        <v>0.19131020545638261</v>
      </c>
      <c r="Q5">
        <f t="shared" si="8"/>
        <v>0.18055948007911837</v>
      </c>
      <c r="R5">
        <f t="shared" si="9"/>
        <v>0.16749233309742867</v>
      </c>
    </row>
    <row r="6" spans="1:18">
      <c r="A6">
        <v>2.95</v>
      </c>
      <c r="C6">
        <v>3</v>
      </c>
      <c r="G6">
        <f>ABS($C$3-A6)</f>
        <v>2.95</v>
      </c>
      <c r="H6">
        <f>4*(G5+G6+G4+G3)/4</f>
        <v>10.41</v>
      </c>
      <c r="I6">
        <f t="shared" si="0"/>
        <v>0.36875000000000002</v>
      </c>
      <c r="J6">
        <f t="shared" si="1"/>
        <v>0.31926406926406925</v>
      </c>
      <c r="K6">
        <f t="shared" si="2"/>
        <v>0.29658176943699732</v>
      </c>
      <c r="L6">
        <f t="shared" si="3"/>
        <v>0.28338136407300674</v>
      </c>
      <c r="M6">
        <f t="shared" si="4"/>
        <v>0.25067980965329706</v>
      </c>
      <c r="N6">
        <f t="shared" si="5"/>
        <v>0.22797527047913449</v>
      </c>
      <c r="O6">
        <f t="shared" si="6"/>
        <v>0.21175143560295326</v>
      </c>
      <c r="P6">
        <f t="shared" si="7"/>
        <v>0.19872010778039745</v>
      </c>
      <c r="Q6">
        <f t="shared" si="8"/>
        <v>0.18755298106809834</v>
      </c>
      <c r="R6">
        <f t="shared" si="9"/>
        <v>0.17397971219627276</v>
      </c>
    </row>
    <row r="7" spans="1:18">
      <c r="A7">
        <v>4.3</v>
      </c>
      <c r="C7">
        <v>4</v>
      </c>
      <c r="G7">
        <f>ABS($C$3-A7)</f>
        <v>4.3</v>
      </c>
      <c r="H7">
        <f>4*(G6+G7+G5+G4+G3)/5</f>
        <v>11.768000000000001</v>
      </c>
      <c r="I7">
        <f t="shared" si="0"/>
        <v>0.53749999999999998</v>
      </c>
      <c r="J7">
        <f t="shared" si="1"/>
        <v>0.46536796536796532</v>
      </c>
      <c r="K7">
        <f t="shared" si="2"/>
        <v>0.43230563002680961</v>
      </c>
      <c r="L7">
        <f t="shared" si="3"/>
        <v>0.4130643611911623</v>
      </c>
      <c r="M7">
        <f t="shared" si="4"/>
        <v>0.36539768864717875</v>
      </c>
      <c r="N7">
        <f t="shared" si="5"/>
        <v>0.33230293663060279</v>
      </c>
      <c r="O7">
        <f t="shared" si="6"/>
        <v>0.30865463494667761</v>
      </c>
      <c r="P7">
        <f t="shared" si="7"/>
        <v>0.28965981812057928</v>
      </c>
      <c r="Q7">
        <f t="shared" si="8"/>
        <v>0.27338231138739755</v>
      </c>
      <c r="R7">
        <f t="shared" si="9"/>
        <v>0.25359754659117723</v>
      </c>
    </row>
    <row r="8" spans="1:18">
      <c r="A8">
        <v>4.7</v>
      </c>
      <c r="C8">
        <v>5</v>
      </c>
      <c r="G8">
        <f>ABS($C$3-A8)</f>
        <v>4.7</v>
      </c>
      <c r="H8">
        <f>4*(G7+G8+G6+G5+G4+G3)/6</f>
        <v>12.94</v>
      </c>
      <c r="I8">
        <f t="shared" si="0"/>
        <v>0.58750000000000002</v>
      </c>
      <c r="J8">
        <f t="shared" si="1"/>
        <v>0.5086580086580087</v>
      </c>
      <c r="K8">
        <f t="shared" si="2"/>
        <v>0.47252010723860588</v>
      </c>
      <c r="L8">
        <f t="shared" si="3"/>
        <v>0.45148895292987512</v>
      </c>
      <c r="M8">
        <f t="shared" si="4"/>
        <v>0.39938817131203264</v>
      </c>
      <c r="N8">
        <f t="shared" si="5"/>
        <v>0.36321483771251933</v>
      </c>
      <c r="O8">
        <f t="shared" si="6"/>
        <v>0.33736669401148484</v>
      </c>
      <c r="P8">
        <f t="shared" si="7"/>
        <v>0.31660491748063319</v>
      </c>
      <c r="Q8">
        <f t="shared" si="8"/>
        <v>0.29881322407459737</v>
      </c>
      <c r="R8">
        <f t="shared" si="9"/>
        <v>0.27718801604151933</v>
      </c>
    </row>
    <row r="9" spans="1:18">
      <c r="A9">
        <v>4.97</v>
      </c>
      <c r="C9">
        <v>6</v>
      </c>
      <c r="G9">
        <f>ABS($C$3-A9)</f>
        <v>4.97</v>
      </c>
      <c r="H9">
        <f>4*(G8+G9+G7+G6+G5+G4+G3)/7</f>
        <v>13.931428571428571</v>
      </c>
      <c r="I9">
        <f t="shared" si="0"/>
        <v>0.62124999999999997</v>
      </c>
      <c r="J9">
        <f t="shared" si="1"/>
        <v>0.53787878787878785</v>
      </c>
      <c r="K9">
        <f t="shared" si="2"/>
        <v>0.49966487935656834</v>
      </c>
      <c r="L9">
        <f t="shared" si="3"/>
        <v>0.4774255523535062</v>
      </c>
      <c r="M9">
        <f t="shared" si="4"/>
        <v>0.42233174711080895</v>
      </c>
      <c r="N9">
        <f t="shared" si="5"/>
        <v>0.384080370942813</v>
      </c>
      <c r="O9">
        <f t="shared" si="6"/>
        <v>0.35674733388022972</v>
      </c>
      <c r="P9">
        <f t="shared" si="7"/>
        <v>0.33479285954866955</v>
      </c>
      <c r="Q9">
        <f t="shared" si="8"/>
        <v>0.31597909013845715</v>
      </c>
      <c r="R9">
        <f t="shared" si="9"/>
        <v>0.29311158292050016</v>
      </c>
    </row>
    <row r="10" spans="1:18">
      <c r="A10">
        <v>5.31</v>
      </c>
      <c r="C10">
        <v>7</v>
      </c>
      <c r="G10">
        <f>ABS($C$3-A10)</f>
        <v>5.31</v>
      </c>
      <c r="H10">
        <f>4*(G9+G10+G8+G7+G6+G5+G4+G3)/8</f>
        <v>14.845000000000001</v>
      </c>
      <c r="I10">
        <f t="shared" si="0"/>
        <v>0.66374999999999995</v>
      </c>
      <c r="J10">
        <f t="shared" si="1"/>
        <v>0.57467532467532467</v>
      </c>
      <c r="K10">
        <f t="shared" si="2"/>
        <v>0.53384718498659511</v>
      </c>
      <c r="L10">
        <f t="shared" si="3"/>
        <v>0.51008645533141206</v>
      </c>
      <c r="M10">
        <f t="shared" si="4"/>
        <v>0.45122365737593467</v>
      </c>
      <c r="N10">
        <f t="shared" si="5"/>
        <v>0.410355486862442</v>
      </c>
      <c r="O10">
        <f t="shared" si="6"/>
        <v>0.38115258408531583</v>
      </c>
      <c r="P10">
        <f t="shared" si="7"/>
        <v>0.35769619400471536</v>
      </c>
      <c r="Q10">
        <f t="shared" si="8"/>
        <v>0.337595365922577</v>
      </c>
      <c r="R10">
        <f t="shared" si="9"/>
        <v>0.31316348195329091</v>
      </c>
    </row>
    <row r="11" spans="1:18">
      <c r="A11">
        <v>5.7</v>
      </c>
      <c r="C11">
        <v>8</v>
      </c>
      <c r="G11">
        <f t="shared" ref="G11:G12" si="10">ABS($C$3-A11)</f>
        <v>5.7</v>
      </c>
      <c r="H11">
        <f>4*(G10+G11+G9+G8+G7+G6+G5+G4+G3)/9</f>
        <v>15.728888888888889</v>
      </c>
      <c r="I11">
        <f t="shared" si="0"/>
        <v>0.71250000000000002</v>
      </c>
      <c r="J11">
        <f t="shared" si="1"/>
        <v>0.61688311688311692</v>
      </c>
      <c r="K11">
        <f t="shared" si="2"/>
        <v>0.57305630026809651</v>
      </c>
      <c r="L11">
        <f t="shared" si="3"/>
        <v>0.54755043227665712</v>
      </c>
      <c r="M11">
        <f t="shared" si="4"/>
        <v>0.4843643779741672</v>
      </c>
      <c r="N11">
        <f t="shared" si="5"/>
        <v>0.44049459041731071</v>
      </c>
      <c r="O11">
        <f t="shared" si="6"/>
        <v>0.4091468416735029</v>
      </c>
      <c r="P11">
        <f t="shared" si="7"/>
        <v>0.38396766588076792</v>
      </c>
      <c r="Q11">
        <f t="shared" si="8"/>
        <v>0.3623905057925968</v>
      </c>
      <c r="R11">
        <f t="shared" si="9"/>
        <v>0.33616418966737449</v>
      </c>
    </row>
    <row r="12" spans="1:18">
      <c r="A12">
        <v>7</v>
      </c>
      <c r="C12">
        <v>9</v>
      </c>
      <c r="G12">
        <f t="shared" si="10"/>
        <v>7</v>
      </c>
      <c r="H12">
        <f>4*(G11+G12+G10+G9+G8+G7+G6+G5+G4+G3)/10</f>
        <v>16.955999999999996</v>
      </c>
      <c r="I12">
        <f t="shared" si="0"/>
        <v>0.875</v>
      </c>
      <c r="J12">
        <f t="shared" si="1"/>
        <v>0.75757575757575757</v>
      </c>
      <c r="K12">
        <f t="shared" si="2"/>
        <v>0.70375335120643423</v>
      </c>
      <c r="L12">
        <f t="shared" si="3"/>
        <v>0.67243035542747354</v>
      </c>
      <c r="M12">
        <f t="shared" si="4"/>
        <v>0.5948334466349422</v>
      </c>
      <c r="N12">
        <f t="shared" si="5"/>
        <v>0.54095826893353949</v>
      </c>
      <c r="O12">
        <f t="shared" si="6"/>
        <v>0.50246103363412631</v>
      </c>
      <c r="P12">
        <f t="shared" si="7"/>
        <v>0.47153923880094306</v>
      </c>
      <c r="Q12">
        <f>G12/$H$11</f>
        <v>0.44504097202599602</v>
      </c>
      <c r="R12">
        <f t="shared" si="9"/>
        <v>0.41283321538098616</v>
      </c>
    </row>
    <row r="13" spans="1:18">
      <c r="G13" t="s">
        <v>26</v>
      </c>
      <c r="I13" s="10">
        <f>SUM(I3:I12)</f>
        <v>5.2987500000000001</v>
      </c>
      <c r="J13">
        <f t="shared" ref="J13:R13" si="11">SUMIF(J3:J12,"&lt;1")</f>
        <v>4.587662337662338</v>
      </c>
      <c r="K13">
        <f t="shared" si="11"/>
        <v>4.2617292225201071</v>
      </c>
      <c r="L13">
        <f t="shared" si="11"/>
        <v>4.0720461095100857</v>
      </c>
      <c r="M13">
        <f t="shared" si="11"/>
        <v>3.6021414004078856</v>
      </c>
      <c r="N13">
        <f t="shared" si="11"/>
        <v>3.2758887171561053</v>
      </c>
      <c r="O13">
        <f t="shared" si="11"/>
        <v>3.0427604593929449</v>
      </c>
      <c r="P13">
        <f t="shared" si="11"/>
        <v>2.855506904681711</v>
      </c>
      <c r="Q13">
        <f t="shared" si="11"/>
        <v>2.6950409720259962</v>
      </c>
      <c r="R13">
        <f t="shared" si="11"/>
        <v>2.5000000000000009</v>
      </c>
    </row>
    <row r="14" spans="1:18">
      <c r="G14" t="s">
        <v>25</v>
      </c>
      <c r="I14" s="8">
        <f>(10-I13)/(I2*10)</f>
        <v>5.8765625000000002E-2</v>
      </c>
      <c r="J14" s="6">
        <f t="shared" ref="J14:R14" si="12">(10-J13)/(J2*10)</f>
        <v>5.8575082925732269E-2</v>
      </c>
      <c r="K14" s="6">
        <f t="shared" si="12"/>
        <v>5.769038985402037E-2</v>
      </c>
      <c r="L14" s="6">
        <f t="shared" si="12"/>
        <v>5.6944802021997261E-2</v>
      </c>
      <c r="M14" s="6">
        <f t="shared" si="12"/>
        <v>5.436657545540545E-2</v>
      </c>
      <c r="N14" s="6">
        <f t="shared" si="12"/>
        <v>5.1963765709767344E-2</v>
      </c>
      <c r="O14" s="6">
        <f t="shared" si="12"/>
        <v>4.9939168154480504E-2</v>
      </c>
      <c r="P14" s="6">
        <f t="shared" si="12"/>
        <v>4.812726908264256E-2</v>
      </c>
      <c r="Q14" s="6">
        <f t="shared" si="12"/>
        <v>4.6442943805994653E-2</v>
      </c>
      <c r="R14" s="6">
        <f t="shared" si="12"/>
        <v>4.4232130219391375E-2</v>
      </c>
    </row>
    <row r="16" spans="1:18">
      <c r="G16" s="1" t="s">
        <v>4</v>
      </c>
      <c r="H16" t="s">
        <v>14</v>
      </c>
      <c r="I16" t="s">
        <v>15</v>
      </c>
      <c r="J16" t="s">
        <v>16</v>
      </c>
      <c r="K16" t="s">
        <v>17</v>
      </c>
      <c r="L16" t="s">
        <v>18</v>
      </c>
      <c r="M16" t="s">
        <v>19</v>
      </c>
      <c r="N16" t="s">
        <v>20</v>
      </c>
      <c r="O16" t="s">
        <v>21</v>
      </c>
      <c r="P16" t="s">
        <v>22</v>
      </c>
      <c r="Q16" t="s">
        <v>23</v>
      </c>
      <c r="R16" t="s">
        <v>24</v>
      </c>
    </row>
    <row r="17" spans="3:18">
      <c r="G17" s="1"/>
      <c r="I17">
        <f>4*(G18)/1</f>
        <v>4</v>
      </c>
      <c r="J17">
        <f>4*(G18+G19)/2</f>
        <v>5.24</v>
      </c>
      <c r="K17">
        <f>4*(G19+G20+G18)/3</f>
        <v>5.9466666666666663</v>
      </c>
      <c r="L17">
        <f>4*(G20+G21+G19+G18)/4</f>
        <v>6.41</v>
      </c>
      <c r="M17">
        <f>4*(G21+G22+G20+G19+G18)/5</f>
        <v>7.7680000000000007</v>
      </c>
      <c r="N17">
        <f>4*(G22+G23+G21+G20+G19+G18)/6</f>
        <v>8.94</v>
      </c>
      <c r="O17">
        <f>4*(G23+G24+G22+G21+G20+G19+G18)/7</f>
        <v>9.9314285714285706</v>
      </c>
      <c r="P17">
        <f>4*(G24+G25+G23+G22+G21+G20+G19+G18)/8</f>
        <v>10.845000000000001</v>
      </c>
      <c r="Q17">
        <f>4*(G25+G26+G24+G23+G22+G21+G20+G19+G18)/9</f>
        <v>11.728888888888889</v>
      </c>
      <c r="R17">
        <f>4*(G26+G27+G25+G24+G23+G22+G21+G20+G19+G18)/10</f>
        <v>12.956</v>
      </c>
    </row>
    <row r="18" spans="3:18">
      <c r="G18" s="2">
        <v>1</v>
      </c>
      <c r="H18">
        <f>4*(G18)/1</f>
        <v>4</v>
      </c>
      <c r="I18">
        <f>G18/$H$18</f>
        <v>0.25</v>
      </c>
      <c r="J18">
        <f>G18/$H$19</f>
        <v>0.19083969465648853</v>
      </c>
      <c r="K18">
        <f>G18/$H$20</f>
        <v>0.16816143497757849</v>
      </c>
      <c r="L18">
        <f>G18/$H$21</f>
        <v>0.15600624024960999</v>
      </c>
      <c r="M18">
        <f>G18/$H$22</f>
        <v>0.12873326467559215</v>
      </c>
      <c r="N18">
        <f>G18/$H$23</f>
        <v>0.11185682326621925</v>
      </c>
      <c r="O18">
        <f>G18/$H$24</f>
        <v>0.10069044879171463</v>
      </c>
      <c r="P18">
        <f>G18/$H$25</f>
        <v>9.2208390963577677E-2</v>
      </c>
      <c r="Q18">
        <f>G18/$H$26</f>
        <v>8.5259568018188708E-2</v>
      </c>
      <c r="R18">
        <f>G18/$H$27</f>
        <v>7.7184316146958934E-2</v>
      </c>
    </row>
    <row r="19" spans="3:18">
      <c r="C19" s="7"/>
      <c r="G19" s="2">
        <v>1.62</v>
      </c>
      <c r="H19">
        <f>4*(G18+G19)/2</f>
        <v>5.24</v>
      </c>
      <c r="I19">
        <f t="shared" ref="I19:I27" si="13">G19/$H$18</f>
        <v>0.40500000000000003</v>
      </c>
      <c r="J19">
        <f t="shared" ref="J19:J27" si="14">G19/$H$19</f>
        <v>0.30916030534351147</v>
      </c>
      <c r="K19">
        <f t="shared" ref="K19:K27" si="15">G19/$H$20</f>
        <v>0.27242152466367714</v>
      </c>
      <c r="L19">
        <f t="shared" ref="L19:L27" si="16">G19/$H$21</f>
        <v>0.25273010920436817</v>
      </c>
      <c r="M19">
        <f t="shared" ref="M19:M27" si="17">G19/$H$22</f>
        <v>0.20854788877445932</v>
      </c>
      <c r="N19">
        <f t="shared" ref="N19:N27" si="18">G19/$H$23</f>
        <v>0.18120805369127518</v>
      </c>
      <c r="O19">
        <f t="shared" ref="O19:O27" si="19">G19/$H$24</f>
        <v>0.1631185270425777</v>
      </c>
      <c r="P19">
        <f t="shared" ref="P19:P27" si="20">G19/$H$25</f>
        <v>0.14937759336099585</v>
      </c>
      <c r="Q19">
        <f t="shared" ref="Q19:Q27" si="21">G19/$H$26</f>
        <v>0.1381205001894657</v>
      </c>
      <c r="R19">
        <f t="shared" ref="R19:R27" si="22">G19/$H$27</f>
        <v>0.1250385921580735</v>
      </c>
    </row>
    <row r="20" spans="3:18">
      <c r="G20" s="2">
        <v>1.84</v>
      </c>
      <c r="H20">
        <f>4*(G19+G20+G18)/3</f>
        <v>5.9466666666666663</v>
      </c>
      <c r="I20">
        <f t="shared" si="13"/>
        <v>0.46</v>
      </c>
      <c r="J20">
        <f t="shared" si="14"/>
        <v>0.35114503816793891</v>
      </c>
      <c r="K20">
        <f t="shared" si="15"/>
        <v>0.3094170403587444</v>
      </c>
      <c r="L20">
        <f t="shared" si="16"/>
        <v>0.28705148205928238</v>
      </c>
      <c r="M20">
        <f t="shared" si="17"/>
        <v>0.23686920700308958</v>
      </c>
      <c r="N20">
        <f t="shared" si="18"/>
        <v>0.20581655480984343</v>
      </c>
      <c r="O20">
        <f t="shared" si="19"/>
        <v>0.18527042577675493</v>
      </c>
      <c r="P20">
        <f t="shared" si="20"/>
        <v>0.16966343937298295</v>
      </c>
      <c r="Q20">
        <f t="shared" si="21"/>
        <v>0.15687760515346721</v>
      </c>
      <c r="R20">
        <f t="shared" si="22"/>
        <v>0.14201914171040445</v>
      </c>
    </row>
    <row r="21" spans="3:18">
      <c r="G21" s="2">
        <v>1.95</v>
      </c>
      <c r="H21">
        <f>4*(G20+G21+G19+G18)/4</f>
        <v>6.41</v>
      </c>
      <c r="I21">
        <f t="shared" si="13"/>
        <v>0.48749999999999999</v>
      </c>
      <c r="J21">
        <f t="shared" si="14"/>
        <v>0.37213740458015265</v>
      </c>
      <c r="K21">
        <f t="shared" si="15"/>
        <v>0.32791479820627806</v>
      </c>
      <c r="L21">
        <f t="shared" si="16"/>
        <v>0.30421216848673943</v>
      </c>
      <c r="M21">
        <f t="shared" si="17"/>
        <v>0.25102986611740469</v>
      </c>
      <c r="N21">
        <f t="shared" si="18"/>
        <v>0.21812080536912754</v>
      </c>
      <c r="O21">
        <f t="shared" si="19"/>
        <v>0.19634637514384351</v>
      </c>
      <c r="P21">
        <f t="shared" si="20"/>
        <v>0.17980636237897646</v>
      </c>
      <c r="Q21">
        <f t="shared" si="21"/>
        <v>0.16625615763546797</v>
      </c>
      <c r="R21">
        <f t="shared" si="22"/>
        <v>0.15050941648656993</v>
      </c>
    </row>
    <row r="22" spans="3:18">
      <c r="G22" s="4">
        <v>3.3</v>
      </c>
      <c r="H22">
        <f>4*(G21+G22+G20+G19+G18)/5</f>
        <v>7.7680000000000007</v>
      </c>
      <c r="I22">
        <f t="shared" si="13"/>
        <v>0.82499999999999996</v>
      </c>
      <c r="J22">
        <f t="shared" si="14"/>
        <v>0.62977099236641221</v>
      </c>
      <c r="K22">
        <f t="shared" si="15"/>
        <v>0.55493273542600896</v>
      </c>
      <c r="L22">
        <f t="shared" si="16"/>
        <v>0.51482059282371295</v>
      </c>
      <c r="M22">
        <f t="shared" si="17"/>
        <v>0.4248197734294541</v>
      </c>
      <c r="N22">
        <f t="shared" si="18"/>
        <v>0.36912751677852351</v>
      </c>
      <c r="O22">
        <f t="shared" si="19"/>
        <v>0.33227848101265822</v>
      </c>
      <c r="P22">
        <f t="shared" si="20"/>
        <v>0.30428769017980634</v>
      </c>
      <c r="Q22">
        <f t="shared" si="21"/>
        <v>0.28135657446002271</v>
      </c>
      <c r="R22">
        <f t="shared" si="22"/>
        <v>0.2547082432849645</v>
      </c>
    </row>
    <row r="23" spans="3:18">
      <c r="G23" s="4">
        <v>3.7</v>
      </c>
      <c r="H23">
        <f>4*(G22+G23+G21+G20+G19+G18)/6</f>
        <v>8.94</v>
      </c>
      <c r="I23">
        <f t="shared" si="13"/>
        <v>0.92500000000000004</v>
      </c>
      <c r="J23">
        <f t="shared" si="14"/>
        <v>0.70610687022900764</v>
      </c>
      <c r="K23">
        <f t="shared" si="15"/>
        <v>0.62219730941704043</v>
      </c>
      <c r="L23">
        <f t="shared" si="16"/>
        <v>0.577223088923557</v>
      </c>
      <c r="M23">
        <f t="shared" si="17"/>
        <v>0.47631307929969102</v>
      </c>
      <c r="N23">
        <f t="shared" si="18"/>
        <v>0.41387024608501122</v>
      </c>
      <c r="O23">
        <f t="shared" si="19"/>
        <v>0.37255466052934411</v>
      </c>
      <c r="P23">
        <f t="shared" si="20"/>
        <v>0.34117104656523745</v>
      </c>
      <c r="Q23">
        <f t="shared" si="21"/>
        <v>0.31546040166729822</v>
      </c>
      <c r="R23">
        <f t="shared" si="22"/>
        <v>0.28558196974374811</v>
      </c>
    </row>
    <row r="24" spans="3:18">
      <c r="G24" s="4">
        <v>3.97</v>
      </c>
      <c r="H24">
        <f>4*(G23+G24+G22+G21+G20+G19+G18)/7</f>
        <v>9.9314285714285706</v>
      </c>
      <c r="I24">
        <f t="shared" si="13"/>
        <v>0.99250000000000005</v>
      </c>
      <c r="J24">
        <f t="shared" si="14"/>
        <v>0.75763358778625955</v>
      </c>
      <c r="K24">
        <f t="shared" si="15"/>
        <v>0.66760089686098667</v>
      </c>
      <c r="L24">
        <f t="shared" si="16"/>
        <v>0.61934477379095165</v>
      </c>
      <c r="M24">
        <f t="shared" si="17"/>
        <v>0.51107106076210096</v>
      </c>
      <c r="N24">
        <f t="shared" si="18"/>
        <v>0.44407158836689042</v>
      </c>
      <c r="O24">
        <f t="shared" si="19"/>
        <v>0.39974108170310707</v>
      </c>
      <c r="P24">
        <f t="shared" si="20"/>
        <v>0.36606731212540339</v>
      </c>
      <c r="Q24">
        <f t="shared" si="21"/>
        <v>0.33848048503220918</v>
      </c>
      <c r="R24">
        <f t="shared" si="22"/>
        <v>0.30642173510342702</v>
      </c>
    </row>
    <row r="25" spans="3:18">
      <c r="G25" s="4">
        <v>4.3099999999999996</v>
      </c>
      <c r="H25">
        <f>4*(G24+G25+G23+G22+G21+G20+G19+G18)/8</f>
        <v>10.845000000000001</v>
      </c>
      <c r="I25">
        <f t="shared" si="13"/>
        <v>1.0774999999999999</v>
      </c>
      <c r="J25">
        <f t="shared" si="14"/>
        <v>0.82251908396946549</v>
      </c>
      <c r="K25">
        <f t="shared" si="15"/>
        <v>0.72477578475336324</v>
      </c>
      <c r="L25">
        <f t="shared" si="16"/>
        <v>0.67238689547581898</v>
      </c>
      <c r="M25">
        <f t="shared" si="17"/>
        <v>0.55484037075180215</v>
      </c>
      <c r="N25">
        <f t="shared" si="18"/>
        <v>0.48210290827740493</v>
      </c>
      <c r="O25">
        <f t="shared" si="19"/>
        <v>0.43397583429228997</v>
      </c>
      <c r="P25">
        <f t="shared" si="20"/>
        <v>0.39741816505301975</v>
      </c>
      <c r="Q25">
        <f t="shared" si="21"/>
        <v>0.36746873815839332</v>
      </c>
      <c r="R25">
        <f t="shared" si="22"/>
        <v>0.33266440259339303</v>
      </c>
    </row>
    <row r="26" spans="3:18">
      <c r="G26" s="4">
        <v>4.7</v>
      </c>
      <c r="H26">
        <f>4*(G25+G26+G24+G23+G22+G21+G20+G19+G18)/9</f>
        <v>11.728888888888889</v>
      </c>
      <c r="I26">
        <f t="shared" si="13"/>
        <v>1.175</v>
      </c>
      <c r="J26">
        <f t="shared" si="14"/>
        <v>0.89694656488549618</v>
      </c>
      <c r="K26">
        <f t="shared" si="15"/>
        <v>0.79035874439461895</v>
      </c>
      <c r="L26">
        <f t="shared" si="16"/>
        <v>0.73322932917316697</v>
      </c>
      <c r="M26">
        <f t="shared" si="17"/>
        <v>0.60504634397528323</v>
      </c>
      <c r="N26">
        <f t="shared" si="18"/>
        <v>0.52572706935123048</v>
      </c>
      <c r="O26">
        <f t="shared" si="19"/>
        <v>0.47324510932105873</v>
      </c>
      <c r="P26">
        <f t="shared" si="20"/>
        <v>0.43337943752881514</v>
      </c>
      <c r="Q26">
        <f t="shared" si="21"/>
        <v>0.40071996968548695</v>
      </c>
      <c r="R26">
        <f t="shared" si="22"/>
        <v>0.36276628589070703</v>
      </c>
    </row>
    <row r="27" spans="3:18">
      <c r="G27" s="4">
        <v>6</v>
      </c>
      <c r="H27">
        <f>4*(G26+G27+G25+G24+G23+G22+G21+G20+G19+G18)/10</f>
        <v>12.956</v>
      </c>
      <c r="I27">
        <f t="shared" si="13"/>
        <v>1.5</v>
      </c>
      <c r="J27">
        <f t="shared" si="14"/>
        <v>1.1450381679389312</v>
      </c>
      <c r="K27">
        <f t="shared" si="15"/>
        <v>1.0089686098654709</v>
      </c>
      <c r="L27">
        <f t="shared" si="16"/>
        <v>0.93603744149765988</v>
      </c>
      <c r="M27">
        <f t="shared" si="17"/>
        <v>0.77239958805355302</v>
      </c>
      <c r="N27">
        <f t="shared" si="18"/>
        <v>0.67114093959731547</v>
      </c>
      <c r="O27">
        <f t="shared" si="19"/>
        <v>0.60414269275028776</v>
      </c>
      <c r="P27">
        <f t="shared" si="20"/>
        <v>0.55325034578146604</v>
      </c>
      <c r="Q27">
        <f t="shared" si="21"/>
        <v>0.51155740810913219</v>
      </c>
      <c r="R27">
        <f t="shared" si="22"/>
        <v>0.46310589688175363</v>
      </c>
    </row>
    <row r="28" spans="3:18">
      <c r="I28">
        <f>SUMIF(I18:I27,"&lt;1")</f>
        <v>4.3449999999999998</v>
      </c>
      <c r="J28">
        <f t="shared" ref="J28:R28" si="23">SUMIF(J18:J27,"&lt;1")</f>
        <v>5.0362595419847329</v>
      </c>
      <c r="K28">
        <f t="shared" si="23"/>
        <v>4.4377802690582966</v>
      </c>
      <c r="L28">
        <f t="shared" si="23"/>
        <v>5.0530421216848671</v>
      </c>
      <c r="M28">
        <f t="shared" si="23"/>
        <v>4.1696704428424303</v>
      </c>
      <c r="N28">
        <f t="shared" si="23"/>
        <v>3.6230425055928412</v>
      </c>
      <c r="O28">
        <f t="shared" si="23"/>
        <v>3.2613636363636367</v>
      </c>
      <c r="P28">
        <f t="shared" si="23"/>
        <v>2.9866297833102813</v>
      </c>
      <c r="Q28">
        <f t="shared" si="23"/>
        <v>2.7615574081091321</v>
      </c>
      <c r="R28">
        <f t="shared" si="23"/>
        <v>2.5</v>
      </c>
    </row>
    <row r="29" spans="3:18">
      <c r="I29" s="6">
        <f>(7-I28)/(I17*10)</f>
        <v>6.6375000000000003E-2</v>
      </c>
      <c r="J29" s="6">
        <f>(9-J28)/(J17*10)</f>
        <v>7.564390187052035E-2</v>
      </c>
      <c r="K29" s="6">
        <f>(9-K28)/(K17*10)</f>
        <v>7.6718941663817888E-2</v>
      </c>
      <c r="L29" s="8">
        <f t="shared" ref="L29" si="24">(10-L28)/(L17*10)</f>
        <v>7.7175629926913153E-2</v>
      </c>
      <c r="M29" s="6">
        <f t="shared" ref="M29" si="25">(10-M28)/(M17*10)</f>
        <v>7.5055735802749352E-2</v>
      </c>
      <c r="N29" s="6">
        <f t="shared" ref="N29" si="26">(10-N28)/(N17*10)</f>
        <v>7.1330620742809395E-2</v>
      </c>
      <c r="O29" s="6">
        <f t="shared" ref="O29" si="27">(10-O28)/(O17*10)</f>
        <v>6.7851631969871332E-2</v>
      </c>
      <c r="P29" s="6">
        <f t="shared" ref="P29" si="28">(10-P28)/(P17*10)</f>
        <v>6.466915829128371E-2</v>
      </c>
      <c r="Q29" s="6">
        <f t="shared" ref="Q29" si="29">(10-Q28)/(Q17*10)</f>
        <v>6.1714648850907362E-2</v>
      </c>
      <c r="R29" s="6">
        <f t="shared" ref="R29" si="30">(10-R28)/(R17*10)</f>
        <v>5.7888237110219204E-2</v>
      </c>
    </row>
    <row r="31" spans="3:18">
      <c r="G31" t="s">
        <v>5</v>
      </c>
      <c r="H31" t="s">
        <v>14</v>
      </c>
      <c r="I31" t="s">
        <v>15</v>
      </c>
      <c r="J31" t="s">
        <v>16</v>
      </c>
      <c r="K31" t="s">
        <v>17</v>
      </c>
      <c r="L31" t="s">
        <v>18</v>
      </c>
      <c r="M31" t="s">
        <v>19</v>
      </c>
      <c r="N31" t="s">
        <v>20</v>
      </c>
      <c r="O31" t="s">
        <v>21</v>
      </c>
      <c r="P31" t="s">
        <v>22</v>
      </c>
      <c r="Q31" t="s">
        <v>23</v>
      </c>
      <c r="R31" t="s">
        <v>24</v>
      </c>
    </row>
    <row r="32" spans="3:18">
      <c r="I32">
        <f>4*(G33)/1</f>
        <v>0</v>
      </c>
      <c r="J32">
        <f>4*(G33+G34)/2</f>
        <v>1.2400000000000002</v>
      </c>
      <c r="K32">
        <f>4*(G34+G35+G33)/3</f>
        <v>1.9466666666666665</v>
      </c>
      <c r="L32">
        <f>4*(G35+G36+G34+G33)/4</f>
        <v>2.41</v>
      </c>
      <c r="M32">
        <f>4*(G36+G37+G35+G34+G33)/5</f>
        <v>3.7679999999999998</v>
      </c>
      <c r="N32">
        <f>4*(G37+G38+G36+G35+G34+G33)/6</f>
        <v>4.9400000000000004</v>
      </c>
      <c r="O32">
        <f>4*(G38+G39+G37+G36+G35+G34+G33)/7</f>
        <v>5.9314285714285706</v>
      </c>
      <c r="P32">
        <f>4*(G39+G40+G38+G37+G36+G35+G34+G33)/8</f>
        <v>6.8450000000000006</v>
      </c>
      <c r="Q32">
        <f>4*(G40+G41+G39+G38+G37+G36+G35+G34+G33)/9</f>
        <v>7.7288888888888891</v>
      </c>
      <c r="R32">
        <f>4*(G41+G42+G40+G39+G38+G37+G36+G35+G34+G33)/10</f>
        <v>8.9559999999999995</v>
      </c>
    </row>
    <row r="33" spans="7:18">
      <c r="G33">
        <f>ABS($C$5-A3)</f>
        <v>0</v>
      </c>
      <c r="H33">
        <f>4*(G33)/1</f>
        <v>0</v>
      </c>
      <c r="I33" t="e">
        <f>G33/$H$33</f>
        <v>#DIV/0!</v>
      </c>
      <c r="J33" s="7">
        <f>G33/$H$34</f>
        <v>0</v>
      </c>
      <c r="K33" s="7">
        <f>G33/$H$35</f>
        <v>0</v>
      </c>
      <c r="L33" s="7">
        <f>G33/$H$36</f>
        <v>0</v>
      </c>
      <c r="M33" s="7">
        <f>G33/$H$37</f>
        <v>0</v>
      </c>
      <c r="N33" s="7">
        <f>G33/$H$38</f>
        <v>0</v>
      </c>
      <c r="O33" s="7">
        <f>G33/$H$39</f>
        <v>0</v>
      </c>
      <c r="P33" s="7">
        <f>G33/$H$40</f>
        <v>0</v>
      </c>
      <c r="Q33" s="7">
        <f>G33/$H$41</f>
        <v>0</v>
      </c>
      <c r="R33" s="7">
        <f>G33/$H$42</f>
        <v>0</v>
      </c>
    </row>
    <row r="34" spans="7:18">
      <c r="G34">
        <f>ABS($C$5-A4)</f>
        <v>0.62000000000000011</v>
      </c>
      <c r="H34">
        <f>4*(G33+G34)/2</f>
        <v>1.2400000000000002</v>
      </c>
      <c r="I34" t="e">
        <f t="shared" ref="I34:I42" si="31">G34/$H$33</f>
        <v>#DIV/0!</v>
      </c>
      <c r="J34" s="7">
        <f t="shared" ref="J34:J42" si="32">G34/$H$34</f>
        <v>0.5</v>
      </c>
      <c r="K34" s="7">
        <f t="shared" ref="K34:K42" si="33">G34/$H$35</f>
        <v>0.31849315068493156</v>
      </c>
      <c r="L34" s="7">
        <f t="shared" ref="L34:L42" si="34">G34/$H$36</f>
        <v>0.25726141078838177</v>
      </c>
      <c r="M34" s="7">
        <f t="shared" ref="M34:M42" si="35">G34/$H$37</f>
        <v>0.16454352441613593</v>
      </c>
      <c r="N34" s="7">
        <f t="shared" ref="N34:N42" si="36">G34/$H$38</f>
        <v>0.12550607287449395</v>
      </c>
      <c r="O34" s="7">
        <f t="shared" ref="O34:O42" si="37">G34/$H$39</f>
        <v>0.10452793834296728</v>
      </c>
      <c r="P34" s="7">
        <f t="shared" ref="P34:P42" si="38">G34/$H$40</f>
        <v>9.057706355003653E-2</v>
      </c>
      <c r="Q34" s="7">
        <f t="shared" ref="Q34:Q42" si="39">G34/$H$41</f>
        <v>8.0218516388729164E-2</v>
      </c>
      <c r="R34" s="7">
        <f t="shared" ref="R34:R42" si="40">G34/$H$42</f>
        <v>6.9227333631085325E-2</v>
      </c>
    </row>
    <row r="35" spans="7:18">
      <c r="G35">
        <f>ABS($C$5-A5)</f>
        <v>0.83999999999999986</v>
      </c>
      <c r="H35">
        <f>4*(G34+G35+G33)/3</f>
        <v>1.9466666666666665</v>
      </c>
      <c r="I35" t="e">
        <f t="shared" si="31"/>
        <v>#DIV/0!</v>
      </c>
      <c r="J35" s="7">
        <f t="shared" si="32"/>
        <v>0.67741935483870941</v>
      </c>
      <c r="K35" s="7">
        <f t="shared" si="33"/>
        <v>0.43150684931506844</v>
      </c>
      <c r="L35" s="7">
        <f t="shared" si="34"/>
        <v>0.34854771784232358</v>
      </c>
      <c r="M35" s="7">
        <f t="shared" si="35"/>
        <v>0.22292993630573246</v>
      </c>
      <c r="N35" s="7">
        <f t="shared" si="36"/>
        <v>0.17004048582995948</v>
      </c>
      <c r="O35" s="7">
        <f t="shared" si="37"/>
        <v>0.14161849710982657</v>
      </c>
      <c r="P35" s="7">
        <f t="shared" si="38"/>
        <v>0.12271731190650106</v>
      </c>
      <c r="Q35" s="7">
        <f t="shared" si="39"/>
        <v>0.1086831512363427</v>
      </c>
      <c r="R35" s="7">
        <f t="shared" si="40"/>
        <v>9.379187137114782E-2</v>
      </c>
    </row>
    <row r="36" spans="7:18">
      <c r="G36">
        <f>ABS($C$5-A6)</f>
        <v>0.95000000000000018</v>
      </c>
      <c r="H36">
        <f>4*(G35+G36+G34+G33)/4</f>
        <v>2.41</v>
      </c>
      <c r="I36" t="e">
        <f t="shared" si="31"/>
        <v>#DIV/0!</v>
      </c>
      <c r="J36" s="7">
        <f t="shared" si="32"/>
        <v>0.7661290322580645</v>
      </c>
      <c r="K36" s="7">
        <f t="shared" si="33"/>
        <v>0.4880136986301371</v>
      </c>
      <c r="L36" s="7">
        <f t="shared" si="34"/>
        <v>0.39419087136929465</v>
      </c>
      <c r="M36" s="7">
        <f t="shared" si="35"/>
        <v>0.25212314225053084</v>
      </c>
      <c r="N36" s="7">
        <f t="shared" si="36"/>
        <v>0.19230769230769232</v>
      </c>
      <c r="O36" s="7">
        <f t="shared" si="37"/>
        <v>0.1601637764932563</v>
      </c>
      <c r="P36" s="7">
        <f t="shared" si="38"/>
        <v>0.1387874360847334</v>
      </c>
      <c r="Q36" s="7">
        <f t="shared" si="39"/>
        <v>0.12291546866014953</v>
      </c>
      <c r="R36" s="7">
        <f t="shared" si="40"/>
        <v>0.10607414024117913</v>
      </c>
    </row>
    <row r="37" spans="7:18">
      <c r="G37">
        <f>ABS($C$5-A7)</f>
        <v>2.2999999999999998</v>
      </c>
      <c r="H37">
        <f>4*(G36+G37+G35+G34+G33)/5</f>
        <v>3.7679999999999998</v>
      </c>
      <c r="I37" t="e">
        <f t="shared" si="31"/>
        <v>#DIV/0!</v>
      </c>
      <c r="J37" s="7">
        <f t="shared" si="32"/>
        <v>1.8548387096774188</v>
      </c>
      <c r="K37" s="7">
        <f t="shared" si="33"/>
        <v>1.1815068493150684</v>
      </c>
      <c r="L37" s="7">
        <f t="shared" si="34"/>
        <v>0.95435684647302887</v>
      </c>
      <c r="M37" s="7">
        <f t="shared" si="35"/>
        <v>0.61040339702760082</v>
      </c>
      <c r="N37" s="7">
        <f t="shared" si="36"/>
        <v>0.46558704453441291</v>
      </c>
      <c r="O37" s="7">
        <f t="shared" si="37"/>
        <v>0.38776493256262046</v>
      </c>
      <c r="P37" s="7">
        <f t="shared" si="38"/>
        <v>0.33601168736303866</v>
      </c>
      <c r="Q37" s="7">
        <f t="shared" si="39"/>
        <v>0.29758481886141458</v>
      </c>
      <c r="R37" s="7">
        <f t="shared" si="40"/>
        <v>0.25681107637338096</v>
      </c>
    </row>
    <row r="38" spans="7:18">
      <c r="G38">
        <f>ABS($C$5-A8)</f>
        <v>2.7</v>
      </c>
      <c r="H38">
        <f>4*(G37+G38+G36+G35+G34+G33)/6</f>
        <v>4.9400000000000004</v>
      </c>
      <c r="I38" t="e">
        <f t="shared" si="31"/>
        <v>#DIV/0!</v>
      </c>
      <c r="J38" s="7">
        <f t="shared" si="32"/>
        <v>2.1774193548387095</v>
      </c>
      <c r="K38" s="7">
        <f t="shared" si="33"/>
        <v>1.3869863013698631</v>
      </c>
      <c r="L38" s="7">
        <f t="shared" si="34"/>
        <v>1.1203319502074689</v>
      </c>
      <c r="M38" s="7">
        <f t="shared" si="35"/>
        <v>0.71656050955414019</v>
      </c>
      <c r="N38" s="7">
        <f t="shared" si="36"/>
        <v>0.54655870445344124</v>
      </c>
      <c r="O38" s="7">
        <f t="shared" si="37"/>
        <v>0.45520231213872842</v>
      </c>
      <c r="P38" s="7">
        <f t="shared" si="38"/>
        <v>0.39444850255661068</v>
      </c>
      <c r="Q38" s="7">
        <f t="shared" si="39"/>
        <v>0.34933870040253018</v>
      </c>
      <c r="R38" s="7">
        <f t="shared" si="40"/>
        <v>0.30147387226440381</v>
      </c>
    </row>
    <row r="39" spans="7:18">
      <c r="G39">
        <f>ABS($C$5-A9)</f>
        <v>2.9699999999999998</v>
      </c>
      <c r="H39">
        <f>4*(G38+G39+G37+G36+G35+G34+G33)/7</f>
        <v>5.9314285714285706</v>
      </c>
      <c r="I39" t="e">
        <f t="shared" si="31"/>
        <v>#DIV/0!</v>
      </c>
      <c r="J39" s="7">
        <f t="shared" si="32"/>
        <v>2.3951612903225801</v>
      </c>
      <c r="K39" s="7">
        <f t="shared" si="33"/>
        <v>1.5256849315068493</v>
      </c>
      <c r="L39" s="7">
        <f t="shared" si="34"/>
        <v>1.2323651452282156</v>
      </c>
      <c r="M39" s="7">
        <f t="shared" si="35"/>
        <v>0.78821656050955413</v>
      </c>
      <c r="N39" s="7">
        <f t="shared" si="36"/>
        <v>0.60121457489878538</v>
      </c>
      <c r="O39" s="7">
        <f t="shared" si="37"/>
        <v>0.50072254335260113</v>
      </c>
      <c r="P39" s="7">
        <f t="shared" si="38"/>
        <v>0.43389335281227165</v>
      </c>
      <c r="Q39" s="7">
        <f t="shared" si="39"/>
        <v>0.38427257044278318</v>
      </c>
      <c r="R39" s="7">
        <f t="shared" si="40"/>
        <v>0.33162125949084414</v>
      </c>
    </row>
    <row r="40" spans="7:18">
      <c r="G40">
        <f>ABS($C$5-A10)</f>
        <v>3.3099999999999996</v>
      </c>
      <c r="H40">
        <f>4*(G39+G40+G38+G37+G36+G35+G34+G33)/8</f>
        <v>6.8450000000000006</v>
      </c>
      <c r="I40" t="e">
        <f t="shared" si="31"/>
        <v>#DIV/0!</v>
      </c>
      <c r="J40" s="7">
        <f t="shared" si="32"/>
        <v>2.6693548387096766</v>
      </c>
      <c r="K40" s="7">
        <f t="shared" si="33"/>
        <v>1.7003424657534245</v>
      </c>
      <c r="L40" s="7">
        <f t="shared" si="34"/>
        <v>1.3734439834024894</v>
      </c>
      <c r="M40" s="7">
        <f t="shared" si="35"/>
        <v>0.8784501061571125</v>
      </c>
      <c r="N40" s="7">
        <f t="shared" si="36"/>
        <v>0.67004048582995934</v>
      </c>
      <c r="O40" s="7">
        <f t="shared" si="37"/>
        <v>0.55804431599229287</v>
      </c>
      <c r="P40" s="7">
        <f t="shared" si="38"/>
        <v>0.4835646457268078</v>
      </c>
      <c r="Q40" s="7">
        <f t="shared" si="39"/>
        <v>0.42826336975273138</v>
      </c>
      <c r="R40" s="7">
        <f t="shared" si="40"/>
        <v>0.36958463599821345</v>
      </c>
    </row>
    <row r="41" spans="7:18">
      <c r="G41">
        <f>ABS($C$5-A11)</f>
        <v>3.7</v>
      </c>
      <c r="H41">
        <f>4*(G40+G41+G39+G38+G37+G36+G35+G34+G33)/9</f>
        <v>7.7288888888888891</v>
      </c>
      <c r="I41" t="e">
        <f t="shared" si="31"/>
        <v>#DIV/0!</v>
      </c>
      <c r="J41" s="7">
        <f t="shared" si="32"/>
        <v>2.9838709677419351</v>
      </c>
      <c r="K41" s="7">
        <f t="shared" si="33"/>
        <v>1.9006849315068495</v>
      </c>
      <c r="L41" s="7">
        <f t="shared" si="34"/>
        <v>1.5352697095435683</v>
      </c>
      <c r="M41" s="7">
        <f t="shared" si="35"/>
        <v>0.98195329087048844</v>
      </c>
      <c r="N41" s="7">
        <f t="shared" si="36"/>
        <v>0.74898785425101211</v>
      </c>
      <c r="O41" s="7">
        <f t="shared" si="37"/>
        <v>0.62379576107899815</v>
      </c>
      <c r="P41" s="7">
        <f t="shared" si="38"/>
        <v>0.54054054054054057</v>
      </c>
      <c r="Q41" s="7">
        <f t="shared" si="39"/>
        <v>0.47872340425531917</v>
      </c>
      <c r="R41" s="7">
        <f t="shared" si="40"/>
        <v>0.41313086199196075</v>
      </c>
    </row>
    <row r="42" spans="7:18">
      <c r="G42">
        <f>ABS($C$5-A12)</f>
        <v>5</v>
      </c>
      <c r="H42">
        <f>4*(G41+G42+G40+G39+G38+G37+G36+G35+G34+G33)/10</f>
        <v>8.9559999999999995</v>
      </c>
      <c r="I42" t="e">
        <f t="shared" si="31"/>
        <v>#DIV/0!</v>
      </c>
      <c r="J42" s="7">
        <f t="shared" si="32"/>
        <v>4.0322580645161281</v>
      </c>
      <c r="K42" s="7">
        <f t="shared" si="33"/>
        <v>2.5684931506849318</v>
      </c>
      <c r="L42" s="7">
        <f t="shared" si="34"/>
        <v>2.0746887966804977</v>
      </c>
      <c r="M42" s="7">
        <f t="shared" si="35"/>
        <v>1.3269639065817411</v>
      </c>
      <c r="N42" s="7">
        <f t="shared" si="36"/>
        <v>1.0121457489878543</v>
      </c>
      <c r="O42" s="7">
        <f t="shared" si="37"/>
        <v>0.84296724470134887</v>
      </c>
      <c r="P42" s="7">
        <f t="shared" si="38"/>
        <v>0.73046018991964934</v>
      </c>
      <c r="Q42" s="7">
        <f t="shared" si="39"/>
        <v>0.64692351926394476</v>
      </c>
      <c r="R42" s="7">
        <f t="shared" si="40"/>
        <v>0.55828494863778477</v>
      </c>
    </row>
    <row r="43" spans="7:18">
      <c r="I43">
        <f>SUMIF(I33:I42,"&lt;1")</f>
        <v>0</v>
      </c>
      <c r="J43" s="7">
        <f>SUM(J33:J36)</f>
        <v>1.943548387096774</v>
      </c>
      <c r="K43" s="7">
        <f t="shared" ref="K43:R43" si="41">SUMIF(K33:K42,"&lt;1")</f>
        <v>1.2380136986301371</v>
      </c>
      <c r="L43" s="10">
        <f>SUM(L33:L37)</f>
        <v>1.9543568464730288</v>
      </c>
      <c r="M43" s="7">
        <f t="shared" si="41"/>
        <v>4.615180467091295</v>
      </c>
      <c r="N43" s="7">
        <f t="shared" si="41"/>
        <v>3.5202429149797569</v>
      </c>
      <c r="O43" s="7">
        <f t="shared" si="41"/>
        <v>3.7748073217726406</v>
      </c>
      <c r="P43" s="7">
        <f t="shared" si="41"/>
        <v>3.2710007304601896</v>
      </c>
      <c r="Q43" s="7">
        <f t="shared" si="41"/>
        <v>2.8969235192639449</v>
      </c>
      <c r="R43" s="7">
        <f t="shared" si="41"/>
        <v>2.5</v>
      </c>
    </row>
    <row r="44" spans="7:18">
      <c r="I44" s="6">
        <f>0</f>
        <v>0</v>
      </c>
      <c r="J44" s="8">
        <f>(4-J43)/(J32*10)</f>
        <v>0.16584287200832465</v>
      </c>
      <c r="K44" s="6">
        <f>(4-K43)/(K32*10)</f>
        <v>0.141882857947082</v>
      </c>
      <c r="L44" s="6">
        <f>(5-L43)/(L32*10)</f>
        <v>0.12637523458618138</v>
      </c>
      <c r="M44" s="6">
        <f>(9-M43)/(M32*10)</f>
        <v>0.11636994514088919</v>
      </c>
      <c r="N44" s="6">
        <f>(9-N43)/(N32*10)</f>
        <v>0.11092625678178628</v>
      </c>
      <c r="O44" s="6">
        <f t="shared" ref="O44" si="42">(10-O43)/(O32*10)</f>
        <v>0.10495267039400656</v>
      </c>
      <c r="P44" s="6">
        <f t="shared" ref="P44" si="43">(10-P43)/(P32*10)</f>
        <v>9.8305321687944633E-2</v>
      </c>
      <c r="Q44" s="6">
        <f t="shared" ref="Q44" si="44">(10-Q43)/(Q32*10)</f>
        <v>9.1902944690374494E-2</v>
      </c>
      <c r="R44" s="6">
        <f t="shared" ref="R44" si="45">(10-R43)/(R32*10)</f>
        <v>8.3742742295667708E-2</v>
      </c>
    </row>
    <row r="46" spans="7:18">
      <c r="G46" t="s">
        <v>6</v>
      </c>
      <c r="H46" t="s">
        <v>14</v>
      </c>
      <c r="I46" t="s">
        <v>15</v>
      </c>
      <c r="J46" t="s">
        <v>16</v>
      </c>
      <c r="K46" t="s">
        <v>17</v>
      </c>
      <c r="L46" t="s">
        <v>18</v>
      </c>
      <c r="M46" t="s">
        <v>19</v>
      </c>
      <c r="N46" t="s">
        <v>20</v>
      </c>
      <c r="O46" t="s">
        <v>21</v>
      </c>
      <c r="P46" t="s">
        <v>22</v>
      </c>
      <c r="Q46" t="s">
        <v>23</v>
      </c>
      <c r="R46" t="s">
        <v>24</v>
      </c>
    </row>
    <row r="47" spans="7:18">
      <c r="I47">
        <f>4*(G48)/1</f>
        <v>0.64</v>
      </c>
      <c r="J47">
        <f>4*(G48+G49)/2</f>
        <v>1.0799999999999998</v>
      </c>
      <c r="K47">
        <f>4*(G49+G50+G48)/3</f>
        <v>1.2266666666666666</v>
      </c>
      <c r="L47">
        <f>4*(G50+G51+G49+G48)/4</f>
        <v>1.9199999999999997</v>
      </c>
      <c r="M47">
        <f>4*(G51+G52+G50+G49+G48)/5</f>
        <v>2.5759999999999996</v>
      </c>
      <c r="N47">
        <f>4*(G52+G53+G51+G50+G49+G48)/6</f>
        <v>3.28</v>
      </c>
      <c r="O47">
        <f>4*(G53+G54+G52+G51+G50+G49+G48)/7</f>
        <v>3.9371428571428568</v>
      </c>
      <c r="P47">
        <f>4*(G54+G55+G53+G52+G51+G50+G49+G48)/8</f>
        <v>4.6000000000000014</v>
      </c>
      <c r="Q47">
        <f>4*(G55+G56+G54+G53+G52+G51+G50+G49+G48)/9</f>
        <v>5.2888888888888896</v>
      </c>
      <c r="R47">
        <f>4*(G56+G57+G55+G54+G53+G52+G51+G50+G49+G48)/10</f>
        <v>6.3600000000000012</v>
      </c>
    </row>
    <row r="48" spans="7:18">
      <c r="G48">
        <v>0.16</v>
      </c>
      <c r="H48">
        <f>4*(G48)/1</f>
        <v>0.64</v>
      </c>
      <c r="I48">
        <f>G48/$H$48</f>
        <v>0.25</v>
      </c>
      <c r="J48">
        <f>G48/$H$49</f>
        <v>0.14814814814814817</v>
      </c>
      <c r="K48">
        <f>G48/$H$50</f>
        <v>0.13043478260869568</v>
      </c>
      <c r="L48">
        <f>G48/$H$51</f>
        <v>8.3333333333333343E-2</v>
      </c>
      <c r="M48">
        <f>G48/$H$52</f>
        <v>6.2111801242236038E-2</v>
      </c>
      <c r="N48">
        <f>G48/$H$53</f>
        <v>4.878048780487805E-2</v>
      </c>
      <c r="O48">
        <f>G48/$H$54</f>
        <v>4.0638606676342531E-2</v>
      </c>
      <c r="P48">
        <f>G48/$H$55</f>
        <v>3.478260869565216E-2</v>
      </c>
      <c r="Q48">
        <f>G48/$H$56</f>
        <v>3.0252100840336131E-2</v>
      </c>
      <c r="R48">
        <f>G48/$H$57</f>
        <v>2.515723270440251E-2</v>
      </c>
    </row>
    <row r="49" spans="7:18">
      <c r="G49">
        <f>ABS($C$6-A4)</f>
        <v>0.37999999999999989</v>
      </c>
      <c r="H49">
        <f>4*(G48+G49)/2</f>
        <v>1.0799999999999998</v>
      </c>
      <c r="I49">
        <f t="shared" ref="I49:I57" si="46">G49/$H$48</f>
        <v>0.59374999999999978</v>
      </c>
      <c r="J49">
        <f t="shared" ref="J49:J57" si="47">G49/$H$49</f>
        <v>0.3518518518518518</v>
      </c>
      <c r="K49">
        <f t="shared" ref="K49:K57" si="48">G49/$H$50</f>
        <v>0.30978260869565211</v>
      </c>
      <c r="L49">
        <f t="shared" ref="L49:L57" si="49">G49/$H$51</f>
        <v>0.19791666666666663</v>
      </c>
      <c r="M49">
        <f t="shared" ref="M49:M57" si="50">G49/$H$52</f>
        <v>0.14751552795031053</v>
      </c>
      <c r="N49">
        <f t="shared" ref="N49:N57" si="51">G49/$H$53</f>
        <v>0.11585365853658534</v>
      </c>
      <c r="O49">
        <f t="shared" ref="O49:O57" si="52">G49/$H$54</f>
        <v>9.6516690856313481E-2</v>
      </c>
      <c r="P49">
        <f t="shared" ref="P49:P57" si="53">G49/$H$55</f>
        <v>8.2608695652173866E-2</v>
      </c>
      <c r="Q49">
        <f t="shared" ref="Q49:Q57" si="54">G49/$H$56</f>
        <v>7.1848739495798286E-2</v>
      </c>
      <c r="R49">
        <f t="shared" ref="R49:R57" si="55">G49/$H$57</f>
        <v>5.9748427672955948E-2</v>
      </c>
    </row>
    <row r="50" spans="7:18">
      <c r="G50">
        <v>0.38</v>
      </c>
      <c r="H50">
        <f>4*(G49+G50+G48)/3</f>
        <v>1.2266666666666666</v>
      </c>
      <c r="I50">
        <f t="shared" si="46"/>
        <v>0.59375</v>
      </c>
      <c r="J50">
        <f t="shared" si="47"/>
        <v>0.35185185185185192</v>
      </c>
      <c r="K50">
        <f t="shared" si="48"/>
        <v>0.30978260869565222</v>
      </c>
      <c r="L50">
        <f t="shared" si="49"/>
        <v>0.19791666666666671</v>
      </c>
      <c r="M50">
        <f t="shared" si="50"/>
        <v>0.14751552795031059</v>
      </c>
      <c r="N50">
        <f t="shared" si="51"/>
        <v>0.11585365853658537</v>
      </c>
      <c r="O50">
        <f t="shared" si="52"/>
        <v>9.6516690856313508E-2</v>
      </c>
      <c r="P50">
        <f t="shared" si="53"/>
        <v>8.2608695652173894E-2</v>
      </c>
      <c r="Q50">
        <f t="shared" si="54"/>
        <v>7.1848739495798314E-2</v>
      </c>
      <c r="R50">
        <f t="shared" si="55"/>
        <v>5.9748427672955962E-2</v>
      </c>
    </row>
    <row r="51" spans="7:18">
      <c r="G51">
        <v>1</v>
      </c>
      <c r="H51">
        <f>4*(G50+G51+G49+G48)/4</f>
        <v>1.9199999999999997</v>
      </c>
      <c r="I51">
        <f t="shared" si="46"/>
        <v>1.5625</v>
      </c>
      <c r="J51">
        <f t="shared" si="47"/>
        <v>0.92592592592592604</v>
      </c>
      <c r="K51">
        <f t="shared" si="48"/>
        <v>0.81521739130434789</v>
      </c>
      <c r="L51">
        <f t="shared" si="49"/>
        <v>0.52083333333333337</v>
      </c>
      <c r="M51">
        <f t="shared" si="50"/>
        <v>0.38819875776397522</v>
      </c>
      <c r="N51">
        <f t="shared" si="51"/>
        <v>0.3048780487804878</v>
      </c>
      <c r="O51">
        <f t="shared" si="52"/>
        <v>0.2539912917271408</v>
      </c>
      <c r="P51">
        <f t="shared" si="53"/>
        <v>0.21739130434782603</v>
      </c>
      <c r="Q51">
        <f t="shared" si="54"/>
        <v>0.18907563025210081</v>
      </c>
      <c r="R51">
        <f t="shared" si="55"/>
        <v>0.15723270440251569</v>
      </c>
    </row>
    <row r="52" spans="7:18">
      <c r="G52">
        <v>1.3</v>
      </c>
      <c r="H52">
        <f>4*(G51+G52+G50+G49+G48)/5</f>
        <v>2.5759999999999996</v>
      </c>
      <c r="I52">
        <f t="shared" si="46"/>
        <v>2.03125</v>
      </c>
      <c r="J52">
        <f t="shared" si="47"/>
        <v>1.2037037037037039</v>
      </c>
      <c r="K52">
        <f t="shared" si="48"/>
        <v>1.0597826086956523</v>
      </c>
      <c r="L52">
        <f t="shared" si="49"/>
        <v>0.67708333333333348</v>
      </c>
      <c r="M52">
        <f t="shared" si="50"/>
        <v>0.50465838509316774</v>
      </c>
      <c r="N52">
        <f t="shared" si="51"/>
        <v>0.39634146341463417</v>
      </c>
      <c r="O52">
        <f t="shared" si="52"/>
        <v>0.33018867924528306</v>
      </c>
      <c r="P52">
        <f t="shared" si="53"/>
        <v>0.28260869565217384</v>
      </c>
      <c r="Q52">
        <f t="shared" si="54"/>
        <v>0.24579831932773108</v>
      </c>
      <c r="R52">
        <f t="shared" si="55"/>
        <v>0.20440251572327039</v>
      </c>
    </row>
    <row r="53" spans="7:18">
      <c r="G53">
        <v>1.7</v>
      </c>
      <c r="H53">
        <f>4*(G52+G53+G51+G50+G49+G48)/6</f>
        <v>3.28</v>
      </c>
      <c r="I53">
        <f t="shared" si="46"/>
        <v>2.65625</v>
      </c>
      <c r="J53">
        <f t="shared" si="47"/>
        <v>1.5740740740740742</v>
      </c>
      <c r="K53">
        <f t="shared" si="48"/>
        <v>1.3858695652173914</v>
      </c>
      <c r="L53">
        <f t="shared" si="49"/>
        <v>0.88541666666666674</v>
      </c>
      <c r="M53">
        <f t="shared" si="50"/>
        <v>0.65993788819875787</v>
      </c>
      <c r="N53">
        <f t="shared" si="51"/>
        <v>0.51829268292682928</v>
      </c>
      <c r="O53">
        <f t="shared" si="52"/>
        <v>0.43178519593613934</v>
      </c>
      <c r="P53">
        <f t="shared" si="53"/>
        <v>0.36956521739130421</v>
      </c>
      <c r="Q53">
        <f t="shared" si="54"/>
        <v>0.3214285714285714</v>
      </c>
      <c r="R53">
        <f t="shared" si="55"/>
        <v>0.26729559748427667</v>
      </c>
    </row>
    <row r="54" spans="7:18">
      <c r="G54">
        <v>1.97</v>
      </c>
      <c r="H54">
        <f>4*(G53+G54+G52+G51+G50+G49+G48)/7</f>
        <v>3.9371428571428568</v>
      </c>
      <c r="I54">
        <f t="shared" si="46"/>
        <v>3.078125</v>
      </c>
      <c r="J54">
        <f t="shared" si="47"/>
        <v>1.8240740740740744</v>
      </c>
      <c r="K54">
        <f t="shared" si="48"/>
        <v>1.6059782608695654</v>
      </c>
      <c r="L54">
        <f t="shared" si="49"/>
        <v>1.0260416666666667</v>
      </c>
      <c r="M54">
        <f t="shared" si="50"/>
        <v>0.76475155279503115</v>
      </c>
      <c r="N54">
        <f t="shared" si="51"/>
        <v>0.60060975609756095</v>
      </c>
      <c r="O54">
        <f t="shared" si="52"/>
        <v>0.50036284470246739</v>
      </c>
      <c r="P54">
        <f t="shared" si="53"/>
        <v>0.42826086956521725</v>
      </c>
      <c r="Q54">
        <f t="shared" si="54"/>
        <v>0.37247899159663861</v>
      </c>
      <c r="R54">
        <f t="shared" si="55"/>
        <v>0.30974842767295591</v>
      </c>
    </row>
    <row r="55" spans="7:18">
      <c r="G55">
        <v>2.31</v>
      </c>
      <c r="H55">
        <f>4*(G54+G55+G53+G52+G51+G50+G49+G48)/8</f>
        <v>4.6000000000000014</v>
      </c>
      <c r="I55">
        <f t="shared" si="46"/>
        <v>3.609375</v>
      </c>
      <c r="J55">
        <f t="shared" si="47"/>
        <v>2.1388888888888893</v>
      </c>
      <c r="K55">
        <f t="shared" si="48"/>
        <v>1.8831521739130437</v>
      </c>
      <c r="L55">
        <f t="shared" si="49"/>
        <v>1.2031250000000002</v>
      </c>
      <c r="M55">
        <f t="shared" si="50"/>
        <v>0.89673913043478271</v>
      </c>
      <c r="N55">
        <f t="shared" si="51"/>
        <v>0.7042682926829269</v>
      </c>
      <c r="O55">
        <f t="shared" si="52"/>
        <v>0.58671988388969532</v>
      </c>
      <c r="P55">
        <f t="shared" si="53"/>
        <v>0.50217391304347814</v>
      </c>
      <c r="Q55">
        <f t="shared" si="54"/>
        <v>0.43676470588235289</v>
      </c>
      <c r="R55">
        <f t="shared" si="55"/>
        <v>0.36320754716981124</v>
      </c>
    </row>
    <row r="56" spans="7:18">
      <c r="G56">
        <v>2.7</v>
      </c>
      <c r="H56">
        <f>4*(G55+G56+G54+G53+G52+G51+G50+G49+G48)/9</f>
        <v>5.2888888888888896</v>
      </c>
      <c r="I56">
        <f t="shared" si="46"/>
        <v>4.21875</v>
      </c>
      <c r="J56">
        <f t="shared" si="47"/>
        <v>2.5000000000000004</v>
      </c>
      <c r="K56">
        <f t="shared" si="48"/>
        <v>2.2010869565217392</v>
      </c>
      <c r="L56">
        <f t="shared" si="49"/>
        <v>1.4062500000000002</v>
      </c>
      <c r="M56">
        <f t="shared" si="50"/>
        <v>1.048136645962733</v>
      </c>
      <c r="N56">
        <f t="shared" si="51"/>
        <v>0.82317073170731714</v>
      </c>
      <c r="O56">
        <f t="shared" si="52"/>
        <v>0.68577648766328025</v>
      </c>
      <c r="P56">
        <f t="shared" si="53"/>
        <v>0.58695652173913027</v>
      </c>
      <c r="Q56">
        <f t="shared" si="54"/>
        <v>0.51050420168067223</v>
      </c>
      <c r="R56">
        <f t="shared" si="55"/>
        <v>0.42452830188679241</v>
      </c>
    </row>
    <row r="57" spans="7:18">
      <c r="G57">
        <v>4</v>
      </c>
      <c r="H57">
        <f>4*(G56+G57+G55+G54+G53+G52+G51+G50+G49+G48)/10</f>
        <v>6.3600000000000012</v>
      </c>
      <c r="I57">
        <f t="shared" si="46"/>
        <v>6.25</v>
      </c>
      <c r="J57">
        <f t="shared" si="47"/>
        <v>3.7037037037037042</v>
      </c>
      <c r="K57">
        <f t="shared" si="48"/>
        <v>3.2608695652173916</v>
      </c>
      <c r="L57">
        <f t="shared" si="49"/>
        <v>2.0833333333333335</v>
      </c>
      <c r="M57">
        <f t="shared" si="50"/>
        <v>1.5527950310559009</v>
      </c>
      <c r="N57">
        <f t="shared" si="51"/>
        <v>1.2195121951219512</v>
      </c>
      <c r="O57">
        <f t="shared" si="52"/>
        <v>1.0159651669085632</v>
      </c>
      <c r="P57">
        <f t="shared" si="53"/>
        <v>0.8695652173913041</v>
      </c>
      <c r="Q57">
        <f t="shared" si="54"/>
        <v>0.75630252100840323</v>
      </c>
      <c r="R57">
        <f t="shared" si="55"/>
        <v>0.62893081761006275</v>
      </c>
    </row>
    <row r="58" spans="7:18">
      <c r="I58">
        <f>SUMIF(I48:I57,"&lt;1")</f>
        <v>1.4374999999999998</v>
      </c>
      <c r="J58">
        <f t="shared" ref="J58:R58" si="56">SUMIF(J48:J57,"&lt;1")</f>
        <v>1.7777777777777779</v>
      </c>
      <c r="K58">
        <f t="shared" si="56"/>
        <v>1.5652173913043479</v>
      </c>
      <c r="L58">
        <f t="shared" si="56"/>
        <v>2.5625</v>
      </c>
      <c r="M58">
        <f t="shared" si="56"/>
        <v>3.5714285714285716</v>
      </c>
      <c r="N58">
        <f t="shared" si="56"/>
        <v>3.6280487804878048</v>
      </c>
      <c r="O58">
        <f t="shared" si="56"/>
        <v>3.0224963715529753</v>
      </c>
      <c r="P58">
        <f t="shared" si="56"/>
        <v>3.4565217391304337</v>
      </c>
      <c r="Q58">
        <f t="shared" si="56"/>
        <v>3.0063025210084033</v>
      </c>
      <c r="R58">
        <f t="shared" si="56"/>
        <v>2.4999999999999996</v>
      </c>
    </row>
    <row r="59" spans="7:18">
      <c r="I59" s="5">
        <f>(3-I58)/(I47*10)</f>
        <v>0.24414062500000003</v>
      </c>
      <c r="J59" s="6">
        <f>(4-J58)/(J47*10)</f>
        <v>0.20576131687242802</v>
      </c>
      <c r="K59" s="6">
        <f>(4-K58)/(K47*10)</f>
        <v>0.19848771266540646</v>
      </c>
      <c r="L59" s="6">
        <f>(6-L58)/(L47*10)</f>
        <v>0.17903645833333337</v>
      </c>
      <c r="M59" s="6">
        <f>(8-M58)/(M47*10)</f>
        <v>0.17191659272404616</v>
      </c>
      <c r="N59" s="6">
        <f>(9-N58)/(N47*10)</f>
        <v>0.16377900059488401</v>
      </c>
      <c r="O59" s="6">
        <f>(9-O58)/(O47*10)</f>
        <v>0.15182338678929311</v>
      </c>
      <c r="P59" s="6">
        <f t="shared" ref="P59" si="57">(10-P58)/(P47*10)</f>
        <v>0.14224952741020791</v>
      </c>
      <c r="Q59" s="6">
        <f t="shared" ref="Q59" si="58">(10-Q58)/(Q47*10)</f>
        <v>0.13223377586328647</v>
      </c>
      <c r="R59" s="6">
        <f t="shared" ref="R59" si="59">(10-R58)/(R47*10)</f>
        <v>0.11792452830188678</v>
      </c>
    </row>
    <row r="61" spans="7:18">
      <c r="G61" t="s">
        <v>7</v>
      </c>
      <c r="H61" t="s">
        <v>14</v>
      </c>
      <c r="I61" t="s">
        <v>15</v>
      </c>
      <c r="J61" t="s">
        <v>16</v>
      </c>
      <c r="K61" t="s">
        <v>17</v>
      </c>
      <c r="L61" t="s">
        <v>18</v>
      </c>
      <c r="M61" t="s">
        <v>19</v>
      </c>
      <c r="N61" t="s">
        <v>20</v>
      </c>
      <c r="O61" t="s">
        <v>21</v>
      </c>
      <c r="P61" t="s">
        <v>22</v>
      </c>
      <c r="Q61" t="s">
        <v>23</v>
      </c>
      <c r="R61" t="s">
        <v>24</v>
      </c>
    </row>
    <row r="62" spans="7:18">
      <c r="I62">
        <f>4*(G63)/1</f>
        <v>1.2</v>
      </c>
      <c r="J62">
        <f>4*(G63+G64)/2</f>
        <v>2</v>
      </c>
      <c r="K62">
        <f>4*(G64+G65+G63)/3</f>
        <v>2.6266666666666665</v>
      </c>
      <c r="L62">
        <f>4*(G65+G66+G64+G63)/4</f>
        <v>3.0199999999999996</v>
      </c>
      <c r="M62">
        <f>4*(G66+G67+G65+G64+G63)/5</f>
        <v>3.3439999999999999</v>
      </c>
      <c r="N62">
        <f>4*(G67+G68+G66+G65+G64+G63)/6</f>
        <v>3.6599999999999997</v>
      </c>
      <c r="O62">
        <f>4*(G68+G69+G67+G66+G65+G64+G63)/7</f>
        <v>3.9257142857142853</v>
      </c>
      <c r="P62">
        <f>4*(G69+G70+G68+G67+G66+G65+G64+G63)/8</f>
        <v>4.2850000000000001</v>
      </c>
      <c r="Q62">
        <f>4*(G70+G71+G69+G68+G67+G66+G65+G64+G63)/9</f>
        <v>4.6977777777777785</v>
      </c>
      <c r="R62">
        <f>4*(G71+G72+G70+G69+G68+G67+G66+G65+G64+G63)/10</f>
        <v>5.4280000000000008</v>
      </c>
    </row>
    <row r="63" spans="7:18">
      <c r="G63">
        <v>0.3</v>
      </c>
      <c r="H63">
        <f>4*(G63)/1</f>
        <v>1.2</v>
      </c>
      <c r="I63">
        <f>G63/$H$63</f>
        <v>0.25</v>
      </c>
      <c r="J63">
        <f>G63/$H$64</f>
        <v>0.15</v>
      </c>
      <c r="K63">
        <f>G63/$H$65</f>
        <v>0.11421319796954316</v>
      </c>
      <c r="L63">
        <f>G63/$H$66</f>
        <v>9.9337748344370869E-2</v>
      </c>
      <c r="M63">
        <f>G63/$H$67</f>
        <v>8.9712918660287078E-2</v>
      </c>
      <c r="N63">
        <f>G63/$H$68</f>
        <v>8.1967213114754106E-2</v>
      </c>
      <c r="O63">
        <f>G63/$H$69</f>
        <v>7.6419213973799138E-2</v>
      </c>
      <c r="P63">
        <f>G63/$H$70</f>
        <v>7.0011668611435235E-2</v>
      </c>
      <c r="Q63">
        <f>G63/$H$71</f>
        <v>6.3859981078524114E-2</v>
      </c>
      <c r="R63">
        <f>G63/$H$72</f>
        <v>5.5268975681650692E-2</v>
      </c>
    </row>
    <row r="64" spans="7:18">
      <c r="G64">
        <v>0.7</v>
      </c>
      <c r="H64">
        <f>4*(G63+G64)/2</f>
        <v>2</v>
      </c>
      <c r="I64">
        <f>G64/$H$63</f>
        <v>0.58333333333333337</v>
      </c>
      <c r="J64">
        <f>G64/$H$64</f>
        <v>0.35</v>
      </c>
      <c r="K64">
        <f>G64/$H$65</f>
        <v>0.26649746192893403</v>
      </c>
      <c r="L64">
        <f>G64/$H$66</f>
        <v>0.23178807947019869</v>
      </c>
      <c r="M64">
        <f>G64/$H$67</f>
        <v>0.20933014354066984</v>
      </c>
      <c r="N64">
        <f>G64/$H$68</f>
        <v>0.19125683060109289</v>
      </c>
      <c r="O64">
        <f>G64/$H$69</f>
        <v>0.17831149927219797</v>
      </c>
      <c r="P64">
        <f>G64/$H$70</f>
        <v>0.16336056009334887</v>
      </c>
      <c r="Q64">
        <f>G64/$H$71</f>
        <v>0.14900662251655625</v>
      </c>
      <c r="R64">
        <f>G64/$H$72</f>
        <v>0.12896094325718493</v>
      </c>
    </row>
    <row r="65" spans="7:18">
      <c r="G65">
        <v>0.97</v>
      </c>
      <c r="H65">
        <f>4*(G64+G65+G63)/3</f>
        <v>2.6266666666666665</v>
      </c>
      <c r="I65">
        <f>G65/$H$63</f>
        <v>0.80833333333333335</v>
      </c>
      <c r="J65">
        <f>G65/$H$64</f>
        <v>0.48499999999999999</v>
      </c>
      <c r="K65">
        <f>G65/$H$65</f>
        <v>0.36928934010152287</v>
      </c>
      <c r="L65">
        <f>G65/$H$66</f>
        <v>0.32119205298013248</v>
      </c>
      <c r="M65">
        <f>G65/$H$67</f>
        <v>0.29007177033492826</v>
      </c>
      <c r="N65">
        <f>G65/$H$68</f>
        <v>0.2650273224043716</v>
      </c>
      <c r="O65">
        <f>G65/$H$69</f>
        <v>0.24708879184861721</v>
      </c>
      <c r="P65">
        <f>G65/$H$70</f>
        <v>0.22637106184364059</v>
      </c>
      <c r="Q65">
        <f>G65/$H$71</f>
        <v>0.20648060548722796</v>
      </c>
      <c r="R65">
        <f>G65/$H$72</f>
        <v>0.17870302137067057</v>
      </c>
    </row>
    <row r="66" spans="7:18">
      <c r="G66">
        <v>1.05</v>
      </c>
      <c r="H66">
        <f>4*(G65+G66+G64+G63)/4</f>
        <v>3.0199999999999996</v>
      </c>
      <c r="I66">
        <f>G66/$H$63</f>
        <v>0.87500000000000011</v>
      </c>
      <c r="J66">
        <f>G66/$H$64</f>
        <v>0.52500000000000002</v>
      </c>
      <c r="K66">
        <f>G66/$H$65</f>
        <v>0.39974619289340108</v>
      </c>
      <c r="L66">
        <f>G66/$H$66</f>
        <v>0.34768211920529807</v>
      </c>
      <c r="M66">
        <f>G66/$H$67</f>
        <v>0.31399521531100483</v>
      </c>
      <c r="N66">
        <f>G66/$H$68</f>
        <v>0.28688524590163939</v>
      </c>
      <c r="O66">
        <f>G66/$H$69</f>
        <v>0.26746724890829698</v>
      </c>
      <c r="P66">
        <f>G66/$H$70</f>
        <v>0.24504084014002334</v>
      </c>
      <c r="Q66">
        <f>G66/$H$71</f>
        <v>0.22350993377483441</v>
      </c>
      <c r="R66">
        <f>G66/$H$72</f>
        <v>0.19344141488577743</v>
      </c>
    </row>
    <row r="67" spans="7:18">
      <c r="G67">
        <v>1.1599999999999999</v>
      </c>
      <c r="H67">
        <f>4*(G66+G67+G65+G64+G63)/5</f>
        <v>3.3439999999999999</v>
      </c>
      <c r="I67">
        <f>G67/$H$63</f>
        <v>0.96666666666666667</v>
      </c>
      <c r="J67">
        <f>G67/$H$64</f>
        <v>0.57999999999999996</v>
      </c>
      <c r="K67">
        <f>G67/$H$65</f>
        <v>0.44162436548223349</v>
      </c>
      <c r="L67">
        <f>G67/$H$66</f>
        <v>0.38410596026490068</v>
      </c>
      <c r="M67">
        <f>G67/$H$67</f>
        <v>0.34688995215311003</v>
      </c>
      <c r="N67">
        <f>G67/$H$68</f>
        <v>0.31693989071038253</v>
      </c>
      <c r="O67">
        <f>G67/$H$69</f>
        <v>0.29548762736535661</v>
      </c>
      <c r="P67">
        <f>G67/$H$70</f>
        <v>0.27071178529754958</v>
      </c>
      <c r="Q67">
        <f>G67/$H$71</f>
        <v>0.24692526017029323</v>
      </c>
      <c r="R67">
        <f>G67/$H$72</f>
        <v>0.21370670596904934</v>
      </c>
    </row>
    <row r="68" spans="7:18">
      <c r="G68">
        <v>1.31</v>
      </c>
      <c r="H68">
        <f>4*(G67+G68+G66+G65+G64+G63)/6</f>
        <v>3.6599999999999997</v>
      </c>
      <c r="I68">
        <f>G68/$H$63</f>
        <v>1.0916666666666668</v>
      </c>
      <c r="J68">
        <f>G68/$H$64</f>
        <v>0.65500000000000003</v>
      </c>
      <c r="K68">
        <f>G68/$H$65</f>
        <v>0.49873096446700516</v>
      </c>
      <c r="L68">
        <f>G68/$H$66</f>
        <v>0.4337748344370862</v>
      </c>
      <c r="M68">
        <f>G68/$H$67</f>
        <v>0.39174641148325362</v>
      </c>
      <c r="N68">
        <f>G68/$H$68</f>
        <v>0.35792349726775963</v>
      </c>
      <c r="O68">
        <f>G68/$H$69</f>
        <v>0.33369723435225623</v>
      </c>
      <c r="P68">
        <f>G68/$H$70</f>
        <v>0.30571761960326721</v>
      </c>
      <c r="Q68">
        <f>G68/$H$71</f>
        <v>0.2788552507095553</v>
      </c>
      <c r="R68">
        <f>G68/$H$72</f>
        <v>0.2413411938098747</v>
      </c>
    </row>
    <row r="69" spans="7:18">
      <c r="G69">
        <v>1.38</v>
      </c>
      <c r="H69">
        <f>4*(G68+G69+G67+G66+G65+G64+G63)/7</f>
        <v>3.9257142857142853</v>
      </c>
      <c r="I69">
        <f>G69/$H$63</f>
        <v>1.1499999999999999</v>
      </c>
      <c r="J69">
        <f>G69/$H$64</f>
        <v>0.69</v>
      </c>
      <c r="K69">
        <f>G69/$H$65</f>
        <v>0.52538071065989844</v>
      </c>
      <c r="L69">
        <f>G69/$H$66</f>
        <v>0.45695364238410596</v>
      </c>
      <c r="M69">
        <f>G69/$H$67</f>
        <v>0.41267942583732053</v>
      </c>
      <c r="N69">
        <f>G69/$H$68</f>
        <v>0.37704918032786883</v>
      </c>
      <c r="O69">
        <f>G69/$H$69</f>
        <v>0.35152838427947597</v>
      </c>
      <c r="P69">
        <f>G69/$H$70</f>
        <v>0.32205367561260206</v>
      </c>
      <c r="Q69">
        <f>G69/$H$71</f>
        <v>0.2937559129612109</v>
      </c>
      <c r="R69">
        <f>G69/$H$72</f>
        <v>0.25423728813559315</v>
      </c>
    </row>
    <row r="70" spans="7:18">
      <c r="G70">
        <v>1.7</v>
      </c>
      <c r="H70">
        <f>4*(G69+G70+G68+G67+G66+G65+G64+G63)/8</f>
        <v>4.2850000000000001</v>
      </c>
      <c r="I70">
        <f>G70/$H$63</f>
        <v>1.4166666666666667</v>
      </c>
      <c r="J70">
        <f>G70/$H$64</f>
        <v>0.85</v>
      </c>
      <c r="K70">
        <f>G70/$H$65</f>
        <v>0.64720812182741116</v>
      </c>
      <c r="L70">
        <f>G70/$H$66</f>
        <v>0.56291390728476831</v>
      </c>
      <c r="M70">
        <f>G70/$H$67</f>
        <v>0.50837320574162681</v>
      </c>
      <c r="N70">
        <f>G70/$H$68</f>
        <v>0.46448087431693991</v>
      </c>
      <c r="O70">
        <f>G70/$H$69</f>
        <v>0.43304221251819508</v>
      </c>
      <c r="P70">
        <f>G70/$H$70</f>
        <v>0.39673278879813301</v>
      </c>
      <c r="Q70">
        <f>G70/$H$71</f>
        <v>0.36187322611163664</v>
      </c>
      <c r="R70">
        <f>G70/$H$72</f>
        <v>0.3131908621960206</v>
      </c>
    </row>
    <row r="71" spans="7:18">
      <c r="G71">
        <v>2</v>
      </c>
      <c r="H71">
        <f>4*(G70+G71+G69+G68+G67+G66+G65+G64+G63)/9</f>
        <v>4.6977777777777785</v>
      </c>
      <c r="I71">
        <f t="shared" ref="I71:I72" si="60">G71/$H$63</f>
        <v>1.6666666666666667</v>
      </c>
      <c r="J71">
        <f t="shared" ref="J71:J72" si="61">G71/$H$64</f>
        <v>1</v>
      </c>
      <c r="K71">
        <f t="shared" ref="K71:K72" si="62">G71/$H$65</f>
        <v>0.76142131979695438</v>
      </c>
      <c r="L71">
        <f t="shared" ref="L71:L72" si="63">G71/$H$66</f>
        <v>0.66225165562913912</v>
      </c>
      <c r="M71">
        <f t="shared" ref="M71:M72" si="64">G71/$H$67</f>
        <v>0.59808612440191389</v>
      </c>
      <c r="N71">
        <f t="shared" ref="N71:N72" si="65">G71/$H$68</f>
        <v>0.54644808743169404</v>
      </c>
      <c r="O71">
        <f t="shared" ref="O71:O72" si="66">G71/$H$69</f>
        <v>0.50946142649199422</v>
      </c>
      <c r="P71">
        <f t="shared" ref="P71:P72" si="67">G71/$H$70</f>
        <v>0.46674445740956827</v>
      </c>
      <c r="Q71">
        <f t="shared" ref="Q71:Q72" si="68">G71/$H$71</f>
        <v>0.42573320719016078</v>
      </c>
      <c r="R71">
        <f t="shared" ref="R71:R72" si="69">G71/$H$72</f>
        <v>0.36845983787767128</v>
      </c>
    </row>
    <row r="72" spans="7:18">
      <c r="G72">
        <v>3</v>
      </c>
      <c r="H72">
        <f>4*(G71+G72+G70+G69+G68+G67+G66+G65+G64+G63)/10</f>
        <v>5.4280000000000008</v>
      </c>
      <c r="I72">
        <f t="shared" si="60"/>
        <v>2.5</v>
      </c>
      <c r="J72">
        <f t="shared" si="61"/>
        <v>1.5</v>
      </c>
      <c r="K72">
        <f t="shared" si="62"/>
        <v>1.1421319796954315</v>
      </c>
      <c r="L72">
        <f t="shared" si="63"/>
        <v>0.9933774834437088</v>
      </c>
      <c r="M72">
        <f t="shared" si="64"/>
        <v>0.89712918660287089</v>
      </c>
      <c r="N72">
        <f t="shared" si="65"/>
        <v>0.81967213114754101</v>
      </c>
      <c r="O72">
        <f t="shared" si="66"/>
        <v>0.76419213973799138</v>
      </c>
      <c r="P72">
        <f t="shared" si="67"/>
        <v>0.7001166861143524</v>
      </c>
      <c r="Q72">
        <f t="shared" si="68"/>
        <v>0.6385998107852412</v>
      </c>
      <c r="R72">
        <f t="shared" si="69"/>
        <v>0.55268975681650689</v>
      </c>
    </row>
    <row r="73" spans="7:18">
      <c r="I73">
        <f>SUM(I63:I67)</f>
        <v>3.4833333333333334</v>
      </c>
      <c r="J73">
        <f t="shared" ref="J73:R73" si="70">SUMIF(J63:J72,"&lt;1")</f>
        <v>4.2850000000000001</v>
      </c>
      <c r="K73">
        <f t="shared" si="70"/>
        <v>4.0241116751269042</v>
      </c>
      <c r="L73">
        <f t="shared" si="70"/>
        <v>4.4933774834437088</v>
      </c>
      <c r="M73">
        <f t="shared" si="70"/>
        <v>4.0580143540669855</v>
      </c>
      <c r="N73">
        <f t="shared" si="70"/>
        <v>3.7076502732240439</v>
      </c>
      <c r="O73">
        <f t="shared" si="70"/>
        <v>3.4566957787481805</v>
      </c>
      <c r="P73">
        <f t="shared" si="70"/>
        <v>3.1668611435239207</v>
      </c>
      <c r="Q73">
        <f t="shared" si="70"/>
        <v>2.8885998107852409</v>
      </c>
      <c r="R73">
        <f t="shared" si="70"/>
        <v>2.4999999999999996</v>
      </c>
    </row>
    <row r="74" spans="7:18">
      <c r="I74" s="6">
        <f>(4-I73)/(I62*10)</f>
        <v>4.3055555555555548E-2</v>
      </c>
      <c r="J74" s="6">
        <f>(8-J73)/(J62*10)</f>
        <v>0.18575</v>
      </c>
      <c r="K74" s="5">
        <f>(9-K73)/(K62*10)</f>
        <v>0.18943737277435646</v>
      </c>
      <c r="L74" s="6">
        <f t="shared" ref="L74:R74" si="71">(10-L73)/(L62*10)</f>
        <v>0.18233849392570503</v>
      </c>
      <c r="M74" s="6">
        <f t="shared" si="71"/>
        <v>0.17769095831139398</v>
      </c>
      <c r="N74" s="6">
        <f t="shared" si="71"/>
        <v>0.1719221236824032</v>
      </c>
      <c r="O74" s="6">
        <f t="shared" si="71"/>
        <v>0.16667805512650197</v>
      </c>
      <c r="P74" s="6">
        <f t="shared" si="71"/>
        <v>0.15946648439850827</v>
      </c>
      <c r="Q74" s="6">
        <f t="shared" si="71"/>
        <v>0.15137796050835575</v>
      </c>
      <c r="R74" s="6">
        <f t="shared" si="71"/>
        <v>0.13817243920412672</v>
      </c>
    </row>
    <row r="76" spans="7:18">
      <c r="G76" t="s">
        <v>8</v>
      </c>
      <c r="H76" t="s">
        <v>14</v>
      </c>
      <c r="I76" t="s">
        <v>15</v>
      </c>
      <c r="J76" t="s">
        <v>16</v>
      </c>
      <c r="K76" t="s">
        <v>17</v>
      </c>
      <c r="L76" t="s">
        <v>18</v>
      </c>
      <c r="M76" t="s">
        <v>19</v>
      </c>
      <c r="N76" t="s">
        <v>20</v>
      </c>
      <c r="O76" t="s">
        <v>21</v>
      </c>
      <c r="P76" t="s">
        <v>22</v>
      </c>
      <c r="Q76" t="s">
        <v>23</v>
      </c>
      <c r="R76" t="s">
        <v>24</v>
      </c>
    </row>
    <row r="77" spans="7:18">
      <c r="I77">
        <f>4*(G78)/1</f>
        <v>0.12</v>
      </c>
      <c r="J77">
        <f>4*(G78+G79)/2</f>
        <v>0.65999999999999992</v>
      </c>
      <c r="K77">
        <f>4*(G79+G80+G78)/3</f>
        <v>0.85333333333333339</v>
      </c>
      <c r="L77">
        <f>4*(G80+G81+G79+G78)/4</f>
        <v>1.34</v>
      </c>
      <c r="M77">
        <f>4*(G81+G82+G80+G79+G78)/5</f>
        <v>1.6319999999999997</v>
      </c>
      <c r="N77">
        <f>4*(G82+G83+G81+G80+G79+G78)/6</f>
        <v>2.6933333333333338</v>
      </c>
      <c r="O77">
        <f>4*(G83+G84+G82+G81+G80+G79+G78)/7</f>
        <v>3.48</v>
      </c>
      <c r="P77">
        <f>4*(G84+G85+G83+G82+G81+G80+G79+G78)/8</f>
        <v>4.125</v>
      </c>
      <c r="Q77">
        <f>4*(G85+G86+G84+G83+G82+G81+G80+G79+G78)/9</f>
        <v>4.724444444444444</v>
      </c>
      <c r="R77">
        <f>4*(G86+G87+G85+G84+G83+G82+G81+G80+G79+G78)/10</f>
        <v>5.452</v>
      </c>
    </row>
    <row r="78" spans="7:18">
      <c r="G78">
        <v>0.03</v>
      </c>
      <c r="H78">
        <f>4*(G78)/1</f>
        <v>0.12</v>
      </c>
      <c r="I78">
        <f>G78/$H$78</f>
        <v>0.25</v>
      </c>
      <c r="J78">
        <f>G78/$H$79</f>
        <v>4.5454545454545456E-2</v>
      </c>
      <c r="K78">
        <f>G78/$H$80</f>
        <v>3.5156249999999993E-2</v>
      </c>
      <c r="L78">
        <f>G78/$H$81</f>
        <v>2.2388059701492536E-2</v>
      </c>
      <c r="M78">
        <f>G78/$H$82</f>
        <v>1.8382352941176475E-2</v>
      </c>
      <c r="N78">
        <f>G78/$H$83</f>
        <v>1.1138613861386136E-2</v>
      </c>
      <c r="O78">
        <f>G78/$H$84</f>
        <v>8.6206896551724137E-3</v>
      </c>
      <c r="P78">
        <f>G78/$H$85</f>
        <v>7.2727272727272727E-3</v>
      </c>
      <c r="Q78">
        <f>G78/$H$86</f>
        <v>6.3499529633113836E-3</v>
      </c>
      <c r="R78">
        <f>G78/$H$87</f>
        <v>5.5025678650036684E-3</v>
      </c>
    </row>
    <row r="79" spans="7:18">
      <c r="G79">
        <v>0.3</v>
      </c>
      <c r="H79">
        <f>4*(G78+G79)/2</f>
        <v>0.65999999999999992</v>
      </c>
      <c r="I79">
        <f t="shared" ref="I79:I87" si="72">G79/$H$78</f>
        <v>2.5</v>
      </c>
      <c r="J79">
        <f t="shared" ref="J79:J87" si="73">G79/$H$79</f>
        <v>0.45454545454545459</v>
      </c>
      <c r="K79">
        <f t="shared" ref="K79:K87" si="74">G79/$H$80</f>
        <v>0.35156249999999994</v>
      </c>
      <c r="L79">
        <f t="shared" ref="L79:L87" si="75">G79/$H$81</f>
        <v>0.22388059701492535</v>
      </c>
      <c r="M79">
        <f t="shared" ref="M79:M87" si="76">G79/$H$82</f>
        <v>0.18382352941176475</v>
      </c>
      <c r="N79">
        <f t="shared" ref="N79:N87" si="77">G79/$H$83</f>
        <v>0.11138613861386136</v>
      </c>
      <c r="O79">
        <f t="shared" ref="O79:O87" si="78">G79/$H$84</f>
        <v>8.620689655172413E-2</v>
      </c>
      <c r="P79">
        <f t="shared" ref="P79:P87" si="79">G79/$H$85</f>
        <v>7.2727272727272724E-2</v>
      </c>
      <c r="Q79">
        <f t="shared" ref="Q79:Q87" si="80">G79/$H$86</f>
        <v>6.3499529633113838E-2</v>
      </c>
      <c r="R79">
        <f t="shared" ref="R79:R87" si="81">G79/$H$87</f>
        <v>5.5025678650036679E-2</v>
      </c>
    </row>
    <row r="80" spans="7:18">
      <c r="G80">
        <v>0.31</v>
      </c>
      <c r="H80">
        <f>4*(G79+G80+G78)/3</f>
        <v>0.85333333333333339</v>
      </c>
      <c r="I80">
        <f t="shared" si="72"/>
        <v>2.5833333333333335</v>
      </c>
      <c r="J80">
        <f t="shared" si="73"/>
        <v>0.46969696969696972</v>
      </c>
      <c r="K80">
        <f t="shared" si="74"/>
        <v>0.36328125</v>
      </c>
      <c r="L80">
        <f t="shared" si="75"/>
        <v>0.23134328358208953</v>
      </c>
      <c r="M80">
        <f t="shared" si="76"/>
        <v>0.18995098039215691</v>
      </c>
      <c r="N80">
        <f t="shared" si="77"/>
        <v>0.11509900990099008</v>
      </c>
      <c r="O80">
        <f t="shared" si="78"/>
        <v>8.9080459770114945E-2</v>
      </c>
      <c r="P80">
        <f t="shared" si="79"/>
        <v>7.515151515151515E-2</v>
      </c>
      <c r="Q80">
        <f t="shared" si="80"/>
        <v>6.5616180620884298E-2</v>
      </c>
      <c r="R80">
        <f t="shared" si="81"/>
        <v>5.6859867938371243E-2</v>
      </c>
    </row>
    <row r="81" spans="7:18">
      <c r="G81">
        <v>0.7</v>
      </c>
      <c r="H81">
        <f>4*(G80+G81+G79+G78)/4</f>
        <v>1.34</v>
      </c>
      <c r="I81">
        <f t="shared" si="72"/>
        <v>5.833333333333333</v>
      </c>
      <c r="J81">
        <f t="shared" si="73"/>
        <v>1.0606060606060608</v>
      </c>
      <c r="K81">
        <f t="shared" si="74"/>
        <v>0.82031249999999989</v>
      </c>
      <c r="L81">
        <f t="shared" si="75"/>
        <v>0.52238805970149249</v>
      </c>
      <c r="M81">
        <f t="shared" si="76"/>
        <v>0.42892156862745107</v>
      </c>
      <c r="N81">
        <f t="shared" si="77"/>
        <v>0.25990099009900985</v>
      </c>
      <c r="O81">
        <f t="shared" si="78"/>
        <v>0.2011494252873563</v>
      </c>
      <c r="P81">
        <f t="shared" si="79"/>
        <v>0.16969696969696968</v>
      </c>
      <c r="Q81">
        <f t="shared" si="80"/>
        <v>0.14816556914393228</v>
      </c>
      <c r="R81">
        <f t="shared" si="81"/>
        <v>0.12839325018341893</v>
      </c>
    </row>
    <row r="82" spans="7:18">
      <c r="G82">
        <v>0.7</v>
      </c>
      <c r="H82">
        <f>4*(G81+G82+G80+G79+G78)/5</f>
        <v>1.6319999999999997</v>
      </c>
      <c r="I82">
        <f t="shared" si="72"/>
        <v>5.833333333333333</v>
      </c>
      <c r="J82">
        <f t="shared" si="73"/>
        <v>1.0606060606060608</v>
      </c>
      <c r="K82">
        <f t="shared" si="74"/>
        <v>0.82031249999999989</v>
      </c>
      <c r="L82">
        <f t="shared" si="75"/>
        <v>0.52238805970149249</v>
      </c>
      <c r="M82">
        <f t="shared" si="76"/>
        <v>0.42892156862745107</v>
      </c>
      <c r="N82">
        <f t="shared" si="77"/>
        <v>0.25990099009900985</v>
      </c>
      <c r="O82">
        <f t="shared" si="78"/>
        <v>0.2011494252873563</v>
      </c>
      <c r="P82">
        <f t="shared" si="79"/>
        <v>0.16969696969696968</v>
      </c>
      <c r="Q82">
        <f t="shared" si="80"/>
        <v>0.14816556914393228</v>
      </c>
      <c r="R82">
        <f t="shared" si="81"/>
        <v>0.12839325018341893</v>
      </c>
    </row>
    <row r="83" spans="7:18">
      <c r="G83">
        <v>2</v>
      </c>
      <c r="H83">
        <f>4*(G82+G83+G81+G80+G79+G78)/6</f>
        <v>2.6933333333333338</v>
      </c>
      <c r="I83">
        <f t="shared" si="72"/>
        <v>16.666666666666668</v>
      </c>
      <c r="J83">
        <f t="shared" si="73"/>
        <v>3.0303030303030307</v>
      </c>
      <c r="K83">
        <f t="shared" si="74"/>
        <v>2.34375</v>
      </c>
      <c r="L83">
        <f t="shared" si="75"/>
        <v>1.4925373134328357</v>
      </c>
      <c r="M83">
        <f t="shared" si="76"/>
        <v>1.2254901960784317</v>
      </c>
      <c r="N83">
        <f t="shared" si="77"/>
        <v>0.74257425742574246</v>
      </c>
      <c r="O83">
        <f t="shared" si="78"/>
        <v>0.57471264367816088</v>
      </c>
      <c r="P83">
        <f t="shared" si="79"/>
        <v>0.48484848484848486</v>
      </c>
      <c r="Q83">
        <f t="shared" si="80"/>
        <v>0.42333019755409224</v>
      </c>
      <c r="R83">
        <f t="shared" si="81"/>
        <v>0.36683785766691124</v>
      </c>
    </row>
    <row r="84" spans="7:18">
      <c r="G84">
        <v>2.0499999999999998</v>
      </c>
      <c r="H84">
        <f>4*(G83+G84+G82+G81+G80+G79+G78)/7</f>
        <v>3.48</v>
      </c>
      <c r="I84">
        <f t="shared" si="72"/>
        <v>17.083333333333332</v>
      </c>
      <c r="J84">
        <f t="shared" si="73"/>
        <v>3.106060606060606</v>
      </c>
      <c r="K84">
        <f t="shared" si="74"/>
        <v>2.4023437499999996</v>
      </c>
      <c r="L84">
        <f t="shared" si="75"/>
        <v>1.5298507462686566</v>
      </c>
      <c r="M84">
        <f t="shared" si="76"/>
        <v>1.2561274509803924</v>
      </c>
      <c r="N84">
        <f t="shared" si="77"/>
        <v>0.76113861386138593</v>
      </c>
      <c r="O84">
        <f t="shared" si="78"/>
        <v>0.58908045977011492</v>
      </c>
      <c r="P84">
        <f t="shared" si="79"/>
        <v>0.49696969696969695</v>
      </c>
      <c r="Q84">
        <f t="shared" si="80"/>
        <v>0.4339134524929445</v>
      </c>
      <c r="R84">
        <f t="shared" si="81"/>
        <v>0.37600880410858395</v>
      </c>
    </row>
    <row r="85" spans="7:18">
      <c r="G85">
        <v>2.16</v>
      </c>
      <c r="H85">
        <f>4*(G84+G85+G83+G82+G81+G80+G79+G78)/8</f>
        <v>4.125</v>
      </c>
      <c r="I85">
        <f t="shared" si="72"/>
        <v>18.000000000000004</v>
      </c>
      <c r="J85">
        <f t="shared" si="73"/>
        <v>3.2727272727272734</v>
      </c>
      <c r="K85">
        <f t="shared" si="74"/>
        <v>2.53125</v>
      </c>
      <c r="L85">
        <f t="shared" si="75"/>
        <v>1.6119402985074627</v>
      </c>
      <c r="M85">
        <f t="shared" si="76"/>
        <v>1.3235294117647063</v>
      </c>
      <c r="N85">
        <f t="shared" si="77"/>
        <v>0.80198019801980192</v>
      </c>
      <c r="O85">
        <f t="shared" si="78"/>
        <v>0.62068965517241381</v>
      </c>
      <c r="P85">
        <f t="shared" si="79"/>
        <v>0.52363636363636368</v>
      </c>
      <c r="Q85">
        <f t="shared" si="80"/>
        <v>0.45719661335841966</v>
      </c>
      <c r="R85">
        <f t="shared" si="81"/>
        <v>0.39618488628026416</v>
      </c>
    </row>
    <row r="86" spans="7:18">
      <c r="G86">
        <v>2.38</v>
      </c>
      <c r="H86">
        <f>4*(G85+G86+G84+G83+G82+G81+G80+G79+G78)/9</f>
        <v>4.724444444444444</v>
      </c>
      <c r="I86">
        <f t="shared" si="72"/>
        <v>19.833333333333332</v>
      </c>
      <c r="J86">
        <f t="shared" si="73"/>
        <v>3.6060606060606064</v>
      </c>
      <c r="K86">
        <f t="shared" si="74"/>
        <v>2.7890624999999996</v>
      </c>
      <c r="L86">
        <f t="shared" si="75"/>
        <v>1.7761194029850744</v>
      </c>
      <c r="M86">
        <f t="shared" si="76"/>
        <v>1.4583333333333335</v>
      </c>
      <c r="N86">
        <f t="shared" si="77"/>
        <v>0.88366336633663345</v>
      </c>
      <c r="O86">
        <f t="shared" si="78"/>
        <v>0.68390804597701149</v>
      </c>
      <c r="P86">
        <f t="shared" si="79"/>
        <v>0.57696969696969691</v>
      </c>
      <c r="Q86">
        <f t="shared" si="80"/>
        <v>0.50376293508936976</v>
      </c>
      <c r="R86">
        <f t="shared" si="81"/>
        <v>0.43653705062362436</v>
      </c>
    </row>
    <row r="87" spans="7:18">
      <c r="G87">
        <v>3</v>
      </c>
      <c r="H87">
        <f>4*(G86+G87+G85+G84+G83+G82+G81+G80+G79+G78)/10</f>
        <v>5.452</v>
      </c>
      <c r="I87">
        <f t="shared" si="72"/>
        <v>25</v>
      </c>
      <c r="J87">
        <f t="shared" si="73"/>
        <v>4.5454545454545459</v>
      </c>
      <c r="K87">
        <f t="shared" si="74"/>
        <v>3.5156249999999996</v>
      </c>
      <c r="L87">
        <f t="shared" si="75"/>
        <v>2.2388059701492535</v>
      </c>
      <c r="M87">
        <f t="shared" si="76"/>
        <v>1.8382352941176474</v>
      </c>
      <c r="N87">
        <f t="shared" si="77"/>
        <v>1.1138613861386137</v>
      </c>
      <c r="O87">
        <f t="shared" si="78"/>
        <v>0.86206896551724144</v>
      </c>
      <c r="P87">
        <f t="shared" si="79"/>
        <v>0.72727272727272729</v>
      </c>
      <c r="Q87">
        <f t="shared" si="80"/>
        <v>0.63499529633113838</v>
      </c>
      <c r="R87">
        <f t="shared" si="81"/>
        <v>0.5502567865003668</v>
      </c>
    </row>
    <row r="88" spans="7:18">
      <c r="I88">
        <f>SUMIF(I78:I87,"&lt;1")</f>
        <v>0.25</v>
      </c>
      <c r="J88">
        <f t="shared" ref="J88:R88" si="82">SUMIF(J78:J87,"&lt;1")</f>
        <v>0.96969696969696972</v>
      </c>
      <c r="K88">
        <f t="shared" si="82"/>
        <v>2.390625</v>
      </c>
      <c r="L88">
        <f t="shared" si="82"/>
        <v>1.5223880597014925</v>
      </c>
      <c r="M88">
        <f t="shared" si="82"/>
        <v>1.2500000000000002</v>
      </c>
      <c r="N88">
        <f t="shared" si="82"/>
        <v>3.9467821782178207</v>
      </c>
      <c r="O88">
        <f t="shared" si="82"/>
        <v>3.9166666666666665</v>
      </c>
      <c r="P88">
        <f t="shared" si="82"/>
        <v>3.3042424242424246</v>
      </c>
      <c r="Q88">
        <f t="shared" si="82"/>
        <v>2.8849952963311383</v>
      </c>
      <c r="R88">
        <f t="shared" si="82"/>
        <v>2.5</v>
      </c>
    </row>
    <row r="89" spans="7:18">
      <c r="I89" s="5">
        <f>(1-I88)/(I77*10)</f>
        <v>0.625</v>
      </c>
      <c r="J89" s="6">
        <f>(3-J88)/(J77*10)</f>
        <v>0.30762167125803491</v>
      </c>
      <c r="K89" s="6">
        <f>(5-K88)/(K77*10)</f>
        <v>0.3057861328125</v>
      </c>
      <c r="L89" s="6">
        <f>(5-L88)/(L77*10)</f>
        <v>0.25952327912675427</v>
      </c>
      <c r="M89" s="6">
        <f>(5-M88)/(M77*10)</f>
        <v>0.22977941176470593</v>
      </c>
      <c r="N89" s="6">
        <f>(9-N88)/(N77*10)</f>
        <v>0.18761947358102149</v>
      </c>
      <c r="O89" s="6">
        <f t="shared" ref="O89" si="83">(10-O88)/(O77*10)</f>
        <v>0.17480842911877398</v>
      </c>
      <c r="P89" s="6">
        <f t="shared" ref="P89" si="84">(10-P88)/(P77*10)</f>
        <v>0.16232139577594121</v>
      </c>
      <c r="Q89" s="6">
        <f t="shared" ref="Q89" si="85">(10-Q88)/(Q77*10)</f>
        <v>0.15059981734012173</v>
      </c>
      <c r="R89" s="6">
        <f t="shared" ref="R89" si="86">(10-R88)/(R77*10)</f>
        <v>0.13756419662509173</v>
      </c>
    </row>
    <row r="91" spans="7:18">
      <c r="G91" t="s">
        <v>9</v>
      </c>
      <c r="H91" t="s">
        <v>14</v>
      </c>
      <c r="I91" t="s">
        <v>15</v>
      </c>
      <c r="J91" t="s">
        <v>16</v>
      </c>
      <c r="K91" t="s">
        <v>17</v>
      </c>
      <c r="L91" t="s">
        <v>18</v>
      </c>
      <c r="M91" t="s">
        <v>19</v>
      </c>
      <c r="N91" t="s">
        <v>20</v>
      </c>
      <c r="O91" t="s">
        <v>21</v>
      </c>
      <c r="P91" t="s">
        <v>22</v>
      </c>
      <c r="Q91" t="s">
        <v>23</v>
      </c>
      <c r="R91" t="s">
        <v>24</v>
      </c>
    </row>
    <row r="92" spans="7:18">
      <c r="I92">
        <f>4*(G93)/1</f>
        <v>1.2</v>
      </c>
      <c r="J92">
        <f>4*(G93+G94)/2</f>
        <v>1.98</v>
      </c>
      <c r="K92">
        <f>4*(G94+G95+G93)/3</f>
        <v>2.6533333333333333</v>
      </c>
      <c r="L92">
        <f>4*(G95+G96+G94+G93)/4</f>
        <v>3.02</v>
      </c>
      <c r="M92">
        <f>4*(G96+G97+G95+G94+G93)/5</f>
        <v>3.4559999999999995</v>
      </c>
      <c r="N92">
        <f>4*(G97+G98+G96+G95+G94+G93)/6</f>
        <v>4.0133333333333336</v>
      </c>
      <c r="O92">
        <f>4*(G98+G99+G97+G96+G95+G94+G93)/7</f>
        <v>5.1828571428571433</v>
      </c>
      <c r="P92">
        <f>4*(G99+G100+G98+G97+G96+G95+G94+G93)/8</f>
        <v>6.1150000000000002</v>
      </c>
      <c r="Q92">
        <f>4*(G100+G101+G99+G98+G97+G96+G95+G94+G93)/9</f>
        <v>6.9377777777777778</v>
      </c>
      <c r="R92">
        <f>4*(G101+G102+G100+G99+G98+G97+G96+G95+G94+G93)/10</f>
        <v>7.8440000000000012</v>
      </c>
    </row>
    <row r="93" spans="7:18">
      <c r="G93">
        <v>0.3</v>
      </c>
      <c r="H93">
        <f>4*(G93)/1</f>
        <v>1.2</v>
      </c>
      <c r="I93">
        <f>G93/$H$93</f>
        <v>0.25</v>
      </c>
      <c r="J93">
        <f>G93/$H$94</f>
        <v>0.15151515151515152</v>
      </c>
      <c r="K93">
        <f>G93/$H$95</f>
        <v>0.11306532663316582</v>
      </c>
      <c r="L93">
        <f>G93/$H$96</f>
        <v>9.9337748344370855E-2</v>
      </c>
      <c r="M93">
        <f>G93/$H$97</f>
        <v>8.6805555555555566E-2</v>
      </c>
      <c r="N93">
        <f>G93/$H$98</f>
        <v>7.4750830564784043E-2</v>
      </c>
      <c r="O93">
        <f>G93/$H$99</f>
        <v>5.7883131201764047E-2</v>
      </c>
      <c r="P93">
        <f>G93/$H$100</f>
        <v>4.9059689288634502E-2</v>
      </c>
      <c r="Q93">
        <f>G93/$H$101</f>
        <v>4.3241511851377319E-2</v>
      </c>
      <c r="R93">
        <f>G93/$H$102</f>
        <v>3.824579296277409E-2</v>
      </c>
    </row>
    <row r="94" spans="7:18">
      <c r="G94">
        <v>0.69</v>
      </c>
      <c r="H94">
        <f>4*(G93+G94)/2</f>
        <v>1.98</v>
      </c>
      <c r="I94">
        <f t="shared" ref="I94:I102" si="87">G94/$H$93</f>
        <v>0.57499999999999996</v>
      </c>
      <c r="J94">
        <f t="shared" ref="J94:J102" si="88">G94/$H$94</f>
        <v>0.34848484848484845</v>
      </c>
      <c r="K94">
        <f t="shared" ref="K94:K102" si="89">G94/$H$95</f>
        <v>0.2600502512562814</v>
      </c>
      <c r="L94">
        <f t="shared" ref="L94:L102" si="90">G94/$H$96</f>
        <v>0.22847682119205295</v>
      </c>
      <c r="M94">
        <f t="shared" ref="M94:M102" si="91">G94/$H$97</f>
        <v>0.19965277777777779</v>
      </c>
      <c r="N94">
        <f t="shared" ref="N94:N102" si="92">G94/$H$98</f>
        <v>0.17192691029900328</v>
      </c>
      <c r="O94">
        <f t="shared" ref="O94:O102" si="93">G94/$H$99</f>
        <v>0.13313120176405732</v>
      </c>
      <c r="P94">
        <f t="shared" ref="P94:P102" si="94">G94/$H$100</f>
        <v>0.11283728536385935</v>
      </c>
      <c r="Q94">
        <f t="shared" ref="Q94:Q102" si="95">G94/$H$101</f>
        <v>9.9455477258167835E-2</v>
      </c>
      <c r="R94">
        <f t="shared" ref="R94:R102" si="96">G94/$H$102</f>
        <v>8.7965323814380394E-2</v>
      </c>
    </row>
    <row r="95" spans="7:18">
      <c r="G95">
        <v>1</v>
      </c>
      <c r="H95">
        <f>4*(G94+G95+G93)/3</f>
        <v>2.6533333333333333</v>
      </c>
      <c r="I95">
        <f t="shared" si="87"/>
        <v>0.83333333333333337</v>
      </c>
      <c r="J95">
        <f t="shared" si="88"/>
        <v>0.50505050505050508</v>
      </c>
      <c r="K95">
        <f t="shared" si="89"/>
        <v>0.37688442211055279</v>
      </c>
      <c r="L95">
        <f t="shared" si="90"/>
        <v>0.33112582781456956</v>
      </c>
      <c r="M95">
        <f t="shared" si="91"/>
        <v>0.28935185185185192</v>
      </c>
      <c r="N95">
        <f t="shared" si="92"/>
        <v>0.24916943521594684</v>
      </c>
      <c r="O95">
        <f t="shared" si="93"/>
        <v>0.19294377067254684</v>
      </c>
      <c r="P95">
        <f t="shared" si="94"/>
        <v>0.16353229762878169</v>
      </c>
      <c r="Q95">
        <f t="shared" si="95"/>
        <v>0.14413837283792441</v>
      </c>
      <c r="R95">
        <f t="shared" si="96"/>
        <v>0.12748597654258029</v>
      </c>
    </row>
    <row r="96" spans="7:18">
      <c r="G96">
        <v>1.03</v>
      </c>
      <c r="H96">
        <f>4*(G95+G96+G94+G93)/4</f>
        <v>3.02</v>
      </c>
      <c r="I96">
        <f t="shared" si="87"/>
        <v>0.85833333333333339</v>
      </c>
      <c r="J96">
        <f t="shared" si="88"/>
        <v>0.52020202020202022</v>
      </c>
      <c r="K96">
        <f t="shared" si="89"/>
        <v>0.38819095477386933</v>
      </c>
      <c r="L96">
        <f t="shared" si="90"/>
        <v>0.34105960264900664</v>
      </c>
      <c r="M96">
        <f t="shared" si="91"/>
        <v>0.29803240740740744</v>
      </c>
      <c r="N96">
        <f t="shared" si="92"/>
        <v>0.25664451827242524</v>
      </c>
      <c r="O96">
        <f t="shared" si="93"/>
        <v>0.19873208379272325</v>
      </c>
      <c r="P96">
        <f t="shared" si="94"/>
        <v>0.16843826655764513</v>
      </c>
      <c r="Q96">
        <f t="shared" si="95"/>
        <v>0.14846252402306215</v>
      </c>
      <c r="R96">
        <f t="shared" si="96"/>
        <v>0.1313105558388577</v>
      </c>
    </row>
    <row r="97" spans="7:18">
      <c r="G97">
        <v>1.3</v>
      </c>
      <c r="H97">
        <f>4*(G96+G97+G95+G94+G93)/5</f>
        <v>3.4559999999999995</v>
      </c>
      <c r="I97">
        <f t="shared" si="87"/>
        <v>1.0833333333333335</v>
      </c>
      <c r="J97">
        <f t="shared" si="88"/>
        <v>0.65656565656565657</v>
      </c>
      <c r="K97">
        <f t="shared" si="89"/>
        <v>0.4899497487437186</v>
      </c>
      <c r="L97">
        <f t="shared" si="90"/>
        <v>0.43046357615894043</v>
      </c>
      <c r="M97">
        <f t="shared" si="91"/>
        <v>0.3761574074074075</v>
      </c>
      <c r="N97">
        <f t="shared" si="92"/>
        <v>0.32392026578073091</v>
      </c>
      <c r="O97">
        <f t="shared" si="93"/>
        <v>0.25082690187431089</v>
      </c>
      <c r="P97">
        <f t="shared" si="94"/>
        <v>0.21259198691741618</v>
      </c>
      <c r="Q97">
        <f t="shared" si="95"/>
        <v>0.18737988468930172</v>
      </c>
      <c r="R97">
        <f t="shared" si="96"/>
        <v>0.1657317695053544</v>
      </c>
    </row>
    <row r="98" spans="7:18">
      <c r="G98">
        <v>1.7</v>
      </c>
      <c r="H98">
        <f>4*(G97+G98+G96+G95+G94+G93)/6</f>
        <v>4.0133333333333336</v>
      </c>
      <c r="I98">
        <f t="shared" si="87"/>
        <v>1.4166666666666667</v>
      </c>
      <c r="J98">
        <f t="shared" si="88"/>
        <v>0.85858585858585856</v>
      </c>
      <c r="K98">
        <f t="shared" si="89"/>
        <v>0.64070351758793964</v>
      </c>
      <c r="L98">
        <f t="shared" si="90"/>
        <v>0.5629139072847682</v>
      </c>
      <c r="M98">
        <f t="shared" si="91"/>
        <v>0.4918981481481482</v>
      </c>
      <c r="N98">
        <f t="shared" si="92"/>
        <v>0.42358803986710958</v>
      </c>
      <c r="O98">
        <f t="shared" si="93"/>
        <v>0.32800441014332965</v>
      </c>
      <c r="P98">
        <f t="shared" si="94"/>
        <v>0.27800490596892885</v>
      </c>
      <c r="Q98">
        <f t="shared" si="95"/>
        <v>0.24503523382447148</v>
      </c>
      <c r="R98">
        <f t="shared" si="96"/>
        <v>0.21672616012238649</v>
      </c>
    </row>
    <row r="99" spans="7:18">
      <c r="G99">
        <v>3.05</v>
      </c>
      <c r="H99">
        <f>4*(G98+G99+G97+G96+G95+G94+G93)/7</f>
        <v>5.1828571428571433</v>
      </c>
      <c r="I99">
        <f t="shared" si="87"/>
        <v>2.5416666666666665</v>
      </c>
      <c r="J99">
        <f t="shared" si="88"/>
        <v>1.5404040404040402</v>
      </c>
      <c r="K99">
        <f t="shared" si="89"/>
        <v>1.1494974874371859</v>
      </c>
      <c r="L99">
        <f t="shared" si="90"/>
        <v>1.009933774834437</v>
      </c>
      <c r="M99">
        <f t="shared" si="91"/>
        <v>0.88252314814814825</v>
      </c>
      <c r="N99">
        <f t="shared" si="92"/>
        <v>0.75996677740863772</v>
      </c>
      <c r="O99">
        <f t="shared" si="93"/>
        <v>0.58847850055126782</v>
      </c>
      <c r="P99">
        <f t="shared" si="94"/>
        <v>0.49877350776778406</v>
      </c>
      <c r="Q99">
        <f t="shared" si="95"/>
        <v>0.43962203715566939</v>
      </c>
      <c r="R99">
        <f t="shared" si="96"/>
        <v>0.38883222845486987</v>
      </c>
    </row>
    <row r="100" spans="7:18">
      <c r="G100">
        <v>3.16</v>
      </c>
      <c r="H100">
        <f>4*(G99+G100+G98+G97+G96+G95+G94+G93)/8</f>
        <v>6.1150000000000002</v>
      </c>
      <c r="I100">
        <f t="shared" si="87"/>
        <v>2.6333333333333337</v>
      </c>
      <c r="J100">
        <f t="shared" si="88"/>
        <v>1.595959595959596</v>
      </c>
      <c r="K100">
        <f t="shared" si="89"/>
        <v>1.1909547738693469</v>
      </c>
      <c r="L100">
        <f t="shared" si="90"/>
        <v>1.0463576158940397</v>
      </c>
      <c r="M100">
        <f t="shared" si="91"/>
        <v>0.91435185185185197</v>
      </c>
      <c r="N100">
        <f t="shared" si="92"/>
        <v>0.78737541528239197</v>
      </c>
      <c r="O100">
        <f t="shared" si="93"/>
        <v>0.6097023153252481</v>
      </c>
      <c r="P100">
        <f t="shared" si="94"/>
        <v>0.51676206050695017</v>
      </c>
      <c r="Q100">
        <f t="shared" si="95"/>
        <v>0.45547725816784113</v>
      </c>
      <c r="R100">
        <f t="shared" si="96"/>
        <v>0.40285568587455378</v>
      </c>
    </row>
    <row r="101" spans="7:18">
      <c r="G101">
        <v>3.38</v>
      </c>
      <c r="H101">
        <f>4*(G100+G101+G99+G98+G97+G96+G95+G94+G93)/9</f>
        <v>6.9377777777777778</v>
      </c>
      <c r="I101">
        <f t="shared" si="87"/>
        <v>2.8166666666666669</v>
      </c>
      <c r="J101">
        <f t="shared" si="88"/>
        <v>1.707070707070707</v>
      </c>
      <c r="K101">
        <f t="shared" si="89"/>
        <v>1.2738693467336684</v>
      </c>
      <c r="L101">
        <f t="shared" si="90"/>
        <v>1.119205298013245</v>
      </c>
      <c r="M101">
        <f t="shared" si="91"/>
        <v>0.97800925925925941</v>
      </c>
      <c r="N101">
        <f t="shared" si="92"/>
        <v>0.84219269102990024</v>
      </c>
      <c r="O101">
        <f t="shared" si="93"/>
        <v>0.65214994487320832</v>
      </c>
      <c r="P101">
        <f t="shared" si="94"/>
        <v>0.55273916598528205</v>
      </c>
      <c r="Q101">
        <f t="shared" si="95"/>
        <v>0.48718770019218449</v>
      </c>
      <c r="R101">
        <f t="shared" si="96"/>
        <v>0.43090260071392139</v>
      </c>
    </row>
    <row r="102" spans="7:18">
      <c r="G102">
        <v>4</v>
      </c>
      <c r="H102">
        <f>4*(G101+G102+G100+G99+G98+G97+G96+G95+G94+G93)/10</f>
        <v>7.8440000000000012</v>
      </c>
      <c r="I102">
        <f t="shared" si="87"/>
        <v>3.3333333333333335</v>
      </c>
      <c r="J102">
        <f t="shared" si="88"/>
        <v>2.0202020202020203</v>
      </c>
      <c r="K102">
        <f t="shared" si="89"/>
        <v>1.5075376884422111</v>
      </c>
      <c r="L102">
        <f t="shared" si="90"/>
        <v>1.3245033112582782</v>
      </c>
      <c r="M102">
        <f t="shared" si="91"/>
        <v>1.1574074074074077</v>
      </c>
      <c r="N102">
        <f t="shared" si="92"/>
        <v>0.99667774086378735</v>
      </c>
      <c r="O102">
        <f t="shared" si="93"/>
        <v>0.77177508269018735</v>
      </c>
      <c r="P102">
        <f t="shared" si="94"/>
        <v>0.65412919051512675</v>
      </c>
      <c r="Q102">
        <f t="shared" si="95"/>
        <v>0.57655349135169764</v>
      </c>
      <c r="R102">
        <f t="shared" si="96"/>
        <v>0.50994390617032115</v>
      </c>
    </row>
    <row r="103" spans="7:18">
      <c r="I103">
        <f>SUMIF(I93:I102,"&lt;1")</f>
        <v>2.5166666666666666</v>
      </c>
      <c r="J103">
        <f t="shared" ref="J103:R103" si="97">SUMIF(J93:J102,"&lt;1")</f>
        <v>3.0404040404040407</v>
      </c>
      <c r="K103">
        <f t="shared" si="97"/>
        <v>2.2688442211055273</v>
      </c>
      <c r="L103">
        <f t="shared" si="97"/>
        <v>1.9933774834437086</v>
      </c>
      <c r="M103">
        <f t="shared" si="97"/>
        <v>4.5167824074074083</v>
      </c>
      <c r="N103">
        <f t="shared" si="97"/>
        <v>4.8862126245847177</v>
      </c>
      <c r="O103">
        <f t="shared" si="97"/>
        <v>3.7836273428886438</v>
      </c>
      <c r="P103">
        <f t="shared" si="97"/>
        <v>3.2068683565004088</v>
      </c>
      <c r="Q103">
        <f t="shared" si="97"/>
        <v>2.8265534913516976</v>
      </c>
      <c r="R103">
        <f t="shared" si="97"/>
        <v>2.4999999999999996</v>
      </c>
    </row>
    <row r="104" spans="7:18">
      <c r="I104" s="6">
        <f>(4-I103)/(I92*10)</f>
        <v>0.12361111111111112</v>
      </c>
      <c r="J104" s="5">
        <f>(6-J103)/(J92*10)</f>
        <v>0.14947454341393734</v>
      </c>
      <c r="K104" s="6">
        <f>(6-K103)/(K92*10)</f>
        <v>0.14062144895330927</v>
      </c>
      <c r="L104" s="6">
        <f>(6-L103)/(L92*10)</f>
        <v>0.13266961975351957</v>
      </c>
      <c r="M104" s="6">
        <f>(9-M103)/(M92*10)</f>
        <v>0.12972273126714676</v>
      </c>
      <c r="N104" s="6">
        <f t="shared" ref="N104" si="98">(10-N103)/(N92*10)</f>
        <v>0.12741995121466648</v>
      </c>
      <c r="O104" s="6">
        <f t="shared" ref="O104" si="99">(10-O103)/(O92*10)</f>
        <v>0.11994103803687842</v>
      </c>
      <c r="P104" s="6">
        <f t="shared" ref="P104" si="100">(10-P103)/(P92*10)</f>
        <v>0.11108964257562699</v>
      </c>
      <c r="Q104" s="6">
        <f t="shared" ref="Q104" si="101">(10-Q103)/(Q92*10)</f>
        <v>0.10339689073964561</v>
      </c>
      <c r="R104" s="6">
        <f t="shared" ref="R104" si="102">(10-R103)/(R92*10)</f>
        <v>9.5614482406935222E-2</v>
      </c>
    </row>
    <row r="106" spans="7:18">
      <c r="G106" t="s">
        <v>10</v>
      </c>
      <c r="H106" t="s">
        <v>14</v>
      </c>
      <c r="I106" t="s">
        <v>15</v>
      </c>
      <c r="J106" t="s">
        <v>16</v>
      </c>
      <c r="K106" t="s">
        <v>17</v>
      </c>
      <c r="L106" t="s">
        <v>18</v>
      </c>
      <c r="M106" t="s">
        <v>19</v>
      </c>
      <c r="N106" t="s">
        <v>20</v>
      </c>
      <c r="O106" t="s">
        <v>21</v>
      </c>
      <c r="P106" t="s">
        <v>22</v>
      </c>
      <c r="Q106" t="s">
        <v>23</v>
      </c>
      <c r="R106" t="s">
        <v>24</v>
      </c>
    </row>
    <row r="107" spans="7:18">
      <c r="I107">
        <f>4*(G108)/1</f>
        <v>0</v>
      </c>
      <c r="J107">
        <f>4*(G108+G109)/2</f>
        <v>2.6</v>
      </c>
      <c r="K107">
        <f>4*(G109+G110+G108)/3</f>
        <v>3.9866666666666668</v>
      </c>
      <c r="L107">
        <f>4*(G110+G111+G109+G108)/4</f>
        <v>5.0199999999999996</v>
      </c>
      <c r="M107">
        <f>4*(G111+G112+G110+G109+G108)/5</f>
        <v>5.8559999999999999</v>
      </c>
      <c r="N107">
        <f>4*(G112+G113+G111+G110+G109+G108)/6</f>
        <v>6.68</v>
      </c>
      <c r="O107">
        <f>4*(G113+G114+G112+G111+G110+G109+G108)/7</f>
        <v>8.0400000000000009</v>
      </c>
      <c r="P107">
        <f>4*(G114+G115+G113+G112+G111+G110+G109+G108)/8</f>
        <v>9.1150000000000002</v>
      </c>
      <c r="Q107">
        <f>4*(G115+G116+G114+G113+G112+G111+G110+G109+G108)/9</f>
        <v>10.048888888888889</v>
      </c>
      <c r="R107">
        <f>4*(G116+G117+G115+G114+G113+G112+G111+G110+G109+G108)/10</f>
        <v>11.044</v>
      </c>
    </row>
    <row r="108" spans="7:18">
      <c r="G108">
        <v>0</v>
      </c>
      <c r="H108">
        <f>4*(G108)/1</f>
        <v>0</v>
      </c>
      <c r="I108" t="e">
        <f>G108/$H$108</f>
        <v>#DIV/0!</v>
      </c>
      <c r="J108">
        <f>G108/$H$109</f>
        <v>0</v>
      </c>
      <c r="K108">
        <f>G108/$H$110</f>
        <v>0</v>
      </c>
      <c r="L108">
        <f>G108/$H$111</f>
        <v>0</v>
      </c>
      <c r="M108">
        <f>G108/$H$112</f>
        <v>0</v>
      </c>
      <c r="N108">
        <f>G108/$H$113</f>
        <v>0</v>
      </c>
      <c r="O108">
        <f>G108/$H$114</f>
        <v>0</v>
      </c>
      <c r="P108">
        <f>G108/$H$115</f>
        <v>0</v>
      </c>
      <c r="Q108">
        <f>G108/$H$116</f>
        <v>0</v>
      </c>
      <c r="R108">
        <f>G108/$H$117</f>
        <v>0</v>
      </c>
    </row>
    <row r="109" spans="7:18">
      <c r="G109">
        <v>1.3</v>
      </c>
      <c r="H109">
        <f>4*(G108+G109)/2</f>
        <v>2.6</v>
      </c>
      <c r="I109" t="e">
        <f t="shared" ref="I109:I117" si="103">G109/$H$108</f>
        <v>#DIV/0!</v>
      </c>
      <c r="J109">
        <f t="shared" ref="J109:J117" si="104">G109/$H$109</f>
        <v>0.5</v>
      </c>
      <c r="K109">
        <f t="shared" ref="K109:K117" si="105">G109/$H$110</f>
        <v>0.32608695652173914</v>
      </c>
      <c r="L109">
        <f t="shared" ref="L109:L117" si="106">G109/$H$111</f>
        <v>0.25896414342629487</v>
      </c>
      <c r="M109">
        <f t="shared" ref="M109:M117" si="107">G109/$H$112</f>
        <v>0.22199453551912571</v>
      </c>
      <c r="N109">
        <f t="shared" ref="N109:N117" si="108">G109/$H$113</f>
        <v>0.19461077844311378</v>
      </c>
      <c r="O109">
        <f t="shared" ref="O109:O117" si="109">G109/$H$114</f>
        <v>0.1616915422885572</v>
      </c>
      <c r="P109">
        <f t="shared" ref="P109:P117" si="110">G109/$H$115</f>
        <v>0.14262205156335711</v>
      </c>
      <c r="Q109">
        <f t="shared" ref="Q109:Q117" si="111">G109/$H$116</f>
        <v>0.12936753648827953</v>
      </c>
      <c r="R109">
        <f t="shared" ref="R109:R117" si="112">G109/$H$117</f>
        <v>0.11771097428467946</v>
      </c>
    </row>
    <row r="110" spans="7:18">
      <c r="G110">
        <v>1.69</v>
      </c>
      <c r="H110">
        <f>4*(G109+G110+G108)/3</f>
        <v>3.9866666666666668</v>
      </c>
      <c r="I110" t="e">
        <f t="shared" si="103"/>
        <v>#DIV/0!</v>
      </c>
      <c r="J110">
        <f t="shared" si="104"/>
        <v>0.64999999999999991</v>
      </c>
      <c r="K110">
        <f t="shared" si="105"/>
        <v>0.42391304347826086</v>
      </c>
      <c r="L110">
        <f t="shared" si="106"/>
        <v>0.3366533864541833</v>
      </c>
      <c r="M110">
        <f t="shared" si="107"/>
        <v>0.28859289617486339</v>
      </c>
      <c r="N110">
        <f t="shared" si="108"/>
        <v>0.25299401197604793</v>
      </c>
      <c r="O110">
        <f t="shared" si="109"/>
        <v>0.21019900497512434</v>
      </c>
      <c r="P110">
        <f t="shared" si="110"/>
        <v>0.18540866703236422</v>
      </c>
      <c r="Q110">
        <f t="shared" si="111"/>
        <v>0.16817779743476335</v>
      </c>
      <c r="R110">
        <f t="shared" si="112"/>
        <v>0.15302426657008328</v>
      </c>
    </row>
    <row r="111" spans="7:18">
      <c r="G111">
        <v>2.0299999999999998</v>
      </c>
      <c r="H111">
        <f>4*(G110+G111+G109+G108)/4</f>
        <v>5.0199999999999996</v>
      </c>
      <c r="I111" t="e">
        <f t="shared" si="103"/>
        <v>#DIV/0!</v>
      </c>
      <c r="J111">
        <f t="shared" si="104"/>
        <v>0.78076923076923066</v>
      </c>
      <c r="K111">
        <f t="shared" si="105"/>
        <v>0.50919732441471566</v>
      </c>
      <c r="L111">
        <f t="shared" si="106"/>
        <v>0.40438247011952189</v>
      </c>
      <c r="M111">
        <f t="shared" si="107"/>
        <v>0.34665300546448086</v>
      </c>
      <c r="N111">
        <f t="shared" si="108"/>
        <v>0.30389221556886226</v>
      </c>
      <c r="O111">
        <f t="shared" si="109"/>
        <v>0.25248756218905466</v>
      </c>
      <c r="P111">
        <f t="shared" si="110"/>
        <v>0.22270981897970377</v>
      </c>
      <c r="Q111">
        <f t="shared" si="111"/>
        <v>0.20201238390092877</v>
      </c>
      <c r="R111">
        <f t="shared" si="112"/>
        <v>0.18381021369069175</v>
      </c>
    </row>
    <row r="112" spans="7:18">
      <c r="G112">
        <v>2.2999999999999998</v>
      </c>
      <c r="H112" s="10">
        <f>4*(G111+G112+G110+G109+G108)/5</f>
        <v>5.8559999999999999</v>
      </c>
      <c r="I112" t="e">
        <f t="shared" si="103"/>
        <v>#DIV/0!</v>
      </c>
      <c r="J112">
        <f t="shared" si="104"/>
        <v>0.88461538461538447</v>
      </c>
      <c r="K112">
        <f t="shared" si="105"/>
        <v>0.57692307692307687</v>
      </c>
      <c r="L112">
        <f t="shared" si="106"/>
        <v>0.45816733067729082</v>
      </c>
      <c r="M112">
        <f t="shared" si="107"/>
        <v>0.39275956284153002</v>
      </c>
      <c r="N112">
        <f t="shared" si="108"/>
        <v>0.34431137724550898</v>
      </c>
      <c r="O112">
        <f t="shared" si="109"/>
        <v>0.28606965174129345</v>
      </c>
      <c r="P112">
        <f t="shared" si="110"/>
        <v>0.25233132199670871</v>
      </c>
      <c r="Q112">
        <f t="shared" si="111"/>
        <v>0.22888102609464836</v>
      </c>
      <c r="R112">
        <f t="shared" si="112"/>
        <v>0.20825787758058673</v>
      </c>
    </row>
    <row r="113" spans="3:18">
      <c r="C113">
        <f>56/7</f>
        <v>8</v>
      </c>
      <c r="G113">
        <v>2.7</v>
      </c>
      <c r="H113">
        <f>4*(G112+G113+G111+G110+G109+G108)/6</f>
        <v>6.68</v>
      </c>
      <c r="I113" t="e">
        <f t="shared" si="103"/>
        <v>#DIV/0!</v>
      </c>
      <c r="J113">
        <f t="shared" si="104"/>
        <v>1.0384615384615385</v>
      </c>
      <c r="K113">
        <f t="shared" si="105"/>
        <v>0.67725752508361203</v>
      </c>
      <c r="L113">
        <f t="shared" si="106"/>
        <v>0.53784860557768932</v>
      </c>
      <c r="M113">
        <f t="shared" si="107"/>
        <v>0.46106557377049184</v>
      </c>
      <c r="N113">
        <f t="shared" si="108"/>
        <v>0.40419161676646709</v>
      </c>
      <c r="O113">
        <f t="shared" si="109"/>
        <v>0.33582089552238803</v>
      </c>
      <c r="P113">
        <f t="shared" si="110"/>
        <v>0.29621503017004941</v>
      </c>
      <c r="Q113">
        <f t="shared" si="111"/>
        <v>0.26868642193719594</v>
      </c>
      <c r="R113">
        <f t="shared" si="112"/>
        <v>0.24447663889894966</v>
      </c>
    </row>
    <row r="114" spans="3:18">
      <c r="G114">
        <v>4.05</v>
      </c>
      <c r="H114">
        <f>4*(G113+G114+G112+G111+G110+G109+G108)/7</f>
        <v>8.0400000000000009</v>
      </c>
      <c r="I114" t="e">
        <f t="shared" si="103"/>
        <v>#DIV/0!</v>
      </c>
      <c r="J114">
        <f t="shared" si="104"/>
        <v>1.5576923076923075</v>
      </c>
      <c r="K114">
        <f t="shared" si="105"/>
        <v>1.015886287625418</v>
      </c>
      <c r="L114">
        <f t="shared" si="106"/>
        <v>0.80677290836653393</v>
      </c>
      <c r="M114">
        <f t="shared" si="107"/>
        <v>0.69159836065573765</v>
      </c>
      <c r="N114">
        <f t="shared" si="108"/>
        <v>0.60628742514970058</v>
      </c>
      <c r="O114">
        <f t="shared" si="109"/>
        <v>0.50373134328358204</v>
      </c>
      <c r="P114">
        <f t="shared" si="110"/>
        <v>0.44432254525507403</v>
      </c>
      <c r="Q114">
        <f t="shared" si="111"/>
        <v>0.40302963290579386</v>
      </c>
      <c r="R114">
        <f t="shared" si="112"/>
        <v>0.36671495834842444</v>
      </c>
    </row>
    <row r="115" spans="3:18">
      <c r="G115">
        <v>4.16</v>
      </c>
      <c r="H115">
        <f>4*(G114+G115+G113+G112+G111+G110+G109+G108)/8</f>
        <v>9.1150000000000002</v>
      </c>
      <c r="I115" t="e">
        <f t="shared" si="103"/>
        <v>#DIV/0!</v>
      </c>
      <c r="J115">
        <f t="shared" si="104"/>
        <v>1.6</v>
      </c>
      <c r="K115">
        <f t="shared" si="105"/>
        <v>1.0434782608695652</v>
      </c>
      <c r="L115">
        <f t="shared" si="106"/>
        <v>0.82868525896414358</v>
      </c>
      <c r="M115">
        <f t="shared" si="107"/>
        <v>0.7103825136612022</v>
      </c>
      <c r="N115">
        <f t="shared" si="108"/>
        <v>0.6227544910179641</v>
      </c>
      <c r="O115">
        <f t="shared" si="109"/>
        <v>0.51741293532338306</v>
      </c>
      <c r="P115">
        <f t="shared" si="110"/>
        <v>0.45639056500274272</v>
      </c>
      <c r="Q115">
        <f t="shared" si="111"/>
        <v>0.41397611676249446</v>
      </c>
      <c r="R115">
        <f t="shared" si="112"/>
        <v>0.37667511771097428</v>
      </c>
    </row>
    <row r="116" spans="3:18">
      <c r="G116">
        <v>4.38</v>
      </c>
      <c r="H116">
        <f>4*(G115+G116+G114+G113+G112+G111+G110+G109+G108)/9</f>
        <v>10.048888888888889</v>
      </c>
      <c r="I116" t="e">
        <f t="shared" si="103"/>
        <v>#DIV/0!</v>
      </c>
      <c r="J116">
        <f t="shared" si="104"/>
        <v>1.6846153846153846</v>
      </c>
      <c r="K116">
        <f t="shared" si="105"/>
        <v>1.0986622073578596</v>
      </c>
      <c r="L116">
        <f t="shared" si="106"/>
        <v>0.87250996015936255</v>
      </c>
      <c r="M116">
        <f t="shared" si="107"/>
        <v>0.74795081967213117</v>
      </c>
      <c r="N116">
        <f t="shared" si="108"/>
        <v>0.65568862275449102</v>
      </c>
      <c r="O116">
        <f t="shared" si="109"/>
        <v>0.54477611940298498</v>
      </c>
      <c r="P116">
        <f t="shared" si="110"/>
        <v>0.48052660449808005</v>
      </c>
      <c r="Q116">
        <f t="shared" si="111"/>
        <v>0.43586908447589556</v>
      </c>
      <c r="R116">
        <f t="shared" si="112"/>
        <v>0.39659543643607387</v>
      </c>
    </row>
    <row r="117" spans="3:18">
      <c r="G117">
        <v>5</v>
      </c>
      <c r="H117">
        <f>4*(G116+G117+G115+G114+G113+G112+G111+G110+G109+G108)/10</f>
        <v>11.044</v>
      </c>
      <c r="I117" t="e">
        <f t="shared" si="103"/>
        <v>#DIV/0!</v>
      </c>
      <c r="J117">
        <f t="shared" si="104"/>
        <v>1.9230769230769229</v>
      </c>
      <c r="K117">
        <f t="shared" si="105"/>
        <v>1.254180602006689</v>
      </c>
      <c r="L117">
        <f t="shared" si="106"/>
        <v>0.99601593625498019</v>
      </c>
      <c r="M117">
        <f t="shared" si="107"/>
        <v>0.85382513661202186</v>
      </c>
      <c r="N117">
        <f t="shared" si="108"/>
        <v>0.74850299401197606</v>
      </c>
      <c r="O117">
        <f t="shared" si="109"/>
        <v>0.62189054726368154</v>
      </c>
      <c r="P117">
        <f t="shared" si="110"/>
        <v>0.54854635216675807</v>
      </c>
      <c r="Q117">
        <f t="shared" si="111"/>
        <v>0.49756744803184427</v>
      </c>
      <c r="R117">
        <f t="shared" si="112"/>
        <v>0.45273451647953639</v>
      </c>
    </row>
    <row r="118" spans="3:18">
      <c r="I118">
        <f>SUMIF(I108:I117,"&lt;1")</f>
        <v>0</v>
      </c>
      <c r="J118">
        <f t="shared" ref="J118:R118" si="113">SUMIF(J108:J117,"&lt;1")</f>
        <v>2.8153846153846152</v>
      </c>
      <c r="K118">
        <f t="shared" si="113"/>
        <v>2.5133779264214047</v>
      </c>
      <c r="L118">
        <f t="shared" si="113"/>
        <v>5.5</v>
      </c>
      <c r="M118">
        <f t="shared" si="113"/>
        <v>4.7148224043715841</v>
      </c>
      <c r="N118">
        <f t="shared" si="113"/>
        <v>4.1332335329341312</v>
      </c>
      <c r="O118">
        <f t="shared" si="113"/>
        <v>3.434079601990049</v>
      </c>
      <c r="P118">
        <f t="shared" si="113"/>
        <v>3.0290729566648382</v>
      </c>
      <c r="Q118">
        <f t="shared" si="113"/>
        <v>2.7475674480318442</v>
      </c>
      <c r="R118">
        <f t="shared" si="113"/>
        <v>2.5</v>
      </c>
    </row>
    <row r="119" spans="3:18">
      <c r="I119" s="6">
        <f>0</f>
        <v>0</v>
      </c>
      <c r="J119" s="6">
        <f>(4-J118)/(J107*10)</f>
        <v>4.5562130177514801E-2</v>
      </c>
      <c r="K119" s="6">
        <f>(5-K118)/(K107*10)</f>
        <v>6.2373463384078474E-2</v>
      </c>
      <c r="L119" s="6">
        <f>(10-L118)/(L107*10)</f>
        <v>8.9641434262948211E-2</v>
      </c>
      <c r="M119" s="5">
        <f t="shared" ref="M119" si="114">(10-M118)/(M107*10)</f>
        <v>9.0252349652124586E-2</v>
      </c>
      <c r="N119" s="6">
        <f t="shared" ref="N119" si="115">(10-N118)/(N107*10)</f>
        <v>8.7825845315357323E-2</v>
      </c>
      <c r="O119" s="6">
        <f t="shared" ref="O119" si="116">(10-O118)/(O107*10)</f>
        <v>8.1665676592163561E-2</v>
      </c>
      <c r="P119" s="6">
        <f t="shared" ref="P119" si="117">(10-P118)/(P107*10)</f>
        <v>7.647753201684214E-2</v>
      </c>
      <c r="Q119" s="6">
        <f t="shared" ref="Q119" si="118">(10-Q118)/(Q107*10)</f>
        <v>7.2171487138117427E-2</v>
      </c>
      <c r="R119" s="6">
        <f t="shared" ref="R119" si="119">(10-R118)/(R107*10)</f>
        <v>6.7910177471930455E-2</v>
      </c>
    </row>
    <row r="121" spans="3:18">
      <c r="G121" t="s">
        <v>11</v>
      </c>
      <c r="H121" t="s">
        <v>14</v>
      </c>
      <c r="I121" t="s">
        <v>15</v>
      </c>
      <c r="J121" t="s">
        <v>16</v>
      </c>
      <c r="K121" t="s">
        <v>17</v>
      </c>
      <c r="L121" t="s">
        <v>18</v>
      </c>
      <c r="M121" t="s">
        <v>19</v>
      </c>
      <c r="N121" t="s">
        <v>20</v>
      </c>
      <c r="O121" t="s">
        <v>21</v>
      </c>
      <c r="P121" t="s">
        <v>22</v>
      </c>
      <c r="Q121" t="s">
        <v>23</v>
      </c>
      <c r="R121" t="s">
        <v>24</v>
      </c>
    </row>
    <row r="122" spans="3:18">
      <c r="I122">
        <f>4*(G123)/1</f>
        <v>4</v>
      </c>
      <c r="J122">
        <f>4*(G123+G124)/2</f>
        <v>6.6</v>
      </c>
      <c r="K122">
        <f>4*(G124+G125+G123)/3</f>
        <v>7.9866666666666672</v>
      </c>
      <c r="L122">
        <f>4*(G125+G126+G124+G123)/4</f>
        <v>9.02</v>
      </c>
      <c r="M122">
        <f>4*(G126+G127+G125+G124+G123)/5</f>
        <v>9.8559999999999999</v>
      </c>
      <c r="N122">
        <f>4*(G127+G128+G126+G125+G124+G123)/6</f>
        <v>10.68</v>
      </c>
      <c r="O122">
        <f>4*(G128+G129+G127+G126+G125+G124+G123)/7</f>
        <v>12.040000000000001</v>
      </c>
      <c r="P122">
        <f>4*(G129+G130+G128+G127+G126+G125+G124+G123)/8</f>
        <v>13.115000000000002</v>
      </c>
      <c r="Q122">
        <f>4*(G130+G131+G129+G128+G127+G126+G125+G124+G123)/9</f>
        <v>14.048888888888889</v>
      </c>
      <c r="R122">
        <f>4*(G131+G132+G130+G129+G128+G127+G126+G125+G124+G123)/10</f>
        <v>15.044</v>
      </c>
    </row>
    <row r="123" spans="3:18">
      <c r="G123">
        <v>1</v>
      </c>
      <c r="H123">
        <f>4*(G123)/1</f>
        <v>4</v>
      </c>
      <c r="I123">
        <f>G123/$H$123</f>
        <v>0.25</v>
      </c>
      <c r="J123">
        <f>G123/$H$124</f>
        <v>0.15151515151515152</v>
      </c>
      <c r="K123">
        <f>G123/$H$125</f>
        <v>0.12520868113522537</v>
      </c>
      <c r="L123">
        <f>G123/$H$126</f>
        <v>0.11086474501108648</v>
      </c>
      <c r="M123">
        <f>G123/$H$127</f>
        <v>0.10146103896103896</v>
      </c>
      <c r="N123">
        <f>G123/$H$128</f>
        <v>9.3632958801498134E-2</v>
      </c>
      <c r="O123">
        <f>G123/$H$129</f>
        <v>8.3056478405315604E-2</v>
      </c>
      <c r="P123">
        <f>G123/$H$130</f>
        <v>7.6248570339306126E-2</v>
      </c>
      <c r="Q123">
        <f>G123/$H$131</f>
        <v>7.1180006327111675E-2</v>
      </c>
      <c r="R123">
        <f>G123/$H$132</f>
        <v>6.6471683063015152E-2</v>
      </c>
    </row>
    <row r="124" spans="3:18">
      <c r="G124">
        <v>2.2999999999999998</v>
      </c>
      <c r="H124">
        <f>4*(G123+G124)/2</f>
        <v>6.6</v>
      </c>
      <c r="I124">
        <f t="shared" ref="I124:I132" si="120">G124/$H$123</f>
        <v>0.57499999999999996</v>
      </c>
      <c r="J124">
        <f t="shared" ref="J124:J132" si="121">G124/$H$124</f>
        <v>0.34848484848484845</v>
      </c>
      <c r="K124">
        <f t="shared" ref="K124:K132" si="122">G124/$H$125</f>
        <v>0.28797996661101832</v>
      </c>
      <c r="L124">
        <f t="shared" ref="L124:L132" si="123">G124/$H$126</f>
        <v>0.25498891352549891</v>
      </c>
      <c r="M124">
        <f t="shared" ref="M124:M132" si="124">G124/$H$127</f>
        <v>0.2333603896103896</v>
      </c>
      <c r="N124">
        <f t="shared" ref="N124:N132" si="125">G124/$H$128</f>
        <v>0.21535580524344569</v>
      </c>
      <c r="O124">
        <f t="shared" ref="O124:O132" si="126">G124/$H$129</f>
        <v>0.19102990033222589</v>
      </c>
      <c r="P124">
        <f t="shared" ref="P124:P132" si="127">G124/$H$130</f>
        <v>0.17537171178040409</v>
      </c>
      <c r="Q124">
        <f t="shared" ref="Q124:Q132" si="128">G124/$H$131</f>
        <v>0.16371401455235682</v>
      </c>
      <c r="R124">
        <f t="shared" ref="R124:R132" si="129">G124/$H$132</f>
        <v>0.15288487104493484</v>
      </c>
    </row>
    <row r="125" spans="3:18">
      <c r="G125">
        <v>2.69</v>
      </c>
      <c r="H125">
        <f>4*(G124+G125+G123)/3</f>
        <v>7.9866666666666672</v>
      </c>
      <c r="I125">
        <f t="shared" si="120"/>
        <v>0.67249999999999999</v>
      </c>
      <c r="J125">
        <f t="shared" si="121"/>
        <v>0.40757575757575759</v>
      </c>
      <c r="K125">
        <f t="shared" si="122"/>
        <v>0.33681135225375625</v>
      </c>
      <c r="L125">
        <f t="shared" si="123"/>
        <v>0.29822616407982261</v>
      </c>
      <c r="M125">
        <f t="shared" si="124"/>
        <v>0.27293019480519481</v>
      </c>
      <c r="N125">
        <f t="shared" si="125"/>
        <v>0.25187265917602997</v>
      </c>
      <c r="O125">
        <f t="shared" si="126"/>
        <v>0.22342192691029897</v>
      </c>
      <c r="P125">
        <f t="shared" si="127"/>
        <v>0.20510865421273347</v>
      </c>
      <c r="Q125">
        <f t="shared" si="128"/>
        <v>0.19147421701993039</v>
      </c>
      <c r="R125">
        <f t="shared" si="129"/>
        <v>0.17880882743951076</v>
      </c>
    </row>
    <row r="126" spans="3:18">
      <c r="G126">
        <v>3.03</v>
      </c>
      <c r="H126">
        <f>4*(G125+G126+G124+G123)/4</f>
        <v>9.02</v>
      </c>
      <c r="I126">
        <f t="shared" si="120"/>
        <v>0.75749999999999995</v>
      </c>
      <c r="J126">
        <f t="shared" si="121"/>
        <v>0.45909090909090911</v>
      </c>
      <c r="K126">
        <f t="shared" si="122"/>
        <v>0.37938230383973282</v>
      </c>
      <c r="L126">
        <f t="shared" si="123"/>
        <v>0.33592017738359203</v>
      </c>
      <c r="M126">
        <f t="shared" si="124"/>
        <v>0.30742694805194803</v>
      </c>
      <c r="N126">
        <f t="shared" si="125"/>
        <v>0.2837078651685393</v>
      </c>
      <c r="O126">
        <f t="shared" si="126"/>
        <v>0.25166112956810627</v>
      </c>
      <c r="P126">
        <f t="shared" si="127"/>
        <v>0.23103316812809754</v>
      </c>
      <c r="Q126">
        <f t="shared" si="128"/>
        <v>0.21567541917114835</v>
      </c>
      <c r="R126">
        <f t="shared" si="129"/>
        <v>0.2014091996809359</v>
      </c>
    </row>
    <row r="127" spans="3:18">
      <c r="G127">
        <v>3.3</v>
      </c>
      <c r="H127">
        <f>4*(G126+G127+G125+G124+G123)/5</f>
        <v>9.8559999999999999</v>
      </c>
      <c r="I127">
        <f t="shared" si="120"/>
        <v>0.82499999999999996</v>
      </c>
      <c r="J127">
        <f t="shared" si="121"/>
        <v>0.5</v>
      </c>
      <c r="K127">
        <f t="shared" si="122"/>
        <v>0.4131886477462437</v>
      </c>
      <c r="L127">
        <f t="shared" si="123"/>
        <v>0.36585365853658536</v>
      </c>
      <c r="M127">
        <f t="shared" si="124"/>
        <v>0.33482142857142855</v>
      </c>
      <c r="N127">
        <f t="shared" si="125"/>
        <v>0.3089887640449438</v>
      </c>
      <c r="O127">
        <f t="shared" si="126"/>
        <v>0.27408637873754149</v>
      </c>
      <c r="P127">
        <f t="shared" si="127"/>
        <v>0.25162028211971021</v>
      </c>
      <c r="Q127">
        <f t="shared" si="128"/>
        <v>0.23489402087946851</v>
      </c>
      <c r="R127">
        <f t="shared" si="129"/>
        <v>0.21935655410794999</v>
      </c>
    </row>
    <row r="128" spans="3:18">
      <c r="G128">
        <v>3.7</v>
      </c>
      <c r="H128">
        <f>4*(G127+G128+G126+G125+G124+G123)/6</f>
        <v>10.68</v>
      </c>
      <c r="I128">
        <f t="shared" si="120"/>
        <v>0.92500000000000004</v>
      </c>
      <c r="J128">
        <f t="shared" si="121"/>
        <v>0.56060606060606066</v>
      </c>
      <c r="K128">
        <f t="shared" si="122"/>
        <v>0.46327212020033387</v>
      </c>
      <c r="L128">
        <f t="shared" si="123"/>
        <v>0.41019955654101997</v>
      </c>
      <c r="M128">
        <f t="shared" si="124"/>
        <v>0.37540584415584416</v>
      </c>
      <c r="N128">
        <f t="shared" si="125"/>
        <v>0.34644194756554308</v>
      </c>
      <c r="O128">
        <f t="shared" si="126"/>
        <v>0.30730897009966779</v>
      </c>
      <c r="P128">
        <f t="shared" si="127"/>
        <v>0.2821197102554327</v>
      </c>
      <c r="Q128">
        <f t="shared" si="128"/>
        <v>0.26336602341031318</v>
      </c>
      <c r="R128">
        <f t="shared" si="129"/>
        <v>0.24594522733315607</v>
      </c>
    </row>
    <row r="129" spans="7:18">
      <c r="G129">
        <v>5.05</v>
      </c>
      <c r="H129">
        <f>4*(G128+G129+G127+G126+G125+G124+G123)/7</f>
        <v>12.040000000000001</v>
      </c>
      <c r="I129">
        <f t="shared" si="120"/>
        <v>1.2625</v>
      </c>
      <c r="J129">
        <f t="shared" si="121"/>
        <v>0.76515151515151514</v>
      </c>
      <c r="K129">
        <f t="shared" si="122"/>
        <v>0.63230383973288806</v>
      </c>
      <c r="L129">
        <f t="shared" si="123"/>
        <v>0.55986696230598665</v>
      </c>
      <c r="M129">
        <f t="shared" si="124"/>
        <v>0.51237824675324672</v>
      </c>
      <c r="N129">
        <f t="shared" si="125"/>
        <v>0.47284644194756553</v>
      </c>
      <c r="O129">
        <f t="shared" si="126"/>
        <v>0.4194352159468438</v>
      </c>
      <c r="P129">
        <f t="shared" si="127"/>
        <v>0.38505528021349594</v>
      </c>
      <c r="Q129">
        <f t="shared" si="128"/>
        <v>0.35945903195191392</v>
      </c>
      <c r="R129">
        <f t="shared" si="129"/>
        <v>0.33568199946822652</v>
      </c>
    </row>
    <row r="130" spans="7:18">
      <c r="G130">
        <v>5.16</v>
      </c>
      <c r="H130">
        <f>4*(G129+G130+G128+G127+G126+G125+G124+G123)/8</f>
        <v>13.115000000000002</v>
      </c>
      <c r="I130">
        <f t="shared" si="120"/>
        <v>1.29</v>
      </c>
      <c r="J130">
        <f t="shared" si="121"/>
        <v>0.78181818181818186</v>
      </c>
      <c r="K130">
        <f t="shared" si="122"/>
        <v>0.64607679465776291</v>
      </c>
      <c r="L130">
        <f t="shared" si="123"/>
        <v>0.57206208425720628</v>
      </c>
      <c r="M130">
        <f t="shared" si="124"/>
        <v>0.52353896103896103</v>
      </c>
      <c r="N130">
        <f t="shared" si="125"/>
        <v>0.48314606741573035</v>
      </c>
      <c r="O130">
        <f t="shared" si="126"/>
        <v>0.42857142857142855</v>
      </c>
      <c r="P130">
        <f t="shared" si="127"/>
        <v>0.39344262295081961</v>
      </c>
      <c r="Q130">
        <f t="shared" si="128"/>
        <v>0.36728883264789625</v>
      </c>
      <c r="R130">
        <f t="shared" si="129"/>
        <v>0.34299388460515823</v>
      </c>
    </row>
    <row r="131" spans="7:18">
      <c r="G131">
        <v>5.38</v>
      </c>
      <c r="H131">
        <f>4*(G130+G131+G129+G128+G127+G126+G125+G124+G123)/9</f>
        <v>14.048888888888889</v>
      </c>
      <c r="I131">
        <f t="shared" si="120"/>
        <v>1.345</v>
      </c>
      <c r="J131">
        <f t="shared" si="121"/>
        <v>0.81515151515151518</v>
      </c>
      <c r="K131">
        <f t="shared" si="122"/>
        <v>0.67362270450751249</v>
      </c>
      <c r="L131">
        <f t="shared" si="123"/>
        <v>0.59645232815964522</v>
      </c>
      <c r="M131">
        <f t="shared" si="124"/>
        <v>0.54586038961038963</v>
      </c>
      <c r="N131">
        <f t="shared" si="125"/>
        <v>0.50374531835205993</v>
      </c>
      <c r="O131">
        <f t="shared" si="126"/>
        <v>0.44684385382059794</v>
      </c>
      <c r="P131">
        <f t="shared" si="127"/>
        <v>0.41021730842546694</v>
      </c>
      <c r="Q131">
        <f t="shared" si="128"/>
        <v>0.38294843403986079</v>
      </c>
      <c r="R131">
        <f t="shared" si="129"/>
        <v>0.35761765487902153</v>
      </c>
    </row>
    <row r="132" spans="7:18">
      <c r="G132">
        <v>6</v>
      </c>
      <c r="H132">
        <f>4*(G131+G132+G130+G129+G128+G127+G126+G125+G124+G123)/10</f>
        <v>15.044</v>
      </c>
      <c r="I132">
        <f t="shared" si="120"/>
        <v>1.5</v>
      </c>
      <c r="J132">
        <f t="shared" si="121"/>
        <v>0.90909090909090917</v>
      </c>
      <c r="K132">
        <f t="shared" si="122"/>
        <v>0.75125208681135225</v>
      </c>
      <c r="L132">
        <f t="shared" si="123"/>
        <v>0.66518847006651893</v>
      </c>
      <c r="M132">
        <f t="shared" si="124"/>
        <v>0.60876623376623373</v>
      </c>
      <c r="N132">
        <f t="shared" si="125"/>
        <v>0.5617977528089888</v>
      </c>
      <c r="O132">
        <f t="shared" si="126"/>
        <v>0.49833887043189368</v>
      </c>
      <c r="P132">
        <f t="shared" si="127"/>
        <v>0.45749142203583676</v>
      </c>
      <c r="Q132">
        <f t="shared" si="128"/>
        <v>0.42708003796267002</v>
      </c>
      <c r="R132">
        <f t="shared" si="129"/>
        <v>0.39883009837809091</v>
      </c>
    </row>
    <row r="133" spans="7:18">
      <c r="I133">
        <f>SUMIF(I123:I132,"&lt;1")</f>
        <v>4.0049999999999999</v>
      </c>
      <c r="J133">
        <f t="shared" ref="J133:R133" si="130">SUMIF(J123:J132,"&lt;1")</f>
        <v>5.6984848484848483</v>
      </c>
      <c r="K133">
        <f t="shared" si="130"/>
        <v>4.7090984974958259</v>
      </c>
      <c r="L133">
        <f t="shared" si="130"/>
        <v>4.1696230598669626</v>
      </c>
      <c r="M133">
        <f t="shared" si="130"/>
        <v>3.8159496753246751</v>
      </c>
      <c r="N133">
        <f t="shared" si="130"/>
        <v>3.5215355805243442</v>
      </c>
      <c r="O133">
        <f t="shared" si="130"/>
        <v>3.1237541528239201</v>
      </c>
      <c r="P133">
        <f t="shared" si="130"/>
        <v>2.8677087304613034</v>
      </c>
      <c r="Q133">
        <f t="shared" si="130"/>
        <v>2.67708003796267</v>
      </c>
      <c r="R133">
        <f t="shared" si="130"/>
        <v>2.4999999999999996</v>
      </c>
    </row>
    <row r="134" spans="7:18">
      <c r="I134" s="6">
        <f>(6-I133)/(I122*10)</f>
        <v>4.9875000000000003E-2</v>
      </c>
      <c r="J134" s="6">
        <f t="shared" ref="J134" si="131">(10-J133)/(J122*10)</f>
        <v>6.5174471992653818E-2</v>
      </c>
      <c r="K134" s="5">
        <f t="shared" ref="K134" si="132">(10-K133)/(K122*10)</f>
        <v>6.6246679914492998E-2</v>
      </c>
      <c r="L134" s="6">
        <f t="shared" ref="L134" si="133">(10-L133)/(L122*10)</f>
        <v>6.4638325278636791E-2</v>
      </c>
      <c r="M134" s="6">
        <f t="shared" ref="M134" si="134">(10-M133)/(M122*10)</f>
        <v>6.2744017092890875E-2</v>
      </c>
      <c r="N134" s="6">
        <f t="shared" ref="N134" si="135">(10-N133)/(N122*10)</f>
        <v>6.0659779208573558E-2</v>
      </c>
      <c r="O134" s="6">
        <f t="shared" ref="O134" si="136">(10-O133)/(O122*10)</f>
        <v>5.7111676471562116E-2</v>
      </c>
      <c r="P134" s="6">
        <f t="shared" ref="P134" si="137">(10-P133)/(P122*10)</f>
        <v>5.4382701254584026E-2</v>
      </c>
      <c r="Q134" s="6">
        <f t="shared" ref="Q134" si="138">(10-Q133)/(Q122*10)</f>
        <v>5.2124548923074956E-2</v>
      </c>
      <c r="R134" s="6">
        <f t="shared" ref="R134" si="139">(10-R133)/(R122*10)</f>
        <v>4.9853762297261364E-2</v>
      </c>
    </row>
    <row r="136" spans="7:18">
      <c r="G136" t="s">
        <v>12</v>
      </c>
      <c r="H136" t="s">
        <v>14</v>
      </c>
      <c r="I136" t="s">
        <v>15</v>
      </c>
      <c r="J136" t="s">
        <v>16</v>
      </c>
      <c r="K136" t="s">
        <v>17</v>
      </c>
      <c r="L136" t="s">
        <v>18</v>
      </c>
      <c r="M136" t="s">
        <v>19</v>
      </c>
      <c r="N136" t="s">
        <v>20</v>
      </c>
      <c r="O136" t="s">
        <v>21</v>
      </c>
      <c r="P136" t="s">
        <v>22</v>
      </c>
      <c r="Q136" t="s">
        <v>23</v>
      </c>
      <c r="R136" t="s">
        <v>24</v>
      </c>
    </row>
    <row r="137" spans="7:18">
      <c r="I137">
        <f>4*(G138)/1</f>
        <v>8</v>
      </c>
      <c r="J137">
        <f>4*(G138+G139)/2</f>
        <v>10.6</v>
      </c>
      <c r="K137">
        <f>4*(G139+G140+G138)/3</f>
        <v>11.986666666666666</v>
      </c>
      <c r="L137">
        <f>4*(G140+G141+G139+G138)/4</f>
        <v>13.02</v>
      </c>
      <c r="M137">
        <f>4*(G141+G142+G140+G139+G138)/5</f>
        <v>13.856</v>
      </c>
      <c r="N137">
        <f>4*(G142+G143+G141+G140+G139+G138)/6</f>
        <v>14.680000000000001</v>
      </c>
      <c r="O137">
        <f>4*(G143+G144+G142+G141+G140+G139+G138)/7</f>
        <v>16.040000000000003</v>
      </c>
      <c r="P137">
        <f>4*(G144+G145+G143+G142+G141+G140+G139+G138)/8</f>
        <v>17.115000000000002</v>
      </c>
      <c r="Q137">
        <f>4*(G145+G146+G144+G143+G142+G141+G140+G139+G138)/9</f>
        <v>18.048888888888889</v>
      </c>
      <c r="R137">
        <f>4*(G146+G147+G145+G144+G143+G142+G141+G140+G139+G138)/10</f>
        <v>19.043999999999997</v>
      </c>
    </row>
    <row r="138" spans="7:18">
      <c r="G138">
        <v>2</v>
      </c>
      <c r="H138">
        <f>4*(G138)/1</f>
        <v>8</v>
      </c>
      <c r="I138">
        <f>G138/$H$138</f>
        <v>0.25</v>
      </c>
      <c r="J138">
        <f>G138/$H$139</f>
        <v>0.18867924528301888</v>
      </c>
      <c r="K138">
        <f>G138/$H$140</f>
        <v>0.16685205784204674</v>
      </c>
      <c r="L138">
        <f>G138/$H$141</f>
        <v>0.15360983102918588</v>
      </c>
      <c r="M138">
        <f>G138/$H$142</f>
        <v>0.14434180138568128</v>
      </c>
      <c r="N138">
        <f>G138/$H$143</f>
        <v>0.13623978201634876</v>
      </c>
      <c r="O138">
        <f>G138/$H$144</f>
        <v>0.12468827930174561</v>
      </c>
      <c r="P138">
        <f>G138/$H$145</f>
        <v>0.11685655857434997</v>
      </c>
      <c r="Q138">
        <f>G138/$H$146</f>
        <v>0.1108101452844127</v>
      </c>
      <c r="R138">
        <f>G138/$H$147</f>
        <v>0.10501995379122035</v>
      </c>
    </row>
    <row r="139" spans="7:18">
      <c r="G139">
        <v>3.3</v>
      </c>
      <c r="H139">
        <f>4*(G138+G139)/2</f>
        <v>10.6</v>
      </c>
      <c r="I139">
        <f t="shared" ref="I139:I147" si="140">G139/$H$138</f>
        <v>0.41249999999999998</v>
      </c>
      <c r="J139">
        <f t="shared" ref="J139:J147" si="141">G139/$H$139</f>
        <v>0.31132075471698112</v>
      </c>
      <c r="K139">
        <f t="shared" ref="K139:K147" si="142">G139/$H$140</f>
        <v>0.27530589543937706</v>
      </c>
      <c r="L139">
        <f t="shared" ref="L139:L147" si="143">G139/$H$141</f>
        <v>0.25345622119815669</v>
      </c>
      <c r="M139">
        <f t="shared" ref="M139:M147" si="144">G139/$H$142</f>
        <v>0.23816397228637412</v>
      </c>
      <c r="N139">
        <f t="shared" ref="N139:N147" si="145">G139/$H$143</f>
        <v>0.22479564032697544</v>
      </c>
      <c r="O139">
        <f t="shared" ref="O139:O147" si="146">G139/$H$144</f>
        <v>0.20573566084788025</v>
      </c>
      <c r="P139">
        <f t="shared" ref="P139:P147" si="147">G139/$H$145</f>
        <v>0.19281332164767745</v>
      </c>
      <c r="Q139">
        <f t="shared" ref="Q139:Q147" si="148">G139/$H$146</f>
        <v>0.18283673971928094</v>
      </c>
      <c r="R139">
        <f t="shared" ref="R139:R147" si="149">G139/$H$147</f>
        <v>0.17328292375551357</v>
      </c>
    </row>
    <row r="140" spans="7:18">
      <c r="G140">
        <v>3.69</v>
      </c>
      <c r="H140">
        <f>4*(G139+G140+G138)/3</f>
        <v>11.986666666666666</v>
      </c>
      <c r="I140">
        <f t="shared" si="140"/>
        <v>0.46124999999999999</v>
      </c>
      <c r="J140">
        <f t="shared" si="141"/>
        <v>0.34811320754716985</v>
      </c>
      <c r="K140">
        <f t="shared" si="142"/>
        <v>0.30784204671857618</v>
      </c>
      <c r="L140">
        <f t="shared" si="143"/>
        <v>0.28341013824884792</v>
      </c>
      <c r="M140">
        <f t="shared" si="144"/>
        <v>0.26631062355658197</v>
      </c>
      <c r="N140">
        <f t="shared" si="145"/>
        <v>0.25136239782016345</v>
      </c>
      <c r="O140">
        <f t="shared" si="146"/>
        <v>0.23004987531172066</v>
      </c>
      <c r="P140">
        <f t="shared" si="147"/>
        <v>0.21560035056967569</v>
      </c>
      <c r="Q140">
        <f t="shared" si="148"/>
        <v>0.20444471804974143</v>
      </c>
      <c r="R140">
        <f t="shared" si="149"/>
        <v>0.19376181474480153</v>
      </c>
    </row>
    <row r="141" spans="7:18">
      <c r="G141">
        <v>4.03</v>
      </c>
      <c r="H141">
        <f>4*(G140+G141+G139+G138)/4</f>
        <v>13.02</v>
      </c>
      <c r="I141">
        <f t="shared" si="140"/>
        <v>0.50375000000000003</v>
      </c>
      <c r="J141">
        <f t="shared" si="141"/>
        <v>0.38018867924528305</v>
      </c>
      <c r="K141">
        <f t="shared" si="142"/>
        <v>0.33620689655172414</v>
      </c>
      <c r="L141">
        <f t="shared" si="143"/>
        <v>0.30952380952380953</v>
      </c>
      <c r="M141">
        <f t="shared" si="144"/>
        <v>0.29084872979214782</v>
      </c>
      <c r="N141">
        <f t="shared" si="145"/>
        <v>0.27452316076294275</v>
      </c>
      <c r="O141">
        <f t="shared" si="146"/>
        <v>0.25124688279301743</v>
      </c>
      <c r="P141">
        <f t="shared" si="147"/>
        <v>0.23546596552731522</v>
      </c>
      <c r="Q141">
        <f t="shared" si="148"/>
        <v>0.22328244274809161</v>
      </c>
      <c r="R141">
        <f t="shared" si="149"/>
        <v>0.21161520688930902</v>
      </c>
    </row>
    <row r="142" spans="7:18">
      <c r="G142">
        <v>4.3</v>
      </c>
      <c r="H142">
        <f>4*(G141+G142+G140+G139+G138)/5</f>
        <v>13.856</v>
      </c>
      <c r="I142">
        <f t="shared" si="140"/>
        <v>0.53749999999999998</v>
      </c>
      <c r="J142">
        <f t="shared" si="141"/>
        <v>0.40566037735849059</v>
      </c>
      <c r="K142">
        <f t="shared" si="142"/>
        <v>0.35873192436040047</v>
      </c>
      <c r="L142">
        <f t="shared" si="143"/>
        <v>0.33026113671274959</v>
      </c>
      <c r="M142">
        <f t="shared" si="144"/>
        <v>0.31033487297921475</v>
      </c>
      <c r="N142">
        <f t="shared" si="145"/>
        <v>0.2929155313351498</v>
      </c>
      <c r="O142">
        <f t="shared" si="146"/>
        <v>0.26807980049875307</v>
      </c>
      <c r="P142">
        <f t="shared" si="147"/>
        <v>0.25124160093485243</v>
      </c>
      <c r="Q142">
        <f t="shared" si="148"/>
        <v>0.23824181236148731</v>
      </c>
      <c r="R142">
        <f t="shared" si="149"/>
        <v>0.22579290065112373</v>
      </c>
    </row>
    <row r="143" spans="7:18">
      <c r="G143">
        <v>4.7</v>
      </c>
      <c r="H143">
        <f>4*(G142+G143+G141+G140+G139+G138)/6</f>
        <v>14.680000000000001</v>
      </c>
      <c r="I143">
        <f t="shared" si="140"/>
        <v>0.58750000000000002</v>
      </c>
      <c r="J143">
        <f t="shared" si="141"/>
        <v>0.44339622641509435</v>
      </c>
      <c r="K143">
        <f t="shared" si="142"/>
        <v>0.39210233592880983</v>
      </c>
      <c r="L143">
        <f t="shared" si="143"/>
        <v>0.36098310291858682</v>
      </c>
      <c r="M143">
        <f t="shared" si="144"/>
        <v>0.33920323325635104</v>
      </c>
      <c r="N143">
        <f t="shared" si="145"/>
        <v>0.32016348773841957</v>
      </c>
      <c r="O143">
        <f t="shared" si="146"/>
        <v>0.2930174563591022</v>
      </c>
      <c r="P143">
        <f t="shared" si="147"/>
        <v>0.27461291264972243</v>
      </c>
      <c r="Q143">
        <f t="shared" si="148"/>
        <v>0.26040384141836986</v>
      </c>
      <c r="R143">
        <f t="shared" si="149"/>
        <v>0.24679689140936784</v>
      </c>
    </row>
    <row r="144" spans="7:18">
      <c r="G144">
        <v>6.05</v>
      </c>
      <c r="H144">
        <f>4*(G143+G144+G142+G141+G140+G139+G138)/7</f>
        <v>16.040000000000003</v>
      </c>
      <c r="I144">
        <f t="shared" si="140"/>
        <v>0.75624999999999998</v>
      </c>
      <c r="J144">
        <f t="shared" si="141"/>
        <v>0.57075471698113212</v>
      </c>
      <c r="K144">
        <f t="shared" si="142"/>
        <v>0.50472747497219128</v>
      </c>
      <c r="L144">
        <f t="shared" si="143"/>
        <v>0.46466973886328727</v>
      </c>
      <c r="M144">
        <f t="shared" si="144"/>
        <v>0.43663394919168591</v>
      </c>
      <c r="N144">
        <f t="shared" si="145"/>
        <v>0.41212534059945499</v>
      </c>
      <c r="O144">
        <f t="shared" si="146"/>
        <v>0.37718204488778045</v>
      </c>
      <c r="P144">
        <f t="shared" si="147"/>
        <v>0.35349108968740867</v>
      </c>
      <c r="Q144">
        <f t="shared" si="148"/>
        <v>0.33520068948534842</v>
      </c>
      <c r="R144">
        <f t="shared" si="149"/>
        <v>0.31768536021844157</v>
      </c>
    </row>
    <row r="145" spans="7:18">
      <c r="G145">
        <v>6.16</v>
      </c>
      <c r="H145">
        <f>4*(G144+G145+G143+G142+G141+G140+G139+G138)/8</f>
        <v>17.115000000000002</v>
      </c>
      <c r="I145">
        <f t="shared" si="140"/>
        <v>0.77</v>
      </c>
      <c r="J145">
        <f t="shared" si="141"/>
        <v>0.5811320754716981</v>
      </c>
      <c r="K145">
        <f t="shared" si="142"/>
        <v>0.51390433815350389</v>
      </c>
      <c r="L145">
        <f t="shared" si="143"/>
        <v>0.4731182795698925</v>
      </c>
      <c r="M145">
        <f t="shared" si="144"/>
        <v>0.44457274826789839</v>
      </c>
      <c r="N145">
        <f t="shared" si="145"/>
        <v>0.4196185286103542</v>
      </c>
      <c r="O145">
        <f t="shared" si="146"/>
        <v>0.38403990024937651</v>
      </c>
      <c r="P145">
        <f t="shared" si="147"/>
        <v>0.35991820040899791</v>
      </c>
      <c r="Q145">
        <f t="shared" si="148"/>
        <v>0.34129524747599116</v>
      </c>
      <c r="R145">
        <f t="shared" si="149"/>
        <v>0.32346145767695866</v>
      </c>
    </row>
    <row r="146" spans="7:18">
      <c r="G146">
        <v>6.38</v>
      </c>
      <c r="H146">
        <f>4*(G145+G146+G144+G143+G142+G141+G140+G139+G138)/9</f>
        <v>18.048888888888889</v>
      </c>
      <c r="I146">
        <f t="shared" si="140"/>
        <v>0.79749999999999999</v>
      </c>
      <c r="J146">
        <f t="shared" si="141"/>
        <v>0.60188679245283017</v>
      </c>
      <c r="K146">
        <f t="shared" si="142"/>
        <v>0.532258064516129</v>
      </c>
      <c r="L146">
        <f t="shared" si="143"/>
        <v>0.49001536098310294</v>
      </c>
      <c r="M146">
        <f t="shared" si="144"/>
        <v>0.46045034642032334</v>
      </c>
      <c r="N146">
        <f t="shared" si="145"/>
        <v>0.43460490463215251</v>
      </c>
      <c r="O146">
        <f t="shared" si="146"/>
        <v>0.39775561097256851</v>
      </c>
      <c r="P146">
        <f t="shared" si="147"/>
        <v>0.37277242185217641</v>
      </c>
      <c r="Q146">
        <f t="shared" si="148"/>
        <v>0.35348436345727652</v>
      </c>
      <c r="R146">
        <f t="shared" si="149"/>
        <v>0.33501365259399291</v>
      </c>
    </row>
    <row r="147" spans="7:18">
      <c r="G147">
        <v>7</v>
      </c>
      <c r="H147">
        <f>4*(G146+G147+G145+G144+G143+G142+G141+G140+G139+G138)/10</f>
        <v>19.043999999999997</v>
      </c>
      <c r="I147">
        <f t="shared" si="140"/>
        <v>0.875</v>
      </c>
      <c r="J147">
        <f t="shared" si="141"/>
        <v>0.66037735849056611</v>
      </c>
      <c r="K147">
        <f t="shared" si="142"/>
        <v>0.58398220244716348</v>
      </c>
      <c r="L147">
        <f t="shared" si="143"/>
        <v>0.5376344086021505</v>
      </c>
      <c r="M147">
        <f t="shared" si="144"/>
        <v>0.50519630484988454</v>
      </c>
      <c r="N147">
        <f t="shared" si="145"/>
        <v>0.47683923705722064</v>
      </c>
      <c r="O147">
        <f t="shared" si="146"/>
        <v>0.43640897755610963</v>
      </c>
      <c r="P147">
        <f t="shared" si="147"/>
        <v>0.4089979550102249</v>
      </c>
      <c r="Q147">
        <f t="shared" si="148"/>
        <v>0.38783550849544446</v>
      </c>
      <c r="R147">
        <f t="shared" si="149"/>
        <v>0.3675698382692712</v>
      </c>
    </row>
    <row r="148" spans="7:18">
      <c r="I148">
        <f>SUMIF(I138:I147,"&lt;1")</f>
        <v>5.9512500000000008</v>
      </c>
      <c r="J148">
        <f t="shared" ref="J148:R148" si="150">SUMIF(J138:J147,"&lt;1")</f>
        <v>4.4915094339622641</v>
      </c>
      <c r="K148">
        <f t="shared" si="150"/>
        <v>3.9719132369299217</v>
      </c>
      <c r="L148">
        <f t="shared" si="150"/>
        <v>3.65668202764977</v>
      </c>
      <c r="M148">
        <f t="shared" si="150"/>
        <v>3.4360565819861431</v>
      </c>
      <c r="N148">
        <f t="shared" si="150"/>
        <v>3.243188010899182</v>
      </c>
      <c r="O148">
        <f t="shared" si="150"/>
        <v>2.9682044887780541</v>
      </c>
      <c r="P148">
        <f t="shared" si="150"/>
        <v>2.7817703768624007</v>
      </c>
      <c r="Q148">
        <f t="shared" si="150"/>
        <v>2.6378355084954443</v>
      </c>
      <c r="R148">
        <f t="shared" si="150"/>
        <v>2.5000000000000009</v>
      </c>
    </row>
    <row r="149" spans="7:18">
      <c r="I149" s="6">
        <f t="shared" ref="I149" si="151">(10-I148)/(I137*10)</f>
        <v>5.0609374999999991E-2</v>
      </c>
      <c r="J149" s="5">
        <f t="shared" ref="J149" si="152">(10-J148)/(J137*10)</f>
        <v>5.1966892132431469E-2</v>
      </c>
      <c r="K149" s="6">
        <f t="shared" ref="K149" si="153">(10-K148)/(K137*10)</f>
        <v>5.0289934063432247E-2</v>
      </c>
      <c r="L149" s="6">
        <f t="shared" ref="L149" si="154">(10-L148)/(L137*10)</f>
        <v>4.8719800094855839E-2</v>
      </c>
      <c r="M149" s="6">
        <f t="shared" ref="M149" si="155">(10-M148)/(M137*10)</f>
        <v>4.7372570857490304E-2</v>
      </c>
      <c r="N149" s="6">
        <f t="shared" ref="N149" si="156">(10-N148)/(N137*10)</f>
        <v>4.6027329626027368E-2</v>
      </c>
      <c r="O149" s="6">
        <f t="shared" ref="O149" si="157">(10-O148)/(O137*10)</f>
        <v>4.383912413480015E-2</v>
      </c>
      <c r="P149" s="6">
        <f t="shared" ref="P149" si="158">(10-P148)/(P137*10)</f>
        <v>4.217487363796435E-2</v>
      </c>
      <c r="Q149" s="6">
        <f t="shared" ref="Q149" si="159">(10-Q148)/(Q137*10)</f>
        <v>4.0790125845568216E-2</v>
      </c>
      <c r="R149" s="6">
        <f t="shared" ref="R149" si="160">(10-R148)/(R137*10)</f>
        <v>3.9382482671707623E-2</v>
      </c>
    </row>
  </sheetData>
  <sortState ref="G63:G72">
    <sortCondition ref="G63"/>
  </sortState>
  <conditionalFormatting sqref="G3:G12">
    <cfRule type="cellIs" dxfId="55" priority="14" operator="lessThan">
      <formula>$E$3</formula>
    </cfRule>
  </conditionalFormatting>
  <conditionalFormatting sqref="G33:G42 G3:G12 G48:G57 G78:G87 G93:G102 G108:G117 G123:G132 G138:G147">
    <cfRule type="cellIs" dxfId="54" priority="13" operator="lessThan">
      <formula>$E$3</formula>
    </cfRule>
  </conditionalFormatting>
  <conditionalFormatting sqref="G33:G42 G3:G12 G48:G57 G78:G87 G93:G102 G108:G117 G123:G132 G138:G147">
    <cfRule type="cellIs" dxfId="53" priority="12" operator="greaterThan">
      <formula>$E$3</formula>
    </cfRule>
  </conditionalFormatting>
  <conditionalFormatting sqref="G97">
    <cfRule type="cellIs" dxfId="52" priority="10" operator="greaterThanOrEqual">
      <formula>$E$3</formula>
    </cfRule>
    <cfRule type="cellIs" dxfId="51" priority="11" operator="greaterThan">
      <formula>$E$3</formula>
    </cfRule>
  </conditionalFormatting>
  <conditionalFormatting sqref="G3">
    <cfRule type="cellIs" dxfId="50" priority="9" operator="equal">
      <formula>$E$3</formula>
    </cfRule>
  </conditionalFormatting>
  <conditionalFormatting sqref="G63:G72">
    <cfRule type="cellIs" dxfId="49" priority="6" operator="equal">
      <formula>$E$3</formula>
    </cfRule>
    <cfRule type="cellIs" dxfId="48" priority="8" operator="lessThan">
      <formula>$E$3</formula>
    </cfRule>
  </conditionalFormatting>
  <conditionalFormatting sqref="G63:G72">
    <cfRule type="cellIs" dxfId="47" priority="7" operator="greaterThan">
      <formula>$E$3</formula>
    </cfRule>
  </conditionalFormatting>
  <conditionalFormatting sqref="G78:G87">
    <cfRule type="cellIs" dxfId="46" priority="5" operator="lessThan">
      <formula>$E$3</formula>
    </cfRule>
  </conditionalFormatting>
  <conditionalFormatting sqref="G78:G87">
    <cfRule type="cellIs" dxfId="45" priority="4" operator="equal">
      <formula>$E$3</formula>
    </cfRule>
  </conditionalFormatting>
  <conditionalFormatting sqref="G138">
    <cfRule type="cellIs" dxfId="44" priority="3" operator="equal">
      <formula>$E$3</formula>
    </cfRule>
  </conditionalFormatting>
  <conditionalFormatting sqref="I18:R27 J33:R42 I48:R57 I63:R72 I78:R87 I93:R102 J108:R117 I123:R132 I138:R147 I3:R12">
    <cfRule type="cellIs" dxfId="43" priority="1" operator="greaterThanOrEqual">
      <formula>1</formula>
    </cfRule>
    <cfRule type="cellIs" dxfId="42" priority="2" operator="lessThan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opLeftCell="A120" workbookViewId="0">
      <selection activeCell="T16" sqref="T16"/>
    </sheetView>
  </sheetViews>
  <sheetFormatPr baseColWidth="10" defaultRowHeight="15" x14ac:dyDescent="0"/>
  <cols>
    <col min="1" max="1" width="6.1640625" customWidth="1"/>
    <col min="2" max="2" width="1.83203125" customWidth="1"/>
    <col min="3" max="3" width="9" customWidth="1"/>
    <col min="4" max="4" width="2.33203125" customWidth="1"/>
    <col min="5" max="5" width="8.83203125" customWidth="1"/>
    <col min="6" max="6" width="6.5" customWidth="1"/>
    <col min="7" max="7" width="15.6640625" customWidth="1"/>
    <col min="10" max="10" width="15" customWidth="1"/>
    <col min="13" max="13" width="15.5" customWidth="1"/>
    <col min="16" max="16" width="16" customWidth="1"/>
    <col min="18" max="18" width="12.83203125" customWidth="1"/>
    <col min="19" max="19" width="15.1640625" customWidth="1"/>
    <col min="20" max="20" width="15.83203125" customWidth="1"/>
  </cols>
  <sheetData>
    <row r="1" spans="1:20">
      <c r="G1" t="s">
        <v>27</v>
      </c>
    </row>
    <row r="3" spans="1:20">
      <c r="A3" s="3" t="s">
        <v>0</v>
      </c>
      <c r="B3" s="3"/>
      <c r="C3" s="3" t="s">
        <v>1</v>
      </c>
      <c r="D3" s="3"/>
      <c r="E3" s="3" t="s">
        <v>2</v>
      </c>
      <c r="F3" s="3"/>
      <c r="G3" t="s">
        <v>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28</v>
      </c>
      <c r="T3" t="s">
        <v>29</v>
      </c>
    </row>
    <row r="4" spans="1:20">
      <c r="A4" s="3"/>
      <c r="B4" s="3"/>
      <c r="C4" s="3"/>
      <c r="D4" s="3"/>
      <c r="E4" s="3"/>
      <c r="F4" s="3"/>
      <c r="I4">
        <f>4*(G5)/1</f>
        <v>8</v>
      </c>
      <c r="J4">
        <f>4*(G5+G6)/2</f>
        <v>9.24</v>
      </c>
      <c r="K4">
        <f>4*(G6+G7+G5)/3</f>
        <v>9.9466666666666672</v>
      </c>
      <c r="L4">
        <f>4*(G7+G8+G6+G5)/4</f>
        <v>10.41</v>
      </c>
      <c r="M4">
        <f>4*(G8+G9+G7+G6+G5)/5</f>
        <v>11.768000000000001</v>
      </c>
      <c r="N4">
        <f>4*(G9+G10+G8+G7+G6+G5)/6</f>
        <v>12.94</v>
      </c>
      <c r="O4">
        <f>4*(G10+G11+G9+G8+G7+G6+G5)/7</f>
        <v>13.931428571428571</v>
      </c>
      <c r="P4">
        <f>4*(G11+G12+G10+G9+G8+G7+G6+G5)/8</f>
        <v>14.845000000000001</v>
      </c>
      <c r="Q4">
        <f>4*(G12+G13+G11+G10+G9+G8+G7+G6+G5)/9</f>
        <v>15.728888888888889</v>
      </c>
      <c r="R4">
        <f>4*(G13+G14+G12+G11+G10+G9+G8+G7+G6+G5)/10</f>
        <v>16.955999999999996</v>
      </c>
      <c r="S4">
        <f>$E$15</f>
        <v>1.5</v>
      </c>
      <c r="T4">
        <f>$E$18</f>
        <v>2.5</v>
      </c>
    </row>
    <row r="5" spans="1:20">
      <c r="A5" s="3">
        <v>2</v>
      </c>
      <c r="B5" s="3"/>
      <c r="C5" s="3">
        <v>0</v>
      </c>
      <c r="D5" s="3"/>
      <c r="E5" s="3">
        <v>2</v>
      </c>
      <c r="F5" s="3"/>
      <c r="G5">
        <f>ABS($C$5-A5)</f>
        <v>2</v>
      </c>
      <c r="H5">
        <f>4*(G5)/1</f>
        <v>8</v>
      </c>
      <c r="I5">
        <f>G5/$H$5</f>
        <v>0.25</v>
      </c>
      <c r="J5">
        <f>G5/$H$6</f>
        <v>0.21645021645021645</v>
      </c>
      <c r="K5">
        <f>G5/$H$7</f>
        <v>0.20107238605898123</v>
      </c>
      <c r="L5">
        <f>G5/$H$8</f>
        <v>0.19212295869356388</v>
      </c>
      <c r="M5">
        <f>G5/$H$9</f>
        <v>0.16995241332426919</v>
      </c>
      <c r="N5">
        <f>G5/$H$10</f>
        <v>0.15455950540958269</v>
      </c>
      <c r="O5">
        <f>G5/$H$11</f>
        <v>0.14356029532403611</v>
      </c>
      <c r="P5">
        <f>G5/$H$12</f>
        <v>0.13472549680026943</v>
      </c>
      <c r="Q5">
        <f>G5/$H$13</f>
        <v>0.12715456343599887</v>
      </c>
      <c r="R5">
        <f>G5/$H$14</f>
        <v>0.11795234725171033</v>
      </c>
      <c r="S5">
        <f>G5/$S$4</f>
        <v>1.3333333333333333</v>
      </c>
      <c r="T5">
        <f>G5/$T$4</f>
        <v>0.8</v>
      </c>
    </row>
    <row r="6" spans="1:20">
      <c r="A6" s="3">
        <v>2.62</v>
      </c>
      <c r="B6" s="3"/>
      <c r="C6" s="3">
        <v>1</v>
      </c>
      <c r="D6" s="3"/>
      <c r="E6" s="3"/>
      <c r="F6" s="3"/>
      <c r="G6">
        <f>ABS($C$5-A6)</f>
        <v>2.62</v>
      </c>
      <c r="H6">
        <f>4*(G5+G6)/2</f>
        <v>9.24</v>
      </c>
      <c r="I6">
        <f t="shared" ref="I6:I14" si="0">G6/$H$5</f>
        <v>0.32750000000000001</v>
      </c>
      <c r="J6">
        <f t="shared" ref="J6:J14" si="1">G6/$H$6</f>
        <v>0.28354978354978355</v>
      </c>
      <c r="K6">
        <f t="shared" ref="K6:K14" si="2">G6/$H$7</f>
        <v>0.26340482573726542</v>
      </c>
      <c r="L6">
        <f t="shared" ref="L6:L14" si="3">G6/$H$8</f>
        <v>0.25168107588856869</v>
      </c>
      <c r="M6">
        <f t="shared" ref="M6:M14" si="4">G6/$H$9</f>
        <v>0.22263766145479266</v>
      </c>
      <c r="N6">
        <f t="shared" ref="N6:N14" si="5">G6/$H$10</f>
        <v>0.20247295208655333</v>
      </c>
      <c r="O6">
        <f t="shared" ref="O6:O14" si="6">G6/$H$11</f>
        <v>0.1880639868744873</v>
      </c>
      <c r="P6">
        <f t="shared" ref="P6:P14" si="7">G6/$H$12</f>
        <v>0.17649040080835299</v>
      </c>
      <c r="Q6">
        <f t="shared" ref="Q6:Q13" si="8">G6/$H$13</f>
        <v>0.16657247810115852</v>
      </c>
      <c r="R6">
        <f t="shared" ref="R6:R14" si="9">G6/$H$14</f>
        <v>0.15451757489974055</v>
      </c>
      <c r="S6">
        <f t="shared" ref="S6:S14" si="10">G6/$S$4</f>
        <v>1.7466666666666668</v>
      </c>
      <c r="T6">
        <f t="shared" ref="T6:T14" si="11">G6/$T$4</f>
        <v>1.048</v>
      </c>
    </row>
    <row r="7" spans="1:20">
      <c r="A7" s="3">
        <v>2.84</v>
      </c>
      <c r="B7" s="3"/>
      <c r="C7" s="3">
        <v>2</v>
      </c>
      <c r="D7" s="3"/>
      <c r="E7" s="3"/>
      <c r="F7" s="3"/>
      <c r="G7">
        <f>ABS($C$5-A7)</f>
        <v>2.84</v>
      </c>
      <c r="H7">
        <f>4*(G6+G7+G5)/3</f>
        <v>9.9466666666666672</v>
      </c>
      <c r="I7">
        <f t="shared" si="0"/>
        <v>0.35499999999999998</v>
      </c>
      <c r="J7">
        <f t="shared" si="1"/>
        <v>0.30735930735930733</v>
      </c>
      <c r="K7">
        <f t="shared" si="2"/>
        <v>0.28552278820375332</v>
      </c>
      <c r="L7">
        <f t="shared" si="3"/>
        <v>0.27281460134486069</v>
      </c>
      <c r="M7">
        <f t="shared" si="4"/>
        <v>0.24133242692046225</v>
      </c>
      <c r="N7">
        <f t="shared" si="5"/>
        <v>0.21947449768160743</v>
      </c>
      <c r="O7">
        <f t="shared" si="6"/>
        <v>0.20385561936013125</v>
      </c>
      <c r="P7">
        <f t="shared" si="7"/>
        <v>0.19131020545638261</v>
      </c>
      <c r="Q7">
        <f t="shared" si="8"/>
        <v>0.18055948007911837</v>
      </c>
      <c r="R7">
        <f t="shared" si="9"/>
        <v>0.16749233309742867</v>
      </c>
      <c r="S7">
        <f t="shared" si="10"/>
        <v>1.8933333333333333</v>
      </c>
      <c r="T7">
        <f t="shared" si="11"/>
        <v>1.1359999999999999</v>
      </c>
    </row>
    <row r="8" spans="1:20">
      <c r="A8" s="3">
        <v>2.95</v>
      </c>
      <c r="B8" s="3"/>
      <c r="C8" s="3">
        <v>3</v>
      </c>
      <c r="D8" s="3"/>
      <c r="E8" s="3"/>
      <c r="F8" s="3"/>
      <c r="G8">
        <f>ABS($C$5-A8)</f>
        <v>2.95</v>
      </c>
      <c r="H8">
        <f>4*(G7+G8+G6+G5)/4</f>
        <v>10.41</v>
      </c>
      <c r="I8">
        <f t="shared" si="0"/>
        <v>0.36875000000000002</v>
      </c>
      <c r="J8">
        <f t="shared" si="1"/>
        <v>0.31926406926406925</v>
      </c>
      <c r="K8">
        <f t="shared" si="2"/>
        <v>0.29658176943699732</v>
      </c>
      <c r="L8">
        <f t="shared" si="3"/>
        <v>0.28338136407300674</v>
      </c>
      <c r="M8">
        <f t="shared" si="4"/>
        <v>0.25067980965329706</v>
      </c>
      <c r="N8">
        <f t="shared" si="5"/>
        <v>0.22797527047913449</v>
      </c>
      <c r="O8">
        <f t="shared" si="6"/>
        <v>0.21175143560295326</v>
      </c>
      <c r="P8">
        <f t="shared" si="7"/>
        <v>0.19872010778039745</v>
      </c>
      <c r="Q8">
        <f t="shared" si="8"/>
        <v>0.18755298106809834</v>
      </c>
      <c r="R8">
        <f t="shared" si="9"/>
        <v>0.17397971219627276</v>
      </c>
      <c r="S8">
        <f t="shared" si="10"/>
        <v>1.9666666666666668</v>
      </c>
      <c r="T8">
        <f t="shared" si="11"/>
        <v>1.1800000000000002</v>
      </c>
    </row>
    <row r="9" spans="1:20">
      <c r="A9" s="3">
        <v>4.3</v>
      </c>
      <c r="B9" s="3"/>
      <c r="C9" s="3">
        <v>4</v>
      </c>
      <c r="D9" s="3"/>
      <c r="E9" s="3" t="s">
        <v>13</v>
      </c>
      <c r="F9" s="3"/>
      <c r="G9">
        <f>ABS($C$5-A9)</f>
        <v>4.3</v>
      </c>
      <c r="H9">
        <f>4*(G8+G9+G7+G6+G5)/5</f>
        <v>11.768000000000001</v>
      </c>
      <c r="I9">
        <f t="shared" si="0"/>
        <v>0.53749999999999998</v>
      </c>
      <c r="J9">
        <f t="shared" si="1"/>
        <v>0.46536796536796532</v>
      </c>
      <c r="K9">
        <f t="shared" si="2"/>
        <v>0.43230563002680961</v>
      </c>
      <c r="L9">
        <f t="shared" si="3"/>
        <v>0.4130643611911623</v>
      </c>
      <c r="M9">
        <f t="shared" si="4"/>
        <v>0.36539768864717875</v>
      </c>
      <c r="N9">
        <f t="shared" si="5"/>
        <v>0.33230293663060279</v>
      </c>
      <c r="O9">
        <f t="shared" si="6"/>
        <v>0.30865463494667761</v>
      </c>
      <c r="P9">
        <f t="shared" si="7"/>
        <v>0.28965981812057928</v>
      </c>
      <c r="Q9">
        <f t="shared" si="8"/>
        <v>0.27338231138739755</v>
      </c>
      <c r="R9">
        <f t="shared" si="9"/>
        <v>0.25359754659117723</v>
      </c>
      <c r="S9">
        <f t="shared" si="10"/>
        <v>2.8666666666666667</v>
      </c>
      <c r="T9">
        <f t="shared" si="11"/>
        <v>1.72</v>
      </c>
    </row>
    <row r="10" spans="1:20">
      <c r="A10" s="3">
        <v>4.7</v>
      </c>
      <c r="B10" s="3"/>
      <c r="C10" s="3">
        <v>5</v>
      </c>
      <c r="D10" s="3"/>
      <c r="E10" s="3"/>
      <c r="F10" s="3"/>
      <c r="G10">
        <f>ABS($C$5-A10)</f>
        <v>4.7</v>
      </c>
      <c r="H10">
        <f>4*(G9+G10+G8+G7+G6+G5)/6</f>
        <v>12.94</v>
      </c>
      <c r="I10">
        <f t="shared" si="0"/>
        <v>0.58750000000000002</v>
      </c>
      <c r="J10">
        <f t="shared" si="1"/>
        <v>0.5086580086580087</v>
      </c>
      <c r="K10">
        <f t="shared" si="2"/>
        <v>0.47252010723860588</v>
      </c>
      <c r="L10">
        <f t="shared" si="3"/>
        <v>0.45148895292987512</v>
      </c>
      <c r="M10">
        <f t="shared" si="4"/>
        <v>0.39938817131203264</v>
      </c>
      <c r="N10">
        <f t="shared" si="5"/>
        <v>0.36321483771251933</v>
      </c>
      <c r="O10">
        <f t="shared" si="6"/>
        <v>0.33736669401148484</v>
      </c>
      <c r="P10">
        <f t="shared" si="7"/>
        <v>0.31660491748063319</v>
      </c>
      <c r="Q10">
        <f t="shared" si="8"/>
        <v>0.29881322407459737</v>
      </c>
      <c r="R10">
        <f t="shared" si="9"/>
        <v>0.27718801604151933</v>
      </c>
      <c r="S10">
        <f t="shared" si="10"/>
        <v>3.1333333333333333</v>
      </c>
      <c r="T10">
        <f t="shared" si="11"/>
        <v>1.8800000000000001</v>
      </c>
    </row>
    <row r="11" spans="1:20">
      <c r="A11" s="3">
        <v>4.97</v>
      </c>
      <c r="B11" s="3"/>
      <c r="C11" s="3">
        <v>6</v>
      </c>
      <c r="D11" s="3"/>
      <c r="E11" s="3">
        <v>0.5</v>
      </c>
      <c r="F11" s="3"/>
      <c r="G11">
        <f>ABS($C$5-A11)</f>
        <v>4.97</v>
      </c>
      <c r="H11">
        <f>4*(G10+G11+G9+G8+G7+G6+G5)/7</f>
        <v>13.931428571428571</v>
      </c>
      <c r="I11">
        <f t="shared" si="0"/>
        <v>0.62124999999999997</v>
      </c>
      <c r="J11">
        <f t="shared" si="1"/>
        <v>0.53787878787878785</v>
      </c>
      <c r="K11">
        <f t="shared" si="2"/>
        <v>0.49966487935656834</v>
      </c>
      <c r="L11">
        <f t="shared" si="3"/>
        <v>0.4774255523535062</v>
      </c>
      <c r="M11">
        <f t="shared" si="4"/>
        <v>0.42233174711080895</v>
      </c>
      <c r="N11">
        <f t="shared" si="5"/>
        <v>0.384080370942813</v>
      </c>
      <c r="O11">
        <f t="shared" si="6"/>
        <v>0.35674733388022972</v>
      </c>
      <c r="P11">
        <f t="shared" si="7"/>
        <v>0.33479285954866955</v>
      </c>
      <c r="Q11">
        <f t="shared" si="8"/>
        <v>0.31597909013845715</v>
      </c>
      <c r="R11">
        <f t="shared" si="9"/>
        <v>0.29311158292050016</v>
      </c>
      <c r="S11">
        <f t="shared" si="10"/>
        <v>3.313333333333333</v>
      </c>
      <c r="T11">
        <f t="shared" si="11"/>
        <v>1.988</v>
      </c>
    </row>
    <row r="12" spans="1:20">
      <c r="A12" s="3">
        <v>5.31</v>
      </c>
      <c r="B12" s="3"/>
      <c r="C12" s="3">
        <v>7</v>
      </c>
      <c r="D12" s="3"/>
      <c r="E12" s="3"/>
      <c r="F12" s="3"/>
      <c r="G12">
        <f>ABS($C$5-A12)</f>
        <v>5.31</v>
      </c>
      <c r="H12">
        <f>4*(G11+G12+G10+G9+G8+G7+G6+G5)/8</f>
        <v>14.845000000000001</v>
      </c>
      <c r="I12">
        <f t="shared" si="0"/>
        <v>0.66374999999999995</v>
      </c>
      <c r="J12">
        <f t="shared" si="1"/>
        <v>0.57467532467532467</v>
      </c>
      <c r="K12">
        <f t="shared" si="2"/>
        <v>0.53384718498659511</v>
      </c>
      <c r="L12">
        <f t="shared" si="3"/>
        <v>0.51008645533141206</v>
      </c>
      <c r="M12">
        <f t="shared" si="4"/>
        <v>0.45122365737593467</v>
      </c>
      <c r="N12">
        <f t="shared" si="5"/>
        <v>0.410355486862442</v>
      </c>
      <c r="O12">
        <f t="shared" si="6"/>
        <v>0.38115258408531583</v>
      </c>
      <c r="P12">
        <f t="shared" si="7"/>
        <v>0.35769619400471536</v>
      </c>
      <c r="Q12">
        <f t="shared" si="8"/>
        <v>0.337595365922577</v>
      </c>
      <c r="R12">
        <f t="shared" si="9"/>
        <v>0.31316348195329091</v>
      </c>
      <c r="S12">
        <f t="shared" si="10"/>
        <v>3.5399999999999996</v>
      </c>
      <c r="T12">
        <f t="shared" si="11"/>
        <v>2.1239999999999997</v>
      </c>
    </row>
    <row r="13" spans="1:20">
      <c r="A13" s="3">
        <v>5.7</v>
      </c>
      <c r="B13" s="3"/>
      <c r="C13" s="3">
        <v>8</v>
      </c>
      <c r="D13" s="3"/>
      <c r="E13" s="3"/>
      <c r="F13" s="3"/>
      <c r="G13">
        <f t="shared" ref="G13:G14" si="12">ABS($C$5-A13)</f>
        <v>5.7</v>
      </c>
      <c r="H13">
        <f>4*(G12+G13+G11+G10+G9+G8+G7+G6+G5)/9</f>
        <v>15.728888888888889</v>
      </c>
      <c r="I13">
        <f t="shared" si="0"/>
        <v>0.71250000000000002</v>
      </c>
      <c r="J13">
        <f t="shared" si="1"/>
        <v>0.61688311688311692</v>
      </c>
      <c r="K13">
        <f t="shared" si="2"/>
        <v>0.57305630026809651</v>
      </c>
      <c r="L13">
        <f t="shared" si="3"/>
        <v>0.54755043227665712</v>
      </c>
      <c r="M13">
        <f t="shared" si="4"/>
        <v>0.4843643779741672</v>
      </c>
      <c r="N13">
        <f t="shared" si="5"/>
        <v>0.44049459041731071</v>
      </c>
      <c r="O13">
        <f t="shared" si="6"/>
        <v>0.4091468416735029</v>
      </c>
      <c r="P13">
        <f t="shared" si="7"/>
        <v>0.38396766588076792</v>
      </c>
      <c r="Q13">
        <f t="shared" si="8"/>
        <v>0.3623905057925968</v>
      </c>
      <c r="R13">
        <f t="shared" si="9"/>
        <v>0.33616418966737449</v>
      </c>
      <c r="S13">
        <f t="shared" si="10"/>
        <v>3.8000000000000003</v>
      </c>
      <c r="T13">
        <f t="shared" si="11"/>
        <v>2.2800000000000002</v>
      </c>
    </row>
    <row r="14" spans="1:20">
      <c r="A14" s="3">
        <v>7</v>
      </c>
      <c r="B14" s="3"/>
      <c r="C14" s="3">
        <v>9</v>
      </c>
      <c r="D14" s="3"/>
      <c r="E14" s="3" t="s">
        <v>30</v>
      </c>
      <c r="F14" s="3"/>
      <c r="G14">
        <f t="shared" si="12"/>
        <v>7</v>
      </c>
      <c r="H14">
        <f>4*(G13+G14+G12+G11+G10+G9+G8+G7+G6+G5)/10</f>
        <v>16.955999999999996</v>
      </c>
      <c r="I14">
        <f t="shared" si="0"/>
        <v>0.875</v>
      </c>
      <c r="J14">
        <f t="shared" si="1"/>
        <v>0.75757575757575757</v>
      </c>
      <c r="K14">
        <f t="shared" si="2"/>
        <v>0.70375335120643423</v>
      </c>
      <c r="L14">
        <f t="shared" si="3"/>
        <v>0.67243035542747354</v>
      </c>
      <c r="M14">
        <f t="shared" si="4"/>
        <v>0.5948334466349422</v>
      </c>
      <c r="N14">
        <f t="shared" si="5"/>
        <v>0.54095826893353949</v>
      </c>
      <c r="O14">
        <f t="shared" si="6"/>
        <v>0.50246103363412631</v>
      </c>
      <c r="P14">
        <f t="shared" si="7"/>
        <v>0.47153923880094306</v>
      </c>
      <c r="Q14">
        <f>G14/$H$13</f>
        <v>0.44504097202599602</v>
      </c>
      <c r="R14">
        <f t="shared" si="9"/>
        <v>0.41283321538098616</v>
      </c>
      <c r="S14">
        <f t="shared" si="10"/>
        <v>4.666666666666667</v>
      </c>
      <c r="T14">
        <f t="shared" si="11"/>
        <v>2.8</v>
      </c>
    </row>
    <row r="15" spans="1:20">
      <c r="A15" s="3"/>
      <c r="B15" s="3"/>
      <c r="C15" s="3"/>
      <c r="D15" s="3"/>
      <c r="E15" s="3">
        <v>1.5</v>
      </c>
      <c r="F15" s="3"/>
      <c r="G15" t="s">
        <v>26</v>
      </c>
      <c r="I15" s="10">
        <f>SUM(I5:I14)</f>
        <v>5.2987500000000001</v>
      </c>
      <c r="J15">
        <f t="shared" ref="J15:T15" si="13">SUMIF(J5:J14,"&lt;1")</f>
        <v>4.587662337662338</v>
      </c>
      <c r="K15">
        <f t="shared" si="13"/>
        <v>4.2617292225201071</v>
      </c>
      <c r="L15">
        <f t="shared" si="13"/>
        <v>4.0720461095100857</v>
      </c>
      <c r="M15">
        <f t="shared" si="13"/>
        <v>3.6021414004078856</v>
      </c>
      <c r="N15">
        <f t="shared" si="13"/>
        <v>3.2758887171561053</v>
      </c>
      <c r="O15">
        <f t="shared" si="13"/>
        <v>3.0427604593929449</v>
      </c>
      <c r="P15">
        <f t="shared" si="13"/>
        <v>2.855506904681711</v>
      </c>
      <c r="Q15">
        <f t="shared" si="13"/>
        <v>2.6950409720259962</v>
      </c>
      <c r="R15">
        <f t="shared" si="13"/>
        <v>2.5000000000000009</v>
      </c>
      <c r="S15">
        <f t="shared" si="13"/>
        <v>0</v>
      </c>
      <c r="T15">
        <f t="shared" si="13"/>
        <v>0.8</v>
      </c>
    </row>
    <row r="16" spans="1:20">
      <c r="A16" s="3"/>
      <c r="B16" s="3"/>
      <c r="C16" s="3"/>
      <c r="D16" s="3"/>
      <c r="E16" s="3"/>
      <c r="F16" s="3"/>
      <c r="G16" t="s">
        <v>25</v>
      </c>
      <c r="I16" s="9">
        <f>(10-I15)/(I4*10)</f>
        <v>5.8765625000000002E-2</v>
      </c>
      <c r="J16" s="6">
        <f t="shared" ref="J16:R16" si="14">(10-J15)/(J4*10)</f>
        <v>5.8575082925732269E-2</v>
      </c>
      <c r="K16" s="6">
        <f t="shared" si="14"/>
        <v>5.769038985402037E-2</v>
      </c>
      <c r="L16" s="6">
        <f t="shared" si="14"/>
        <v>5.6944802021997261E-2</v>
      </c>
      <c r="M16" s="6">
        <f t="shared" si="14"/>
        <v>5.436657545540545E-2</v>
      </c>
      <c r="N16" s="6">
        <f t="shared" si="14"/>
        <v>5.1963765709767344E-2</v>
      </c>
      <c r="O16" s="6">
        <f t="shared" si="14"/>
        <v>4.9939168154480504E-2</v>
      </c>
      <c r="P16" s="6">
        <f t="shared" si="14"/>
        <v>4.812726908264256E-2</v>
      </c>
      <c r="Q16" s="6">
        <f t="shared" si="14"/>
        <v>4.6442943805994653E-2</v>
      </c>
      <c r="R16" s="6">
        <f t="shared" si="14"/>
        <v>4.4232130219391375E-2</v>
      </c>
      <c r="S16" s="11">
        <f>(0-S15)/(S4*10)</f>
        <v>0</v>
      </c>
      <c r="T16" s="5">
        <f>(1-T15)/(T4*10)</f>
        <v>7.9999999999999984E-3</v>
      </c>
    </row>
    <row r="17" spans="1:20">
      <c r="A17" s="3"/>
      <c r="B17" s="3"/>
      <c r="C17" s="3"/>
      <c r="D17" s="3"/>
      <c r="E17" s="3" t="s">
        <v>31</v>
      </c>
      <c r="F17" s="3"/>
    </row>
    <row r="18" spans="1:20">
      <c r="A18" s="3"/>
      <c r="B18" s="3"/>
      <c r="C18" s="3"/>
      <c r="D18" s="3"/>
      <c r="E18" s="3">
        <v>2.5</v>
      </c>
      <c r="F18" s="3"/>
      <c r="G18" s="1" t="s">
        <v>4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  <c r="S18" t="s">
        <v>28</v>
      </c>
      <c r="T18" t="s">
        <v>29</v>
      </c>
    </row>
    <row r="19" spans="1:20">
      <c r="A19" s="3"/>
      <c r="B19" s="3"/>
      <c r="C19" s="3"/>
      <c r="D19" s="3"/>
      <c r="E19" s="3"/>
      <c r="F19" s="3"/>
      <c r="G19" s="1"/>
      <c r="I19">
        <f>4*(G20)/1</f>
        <v>4</v>
      </c>
      <c r="J19">
        <f>4*(G20+G21)/2</f>
        <v>5.24</v>
      </c>
      <c r="K19">
        <f>4*(G21+G22+G20)/3</f>
        <v>5.9466666666666663</v>
      </c>
      <c r="L19">
        <f>4*(G22+G23+G21+G20)/4</f>
        <v>6.41</v>
      </c>
      <c r="M19">
        <f>4*(G23+G24+G22+G21+G20)/5</f>
        <v>7.7680000000000007</v>
      </c>
      <c r="N19">
        <f>4*(G24+G25+G23+G22+G21+G20)/6</f>
        <v>8.94</v>
      </c>
      <c r="O19">
        <f>4*(G25+G26+G24+G23+G22+G21+G20)/7</f>
        <v>9.9314285714285706</v>
      </c>
      <c r="P19">
        <f>4*(G26+G27+G25+G24+G23+G22+G21+G20)/8</f>
        <v>10.845000000000001</v>
      </c>
      <c r="Q19">
        <f>4*(G27+G28+G26+G25+G24+G23+G22+G21+G20)/9</f>
        <v>11.728888888888889</v>
      </c>
      <c r="R19">
        <f>4*(G28+G29+G27+G26+G25+G24+G23+G22+G21+G20)/10</f>
        <v>12.956</v>
      </c>
      <c r="S19">
        <f>$E$15</f>
        <v>1.5</v>
      </c>
      <c r="T19">
        <f>$E$18</f>
        <v>2.5</v>
      </c>
    </row>
    <row r="20" spans="1:20">
      <c r="A20" s="3"/>
      <c r="B20" s="3"/>
      <c r="C20" s="3"/>
      <c r="D20" s="3"/>
      <c r="E20" s="3"/>
      <c r="F20" s="3"/>
      <c r="G20" s="2">
        <v>1</v>
      </c>
      <c r="H20">
        <f>4*(G20)/1</f>
        <v>4</v>
      </c>
      <c r="I20">
        <f>G20/$H$20</f>
        <v>0.25</v>
      </c>
      <c r="J20">
        <f>G20/$H$21</f>
        <v>0.19083969465648853</v>
      </c>
      <c r="K20">
        <f>G20/$H$22</f>
        <v>0.16816143497757849</v>
      </c>
      <c r="L20">
        <f>G20/$H$23</f>
        <v>0.15600624024960999</v>
      </c>
      <c r="M20">
        <f>G20/$H$24</f>
        <v>0.12873326467559215</v>
      </c>
      <c r="N20">
        <f>G20/$H$25</f>
        <v>0.11185682326621925</v>
      </c>
      <c r="O20">
        <f>G20/$H$26</f>
        <v>0.10069044879171463</v>
      </c>
      <c r="P20">
        <f>G20/$H$27</f>
        <v>9.2208390963577677E-2</v>
      </c>
      <c r="Q20">
        <f>G20/$H$28</f>
        <v>8.5259568018188708E-2</v>
      </c>
      <c r="R20">
        <f>G20/$H$29</f>
        <v>7.7184316146958934E-2</v>
      </c>
      <c r="S20">
        <f>G20/$S$4</f>
        <v>0.66666666666666663</v>
      </c>
      <c r="T20">
        <f>G20/$T$4</f>
        <v>0.4</v>
      </c>
    </row>
    <row r="21" spans="1:20">
      <c r="A21" s="3"/>
      <c r="B21" s="3"/>
      <c r="C21" s="3"/>
      <c r="D21" s="3"/>
      <c r="E21" s="3"/>
      <c r="F21" s="3"/>
      <c r="G21" s="2">
        <v>1.62</v>
      </c>
      <c r="H21">
        <f>4*(G20+G21)/2</f>
        <v>5.24</v>
      </c>
      <c r="I21">
        <f t="shared" ref="I21:I29" si="15">G21/$H$20</f>
        <v>0.40500000000000003</v>
      </c>
      <c r="J21">
        <f t="shared" ref="J21:J29" si="16">G21/$H$21</f>
        <v>0.30916030534351147</v>
      </c>
      <c r="K21">
        <f t="shared" ref="K21:K29" si="17">G21/$H$22</f>
        <v>0.27242152466367714</v>
      </c>
      <c r="L21">
        <f t="shared" ref="L21:L29" si="18">G21/$H$23</f>
        <v>0.25273010920436817</v>
      </c>
      <c r="M21">
        <f t="shared" ref="M21:M29" si="19">G21/$H$24</f>
        <v>0.20854788877445932</v>
      </c>
      <c r="N21">
        <f t="shared" ref="N21:N29" si="20">G21/$H$25</f>
        <v>0.18120805369127518</v>
      </c>
      <c r="O21">
        <f t="shared" ref="O21:O29" si="21">G21/$H$26</f>
        <v>0.1631185270425777</v>
      </c>
      <c r="P21">
        <f t="shared" ref="P21:P29" si="22">G21/$H$27</f>
        <v>0.14937759336099585</v>
      </c>
      <c r="Q21">
        <f t="shared" ref="Q21:Q29" si="23">G21/$H$28</f>
        <v>0.1381205001894657</v>
      </c>
      <c r="R21">
        <f t="shared" ref="R21:R29" si="24">G21/$H$29</f>
        <v>0.1250385921580735</v>
      </c>
      <c r="S21">
        <f t="shared" ref="S21:S29" si="25">G21/$S$4</f>
        <v>1.08</v>
      </c>
      <c r="T21">
        <f t="shared" ref="T21:T29" si="26">G21/$T$4</f>
        <v>0.64800000000000002</v>
      </c>
    </row>
    <row r="22" spans="1:20">
      <c r="A22" s="3"/>
      <c r="B22" s="3"/>
      <c r="C22" s="3"/>
      <c r="D22" s="3"/>
      <c r="E22" s="3"/>
      <c r="F22" s="3"/>
      <c r="G22" s="2">
        <v>1.84</v>
      </c>
      <c r="H22">
        <f>4*(G21+G22+G20)/3</f>
        <v>5.9466666666666663</v>
      </c>
      <c r="I22">
        <f t="shared" si="15"/>
        <v>0.46</v>
      </c>
      <c r="J22">
        <f t="shared" si="16"/>
        <v>0.35114503816793891</v>
      </c>
      <c r="K22">
        <f t="shared" si="17"/>
        <v>0.3094170403587444</v>
      </c>
      <c r="L22">
        <f t="shared" si="18"/>
        <v>0.28705148205928238</v>
      </c>
      <c r="M22">
        <f t="shared" si="19"/>
        <v>0.23686920700308958</v>
      </c>
      <c r="N22">
        <f t="shared" si="20"/>
        <v>0.20581655480984343</v>
      </c>
      <c r="O22">
        <f t="shared" si="21"/>
        <v>0.18527042577675493</v>
      </c>
      <c r="P22">
        <f t="shared" si="22"/>
        <v>0.16966343937298295</v>
      </c>
      <c r="Q22">
        <f t="shared" si="23"/>
        <v>0.15687760515346721</v>
      </c>
      <c r="R22">
        <f t="shared" si="24"/>
        <v>0.14201914171040445</v>
      </c>
      <c r="S22">
        <f t="shared" si="25"/>
        <v>1.2266666666666668</v>
      </c>
      <c r="T22">
        <f t="shared" si="26"/>
        <v>0.73599999999999999</v>
      </c>
    </row>
    <row r="23" spans="1:20">
      <c r="A23" s="3"/>
      <c r="B23" s="3"/>
      <c r="C23" s="3"/>
      <c r="D23" s="3"/>
      <c r="E23" s="3"/>
      <c r="F23" s="3"/>
      <c r="G23" s="2">
        <v>1.95</v>
      </c>
      <c r="H23">
        <f>4*(G22+G23+G21+G20)/4</f>
        <v>6.41</v>
      </c>
      <c r="I23">
        <f t="shared" si="15"/>
        <v>0.48749999999999999</v>
      </c>
      <c r="J23">
        <f t="shared" si="16"/>
        <v>0.37213740458015265</v>
      </c>
      <c r="K23">
        <f t="shared" si="17"/>
        <v>0.32791479820627806</v>
      </c>
      <c r="L23">
        <f t="shared" si="18"/>
        <v>0.30421216848673943</v>
      </c>
      <c r="M23">
        <f t="shared" si="19"/>
        <v>0.25102986611740469</v>
      </c>
      <c r="N23">
        <f t="shared" si="20"/>
        <v>0.21812080536912754</v>
      </c>
      <c r="O23">
        <f t="shared" si="21"/>
        <v>0.19634637514384351</v>
      </c>
      <c r="P23">
        <f t="shared" si="22"/>
        <v>0.17980636237897646</v>
      </c>
      <c r="Q23">
        <f t="shared" si="23"/>
        <v>0.16625615763546797</v>
      </c>
      <c r="R23">
        <f t="shared" si="24"/>
        <v>0.15050941648656993</v>
      </c>
      <c r="S23">
        <f t="shared" si="25"/>
        <v>1.3</v>
      </c>
      <c r="T23">
        <f t="shared" si="26"/>
        <v>0.78</v>
      </c>
    </row>
    <row r="24" spans="1:20">
      <c r="A24" s="3"/>
      <c r="B24" s="3"/>
      <c r="C24" s="3"/>
      <c r="D24" s="3"/>
      <c r="E24" s="3"/>
      <c r="F24" s="3"/>
      <c r="G24" s="4">
        <v>3.3</v>
      </c>
      <c r="H24">
        <f>4*(G23+G24+G22+G21+G20)/5</f>
        <v>7.7680000000000007</v>
      </c>
      <c r="I24">
        <f t="shared" si="15"/>
        <v>0.82499999999999996</v>
      </c>
      <c r="J24">
        <f t="shared" si="16"/>
        <v>0.62977099236641221</v>
      </c>
      <c r="K24">
        <f t="shared" si="17"/>
        <v>0.55493273542600896</v>
      </c>
      <c r="L24">
        <f t="shared" si="18"/>
        <v>0.51482059282371295</v>
      </c>
      <c r="M24">
        <f t="shared" si="19"/>
        <v>0.4248197734294541</v>
      </c>
      <c r="N24">
        <f t="shared" si="20"/>
        <v>0.36912751677852351</v>
      </c>
      <c r="O24">
        <f t="shared" si="21"/>
        <v>0.33227848101265822</v>
      </c>
      <c r="P24">
        <f t="shared" si="22"/>
        <v>0.30428769017980634</v>
      </c>
      <c r="Q24">
        <f t="shared" si="23"/>
        <v>0.28135657446002271</v>
      </c>
      <c r="R24">
        <f t="shared" si="24"/>
        <v>0.2547082432849645</v>
      </c>
      <c r="S24">
        <f t="shared" si="25"/>
        <v>2.1999999999999997</v>
      </c>
      <c r="T24">
        <f t="shared" si="26"/>
        <v>1.3199999999999998</v>
      </c>
    </row>
    <row r="25" spans="1:20">
      <c r="A25" s="3"/>
      <c r="B25" s="3"/>
      <c r="C25" s="3"/>
      <c r="D25" s="3"/>
      <c r="E25" s="3"/>
      <c r="F25" s="3"/>
      <c r="G25" s="4">
        <v>3.7</v>
      </c>
      <c r="H25">
        <f>4*(G24+G25+G23+G22+G21+G20)/6</f>
        <v>8.94</v>
      </c>
      <c r="I25">
        <f t="shared" si="15"/>
        <v>0.92500000000000004</v>
      </c>
      <c r="J25">
        <f t="shared" si="16"/>
        <v>0.70610687022900764</v>
      </c>
      <c r="K25">
        <f t="shared" si="17"/>
        <v>0.62219730941704043</v>
      </c>
      <c r="L25">
        <f t="shared" si="18"/>
        <v>0.577223088923557</v>
      </c>
      <c r="M25">
        <f t="shared" si="19"/>
        <v>0.47631307929969102</v>
      </c>
      <c r="N25">
        <f t="shared" si="20"/>
        <v>0.41387024608501122</v>
      </c>
      <c r="O25">
        <f t="shared" si="21"/>
        <v>0.37255466052934411</v>
      </c>
      <c r="P25">
        <f t="shared" si="22"/>
        <v>0.34117104656523745</v>
      </c>
      <c r="Q25">
        <f t="shared" si="23"/>
        <v>0.31546040166729822</v>
      </c>
      <c r="R25">
        <f t="shared" si="24"/>
        <v>0.28558196974374811</v>
      </c>
      <c r="S25">
        <f t="shared" si="25"/>
        <v>2.4666666666666668</v>
      </c>
      <c r="T25">
        <f t="shared" si="26"/>
        <v>1.48</v>
      </c>
    </row>
    <row r="26" spans="1:20">
      <c r="A26" s="3"/>
      <c r="B26" s="3"/>
      <c r="C26" s="3"/>
      <c r="D26" s="3"/>
      <c r="E26" s="3"/>
      <c r="F26" s="3"/>
      <c r="G26" s="4">
        <v>3.97</v>
      </c>
      <c r="H26">
        <f>4*(G25+G26+G24+G23+G22+G21+G20)/7</f>
        <v>9.9314285714285706</v>
      </c>
      <c r="I26">
        <f t="shared" si="15"/>
        <v>0.99250000000000005</v>
      </c>
      <c r="J26">
        <f t="shared" si="16"/>
        <v>0.75763358778625955</v>
      </c>
      <c r="K26">
        <f t="shared" si="17"/>
        <v>0.66760089686098667</v>
      </c>
      <c r="L26">
        <f t="shared" si="18"/>
        <v>0.61934477379095165</v>
      </c>
      <c r="M26">
        <f t="shared" si="19"/>
        <v>0.51107106076210096</v>
      </c>
      <c r="N26">
        <f t="shared" si="20"/>
        <v>0.44407158836689042</v>
      </c>
      <c r="O26">
        <f t="shared" si="21"/>
        <v>0.39974108170310707</v>
      </c>
      <c r="P26">
        <f t="shared" si="22"/>
        <v>0.36606731212540339</v>
      </c>
      <c r="Q26">
        <f t="shared" si="23"/>
        <v>0.33848048503220918</v>
      </c>
      <c r="R26">
        <f t="shared" si="24"/>
        <v>0.30642173510342702</v>
      </c>
      <c r="S26">
        <f t="shared" si="25"/>
        <v>2.6466666666666669</v>
      </c>
      <c r="T26">
        <f t="shared" si="26"/>
        <v>1.5880000000000001</v>
      </c>
    </row>
    <row r="27" spans="1:20">
      <c r="A27" s="3"/>
      <c r="B27" s="3"/>
      <c r="C27" s="3"/>
      <c r="D27" s="3"/>
      <c r="E27" s="3"/>
      <c r="F27" s="3"/>
      <c r="G27" s="4">
        <v>4.3099999999999996</v>
      </c>
      <c r="H27">
        <f>4*(G26+G27+G25+G24+G23+G22+G21+G20)/8</f>
        <v>10.845000000000001</v>
      </c>
      <c r="I27">
        <f t="shared" si="15"/>
        <v>1.0774999999999999</v>
      </c>
      <c r="J27">
        <f t="shared" si="16"/>
        <v>0.82251908396946549</v>
      </c>
      <c r="K27">
        <f t="shared" si="17"/>
        <v>0.72477578475336324</v>
      </c>
      <c r="L27">
        <f t="shared" si="18"/>
        <v>0.67238689547581898</v>
      </c>
      <c r="M27">
        <f t="shared" si="19"/>
        <v>0.55484037075180215</v>
      </c>
      <c r="N27">
        <f t="shared" si="20"/>
        <v>0.48210290827740493</v>
      </c>
      <c r="O27">
        <f t="shared" si="21"/>
        <v>0.43397583429228997</v>
      </c>
      <c r="P27">
        <f t="shared" si="22"/>
        <v>0.39741816505301975</v>
      </c>
      <c r="Q27">
        <f t="shared" si="23"/>
        <v>0.36746873815839332</v>
      </c>
      <c r="R27">
        <f t="shared" si="24"/>
        <v>0.33266440259339303</v>
      </c>
      <c r="S27">
        <f t="shared" si="25"/>
        <v>2.8733333333333331</v>
      </c>
      <c r="T27">
        <f t="shared" si="26"/>
        <v>1.7239999999999998</v>
      </c>
    </row>
    <row r="28" spans="1:20">
      <c r="A28" s="3"/>
      <c r="B28" s="3"/>
      <c r="C28" s="3"/>
      <c r="D28" s="3"/>
      <c r="E28" s="3"/>
      <c r="F28" s="3"/>
      <c r="G28" s="4">
        <v>4.7</v>
      </c>
      <c r="H28">
        <f>4*(G27+G28+G26+G25+G24+G23+G22+G21+G20)/9</f>
        <v>11.728888888888889</v>
      </c>
      <c r="I28">
        <f t="shared" si="15"/>
        <v>1.175</v>
      </c>
      <c r="J28">
        <f t="shared" si="16"/>
        <v>0.89694656488549618</v>
      </c>
      <c r="K28">
        <f t="shared" si="17"/>
        <v>0.79035874439461895</v>
      </c>
      <c r="L28">
        <f t="shared" si="18"/>
        <v>0.73322932917316697</v>
      </c>
      <c r="M28">
        <f t="shared" si="19"/>
        <v>0.60504634397528323</v>
      </c>
      <c r="N28">
        <f t="shared" si="20"/>
        <v>0.52572706935123048</v>
      </c>
      <c r="O28">
        <f t="shared" si="21"/>
        <v>0.47324510932105873</v>
      </c>
      <c r="P28">
        <f t="shared" si="22"/>
        <v>0.43337943752881514</v>
      </c>
      <c r="Q28">
        <f t="shared" si="23"/>
        <v>0.40071996968548695</v>
      </c>
      <c r="R28">
        <f t="shared" si="24"/>
        <v>0.36276628589070703</v>
      </c>
      <c r="S28">
        <f t="shared" si="25"/>
        <v>3.1333333333333333</v>
      </c>
      <c r="T28">
        <f t="shared" si="26"/>
        <v>1.8800000000000001</v>
      </c>
    </row>
    <row r="29" spans="1:20">
      <c r="A29" s="3"/>
      <c r="B29" s="3"/>
      <c r="C29" s="3"/>
      <c r="D29" s="3"/>
      <c r="E29" s="3"/>
      <c r="F29" s="3"/>
      <c r="G29" s="4">
        <v>6</v>
      </c>
      <c r="H29">
        <f>4*(G28+G29+G27+G26+G25+G24+G23+G22+G21+G20)/10</f>
        <v>12.956</v>
      </c>
      <c r="I29">
        <f t="shared" si="15"/>
        <v>1.5</v>
      </c>
      <c r="J29">
        <f t="shared" si="16"/>
        <v>1.1450381679389312</v>
      </c>
      <c r="K29">
        <f t="shared" si="17"/>
        <v>1.0089686098654709</v>
      </c>
      <c r="L29">
        <f t="shared" si="18"/>
        <v>0.93603744149765988</v>
      </c>
      <c r="M29">
        <f t="shared" si="19"/>
        <v>0.77239958805355302</v>
      </c>
      <c r="N29">
        <f t="shared" si="20"/>
        <v>0.67114093959731547</v>
      </c>
      <c r="O29">
        <f t="shared" si="21"/>
        <v>0.60414269275028776</v>
      </c>
      <c r="P29">
        <f t="shared" si="22"/>
        <v>0.55325034578146604</v>
      </c>
      <c r="Q29">
        <f t="shared" si="23"/>
        <v>0.51155740810913219</v>
      </c>
      <c r="R29">
        <f t="shared" si="24"/>
        <v>0.46310589688175363</v>
      </c>
      <c r="S29">
        <f t="shared" si="25"/>
        <v>4</v>
      </c>
      <c r="T29">
        <f t="shared" si="26"/>
        <v>2.4</v>
      </c>
    </row>
    <row r="30" spans="1:20">
      <c r="A30" s="3"/>
      <c r="B30" s="3"/>
      <c r="C30" s="3"/>
      <c r="D30" s="3"/>
      <c r="E30" s="3"/>
      <c r="F30" s="3"/>
      <c r="I30">
        <f>SUMIF(I20:I29,"&lt;1")</f>
        <v>4.3449999999999998</v>
      </c>
      <c r="J30">
        <f t="shared" ref="J30:T30" si="27">SUMIF(J20:J29,"&lt;1")</f>
        <v>5.0362595419847329</v>
      </c>
      <c r="K30">
        <f t="shared" si="27"/>
        <v>4.4377802690582966</v>
      </c>
      <c r="L30">
        <f t="shared" si="27"/>
        <v>5.0530421216848671</v>
      </c>
      <c r="M30">
        <f t="shared" si="27"/>
        <v>4.1696704428424303</v>
      </c>
      <c r="N30">
        <f t="shared" si="27"/>
        <v>3.6230425055928412</v>
      </c>
      <c r="O30">
        <f t="shared" si="27"/>
        <v>3.2613636363636367</v>
      </c>
      <c r="P30">
        <f t="shared" si="27"/>
        <v>2.9866297833102813</v>
      </c>
      <c r="Q30">
        <f t="shared" si="27"/>
        <v>2.7615574081091321</v>
      </c>
      <c r="R30">
        <f t="shared" si="27"/>
        <v>2.5</v>
      </c>
      <c r="S30">
        <f t="shared" si="27"/>
        <v>0.66666666666666663</v>
      </c>
      <c r="T30">
        <f t="shared" si="27"/>
        <v>2.5640000000000001</v>
      </c>
    </row>
    <row r="31" spans="1:20">
      <c r="A31" s="3"/>
      <c r="B31" s="3"/>
      <c r="C31" s="3"/>
      <c r="D31" s="3"/>
      <c r="E31" s="3"/>
      <c r="F31" s="3"/>
      <c r="I31" s="6">
        <f>(7-I30)/(I19*10)</f>
        <v>6.6375000000000003E-2</v>
      </c>
      <c r="J31" s="6">
        <f>(9-J30)/(J19*10)</f>
        <v>7.564390187052035E-2</v>
      </c>
      <c r="K31" s="6">
        <f>(9-K30)/(K19*10)</f>
        <v>7.6718941663817888E-2</v>
      </c>
      <c r="L31" s="9">
        <f t="shared" ref="L31:R31" si="28">(10-L30)/(L19*10)</f>
        <v>7.7175629926913153E-2</v>
      </c>
      <c r="M31" s="6">
        <f t="shared" si="28"/>
        <v>7.5055735802749352E-2</v>
      </c>
      <c r="N31" s="6">
        <f t="shared" si="28"/>
        <v>7.1330620742809395E-2</v>
      </c>
      <c r="O31" s="6">
        <f t="shared" si="28"/>
        <v>6.7851631969871332E-2</v>
      </c>
      <c r="P31" s="6">
        <f t="shared" si="28"/>
        <v>6.466915829128371E-2</v>
      </c>
      <c r="Q31" s="6">
        <f t="shared" si="28"/>
        <v>6.1714648850907362E-2</v>
      </c>
      <c r="R31" s="6">
        <f t="shared" si="28"/>
        <v>5.7888237110219204E-2</v>
      </c>
      <c r="S31" s="11">
        <f>(1-S30)/(S19*10)</f>
        <v>2.2222222222222223E-2</v>
      </c>
      <c r="T31" s="5">
        <f>(4-T30)/(T19*10)</f>
        <v>5.7439999999999998E-2</v>
      </c>
    </row>
    <row r="32" spans="1:20">
      <c r="A32" s="3"/>
      <c r="B32" s="3"/>
      <c r="C32" s="3"/>
      <c r="D32" s="3"/>
      <c r="E32" s="3"/>
      <c r="F32" s="3"/>
    </row>
    <row r="33" spans="1:20">
      <c r="A33" s="3"/>
      <c r="B33" s="3"/>
      <c r="C33" s="3"/>
      <c r="D33" s="3"/>
      <c r="E33" s="3"/>
      <c r="F33" s="3"/>
      <c r="G33" t="s">
        <v>5</v>
      </c>
      <c r="H33" t="s">
        <v>14</v>
      </c>
      <c r="I33" t="s">
        <v>15</v>
      </c>
      <c r="J33" t="s">
        <v>16</v>
      </c>
      <c r="K33" t="s">
        <v>17</v>
      </c>
      <c r="L33" t="s">
        <v>18</v>
      </c>
      <c r="M33" t="s">
        <v>19</v>
      </c>
      <c r="N33" t="s">
        <v>20</v>
      </c>
      <c r="O33" t="s">
        <v>21</v>
      </c>
      <c r="P33" t="s">
        <v>22</v>
      </c>
      <c r="Q33" t="s">
        <v>23</v>
      </c>
      <c r="R33" t="s">
        <v>24</v>
      </c>
      <c r="S33" t="s">
        <v>28</v>
      </c>
      <c r="T33" t="s">
        <v>29</v>
      </c>
    </row>
    <row r="34" spans="1:20">
      <c r="A34" s="3"/>
      <c r="B34" s="3"/>
      <c r="C34" s="3"/>
      <c r="D34" s="3"/>
      <c r="E34" s="3"/>
      <c r="F34" s="3"/>
      <c r="I34">
        <f>4*(G35)/1</f>
        <v>0</v>
      </c>
      <c r="J34">
        <f>4*(G35+G36)/2</f>
        <v>1.2400000000000002</v>
      </c>
      <c r="K34">
        <f>4*(G36+G37+G35)/3</f>
        <v>1.9466666666666665</v>
      </c>
      <c r="L34">
        <f>4*(G37+G38+G36+G35)/4</f>
        <v>2.41</v>
      </c>
      <c r="M34">
        <f>4*(G38+G39+G37+G36+G35)/5</f>
        <v>3.7679999999999998</v>
      </c>
      <c r="N34">
        <f>4*(G39+G40+G38+G37+G36+G35)/6</f>
        <v>4.9400000000000004</v>
      </c>
      <c r="O34">
        <f>4*(G40+G41+G39+G38+G37+G36+G35)/7</f>
        <v>5.9314285714285706</v>
      </c>
      <c r="P34">
        <f>4*(G41+G42+G40+G39+G38+G37+G36+G35)/8</f>
        <v>6.8450000000000006</v>
      </c>
      <c r="Q34">
        <f>4*(G42+G43+G41+G40+G39+G38+G37+G36+G35)/9</f>
        <v>7.7288888888888891</v>
      </c>
      <c r="R34">
        <f>4*(G43+G44+G42+G41+G40+G39+G38+G37+G36+G35)/10</f>
        <v>8.9559999999999995</v>
      </c>
      <c r="S34">
        <f>$E$15</f>
        <v>1.5</v>
      </c>
      <c r="T34">
        <f>$E$18</f>
        <v>2.5</v>
      </c>
    </row>
    <row r="35" spans="1:20">
      <c r="A35" s="3"/>
      <c r="B35" s="3"/>
      <c r="C35" s="3"/>
      <c r="D35" s="3"/>
      <c r="E35" s="3"/>
      <c r="F35" s="3"/>
      <c r="G35">
        <f>ABS($C$7-A5)</f>
        <v>0</v>
      </c>
      <c r="H35">
        <f>4*(G35)/1</f>
        <v>0</v>
      </c>
      <c r="I35" t="e">
        <f>G35/$H$35</f>
        <v>#DIV/0!</v>
      </c>
      <c r="J35" s="7">
        <f>G35/$H$36</f>
        <v>0</v>
      </c>
      <c r="K35" s="7">
        <f>G35/$H$37</f>
        <v>0</v>
      </c>
      <c r="L35" s="7">
        <f>G35/$H$38</f>
        <v>0</v>
      </c>
      <c r="M35" s="7">
        <f>G35/$H$39</f>
        <v>0</v>
      </c>
      <c r="N35" s="7">
        <f>G35/$H$40</f>
        <v>0</v>
      </c>
      <c r="O35" s="7">
        <f>G35/$H$41</f>
        <v>0</v>
      </c>
      <c r="P35" s="7">
        <f>G35/$H$42</f>
        <v>0</v>
      </c>
      <c r="Q35" s="7">
        <f>G35/$H$43</f>
        <v>0</v>
      </c>
      <c r="R35" s="7">
        <f>G35/$H$44</f>
        <v>0</v>
      </c>
      <c r="S35">
        <f>G35/$S$4</f>
        <v>0</v>
      </c>
      <c r="T35">
        <f>G35/$T$4</f>
        <v>0</v>
      </c>
    </row>
    <row r="36" spans="1:20">
      <c r="A36" s="3"/>
      <c r="B36" s="3"/>
      <c r="C36" s="3"/>
      <c r="D36" s="3"/>
      <c r="E36" s="3"/>
      <c r="F36" s="3"/>
      <c r="G36">
        <f>ABS($C$7-A6)</f>
        <v>0.62000000000000011</v>
      </c>
      <c r="H36">
        <f>4*(G35+G36)/2</f>
        <v>1.2400000000000002</v>
      </c>
      <c r="I36" t="e">
        <f t="shared" ref="I36:I44" si="29">G36/$H$35</f>
        <v>#DIV/0!</v>
      </c>
      <c r="J36" s="7">
        <f t="shared" ref="J36:J44" si="30">G36/$H$36</f>
        <v>0.5</v>
      </c>
      <c r="K36" s="7">
        <f t="shared" ref="K36:K44" si="31">G36/$H$37</f>
        <v>0.31849315068493156</v>
      </c>
      <c r="L36" s="7">
        <f t="shared" ref="L36:L44" si="32">G36/$H$38</f>
        <v>0.25726141078838177</v>
      </c>
      <c r="M36" s="7">
        <f t="shared" ref="M36:M44" si="33">G36/$H$39</f>
        <v>0.16454352441613593</v>
      </c>
      <c r="N36" s="7">
        <f t="shared" ref="N36:N44" si="34">G36/$H$40</f>
        <v>0.12550607287449395</v>
      </c>
      <c r="O36" s="7">
        <f t="shared" ref="O36:O44" si="35">G36/$H$41</f>
        <v>0.10452793834296728</v>
      </c>
      <c r="P36" s="7">
        <f t="shared" ref="P36:P44" si="36">G36/$H$42</f>
        <v>9.057706355003653E-2</v>
      </c>
      <c r="Q36" s="7">
        <f t="shared" ref="Q36:Q44" si="37">G36/$H$43</f>
        <v>8.0218516388729164E-2</v>
      </c>
      <c r="R36" s="7">
        <f t="shared" ref="R36:R44" si="38">G36/$H$44</f>
        <v>6.9227333631085325E-2</v>
      </c>
      <c r="S36">
        <f t="shared" ref="S36:S44" si="39">G36/$S$4</f>
        <v>0.41333333333333339</v>
      </c>
      <c r="T36">
        <f t="shared" ref="T36:T44" si="40">G36/$T$4</f>
        <v>0.24800000000000005</v>
      </c>
    </row>
    <row r="37" spans="1:20">
      <c r="A37" s="3"/>
      <c r="B37" s="3"/>
      <c r="C37" s="3"/>
      <c r="D37" s="3"/>
      <c r="E37" s="3"/>
      <c r="F37" s="3"/>
      <c r="G37">
        <f>ABS($C$7-A7)</f>
        <v>0.83999999999999986</v>
      </c>
      <c r="H37">
        <f>4*(G36+G37+G35)/3</f>
        <v>1.9466666666666665</v>
      </c>
      <c r="I37" t="e">
        <f t="shared" si="29"/>
        <v>#DIV/0!</v>
      </c>
      <c r="J37" s="7">
        <f t="shared" si="30"/>
        <v>0.67741935483870941</v>
      </c>
      <c r="K37" s="7">
        <f t="shared" si="31"/>
        <v>0.43150684931506844</v>
      </c>
      <c r="L37" s="7">
        <f t="shared" si="32"/>
        <v>0.34854771784232358</v>
      </c>
      <c r="M37" s="7">
        <f t="shared" si="33"/>
        <v>0.22292993630573246</v>
      </c>
      <c r="N37" s="7">
        <f t="shared" si="34"/>
        <v>0.17004048582995948</v>
      </c>
      <c r="O37" s="7">
        <f t="shared" si="35"/>
        <v>0.14161849710982657</v>
      </c>
      <c r="P37" s="7">
        <f t="shared" si="36"/>
        <v>0.12271731190650106</v>
      </c>
      <c r="Q37" s="7">
        <f t="shared" si="37"/>
        <v>0.1086831512363427</v>
      </c>
      <c r="R37" s="7">
        <f t="shared" si="38"/>
        <v>9.379187137114782E-2</v>
      </c>
      <c r="S37">
        <f t="shared" si="39"/>
        <v>0.55999999999999994</v>
      </c>
      <c r="T37">
        <f t="shared" si="40"/>
        <v>0.33599999999999997</v>
      </c>
    </row>
    <row r="38" spans="1:20">
      <c r="A38" s="3"/>
      <c r="B38" s="3"/>
      <c r="C38" s="3"/>
      <c r="D38" s="3"/>
      <c r="E38" s="3"/>
      <c r="F38" s="3"/>
      <c r="G38">
        <f>ABS($C$7-A8)</f>
        <v>0.95000000000000018</v>
      </c>
      <c r="H38">
        <f>4*(G37+G38+G36+G35)/4</f>
        <v>2.41</v>
      </c>
      <c r="I38" t="e">
        <f t="shared" si="29"/>
        <v>#DIV/0!</v>
      </c>
      <c r="J38" s="7">
        <f t="shared" si="30"/>
        <v>0.7661290322580645</v>
      </c>
      <c r="K38" s="7">
        <f t="shared" si="31"/>
        <v>0.4880136986301371</v>
      </c>
      <c r="L38" s="7">
        <f t="shared" si="32"/>
        <v>0.39419087136929465</v>
      </c>
      <c r="M38" s="7">
        <f t="shared" si="33"/>
        <v>0.25212314225053084</v>
      </c>
      <c r="N38" s="7">
        <f t="shared" si="34"/>
        <v>0.19230769230769232</v>
      </c>
      <c r="O38" s="7">
        <f t="shared" si="35"/>
        <v>0.1601637764932563</v>
      </c>
      <c r="P38" s="7">
        <f t="shared" si="36"/>
        <v>0.1387874360847334</v>
      </c>
      <c r="Q38" s="7">
        <f t="shared" si="37"/>
        <v>0.12291546866014953</v>
      </c>
      <c r="R38" s="7">
        <f t="shared" si="38"/>
        <v>0.10607414024117913</v>
      </c>
      <c r="S38">
        <f t="shared" si="39"/>
        <v>0.63333333333333341</v>
      </c>
      <c r="T38">
        <f t="shared" si="40"/>
        <v>0.38000000000000006</v>
      </c>
    </row>
    <row r="39" spans="1:20">
      <c r="A39" s="3"/>
      <c r="B39" s="3"/>
      <c r="C39" s="3"/>
      <c r="D39" s="3"/>
      <c r="E39" s="3"/>
      <c r="F39" s="3"/>
      <c r="G39">
        <f>ABS($C$7-A9)</f>
        <v>2.2999999999999998</v>
      </c>
      <c r="H39">
        <f>4*(G38+G39+G37+G36+G35)/5</f>
        <v>3.7679999999999998</v>
      </c>
      <c r="I39" t="e">
        <f t="shared" si="29"/>
        <v>#DIV/0!</v>
      </c>
      <c r="J39" s="7">
        <f t="shared" si="30"/>
        <v>1.8548387096774188</v>
      </c>
      <c r="K39" s="7">
        <f t="shared" si="31"/>
        <v>1.1815068493150684</v>
      </c>
      <c r="L39" s="7">
        <f t="shared" si="32"/>
        <v>0.95435684647302887</v>
      </c>
      <c r="M39" s="7">
        <f t="shared" si="33"/>
        <v>0.61040339702760082</v>
      </c>
      <c r="N39" s="7">
        <f t="shared" si="34"/>
        <v>0.46558704453441291</v>
      </c>
      <c r="O39" s="7">
        <f t="shared" si="35"/>
        <v>0.38776493256262046</v>
      </c>
      <c r="P39" s="7">
        <f t="shared" si="36"/>
        <v>0.33601168736303866</v>
      </c>
      <c r="Q39" s="7">
        <f t="shared" si="37"/>
        <v>0.29758481886141458</v>
      </c>
      <c r="R39" s="7">
        <f t="shared" si="38"/>
        <v>0.25681107637338096</v>
      </c>
      <c r="S39">
        <f t="shared" si="39"/>
        <v>1.5333333333333332</v>
      </c>
      <c r="T39">
        <f t="shared" si="40"/>
        <v>0.91999999999999993</v>
      </c>
    </row>
    <row r="40" spans="1:20">
      <c r="A40" s="3"/>
      <c r="B40" s="3"/>
      <c r="C40" s="3"/>
      <c r="D40" s="3"/>
      <c r="E40" s="3"/>
      <c r="F40" s="3"/>
      <c r="G40">
        <f>ABS($C$7-A10)</f>
        <v>2.7</v>
      </c>
      <c r="H40">
        <f>4*(G39+G40+G38+G37+G36+G35)/6</f>
        <v>4.9400000000000004</v>
      </c>
      <c r="I40" t="e">
        <f t="shared" si="29"/>
        <v>#DIV/0!</v>
      </c>
      <c r="J40" s="7">
        <f t="shared" si="30"/>
        <v>2.1774193548387095</v>
      </c>
      <c r="K40" s="7">
        <f t="shared" si="31"/>
        <v>1.3869863013698631</v>
      </c>
      <c r="L40" s="7">
        <f t="shared" si="32"/>
        <v>1.1203319502074689</v>
      </c>
      <c r="M40" s="7">
        <f t="shared" si="33"/>
        <v>0.71656050955414019</v>
      </c>
      <c r="N40" s="7">
        <f t="shared" si="34"/>
        <v>0.54655870445344124</v>
      </c>
      <c r="O40" s="7">
        <f t="shared" si="35"/>
        <v>0.45520231213872842</v>
      </c>
      <c r="P40" s="7">
        <f t="shared" si="36"/>
        <v>0.39444850255661068</v>
      </c>
      <c r="Q40" s="7">
        <f t="shared" si="37"/>
        <v>0.34933870040253018</v>
      </c>
      <c r="R40" s="7">
        <f t="shared" si="38"/>
        <v>0.30147387226440381</v>
      </c>
      <c r="S40">
        <f t="shared" si="39"/>
        <v>1.8</v>
      </c>
      <c r="T40">
        <f t="shared" si="40"/>
        <v>1.08</v>
      </c>
    </row>
    <row r="41" spans="1:20">
      <c r="A41" s="3"/>
      <c r="B41" s="3"/>
      <c r="C41" s="3"/>
      <c r="D41" s="3"/>
      <c r="E41" s="3"/>
      <c r="F41" s="3"/>
      <c r="G41">
        <f>ABS($C$7-A11)</f>
        <v>2.9699999999999998</v>
      </c>
      <c r="H41">
        <f>4*(G40+G41+G39+G38+G37+G36+G35)/7</f>
        <v>5.9314285714285706</v>
      </c>
      <c r="I41" t="e">
        <f t="shared" si="29"/>
        <v>#DIV/0!</v>
      </c>
      <c r="J41" s="7">
        <f t="shared" si="30"/>
        <v>2.3951612903225801</v>
      </c>
      <c r="K41" s="7">
        <f t="shared" si="31"/>
        <v>1.5256849315068493</v>
      </c>
      <c r="L41" s="7">
        <f t="shared" si="32"/>
        <v>1.2323651452282156</v>
      </c>
      <c r="M41" s="7">
        <f t="shared" si="33"/>
        <v>0.78821656050955413</v>
      </c>
      <c r="N41" s="7">
        <f t="shared" si="34"/>
        <v>0.60121457489878538</v>
      </c>
      <c r="O41" s="7">
        <f t="shared" si="35"/>
        <v>0.50072254335260113</v>
      </c>
      <c r="P41" s="7">
        <f t="shared" si="36"/>
        <v>0.43389335281227165</v>
      </c>
      <c r="Q41" s="7">
        <f t="shared" si="37"/>
        <v>0.38427257044278318</v>
      </c>
      <c r="R41" s="7">
        <f t="shared" si="38"/>
        <v>0.33162125949084414</v>
      </c>
      <c r="S41">
        <f t="shared" si="39"/>
        <v>1.9799999999999998</v>
      </c>
      <c r="T41">
        <f t="shared" si="40"/>
        <v>1.1879999999999999</v>
      </c>
    </row>
    <row r="42" spans="1:20">
      <c r="A42" s="3"/>
      <c r="B42" s="3"/>
      <c r="C42" s="3"/>
      <c r="D42" s="3"/>
      <c r="E42" s="3"/>
      <c r="F42" s="3"/>
      <c r="G42">
        <f>ABS($C$7-A12)</f>
        <v>3.3099999999999996</v>
      </c>
      <c r="H42">
        <f>4*(G41+G42+G40+G39+G38+G37+G36+G35)/8</f>
        <v>6.8450000000000006</v>
      </c>
      <c r="I42" t="e">
        <f t="shared" si="29"/>
        <v>#DIV/0!</v>
      </c>
      <c r="J42" s="7">
        <f t="shared" si="30"/>
        <v>2.6693548387096766</v>
      </c>
      <c r="K42" s="7">
        <f t="shared" si="31"/>
        <v>1.7003424657534245</v>
      </c>
      <c r="L42" s="7">
        <f t="shared" si="32"/>
        <v>1.3734439834024894</v>
      </c>
      <c r="M42" s="7">
        <f t="shared" si="33"/>
        <v>0.8784501061571125</v>
      </c>
      <c r="N42" s="7">
        <f t="shared" si="34"/>
        <v>0.67004048582995934</v>
      </c>
      <c r="O42" s="7">
        <f t="shared" si="35"/>
        <v>0.55804431599229287</v>
      </c>
      <c r="P42" s="7">
        <f t="shared" si="36"/>
        <v>0.4835646457268078</v>
      </c>
      <c r="Q42" s="7">
        <f t="shared" si="37"/>
        <v>0.42826336975273138</v>
      </c>
      <c r="R42" s="7">
        <f t="shared" si="38"/>
        <v>0.36958463599821345</v>
      </c>
      <c r="S42">
        <f t="shared" si="39"/>
        <v>2.2066666666666666</v>
      </c>
      <c r="T42">
        <f t="shared" si="40"/>
        <v>1.3239999999999998</v>
      </c>
    </row>
    <row r="43" spans="1:20">
      <c r="A43" s="3"/>
      <c r="B43" s="3"/>
      <c r="C43" s="3"/>
      <c r="D43" s="3"/>
      <c r="E43" s="3"/>
      <c r="F43" s="3"/>
      <c r="G43">
        <f>ABS($C$7-A13)</f>
        <v>3.7</v>
      </c>
      <c r="H43">
        <f>4*(G42+G43+G41+G40+G39+G38+G37+G36+G35)/9</f>
        <v>7.7288888888888891</v>
      </c>
      <c r="I43" t="e">
        <f t="shared" si="29"/>
        <v>#DIV/0!</v>
      </c>
      <c r="J43" s="7">
        <f t="shared" si="30"/>
        <v>2.9838709677419351</v>
      </c>
      <c r="K43" s="7">
        <f t="shared" si="31"/>
        <v>1.9006849315068495</v>
      </c>
      <c r="L43" s="7">
        <f t="shared" si="32"/>
        <v>1.5352697095435683</v>
      </c>
      <c r="M43" s="7">
        <f t="shared" si="33"/>
        <v>0.98195329087048844</v>
      </c>
      <c r="N43" s="7">
        <f t="shared" si="34"/>
        <v>0.74898785425101211</v>
      </c>
      <c r="O43" s="7">
        <f t="shared" si="35"/>
        <v>0.62379576107899815</v>
      </c>
      <c r="P43" s="7">
        <f t="shared" si="36"/>
        <v>0.54054054054054057</v>
      </c>
      <c r="Q43" s="7">
        <f t="shared" si="37"/>
        <v>0.47872340425531917</v>
      </c>
      <c r="R43" s="7">
        <f t="shared" si="38"/>
        <v>0.41313086199196075</v>
      </c>
      <c r="S43">
        <f t="shared" si="39"/>
        <v>2.4666666666666668</v>
      </c>
      <c r="T43">
        <f t="shared" si="40"/>
        <v>1.48</v>
      </c>
    </row>
    <row r="44" spans="1:20">
      <c r="A44" s="3"/>
      <c r="B44" s="3"/>
      <c r="C44" s="3"/>
      <c r="D44" s="3"/>
      <c r="E44" s="3"/>
      <c r="F44" s="3"/>
      <c r="G44">
        <f>ABS($C$7-A14)</f>
        <v>5</v>
      </c>
      <c r="H44">
        <f>4*(G43+G44+G42+G41+G40+G39+G38+G37+G36+G35)/10</f>
        <v>8.9559999999999995</v>
      </c>
      <c r="I44" t="e">
        <f t="shared" si="29"/>
        <v>#DIV/0!</v>
      </c>
      <c r="J44" s="7">
        <f t="shared" si="30"/>
        <v>4.0322580645161281</v>
      </c>
      <c r="K44" s="7">
        <f t="shared" si="31"/>
        <v>2.5684931506849318</v>
      </c>
      <c r="L44" s="7">
        <f t="shared" si="32"/>
        <v>2.0746887966804977</v>
      </c>
      <c r="M44" s="7">
        <f t="shared" si="33"/>
        <v>1.3269639065817411</v>
      </c>
      <c r="N44" s="7">
        <f t="shared" si="34"/>
        <v>1.0121457489878543</v>
      </c>
      <c r="O44" s="7">
        <f t="shared" si="35"/>
        <v>0.84296724470134887</v>
      </c>
      <c r="P44" s="7">
        <f t="shared" si="36"/>
        <v>0.73046018991964934</v>
      </c>
      <c r="Q44" s="7">
        <f t="shared" si="37"/>
        <v>0.64692351926394476</v>
      </c>
      <c r="R44" s="7">
        <f t="shared" si="38"/>
        <v>0.55828494863778477</v>
      </c>
      <c r="S44">
        <f t="shared" si="39"/>
        <v>3.3333333333333335</v>
      </c>
      <c r="T44">
        <f t="shared" si="40"/>
        <v>2</v>
      </c>
    </row>
    <row r="45" spans="1:20">
      <c r="A45" s="3"/>
      <c r="B45" s="3"/>
      <c r="C45" s="3"/>
      <c r="D45" s="3"/>
      <c r="E45" s="3"/>
      <c r="F45" s="3"/>
      <c r="I45">
        <f>SUMIF(I35:I44,"&lt;1")</f>
        <v>0</v>
      </c>
      <c r="J45" s="7">
        <f>SUM(J35:J38)</f>
        <v>1.943548387096774</v>
      </c>
      <c r="K45" s="7">
        <f t="shared" ref="K45:T45" si="41">SUMIF(K35:K44,"&lt;1")</f>
        <v>1.2380136986301371</v>
      </c>
      <c r="L45" s="10">
        <f>SUM(L35:L39)</f>
        <v>1.9543568464730288</v>
      </c>
      <c r="M45" s="7">
        <f t="shared" si="41"/>
        <v>4.615180467091295</v>
      </c>
      <c r="N45" s="7">
        <f t="shared" si="41"/>
        <v>3.5202429149797569</v>
      </c>
      <c r="O45" s="7">
        <f t="shared" si="41"/>
        <v>3.7748073217726406</v>
      </c>
      <c r="P45" s="7">
        <f t="shared" si="41"/>
        <v>3.2710007304601896</v>
      </c>
      <c r="Q45" s="7">
        <f t="shared" si="41"/>
        <v>2.8969235192639449</v>
      </c>
      <c r="R45" s="7">
        <f t="shared" si="41"/>
        <v>2.5</v>
      </c>
      <c r="S45" s="10">
        <f t="shared" si="41"/>
        <v>1.6066666666666669</v>
      </c>
      <c r="T45" s="7">
        <f t="shared" si="41"/>
        <v>1.8840000000000001</v>
      </c>
    </row>
    <row r="46" spans="1:20">
      <c r="A46" s="3"/>
      <c r="B46" s="3"/>
      <c r="C46" s="3"/>
      <c r="D46" s="3"/>
      <c r="E46" s="3"/>
      <c r="F46" s="3"/>
      <c r="I46" s="6">
        <f>0</f>
        <v>0</v>
      </c>
      <c r="J46" s="9">
        <f>(4-J45)/(J34*10)</f>
        <v>0.16584287200832465</v>
      </c>
      <c r="K46" s="6">
        <f>(4-K45)/(K34*10)</f>
        <v>0.141882857947082</v>
      </c>
      <c r="L46" s="6">
        <f>(5-L45)/(L34*10)</f>
        <v>0.12637523458618138</v>
      </c>
      <c r="M46" s="6">
        <f>(9-M45)/(M34*10)</f>
        <v>0.11636994514088919</v>
      </c>
      <c r="N46" s="6">
        <f>(9-N45)/(N34*10)</f>
        <v>0.11092625678178628</v>
      </c>
      <c r="O46" s="6">
        <f t="shared" ref="O46:R46" si="42">(10-O45)/(O34*10)</f>
        <v>0.10495267039400656</v>
      </c>
      <c r="P46" s="6">
        <f t="shared" si="42"/>
        <v>9.8305321687944633E-2</v>
      </c>
      <c r="Q46" s="6">
        <f t="shared" si="42"/>
        <v>9.1902944690374494E-2</v>
      </c>
      <c r="R46" s="6">
        <f t="shared" si="42"/>
        <v>8.3742742295667708E-2</v>
      </c>
      <c r="S46" s="5">
        <f>(4-S45)/(S34*10)</f>
        <v>0.15955555555555553</v>
      </c>
      <c r="T46" s="11">
        <f>(5-T45)/(T34*10)</f>
        <v>0.12463999999999999</v>
      </c>
    </row>
    <row r="47" spans="1:20">
      <c r="A47" s="3"/>
      <c r="B47" s="3"/>
      <c r="C47" s="3"/>
      <c r="D47" s="3"/>
      <c r="E47" s="3"/>
      <c r="F47" s="3"/>
    </row>
    <row r="48" spans="1:20">
      <c r="A48" s="3"/>
      <c r="B48" s="3"/>
      <c r="C48" s="3"/>
      <c r="D48" s="3"/>
      <c r="E48" s="3"/>
      <c r="F48" s="3"/>
      <c r="G48" t="s">
        <v>6</v>
      </c>
      <c r="H48" t="s">
        <v>14</v>
      </c>
      <c r="I48" t="s">
        <v>15</v>
      </c>
      <c r="J48" t="s">
        <v>16</v>
      </c>
      <c r="K48" t="s">
        <v>17</v>
      </c>
      <c r="L48" t="s">
        <v>18</v>
      </c>
      <c r="M48" t="s">
        <v>19</v>
      </c>
      <c r="N48" t="s">
        <v>20</v>
      </c>
      <c r="O48" t="s">
        <v>21</v>
      </c>
      <c r="P48" t="s">
        <v>22</v>
      </c>
      <c r="Q48" t="s">
        <v>23</v>
      </c>
      <c r="R48" t="s">
        <v>24</v>
      </c>
      <c r="S48" t="s">
        <v>28</v>
      </c>
      <c r="T48" t="s">
        <v>29</v>
      </c>
    </row>
    <row r="49" spans="1:20">
      <c r="A49" s="3"/>
      <c r="B49" s="3"/>
      <c r="C49" s="3"/>
      <c r="D49" s="3"/>
      <c r="E49" s="3"/>
      <c r="F49" s="3"/>
      <c r="I49">
        <f>4*(G50)/1</f>
        <v>0.64</v>
      </c>
      <c r="J49">
        <f>4*(G50+G51)/2</f>
        <v>1.0799999999999998</v>
      </c>
      <c r="K49">
        <f>4*(G51+G52+G50)/3</f>
        <v>1.2266666666666666</v>
      </c>
      <c r="L49">
        <f>4*(G52+G53+G51+G50)/4</f>
        <v>1.9199999999999997</v>
      </c>
      <c r="M49">
        <f>4*(G53+G54+G52+G51+G50)/5</f>
        <v>2.5759999999999996</v>
      </c>
      <c r="N49">
        <f>4*(G54+G55+G53+G52+G51+G50)/6</f>
        <v>3.28</v>
      </c>
      <c r="O49">
        <f>4*(G55+G56+G54+G53+G52+G51+G50)/7</f>
        <v>3.9371428571428568</v>
      </c>
      <c r="P49">
        <f>4*(G56+G57+G55+G54+G53+G52+G51+G50)/8</f>
        <v>4.6000000000000014</v>
      </c>
      <c r="Q49">
        <f>4*(G57+G58+G56+G55+G54+G53+G52+G51+G50)/9</f>
        <v>5.2888888888888896</v>
      </c>
      <c r="R49">
        <f>4*(G58+G59+G57+G56+G55+G54+G53+G52+G51+G50)/10</f>
        <v>6.3600000000000012</v>
      </c>
      <c r="S49">
        <f>$E$15</f>
        <v>1.5</v>
      </c>
      <c r="T49">
        <f>$E$18</f>
        <v>2.5</v>
      </c>
    </row>
    <row r="50" spans="1:20">
      <c r="A50" s="3"/>
      <c r="B50" s="3"/>
      <c r="C50" s="3"/>
      <c r="D50" s="3"/>
      <c r="E50" s="3"/>
      <c r="F50" s="3"/>
      <c r="G50">
        <v>0.16</v>
      </c>
      <c r="H50">
        <f>4*(G50)/1</f>
        <v>0.64</v>
      </c>
      <c r="I50">
        <f>G50/$H$50</f>
        <v>0.25</v>
      </c>
      <c r="J50">
        <f>G50/$H$51</f>
        <v>0.14814814814814817</v>
      </c>
      <c r="K50">
        <f>G50/$H$52</f>
        <v>0.13043478260869568</v>
      </c>
      <c r="L50">
        <f>G50/$H$53</f>
        <v>8.3333333333333343E-2</v>
      </c>
      <c r="M50">
        <f>G50/$H$54</f>
        <v>6.2111801242236038E-2</v>
      </c>
      <c r="N50">
        <f>G50/$H$55</f>
        <v>4.878048780487805E-2</v>
      </c>
      <c r="O50">
        <f>G50/$H$56</f>
        <v>4.0638606676342531E-2</v>
      </c>
      <c r="P50">
        <f>G50/$H$57</f>
        <v>3.478260869565216E-2</v>
      </c>
      <c r="Q50">
        <f>G50/$H$58</f>
        <v>3.0252100840336131E-2</v>
      </c>
      <c r="R50">
        <f>G50/$H$59</f>
        <v>2.515723270440251E-2</v>
      </c>
      <c r="S50">
        <f>G50/$S$4</f>
        <v>0.10666666666666667</v>
      </c>
      <c r="T50">
        <f>G50/$T$4</f>
        <v>6.4000000000000001E-2</v>
      </c>
    </row>
    <row r="51" spans="1:20">
      <c r="A51" s="3"/>
      <c r="B51" s="3"/>
      <c r="C51" s="3"/>
      <c r="D51" s="3"/>
      <c r="E51" s="3"/>
      <c r="F51" s="3"/>
      <c r="G51">
        <f>ABS($C$8-A6)</f>
        <v>0.37999999999999989</v>
      </c>
      <c r="H51">
        <f>4*(G50+G51)/2</f>
        <v>1.0799999999999998</v>
      </c>
      <c r="I51">
        <f t="shared" ref="I51:I59" si="43">G51/$H$50</f>
        <v>0.59374999999999978</v>
      </c>
      <c r="J51">
        <f t="shared" ref="J51:J59" si="44">G51/$H$51</f>
        <v>0.3518518518518518</v>
      </c>
      <c r="K51">
        <f t="shared" ref="K51:K59" si="45">G51/$H$52</f>
        <v>0.30978260869565211</v>
      </c>
      <c r="L51">
        <f t="shared" ref="L51:L59" si="46">G51/$H$53</f>
        <v>0.19791666666666663</v>
      </c>
      <c r="M51">
        <f t="shared" ref="M51:M59" si="47">G51/$H$54</f>
        <v>0.14751552795031053</v>
      </c>
      <c r="N51">
        <f t="shared" ref="N51:N59" si="48">G51/$H$55</f>
        <v>0.11585365853658534</v>
      </c>
      <c r="O51">
        <f t="shared" ref="O51:O59" si="49">G51/$H$56</f>
        <v>9.6516690856313481E-2</v>
      </c>
      <c r="P51">
        <f t="shared" ref="P51:P59" si="50">G51/$H$57</f>
        <v>8.2608695652173866E-2</v>
      </c>
      <c r="Q51">
        <f t="shared" ref="Q51:Q59" si="51">G51/$H$58</f>
        <v>7.1848739495798286E-2</v>
      </c>
      <c r="R51">
        <f t="shared" ref="R51:R59" si="52">G51/$H$59</f>
        <v>5.9748427672955948E-2</v>
      </c>
      <c r="S51">
        <f t="shared" ref="S51:S59" si="53">G51/$S$4</f>
        <v>0.25333333333333324</v>
      </c>
      <c r="T51">
        <f t="shared" ref="T51:T59" si="54">G51/$T$4</f>
        <v>0.15199999999999997</v>
      </c>
    </row>
    <row r="52" spans="1:20">
      <c r="A52" s="3"/>
      <c r="B52" s="3"/>
      <c r="C52" s="3"/>
      <c r="D52" s="3"/>
      <c r="E52" s="3"/>
      <c r="F52" s="3"/>
      <c r="G52">
        <v>0.38</v>
      </c>
      <c r="H52">
        <f>4*(G51+G52+G50)/3</f>
        <v>1.2266666666666666</v>
      </c>
      <c r="I52">
        <f t="shared" si="43"/>
        <v>0.59375</v>
      </c>
      <c r="J52">
        <f t="shared" si="44"/>
        <v>0.35185185185185192</v>
      </c>
      <c r="K52">
        <f t="shared" si="45"/>
        <v>0.30978260869565222</v>
      </c>
      <c r="L52">
        <f t="shared" si="46"/>
        <v>0.19791666666666671</v>
      </c>
      <c r="M52">
        <f t="shared" si="47"/>
        <v>0.14751552795031059</v>
      </c>
      <c r="N52">
        <f t="shared" si="48"/>
        <v>0.11585365853658537</v>
      </c>
      <c r="O52">
        <f t="shared" si="49"/>
        <v>9.6516690856313508E-2</v>
      </c>
      <c r="P52">
        <f t="shared" si="50"/>
        <v>8.2608695652173894E-2</v>
      </c>
      <c r="Q52">
        <f t="shared" si="51"/>
        <v>7.1848739495798314E-2</v>
      </c>
      <c r="R52">
        <f t="shared" si="52"/>
        <v>5.9748427672955962E-2</v>
      </c>
      <c r="S52">
        <f t="shared" si="53"/>
        <v>0.25333333333333335</v>
      </c>
      <c r="T52">
        <f t="shared" si="54"/>
        <v>0.152</v>
      </c>
    </row>
    <row r="53" spans="1:20">
      <c r="A53" s="3"/>
      <c r="B53" s="3"/>
      <c r="C53" s="3"/>
      <c r="D53" s="3"/>
      <c r="E53" s="3"/>
      <c r="F53" s="3"/>
      <c r="G53">
        <v>1</v>
      </c>
      <c r="H53">
        <f>4*(G52+G53+G51+G50)/4</f>
        <v>1.9199999999999997</v>
      </c>
      <c r="I53">
        <f t="shared" si="43"/>
        <v>1.5625</v>
      </c>
      <c r="J53">
        <f t="shared" si="44"/>
        <v>0.92592592592592604</v>
      </c>
      <c r="K53">
        <f t="shared" si="45"/>
        <v>0.81521739130434789</v>
      </c>
      <c r="L53">
        <f t="shared" si="46"/>
        <v>0.52083333333333337</v>
      </c>
      <c r="M53">
        <f t="shared" si="47"/>
        <v>0.38819875776397522</v>
      </c>
      <c r="N53">
        <f t="shared" si="48"/>
        <v>0.3048780487804878</v>
      </c>
      <c r="O53">
        <f t="shared" si="49"/>
        <v>0.2539912917271408</v>
      </c>
      <c r="P53">
        <f t="shared" si="50"/>
        <v>0.21739130434782603</v>
      </c>
      <c r="Q53">
        <f t="shared" si="51"/>
        <v>0.18907563025210081</v>
      </c>
      <c r="R53">
        <f t="shared" si="52"/>
        <v>0.15723270440251569</v>
      </c>
      <c r="S53">
        <f t="shared" si="53"/>
        <v>0.66666666666666663</v>
      </c>
      <c r="T53">
        <f t="shared" si="54"/>
        <v>0.4</v>
      </c>
    </row>
    <row r="54" spans="1:20">
      <c r="A54" s="3"/>
      <c r="B54" s="3"/>
      <c r="C54" s="3"/>
      <c r="D54" s="3"/>
      <c r="E54" s="3"/>
      <c r="F54" s="3"/>
      <c r="G54">
        <v>1.3</v>
      </c>
      <c r="H54">
        <f>4*(G53+G54+G52+G51+G50)/5</f>
        <v>2.5759999999999996</v>
      </c>
      <c r="I54">
        <f t="shared" si="43"/>
        <v>2.03125</v>
      </c>
      <c r="J54">
        <f t="shared" si="44"/>
        <v>1.2037037037037039</v>
      </c>
      <c r="K54">
        <f t="shared" si="45"/>
        <v>1.0597826086956523</v>
      </c>
      <c r="L54">
        <f t="shared" si="46"/>
        <v>0.67708333333333348</v>
      </c>
      <c r="M54">
        <f t="shared" si="47"/>
        <v>0.50465838509316774</v>
      </c>
      <c r="N54">
        <f t="shared" si="48"/>
        <v>0.39634146341463417</v>
      </c>
      <c r="O54">
        <f t="shared" si="49"/>
        <v>0.33018867924528306</v>
      </c>
      <c r="P54">
        <f t="shared" si="50"/>
        <v>0.28260869565217384</v>
      </c>
      <c r="Q54">
        <f t="shared" si="51"/>
        <v>0.24579831932773108</v>
      </c>
      <c r="R54">
        <f t="shared" si="52"/>
        <v>0.20440251572327039</v>
      </c>
      <c r="S54">
        <f t="shared" si="53"/>
        <v>0.8666666666666667</v>
      </c>
      <c r="T54">
        <f t="shared" si="54"/>
        <v>0.52</v>
      </c>
    </row>
    <row r="55" spans="1:20">
      <c r="A55" s="3"/>
      <c r="B55" s="3"/>
      <c r="C55" s="3"/>
      <c r="D55" s="3"/>
      <c r="E55" s="3"/>
      <c r="F55" s="3"/>
      <c r="G55">
        <v>1.7</v>
      </c>
      <c r="H55">
        <f>4*(G54+G55+G53+G52+G51+G50)/6</f>
        <v>3.28</v>
      </c>
      <c r="I55">
        <f t="shared" si="43"/>
        <v>2.65625</v>
      </c>
      <c r="J55">
        <f t="shared" si="44"/>
        <v>1.5740740740740742</v>
      </c>
      <c r="K55">
        <f t="shared" si="45"/>
        <v>1.3858695652173914</v>
      </c>
      <c r="L55">
        <f t="shared" si="46"/>
        <v>0.88541666666666674</v>
      </c>
      <c r="M55">
        <f t="shared" si="47"/>
        <v>0.65993788819875787</v>
      </c>
      <c r="N55">
        <f t="shared" si="48"/>
        <v>0.51829268292682928</v>
      </c>
      <c r="O55">
        <f t="shared" si="49"/>
        <v>0.43178519593613934</v>
      </c>
      <c r="P55">
        <f t="shared" si="50"/>
        <v>0.36956521739130421</v>
      </c>
      <c r="Q55">
        <f t="shared" si="51"/>
        <v>0.3214285714285714</v>
      </c>
      <c r="R55">
        <f t="shared" si="52"/>
        <v>0.26729559748427667</v>
      </c>
      <c r="S55">
        <f t="shared" si="53"/>
        <v>1.1333333333333333</v>
      </c>
      <c r="T55">
        <f t="shared" si="54"/>
        <v>0.67999999999999994</v>
      </c>
    </row>
    <row r="56" spans="1:20">
      <c r="A56" s="3"/>
      <c r="B56" s="3"/>
      <c r="C56" s="3"/>
      <c r="D56" s="3"/>
      <c r="E56" s="3"/>
      <c r="F56" s="3"/>
      <c r="G56">
        <v>1.97</v>
      </c>
      <c r="H56">
        <f>4*(G55+G56+G54+G53+G52+G51+G50)/7</f>
        <v>3.9371428571428568</v>
      </c>
      <c r="I56">
        <f t="shared" si="43"/>
        <v>3.078125</v>
      </c>
      <c r="J56">
        <f t="shared" si="44"/>
        <v>1.8240740740740744</v>
      </c>
      <c r="K56">
        <f t="shared" si="45"/>
        <v>1.6059782608695654</v>
      </c>
      <c r="L56">
        <f t="shared" si="46"/>
        <v>1.0260416666666667</v>
      </c>
      <c r="M56">
        <f t="shared" si="47"/>
        <v>0.76475155279503115</v>
      </c>
      <c r="N56">
        <f t="shared" si="48"/>
        <v>0.60060975609756095</v>
      </c>
      <c r="O56">
        <f t="shared" si="49"/>
        <v>0.50036284470246739</v>
      </c>
      <c r="P56">
        <f t="shared" si="50"/>
        <v>0.42826086956521725</v>
      </c>
      <c r="Q56">
        <f t="shared" si="51"/>
        <v>0.37247899159663861</v>
      </c>
      <c r="R56">
        <f t="shared" si="52"/>
        <v>0.30974842767295591</v>
      </c>
      <c r="S56">
        <f t="shared" si="53"/>
        <v>1.3133333333333332</v>
      </c>
      <c r="T56">
        <f t="shared" si="54"/>
        <v>0.78800000000000003</v>
      </c>
    </row>
    <row r="57" spans="1:20">
      <c r="A57" s="3"/>
      <c r="B57" s="3"/>
      <c r="C57" s="3"/>
      <c r="D57" s="3"/>
      <c r="E57" s="3"/>
      <c r="F57" s="3"/>
      <c r="G57">
        <v>2.31</v>
      </c>
      <c r="H57">
        <f>4*(G56+G57+G55+G54+G53+G52+G51+G50)/8</f>
        <v>4.6000000000000014</v>
      </c>
      <c r="I57">
        <f t="shared" si="43"/>
        <v>3.609375</v>
      </c>
      <c r="J57">
        <f t="shared" si="44"/>
        <v>2.1388888888888893</v>
      </c>
      <c r="K57">
        <f t="shared" si="45"/>
        <v>1.8831521739130437</v>
      </c>
      <c r="L57">
        <f t="shared" si="46"/>
        <v>1.2031250000000002</v>
      </c>
      <c r="M57">
        <f t="shared" si="47"/>
        <v>0.89673913043478271</v>
      </c>
      <c r="N57">
        <f t="shared" si="48"/>
        <v>0.7042682926829269</v>
      </c>
      <c r="O57">
        <f t="shared" si="49"/>
        <v>0.58671988388969532</v>
      </c>
      <c r="P57">
        <f t="shared" si="50"/>
        <v>0.50217391304347814</v>
      </c>
      <c r="Q57">
        <f t="shared" si="51"/>
        <v>0.43676470588235289</v>
      </c>
      <c r="R57">
        <f t="shared" si="52"/>
        <v>0.36320754716981124</v>
      </c>
      <c r="S57">
        <f t="shared" si="53"/>
        <v>1.54</v>
      </c>
      <c r="T57">
        <f t="shared" si="54"/>
        <v>0.92400000000000004</v>
      </c>
    </row>
    <row r="58" spans="1:20">
      <c r="A58" s="3"/>
      <c r="B58" s="3"/>
      <c r="C58" s="3"/>
      <c r="D58" s="3"/>
      <c r="E58" s="3"/>
      <c r="F58" s="3"/>
      <c r="G58">
        <v>2.7</v>
      </c>
      <c r="H58">
        <f>4*(G57+G58+G56+G55+G54+G53+G52+G51+G50)/9</f>
        <v>5.2888888888888896</v>
      </c>
      <c r="I58">
        <f t="shared" si="43"/>
        <v>4.21875</v>
      </c>
      <c r="J58">
        <f t="shared" si="44"/>
        <v>2.5000000000000004</v>
      </c>
      <c r="K58">
        <f t="shared" si="45"/>
        <v>2.2010869565217392</v>
      </c>
      <c r="L58">
        <f t="shared" si="46"/>
        <v>1.4062500000000002</v>
      </c>
      <c r="M58">
        <f t="shared" si="47"/>
        <v>1.048136645962733</v>
      </c>
      <c r="N58">
        <f t="shared" si="48"/>
        <v>0.82317073170731714</v>
      </c>
      <c r="O58">
        <f t="shared" si="49"/>
        <v>0.68577648766328025</v>
      </c>
      <c r="P58">
        <f t="shared" si="50"/>
        <v>0.58695652173913027</v>
      </c>
      <c r="Q58">
        <f t="shared" si="51"/>
        <v>0.51050420168067223</v>
      </c>
      <c r="R58">
        <f t="shared" si="52"/>
        <v>0.42452830188679241</v>
      </c>
      <c r="S58">
        <f t="shared" si="53"/>
        <v>1.8</v>
      </c>
      <c r="T58">
        <f t="shared" si="54"/>
        <v>1.08</v>
      </c>
    </row>
    <row r="59" spans="1:20">
      <c r="A59" s="3"/>
      <c r="B59" s="3"/>
      <c r="C59" s="3"/>
      <c r="D59" s="3"/>
      <c r="E59" s="3"/>
      <c r="F59" s="3"/>
      <c r="G59">
        <v>4</v>
      </c>
      <c r="H59">
        <f>4*(G58+G59+G57+G56+G55+G54+G53+G52+G51+G50)/10</f>
        <v>6.3600000000000012</v>
      </c>
      <c r="I59">
        <f t="shared" si="43"/>
        <v>6.25</v>
      </c>
      <c r="J59">
        <f t="shared" si="44"/>
        <v>3.7037037037037042</v>
      </c>
      <c r="K59">
        <f t="shared" si="45"/>
        <v>3.2608695652173916</v>
      </c>
      <c r="L59">
        <f t="shared" si="46"/>
        <v>2.0833333333333335</v>
      </c>
      <c r="M59">
        <f t="shared" si="47"/>
        <v>1.5527950310559009</v>
      </c>
      <c r="N59">
        <f t="shared" si="48"/>
        <v>1.2195121951219512</v>
      </c>
      <c r="O59">
        <f t="shared" si="49"/>
        <v>1.0159651669085632</v>
      </c>
      <c r="P59">
        <f t="shared" si="50"/>
        <v>0.8695652173913041</v>
      </c>
      <c r="Q59">
        <f t="shared" si="51"/>
        <v>0.75630252100840323</v>
      </c>
      <c r="R59">
        <f t="shared" si="52"/>
        <v>0.62893081761006275</v>
      </c>
      <c r="S59">
        <f t="shared" si="53"/>
        <v>2.6666666666666665</v>
      </c>
      <c r="T59">
        <f t="shared" si="54"/>
        <v>1.6</v>
      </c>
    </row>
    <row r="60" spans="1:20">
      <c r="A60" s="3"/>
      <c r="B60" s="3"/>
      <c r="C60" s="3"/>
      <c r="D60" s="3"/>
      <c r="E60" s="3"/>
      <c r="F60" s="3"/>
      <c r="I60">
        <f>SUMIF(I50:I59,"&lt;1")</f>
        <v>1.4374999999999998</v>
      </c>
      <c r="J60">
        <f t="shared" ref="J60:T60" si="55">SUMIF(J50:J59,"&lt;1")</f>
        <v>1.7777777777777779</v>
      </c>
      <c r="K60">
        <f t="shared" si="55"/>
        <v>1.5652173913043479</v>
      </c>
      <c r="L60">
        <f t="shared" si="55"/>
        <v>2.5625</v>
      </c>
      <c r="M60">
        <f t="shared" si="55"/>
        <v>3.5714285714285716</v>
      </c>
      <c r="N60">
        <f t="shared" si="55"/>
        <v>3.6280487804878048</v>
      </c>
      <c r="O60">
        <f t="shared" si="55"/>
        <v>3.0224963715529753</v>
      </c>
      <c r="P60">
        <f t="shared" si="55"/>
        <v>3.4565217391304337</v>
      </c>
      <c r="Q60">
        <f t="shared" si="55"/>
        <v>3.0063025210084033</v>
      </c>
      <c r="R60">
        <f t="shared" si="55"/>
        <v>2.4999999999999996</v>
      </c>
      <c r="S60">
        <f t="shared" si="55"/>
        <v>2.1466666666666665</v>
      </c>
      <c r="T60">
        <f t="shared" si="55"/>
        <v>3.68</v>
      </c>
    </row>
    <row r="61" spans="1:20">
      <c r="A61" s="3"/>
      <c r="B61" s="3"/>
      <c r="C61" s="3"/>
      <c r="D61" s="3"/>
      <c r="E61" s="3"/>
      <c r="F61" s="3"/>
      <c r="I61" s="6">
        <f>(3-I60)/(I49*10)</f>
        <v>0.24414062500000003</v>
      </c>
      <c r="J61" s="6">
        <f>(4-J60)/(J49*10)</f>
        <v>0.20576131687242802</v>
      </c>
      <c r="K61" s="6">
        <f>(4-K60)/(K49*10)</f>
        <v>0.19848771266540646</v>
      </c>
      <c r="L61" s="6">
        <f>(6-L60)/(L49*10)</f>
        <v>0.17903645833333337</v>
      </c>
      <c r="M61" s="6">
        <f>(8-M60)/(M49*10)</f>
        <v>0.17191659272404616</v>
      </c>
      <c r="N61" s="6">
        <f>(9-N60)/(N49*10)</f>
        <v>0.16377900059488401</v>
      </c>
      <c r="O61" s="6">
        <f>(9-O60)/(O49*10)</f>
        <v>0.15182338678929311</v>
      </c>
      <c r="P61" s="6">
        <f t="shared" ref="P61:R61" si="56">(10-P60)/(P49*10)</f>
        <v>0.14224952741020791</v>
      </c>
      <c r="Q61" s="6">
        <f t="shared" si="56"/>
        <v>0.13223377586328647</v>
      </c>
      <c r="R61" s="6">
        <f t="shared" si="56"/>
        <v>0.11792452830188678</v>
      </c>
      <c r="S61" s="5">
        <f>(5-S60)/(S49*10)</f>
        <v>0.19022222222222224</v>
      </c>
      <c r="T61" s="11">
        <f>(8-T60)/(T49*10)</f>
        <v>0.17280000000000001</v>
      </c>
    </row>
    <row r="62" spans="1:20">
      <c r="A62" s="3"/>
      <c r="B62" s="3"/>
      <c r="C62" s="3"/>
      <c r="D62" s="3"/>
      <c r="E62" s="3"/>
      <c r="F62" s="3"/>
    </row>
    <row r="63" spans="1:20">
      <c r="A63" s="3"/>
      <c r="B63" s="3"/>
      <c r="C63" s="3"/>
      <c r="D63" s="3"/>
      <c r="E63" s="3"/>
      <c r="F63" s="3"/>
      <c r="G63" t="s">
        <v>7</v>
      </c>
      <c r="H63" t="s">
        <v>14</v>
      </c>
      <c r="I63" t="s">
        <v>15</v>
      </c>
      <c r="J63" t="s">
        <v>16</v>
      </c>
      <c r="K63" t="s">
        <v>17</v>
      </c>
      <c r="L63" t="s">
        <v>18</v>
      </c>
      <c r="M63" t="s">
        <v>19</v>
      </c>
      <c r="N63" t="s">
        <v>20</v>
      </c>
      <c r="O63" t="s">
        <v>21</v>
      </c>
      <c r="P63" t="s">
        <v>22</v>
      </c>
      <c r="Q63" t="s">
        <v>23</v>
      </c>
      <c r="R63" t="s">
        <v>24</v>
      </c>
      <c r="S63" t="s">
        <v>28</v>
      </c>
      <c r="T63" t="s">
        <v>29</v>
      </c>
    </row>
    <row r="64" spans="1:20">
      <c r="A64" s="3"/>
      <c r="B64" s="3"/>
      <c r="C64" s="3"/>
      <c r="D64" s="3"/>
      <c r="E64" s="3"/>
      <c r="F64" s="3"/>
      <c r="I64">
        <f>4*(G65)/1</f>
        <v>1.2</v>
      </c>
      <c r="J64">
        <f>4*(G65+G66)/2</f>
        <v>2</v>
      </c>
      <c r="K64">
        <f>4*(G66+G67+G65)/3</f>
        <v>2.6266666666666665</v>
      </c>
      <c r="L64">
        <f>4*(G67+G68+G66+G65)/4</f>
        <v>3.0199999999999996</v>
      </c>
      <c r="M64">
        <f>4*(G68+G69+G67+G66+G65)/5</f>
        <v>3.3439999999999999</v>
      </c>
      <c r="N64">
        <f>4*(G69+G70+G68+G67+G66+G65)/6</f>
        <v>3.6599999999999997</v>
      </c>
      <c r="O64">
        <f>4*(G70+G71+G69+G68+G67+G66+G65)/7</f>
        <v>3.9257142857142853</v>
      </c>
      <c r="P64">
        <f>4*(G71+G72+G70+G69+G68+G67+G66+G65)/8</f>
        <v>4.2850000000000001</v>
      </c>
      <c r="Q64">
        <f>4*(G72+G73+G71+G70+G69+G68+G67+G66+G65)/9</f>
        <v>4.6977777777777785</v>
      </c>
      <c r="R64">
        <f>4*(G73+G74+G72+G71+G70+G69+G68+G67+G66+G65)/10</f>
        <v>5.4280000000000008</v>
      </c>
      <c r="S64">
        <f>$E$15</f>
        <v>1.5</v>
      </c>
      <c r="T64">
        <f>$E$18</f>
        <v>2.5</v>
      </c>
    </row>
    <row r="65" spans="1:20">
      <c r="A65" s="3"/>
      <c r="B65" s="3"/>
      <c r="C65" s="3"/>
      <c r="D65" s="3"/>
      <c r="E65" s="3"/>
      <c r="F65" s="3"/>
      <c r="G65">
        <v>0.3</v>
      </c>
      <c r="H65">
        <f>4*(G65)/1</f>
        <v>1.2</v>
      </c>
      <c r="I65">
        <f>G65/$H$65</f>
        <v>0.25</v>
      </c>
      <c r="J65">
        <f>G65/$H$66</f>
        <v>0.15</v>
      </c>
      <c r="K65">
        <f>G65/$H$67</f>
        <v>0.11421319796954316</v>
      </c>
      <c r="L65">
        <f>G65/$H$68</f>
        <v>9.9337748344370869E-2</v>
      </c>
      <c r="M65">
        <f>G65/$H$69</f>
        <v>8.9712918660287078E-2</v>
      </c>
      <c r="N65">
        <f>G65/$H$70</f>
        <v>8.1967213114754106E-2</v>
      </c>
      <c r="O65">
        <f>G65/$H$71</f>
        <v>7.6419213973799138E-2</v>
      </c>
      <c r="P65">
        <f>G65/$H$72</f>
        <v>7.0011668611435235E-2</v>
      </c>
      <c r="Q65">
        <f>G65/$H$73</f>
        <v>6.3859981078524114E-2</v>
      </c>
      <c r="R65">
        <f>G65/$H$74</f>
        <v>5.5268975681650692E-2</v>
      </c>
      <c r="S65">
        <f>G65/$S$4</f>
        <v>0.19999999999999998</v>
      </c>
      <c r="T65">
        <f>G65/$T$4</f>
        <v>0.12</v>
      </c>
    </row>
    <row r="66" spans="1:20">
      <c r="A66" s="3"/>
      <c r="B66" s="3"/>
      <c r="C66" s="3"/>
      <c r="D66" s="3"/>
      <c r="E66" s="3"/>
      <c r="F66" s="3"/>
      <c r="G66">
        <v>0.7</v>
      </c>
      <c r="H66">
        <f>4*(G65+G66)/2</f>
        <v>2</v>
      </c>
      <c r="I66">
        <f>G66/$H$65</f>
        <v>0.58333333333333337</v>
      </c>
      <c r="J66">
        <f>G66/$H$66</f>
        <v>0.35</v>
      </c>
      <c r="K66">
        <f>G66/$H$67</f>
        <v>0.26649746192893403</v>
      </c>
      <c r="L66">
        <f>G66/$H$68</f>
        <v>0.23178807947019869</v>
      </c>
      <c r="M66">
        <f>G66/$H$69</f>
        <v>0.20933014354066984</v>
      </c>
      <c r="N66">
        <f>G66/$H$70</f>
        <v>0.19125683060109289</v>
      </c>
      <c r="O66">
        <f>G66/$H$71</f>
        <v>0.17831149927219797</v>
      </c>
      <c r="P66">
        <f>G66/$H$72</f>
        <v>0.16336056009334887</v>
      </c>
      <c r="Q66">
        <f>G66/$H$73</f>
        <v>0.14900662251655625</v>
      </c>
      <c r="R66">
        <f>G66/$H$74</f>
        <v>0.12896094325718493</v>
      </c>
      <c r="S66">
        <f t="shared" ref="S66:S74" si="57">G66/$S$4</f>
        <v>0.46666666666666662</v>
      </c>
      <c r="T66">
        <f t="shared" ref="T66:T74" si="58">G66/$T$4</f>
        <v>0.27999999999999997</v>
      </c>
    </row>
    <row r="67" spans="1:20">
      <c r="G67">
        <v>0.97</v>
      </c>
      <c r="H67">
        <f>4*(G66+G67+G65)/3</f>
        <v>2.6266666666666665</v>
      </c>
      <c r="I67">
        <f>G67/$H$65</f>
        <v>0.80833333333333335</v>
      </c>
      <c r="J67">
        <f>G67/$H$66</f>
        <v>0.48499999999999999</v>
      </c>
      <c r="K67">
        <f>G67/$H$67</f>
        <v>0.36928934010152287</v>
      </c>
      <c r="L67">
        <f>G67/$H$68</f>
        <v>0.32119205298013248</v>
      </c>
      <c r="M67">
        <f>G67/$H$69</f>
        <v>0.29007177033492826</v>
      </c>
      <c r="N67">
        <f>G67/$H$70</f>
        <v>0.2650273224043716</v>
      </c>
      <c r="O67">
        <f>G67/$H$71</f>
        <v>0.24708879184861721</v>
      </c>
      <c r="P67">
        <f>G67/$H$72</f>
        <v>0.22637106184364059</v>
      </c>
      <c r="Q67">
        <f>G67/$H$73</f>
        <v>0.20648060548722796</v>
      </c>
      <c r="R67">
        <f>G67/$H$74</f>
        <v>0.17870302137067057</v>
      </c>
      <c r="S67">
        <f t="shared" si="57"/>
        <v>0.64666666666666661</v>
      </c>
      <c r="T67">
        <f t="shared" si="58"/>
        <v>0.38800000000000001</v>
      </c>
    </row>
    <row r="68" spans="1:20">
      <c r="G68">
        <v>1.05</v>
      </c>
      <c r="H68">
        <f>4*(G67+G68+G66+G65)/4</f>
        <v>3.0199999999999996</v>
      </c>
      <c r="I68">
        <f>G68/$H$65</f>
        <v>0.87500000000000011</v>
      </c>
      <c r="J68">
        <f>G68/$H$66</f>
        <v>0.52500000000000002</v>
      </c>
      <c r="K68">
        <f>G68/$H$67</f>
        <v>0.39974619289340108</v>
      </c>
      <c r="L68">
        <f>G68/$H$68</f>
        <v>0.34768211920529807</v>
      </c>
      <c r="M68">
        <f>G68/$H$69</f>
        <v>0.31399521531100483</v>
      </c>
      <c r="N68">
        <f>G68/$H$70</f>
        <v>0.28688524590163939</v>
      </c>
      <c r="O68">
        <f>G68/$H$71</f>
        <v>0.26746724890829698</v>
      </c>
      <c r="P68">
        <f>G68/$H$72</f>
        <v>0.24504084014002334</v>
      </c>
      <c r="Q68">
        <f>G68/$H$73</f>
        <v>0.22350993377483441</v>
      </c>
      <c r="R68">
        <f>G68/$H$74</f>
        <v>0.19344141488577743</v>
      </c>
      <c r="S68">
        <f t="shared" si="57"/>
        <v>0.70000000000000007</v>
      </c>
      <c r="T68">
        <f t="shared" si="58"/>
        <v>0.42000000000000004</v>
      </c>
    </row>
    <row r="69" spans="1:20">
      <c r="G69">
        <v>1.1599999999999999</v>
      </c>
      <c r="H69">
        <f>4*(G68+G69+G67+G66+G65)/5</f>
        <v>3.3439999999999999</v>
      </c>
      <c r="I69">
        <f>G69/$H$65</f>
        <v>0.96666666666666667</v>
      </c>
      <c r="J69">
        <f>G69/$H$66</f>
        <v>0.57999999999999996</v>
      </c>
      <c r="K69">
        <f>G69/$H$67</f>
        <v>0.44162436548223349</v>
      </c>
      <c r="L69">
        <f>G69/$H$68</f>
        <v>0.38410596026490068</v>
      </c>
      <c r="M69">
        <f>G69/$H$69</f>
        <v>0.34688995215311003</v>
      </c>
      <c r="N69">
        <f>G69/$H$70</f>
        <v>0.31693989071038253</v>
      </c>
      <c r="O69">
        <f>G69/$H$71</f>
        <v>0.29548762736535661</v>
      </c>
      <c r="P69">
        <f>G69/$H$72</f>
        <v>0.27071178529754958</v>
      </c>
      <c r="Q69">
        <f>G69/$H$73</f>
        <v>0.24692526017029323</v>
      </c>
      <c r="R69">
        <f>G69/$H$74</f>
        <v>0.21370670596904934</v>
      </c>
      <c r="S69">
        <f t="shared" si="57"/>
        <v>0.77333333333333332</v>
      </c>
      <c r="T69">
        <f t="shared" si="58"/>
        <v>0.46399999999999997</v>
      </c>
    </row>
    <row r="70" spans="1:20">
      <c r="G70">
        <v>1.31</v>
      </c>
      <c r="H70">
        <f>4*(G69+G70+G68+G67+G66+G65)/6</f>
        <v>3.6599999999999997</v>
      </c>
      <c r="I70">
        <f>G70/$H$65</f>
        <v>1.0916666666666668</v>
      </c>
      <c r="J70">
        <f>G70/$H$66</f>
        <v>0.65500000000000003</v>
      </c>
      <c r="K70">
        <f>G70/$H$67</f>
        <v>0.49873096446700516</v>
      </c>
      <c r="L70">
        <f>G70/$H$68</f>
        <v>0.4337748344370862</v>
      </c>
      <c r="M70">
        <f>G70/$H$69</f>
        <v>0.39174641148325362</v>
      </c>
      <c r="N70">
        <f>G70/$H$70</f>
        <v>0.35792349726775963</v>
      </c>
      <c r="O70">
        <f>G70/$H$71</f>
        <v>0.33369723435225623</v>
      </c>
      <c r="P70">
        <f>G70/$H$72</f>
        <v>0.30571761960326721</v>
      </c>
      <c r="Q70">
        <f>G70/$H$73</f>
        <v>0.2788552507095553</v>
      </c>
      <c r="R70">
        <f>G70/$H$74</f>
        <v>0.2413411938098747</v>
      </c>
      <c r="S70">
        <f t="shared" si="57"/>
        <v>0.87333333333333341</v>
      </c>
      <c r="T70">
        <f t="shared" si="58"/>
        <v>0.52400000000000002</v>
      </c>
    </row>
    <row r="71" spans="1:20">
      <c r="G71">
        <v>1.38</v>
      </c>
      <c r="H71">
        <f>4*(G70+G71+G69+G68+G67+G66+G65)/7</f>
        <v>3.9257142857142853</v>
      </c>
      <c r="I71">
        <f>G71/$H$65</f>
        <v>1.1499999999999999</v>
      </c>
      <c r="J71">
        <f>G71/$H$66</f>
        <v>0.69</v>
      </c>
      <c r="K71">
        <f>G71/$H$67</f>
        <v>0.52538071065989844</v>
      </c>
      <c r="L71">
        <f>G71/$H$68</f>
        <v>0.45695364238410596</v>
      </c>
      <c r="M71">
        <f>G71/$H$69</f>
        <v>0.41267942583732053</v>
      </c>
      <c r="N71">
        <f>G71/$H$70</f>
        <v>0.37704918032786883</v>
      </c>
      <c r="O71">
        <f>G71/$H$71</f>
        <v>0.35152838427947597</v>
      </c>
      <c r="P71">
        <f>G71/$H$72</f>
        <v>0.32205367561260206</v>
      </c>
      <c r="Q71">
        <f>G71/$H$73</f>
        <v>0.2937559129612109</v>
      </c>
      <c r="R71">
        <f>G71/$H$74</f>
        <v>0.25423728813559315</v>
      </c>
      <c r="S71">
        <f t="shared" si="57"/>
        <v>0.91999999999999993</v>
      </c>
      <c r="T71">
        <f t="shared" si="58"/>
        <v>0.55199999999999994</v>
      </c>
    </row>
    <row r="72" spans="1:20">
      <c r="G72">
        <v>1.7</v>
      </c>
      <c r="H72">
        <f>4*(G71+G72+G70+G69+G68+G67+G66+G65)/8</f>
        <v>4.2850000000000001</v>
      </c>
      <c r="I72">
        <f>G72/$H$65</f>
        <v>1.4166666666666667</v>
      </c>
      <c r="J72">
        <f>G72/$H$66</f>
        <v>0.85</v>
      </c>
      <c r="K72">
        <f>G72/$H$67</f>
        <v>0.64720812182741116</v>
      </c>
      <c r="L72">
        <f>G72/$H$68</f>
        <v>0.56291390728476831</v>
      </c>
      <c r="M72">
        <f>G72/$H$69</f>
        <v>0.50837320574162681</v>
      </c>
      <c r="N72">
        <f>G72/$H$70</f>
        <v>0.46448087431693991</v>
      </c>
      <c r="O72">
        <f>G72/$H$71</f>
        <v>0.43304221251819508</v>
      </c>
      <c r="P72">
        <f>G72/$H$72</f>
        <v>0.39673278879813301</v>
      </c>
      <c r="Q72">
        <f>G72/$H$73</f>
        <v>0.36187322611163664</v>
      </c>
      <c r="R72">
        <f>G72/$H$74</f>
        <v>0.3131908621960206</v>
      </c>
      <c r="S72">
        <f t="shared" si="57"/>
        <v>1.1333333333333333</v>
      </c>
      <c r="T72">
        <f t="shared" si="58"/>
        <v>0.67999999999999994</v>
      </c>
    </row>
    <row r="73" spans="1:20">
      <c r="G73">
        <v>2</v>
      </c>
      <c r="H73">
        <f>4*(G72+G73+G71+G70+G69+G68+G67+G66+G65)/9</f>
        <v>4.6977777777777785</v>
      </c>
      <c r="I73">
        <f t="shared" ref="I73:I74" si="59">G73/$H$65</f>
        <v>1.6666666666666667</v>
      </c>
      <c r="J73">
        <f t="shared" ref="J73:J74" si="60">G73/$H$66</f>
        <v>1</v>
      </c>
      <c r="K73">
        <f t="shared" ref="K73:K74" si="61">G73/$H$67</f>
        <v>0.76142131979695438</v>
      </c>
      <c r="L73">
        <f t="shared" ref="L73:L74" si="62">G73/$H$68</f>
        <v>0.66225165562913912</v>
      </c>
      <c r="M73">
        <f t="shared" ref="M73:M74" si="63">G73/$H$69</f>
        <v>0.59808612440191389</v>
      </c>
      <c r="N73">
        <f t="shared" ref="N73:N74" si="64">G73/$H$70</f>
        <v>0.54644808743169404</v>
      </c>
      <c r="O73">
        <f t="shared" ref="O73:O74" si="65">G73/$H$71</f>
        <v>0.50946142649199422</v>
      </c>
      <c r="P73">
        <f t="shared" ref="P73:P74" si="66">G73/$H$72</f>
        <v>0.46674445740956827</v>
      </c>
      <c r="Q73">
        <f t="shared" ref="Q73:Q74" si="67">G73/$H$73</f>
        <v>0.42573320719016078</v>
      </c>
      <c r="R73">
        <f t="shared" ref="R73:R74" si="68">G73/$H$74</f>
        <v>0.36845983787767128</v>
      </c>
      <c r="S73">
        <f t="shared" si="57"/>
        <v>1.3333333333333333</v>
      </c>
      <c r="T73">
        <f t="shared" si="58"/>
        <v>0.8</v>
      </c>
    </row>
    <row r="74" spans="1:20">
      <c r="G74">
        <v>3</v>
      </c>
      <c r="H74">
        <f>4*(G73+G74+G72+G71+G70+G69+G68+G67+G66+G65)/10</f>
        <v>5.4280000000000008</v>
      </c>
      <c r="I74">
        <f t="shared" si="59"/>
        <v>2.5</v>
      </c>
      <c r="J74">
        <f t="shared" si="60"/>
        <v>1.5</v>
      </c>
      <c r="K74">
        <f t="shared" si="61"/>
        <v>1.1421319796954315</v>
      </c>
      <c r="L74">
        <f t="shared" si="62"/>
        <v>0.9933774834437088</v>
      </c>
      <c r="M74">
        <f t="shared" si="63"/>
        <v>0.89712918660287089</v>
      </c>
      <c r="N74">
        <f t="shared" si="64"/>
        <v>0.81967213114754101</v>
      </c>
      <c r="O74">
        <f t="shared" si="65"/>
        <v>0.76419213973799138</v>
      </c>
      <c r="P74">
        <f t="shared" si="66"/>
        <v>0.7001166861143524</v>
      </c>
      <c r="Q74">
        <f t="shared" si="67"/>
        <v>0.6385998107852412</v>
      </c>
      <c r="R74">
        <f t="shared" si="68"/>
        <v>0.55268975681650689</v>
      </c>
      <c r="S74">
        <f t="shared" si="57"/>
        <v>2</v>
      </c>
      <c r="T74">
        <f t="shared" si="58"/>
        <v>1.2</v>
      </c>
    </row>
    <row r="75" spans="1:20">
      <c r="I75">
        <f>SUM(I65:I69)</f>
        <v>3.4833333333333334</v>
      </c>
      <c r="J75">
        <f t="shared" ref="J75:T75" si="69">SUMIF(J65:J74,"&lt;1")</f>
        <v>4.2850000000000001</v>
      </c>
      <c r="K75">
        <f t="shared" si="69"/>
        <v>4.0241116751269042</v>
      </c>
      <c r="L75">
        <f t="shared" si="69"/>
        <v>4.4933774834437088</v>
      </c>
      <c r="M75">
        <f t="shared" si="69"/>
        <v>4.0580143540669855</v>
      </c>
      <c r="N75">
        <f t="shared" si="69"/>
        <v>3.7076502732240439</v>
      </c>
      <c r="O75">
        <f t="shared" si="69"/>
        <v>3.4566957787481805</v>
      </c>
      <c r="P75">
        <f t="shared" si="69"/>
        <v>3.1668611435239207</v>
      </c>
      <c r="Q75">
        <f t="shared" si="69"/>
        <v>2.8885998107852409</v>
      </c>
      <c r="R75">
        <f t="shared" si="69"/>
        <v>2.4999999999999996</v>
      </c>
      <c r="S75">
        <f t="shared" si="69"/>
        <v>4.58</v>
      </c>
      <c r="T75">
        <f t="shared" si="69"/>
        <v>4.2279999999999998</v>
      </c>
    </row>
    <row r="76" spans="1:20">
      <c r="I76" s="6">
        <f>(4-I75)/(I64*10)</f>
        <v>4.3055555555555548E-2</v>
      </c>
      <c r="J76" s="6">
        <f>(8-J75)/(J64*10)</f>
        <v>0.18575</v>
      </c>
      <c r="K76" s="6">
        <f>(9-K75)/(K64*10)</f>
        <v>0.18943737277435646</v>
      </c>
      <c r="L76" s="6">
        <f t="shared" ref="L76:R76" si="70">(10-L75)/(L64*10)</f>
        <v>0.18233849392570503</v>
      </c>
      <c r="M76" s="6">
        <f t="shared" si="70"/>
        <v>0.17769095831139398</v>
      </c>
      <c r="N76" s="6">
        <f t="shared" si="70"/>
        <v>0.1719221236824032</v>
      </c>
      <c r="O76" s="6">
        <f t="shared" si="70"/>
        <v>0.16667805512650197</v>
      </c>
      <c r="P76" s="6">
        <f t="shared" si="70"/>
        <v>0.15946648439850827</v>
      </c>
      <c r="Q76" s="6">
        <f t="shared" si="70"/>
        <v>0.15137796050835575</v>
      </c>
      <c r="R76" s="6">
        <f t="shared" si="70"/>
        <v>0.13817243920412672</v>
      </c>
      <c r="S76" s="11">
        <f>(7-S75)/(S64*10)</f>
        <v>0.16133333333333333</v>
      </c>
      <c r="T76" s="5">
        <f>(9-T75)/(T64*10)</f>
        <v>0.19088000000000002</v>
      </c>
    </row>
    <row r="78" spans="1:20">
      <c r="G78" t="s">
        <v>8</v>
      </c>
      <c r="H78" t="s">
        <v>14</v>
      </c>
      <c r="I78" t="s">
        <v>15</v>
      </c>
      <c r="J78" t="s">
        <v>16</v>
      </c>
      <c r="K78" t="s">
        <v>17</v>
      </c>
      <c r="L78" t="s">
        <v>18</v>
      </c>
      <c r="M78" t="s">
        <v>19</v>
      </c>
      <c r="N78" t="s">
        <v>20</v>
      </c>
      <c r="O78" t="s">
        <v>21</v>
      </c>
      <c r="P78" t="s">
        <v>22</v>
      </c>
      <c r="Q78" t="s">
        <v>23</v>
      </c>
      <c r="R78" t="s">
        <v>24</v>
      </c>
      <c r="S78" t="s">
        <v>28</v>
      </c>
      <c r="T78" t="s">
        <v>29</v>
      </c>
    </row>
    <row r="79" spans="1:20">
      <c r="I79">
        <f>4*(G80)/1</f>
        <v>0.12</v>
      </c>
      <c r="J79">
        <f>4*(G80+G81)/2</f>
        <v>0.65999999999999992</v>
      </c>
      <c r="K79">
        <f>4*(G81+G82+G80)/3</f>
        <v>0.85333333333333339</v>
      </c>
      <c r="L79">
        <f>4*(G82+G83+G81+G80)/4</f>
        <v>1.34</v>
      </c>
      <c r="M79">
        <f>4*(G83+G84+G82+G81+G80)/5</f>
        <v>1.6319999999999997</v>
      </c>
      <c r="N79">
        <f>4*(G84+G85+G83+G82+G81+G80)/6</f>
        <v>2.6933333333333338</v>
      </c>
      <c r="O79">
        <f>4*(G85+G86+G84+G83+G82+G81+G80)/7</f>
        <v>3.48</v>
      </c>
      <c r="P79">
        <f>4*(G86+G87+G85+G84+G83+G82+G81+G80)/8</f>
        <v>4.125</v>
      </c>
      <c r="Q79">
        <f>4*(G87+G88+G86+G85+G84+G83+G82+G81+G80)/9</f>
        <v>4.724444444444444</v>
      </c>
      <c r="R79">
        <f>4*(G88+G89+G87+G86+G85+G84+G83+G82+G81+G80)/10</f>
        <v>5.452</v>
      </c>
      <c r="S79">
        <f>$E$15</f>
        <v>1.5</v>
      </c>
      <c r="T79">
        <f>$E$18</f>
        <v>2.5</v>
      </c>
    </row>
    <row r="80" spans="1:20">
      <c r="G80">
        <v>0.03</v>
      </c>
      <c r="H80">
        <f>4*(G80)/1</f>
        <v>0.12</v>
      </c>
      <c r="I80">
        <f>G80/$H$80</f>
        <v>0.25</v>
      </c>
      <c r="J80">
        <f>G80/$H$81</f>
        <v>4.5454545454545456E-2</v>
      </c>
      <c r="K80">
        <f>G80/$H$82</f>
        <v>3.5156249999999993E-2</v>
      </c>
      <c r="L80">
        <f>G80/$H$83</f>
        <v>2.2388059701492536E-2</v>
      </c>
      <c r="M80">
        <f>G80/$H$84</f>
        <v>1.8382352941176475E-2</v>
      </c>
      <c r="N80">
        <f>G80/$H$85</f>
        <v>1.1138613861386136E-2</v>
      </c>
      <c r="O80">
        <f>G80/$H$86</f>
        <v>8.6206896551724137E-3</v>
      </c>
      <c r="P80">
        <f>G80/$H$87</f>
        <v>7.2727272727272727E-3</v>
      </c>
      <c r="Q80">
        <f>G80/$H$88</f>
        <v>6.3499529633113836E-3</v>
      </c>
      <c r="R80">
        <f>G80/$H$89</f>
        <v>5.5025678650036684E-3</v>
      </c>
      <c r="S80">
        <f>G80/$S$4</f>
        <v>0.02</v>
      </c>
      <c r="T80">
        <f>G80/$T$4</f>
        <v>1.2E-2</v>
      </c>
    </row>
    <row r="81" spans="7:20">
      <c r="G81">
        <v>0.3</v>
      </c>
      <c r="H81">
        <f>4*(G80+G81)/2</f>
        <v>0.65999999999999992</v>
      </c>
      <c r="I81">
        <f t="shared" ref="I81:I89" si="71">G81/$H$80</f>
        <v>2.5</v>
      </c>
      <c r="J81">
        <f t="shared" ref="J81:J89" si="72">G81/$H$81</f>
        <v>0.45454545454545459</v>
      </c>
      <c r="K81">
        <f t="shared" ref="K81:K89" si="73">G81/$H$82</f>
        <v>0.35156249999999994</v>
      </c>
      <c r="L81">
        <f t="shared" ref="L81:L89" si="74">G81/$H$83</f>
        <v>0.22388059701492535</v>
      </c>
      <c r="M81">
        <f t="shared" ref="M81:M89" si="75">G81/$H$84</f>
        <v>0.18382352941176475</v>
      </c>
      <c r="N81">
        <f t="shared" ref="N81:N89" si="76">G81/$H$85</f>
        <v>0.11138613861386136</v>
      </c>
      <c r="O81">
        <f t="shared" ref="O81:O89" si="77">G81/$H$86</f>
        <v>8.620689655172413E-2</v>
      </c>
      <c r="P81">
        <f t="shared" ref="P81:P89" si="78">G81/$H$87</f>
        <v>7.2727272727272724E-2</v>
      </c>
      <c r="Q81">
        <f t="shared" ref="Q81:Q89" si="79">G81/$H$88</f>
        <v>6.3499529633113838E-2</v>
      </c>
      <c r="R81">
        <f t="shared" ref="R81:R89" si="80">G81/$H$89</f>
        <v>5.5025678650036679E-2</v>
      </c>
      <c r="S81">
        <f t="shared" ref="S81:S89" si="81">G81/$S$4</f>
        <v>0.19999999999999998</v>
      </c>
      <c r="T81">
        <f t="shared" ref="T81:T89" si="82">G81/$T$4</f>
        <v>0.12</v>
      </c>
    </row>
    <row r="82" spans="7:20">
      <c r="G82">
        <v>0.31</v>
      </c>
      <c r="H82">
        <f>4*(G81+G82+G80)/3</f>
        <v>0.85333333333333339</v>
      </c>
      <c r="I82">
        <f t="shared" si="71"/>
        <v>2.5833333333333335</v>
      </c>
      <c r="J82">
        <f t="shared" si="72"/>
        <v>0.46969696969696972</v>
      </c>
      <c r="K82">
        <f t="shared" si="73"/>
        <v>0.36328125</v>
      </c>
      <c r="L82">
        <f t="shared" si="74"/>
        <v>0.23134328358208953</v>
      </c>
      <c r="M82">
        <f t="shared" si="75"/>
        <v>0.18995098039215691</v>
      </c>
      <c r="N82">
        <f t="shared" si="76"/>
        <v>0.11509900990099008</v>
      </c>
      <c r="O82">
        <f t="shared" si="77"/>
        <v>8.9080459770114945E-2</v>
      </c>
      <c r="P82">
        <f t="shared" si="78"/>
        <v>7.515151515151515E-2</v>
      </c>
      <c r="Q82">
        <f t="shared" si="79"/>
        <v>6.5616180620884298E-2</v>
      </c>
      <c r="R82">
        <f t="shared" si="80"/>
        <v>5.6859867938371243E-2</v>
      </c>
      <c r="S82">
        <f t="shared" si="81"/>
        <v>0.20666666666666667</v>
      </c>
      <c r="T82">
        <f t="shared" si="82"/>
        <v>0.124</v>
      </c>
    </row>
    <row r="83" spans="7:20">
      <c r="G83">
        <v>0.7</v>
      </c>
      <c r="H83">
        <f>4*(G82+G83+G81+G80)/4</f>
        <v>1.34</v>
      </c>
      <c r="I83">
        <f t="shared" si="71"/>
        <v>5.833333333333333</v>
      </c>
      <c r="J83">
        <f t="shared" si="72"/>
        <v>1.0606060606060608</v>
      </c>
      <c r="K83">
        <f t="shared" si="73"/>
        <v>0.82031249999999989</v>
      </c>
      <c r="L83">
        <f t="shared" si="74"/>
        <v>0.52238805970149249</v>
      </c>
      <c r="M83">
        <f t="shared" si="75"/>
        <v>0.42892156862745107</v>
      </c>
      <c r="N83">
        <f t="shared" si="76"/>
        <v>0.25990099009900985</v>
      </c>
      <c r="O83">
        <f t="shared" si="77"/>
        <v>0.2011494252873563</v>
      </c>
      <c r="P83">
        <f t="shared" si="78"/>
        <v>0.16969696969696968</v>
      </c>
      <c r="Q83">
        <f t="shared" si="79"/>
        <v>0.14816556914393228</v>
      </c>
      <c r="R83">
        <f t="shared" si="80"/>
        <v>0.12839325018341893</v>
      </c>
      <c r="S83">
        <f t="shared" si="81"/>
        <v>0.46666666666666662</v>
      </c>
      <c r="T83">
        <f t="shared" si="82"/>
        <v>0.27999999999999997</v>
      </c>
    </row>
    <row r="84" spans="7:20">
      <c r="G84">
        <v>0.7</v>
      </c>
      <c r="H84">
        <f>4*(G83+G84+G82+G81+G80)/5</f>
        <v>1.6319999999999997</v>
      </c>
      <c r="I84">
        <f t="shared" si="71"/>
        <v>5.833333333333333</v>
      </c>
      <c r="J84">
        <f t="shared" si="72"/>
        <v>1.0606060606060608</v>
      </c>
      <c r="K84">
        <f t="shared" si="73"/>
        <v>0.82031249999999989</v>
      </c>
      <c r="L84">
        <f t="shared" si="74"/>
        <v>0.52238805970149249</v>
      </c>
      <c r="M84">
        <f t="shared" si="75"/>
        <v>0.42892156862745107</v>
      </c>
      <c r="N84">
        <f t="shared" si="76"/>
        <v>0.25990099009900985</v>
      </c>
      <c r="O84">
        <f t="shared" si="77"/>
        <v>0.2011494252873563</v>
      </c>
      <c r="P84">
        <f t="shared" si="78"/>
        <v>0.16969696969696968</v>
      </c>
      <c r="Q84">
        <f t="shared" si="79"/>
        <v>0.14816556914393228</v>
      </c>
      <c r="R84">
        <f t="shared" si="80"/>
        <v>0.12839325018341893</v>
      </c>
      <c r="S84">
        <f t="shared" si="81"/>
        <v>0.46666666666666662</v>
      </c>
      <c r="T84">
        <f t="shared" si="82"/>
        <v>0.27999999999999997</v>
      </c>
    </row>
    <row r="85" spans="7:20">
      <c r="G85">
        <v>2</v>
      </c>
      <c r="H85">
        <f>4*(G84+G85+G83+G82+G81+G80)/6</f>
        <v>2.6933333333333338</v>
      </c>
      <c r="I85">
        <f t="shared" si="71"/>
        <v>16.666666666666668</v>
      </c>
      <c r="J85">
        <f t="shared" si="72"/>
        <v>3.0303030303030307</v>
      </c>
      <c r="K85">
        <f t="shared" si="73"/>
        <v>2.34375</v>
      </c>
      <c r="L85">
        <f t="shared" si="74"/>
        <v>1.4925373134328357</v>
      </c>
      <c r="M85">
        <f t="shared" si="75"/>
        <v>1.2254901960784317</v>
      </c>
      <c r="N85">
        <f t="shared" si="76"/>
        <v>0.74257425742574246</v>
      </c>
      <c r="O85">
        <f t="shared" si="77"/>
        <v>0.57471264367816088</v>
      </c>
      <c r="P85">
        <f t="shared" si="78"/>
        <v>0.48484848484848486</v>
      </c>
      <c r="Q85">
        <f t="shared" si="79"/>
        <v>0.42333019755409224</v>
      </c>
      <c r="R85">
        <f t="shared" si="80"/>
        <v>0.36683785766691124</v>
      </c>
      <c r="S85">
        <f t="shared" si="81"/>
        <v>1.3333333333333333</v>
      </c>
      <c r="T85">
        <f t="shared" si="82"/>
        <v>0.8</v>
      </c>
    </row>
    <row r="86" spans="7:20">
      <c r="G86">
        <v>2.0499999999999998</v>
      </c>
      <c r="H86">
        <f>4*(G85+G86+G84+G83+G82+G81+G80)/7</f>
        <v>3.48</v>
      </c>
      <c r="I86">
        <f t="shared" si="71"/>
        <v>17.083333333333332</v>
      </c>
      <c r="J86">
        <f t="shared" si="72"/>
        <v>3.106060606060606</v>
      </c>
      <c r="K86">
        <f t="shared" si="73"/>
        <v>2.4023437499999996</v>
      </c>
      <c r="L86">
        <f t="shared" si="74"/>
        <v>1.5298507462686566</v>
      </c>
      <c r="M86">
        <f t="shared" si="75"/>
        <v>1.2561274509803924</v>
      </c>
      <c r="N86">
        <f t="shared" si="76"/>
        <v>0.76113861386138593</v>
      </c>
      <c r="O86">
        <f t="shared" si="77"/>
        <v>0.58908045977011492</v>
      </c>
      <c r="P86">
        <f t="shared" si="78"/>
        <v>0.49696969696969695</v>
      </c>
      <c r="Q86">
        <f t="shared" si="79"/>
        <v>0.4339134524929445</v>
      </c>
      <c r="R86">
        <f t="shared" si="80"/>
        <v>0.37600880410858395</v>
      </c>
      <c r="S86">
        <f t="shared" si="81"/>
        <v>1.3666666666666665</v>
      </c>
      <c r="T86">
        <f t="shared" si="82"/>
        <v>0.82</v>
      </c>
    </row>
    <row r="87" spans="7:20">
      <c r="G87">
        <v>2.16</v>
      </c>
      <c r="H87">
        <f>4*(G86+G87+G85+G84+G83+G82+G81+G80)/8</f>
        <v>4.125</v>
      </c>
      <c r="I87">
        <f t="shared" si="71"/>
        <v>18.000000000000004</v>
      </c>
      <c r="J87">
        <f t="shared" si="72"/>
        <v>3.2727272727272734</v>
      </c>
      <c r="K87">
        <f t="shared" si="73"/>
        <v>2.53125</v>
      </c>
      <c r="L87">
        <f t="shared" si="74"/>
        <v>1.6119402985074627</v>
      </c>
      <c r="M87">
        <f t="shared" si="75"/>
        <v>1.3235294117647063</v>
      </c>
      <c r="N87">
        <f t="shared" si="76"/>
        <v>0.80198019801980192</v>
      </c>
      <c r="O87">
        <f t="shared" si="77"/>
        <v>0.62068965517241381</v>
      </c>
      <c r="P87">
        <f t="shared" si="78"/>
        <v>0.52363636363636368</v>
      </c>
      <c r="Q87">
        <f t="shared" si="79"/>
        <v>0.45719661335841966</v>
      </c>
      <c r="R87">
        <f t="shared" si="80"/>
        <v>0.39618488628026416</v>
      </c>
      <c r="S87">
        <f t="shared" si="81"/>
        <v>1.4400000000000002</v>
      </c>
      <c r="T87">
        <f t="shared" si="82"/>
        <v>0.8640000000000001</v>
      </c>
    </row>
    <row r="88" spans="7:20">
      <c r="G88">
        <v>2.38</v>
      </c>
      <c r="H88">
        <f>4*(G87+G88+G86+G85+G84+G83+G82+G81+G80)/9</f>
        <v>4.724444444444444</v>
      </c>
      <c r="I88">
        <f t="shared" si="71"/>
        <v>19.833333333333332</v>
      </c>
      <c r="J88">
        <f t="shared" si="72"/>
        <v>3.6060606060606064</v>
      </c>
      <c r="K88">
        <f t="shared" si="73"/>
        <v>2.7890624999999996</v>
      </c>
      <c r="L88">
        <f t="shared" si="74"/>
        <v>1.7761194029850744</v>
      </c>
      <c r="M88">
        <f t="shared" si="75"/>
        <v>1.4583333333333335</v>
      </c>
      <c r="N88">
        <f t="shared" si="76"/>
        <v>0.88366336633663345</v>
      </c>
      <c r="O88">
        <f t="shared" si="77"/>
        <v>0.68390804597701149</v>
      </c>
      <c r="P88">
        <f t="shared" si="78"/>
        <v>0.57696969696969691</v>
      </c>
      <c r="Q88">
        <f t="shared" si="79"/>
        <v>0.50376293508936976</v>
      </c>
      <c r="R88">
        <f t="shared" si="80"/>
        <v>0.43653705062362436</v>
      </c>
      <c r="S88">
        <f t="shared" si="81"/>
        <v>1.5866666666666667</v>
      </c>
      <c r="T88">
        <f t="shared" si="82"/>
        <v>0.95199999999999996</v>
      </c>
    </row>
    <row r="89" spans="7:20">
      <c r="G89">
        <v>3</v>
      </c>
      <c r="H89">
        <f>4*(G88+G89+G87+G86+G85+G84+G83+G82+G81+G80)/10</f>
        <v>5.452</v>
      </c>
      <c r="I89">
        <f t="shared" si="71"/>
        <v>25</v>
      </c>
      <c r="J89">
        <f t="shared" si="72"/>
        <v>4.5454545454545459</v>
      </c>
      <c r="K89">
        <f t="shared" si="73"/>
        <v>3.5156249999999996</v>
      </c>
      <c r="L89">
        <f t="shared" si="74"/>
        <v>2.2388059701492535</v>
      </c>
      <c r="M89">
        <f t="shared" si="75"/>
        <v>1.8382352941176474</v>
      </c>
      <c r="N89">
        <f t="shared" si="76"/>
        <v>1.1138613861386137</v>
      </c>
      <c r="O89">
        <f t="shared" si="77"/>
        <v>0.86206896551724144</v>
      </c>
      <c r="P89">
        <f t="shared" si="78"/>
        <v>0.72727272727272729</v>
      </c>
      <c r="Q89">
        <f t="shared" si="79"/>
        <v>0.63499529633113838</v>
      </c>
      <c r="R89">
        <f t="shared" si="80"/>
        <v>0.5502567865003668</v>
      </c>
      <c r="S89">
        <f t="shared" si="81"/>
        <v>2</v>
      </c>
      <c r="T89">
        <f t="shared" si="82"/>
        <v>1.2</v>
      </c>
    </row>
    <row r="90" spans="7:20">
      <c r="I90">
        <f>SUMIF(I80:I89,"&lt;1")</f>
        <v>0.25</v>
      </c>
      <c r="J90">
        <f t="shared" ref="J90:T90" si="83">SUMIF(J80:J89,"&lt;1")</f>
        <v>0.96969696969696972</v>
      </c>
      <c r="K90">
        <f t="shared" si="83"/>
        <v>2.390625</v>
      </c>
      <c r="L90">
        <f t="shared" si="83"/>
        <v>1.5223880597014925</v>
      </c>
      <c r="M90">
        <f t="shared" si="83"/>
        <v>1.2500000000000002</v>
      </c>
      <c r="N90">
        <f t="shared" si="83"/>
        <v>3.9467821782178207</v>
      </c>
      <c r="O90">
        <f t="shared" si="83"/>
        <v>3.9166666666666665</v>
      </c>
      <c r="P90">
        <f t="shared" si="83"/>
        <v>3.3042424242424246</v>
      </c>
      <c r="Q90">
        <f t="shared" si="83"/>
        <v>2.8849952963311383</v>
      </c>
      <c r="R90">
        <f t="shared" si="83"/>
        <v>2.5</v>
      </c>
      <c r="S90">
        <f t="shared" si="83"/>
        <v>1.3599999999999999</v>
      </c>
      <c r="T90">
        <f t="shared" si="83"/>
        <v>4.2519999999999998</v>
      </c>
    </row>
    <row r="91" spans="7:20">
      <c r="I91" s="6">
        <f>(1-I90)/(I79*10)</f>
        <v>0.625</v>
      </c>
      <c r="J91" s="6">
        <f>(3-J90)/(J79*10)</f>
        <v>0.30762167125803491</v>
      </c>
      <c r="K91" s="6">
        <f>(5-K90)/(K79*10)</f>
        <v>0.3057861328125</v>
      </c>
      <c r="L91" s="6">
        <f>(5-L90)/(L79*10)</f>
        <v>0.25952327912675427</v>
      </c>
      <c r="M91" s="6">
        <f>(5-M90)/(M79*10)</f>
        <v>0.22977941176470593</v>
      </c>
      <c r="N91" s="6">
        <f>(9-N90)/(N79*10)</f>
        <v>0.18761947358102149</v>
      </c>
      <c r="O91" s="6">
        <f t="shared" ref="O91:R91" si="84">(10-O90)/(O79*10)</f>
        <v>0.17480842911877398</v>
      </c>
      <c r="P91" s="6">
        <f t="shared" si="84"/>
        <v>0.16232139577594121</v>
      </c>
      <c r="Q91" s="6">
        <f t="shared" si="84"/>
        <v>0.15059981734012173</v>
      </c>
      <c r="R91" s="6">
        <f t="shared" si="84"/>
        <v>0.13756419662509173</v>
      </c>
      <c r="S91" s="5">
        <f>(5-S90)/(S79*10)</f>
        <v>0.24266666666666667</v>
      </c>
      <c r="T91" s="11">
        <f>(9-T90)/(T79*10)</f>
        <v>0.18992000000000001</v>
      </c>
    </row>
    <row r="93" spans="7:20">
      <c r="G93" t="s">
        <v>9</v>
      </c>
      <c r="H93" t="s">
        <v>14</v>
      </c>
      <c r="I93" t="s">
        <v>15</v>
      </c>
      <c r="J93" t="s">
        <v>16</v>
      </c>
      <c r="K93" t="s">
        <v>17</v>
      </c>
      <c r="L93" t="s">
        <v>18</v>
      </c>
      <c r="M93" t="s">
        <v>19</v>
      </c>
      <c r="N93" t="s">
        <v>20</v>
      </c>
      <c r="O93" t="s">
        <v>21</v>
      </c>
      <c r="P93" t="s">
        <v>22</v>
      </c>
      <c r="Q93" t="s">
        <v>23</v>
      </c>
      <c r="R93" t="s">
        <v>24</v>
      </c>
      <c r="S93" t="s">
        <v>28</v>
      </c>
      <c r="T93" t="s">
        <v>29</v>
      </c>
    </row>
    <row r="94" spans="7:20">
      <c r="I94">
        <f>4*(G95)/1</f>
        <v>1.2</v>
      </c>
      <c r="J94">
        <f>4*(G95+G96)/2</f>
        <v>1.98</v>
      </c>
      <c r="K94">
        <f>4*(G96+G97+G95)/3</f>
        <v>2.6533333333333333</v>
      </c>
      <c r="L94">
        <f>4*(G97+G98+G96+G95)/4</f>
        <v>3.02</v>
      </c>
      <c r="M94">
        <f>4*(G98+G99+G97+G96+G95)/5</f>
        <v>3.4559999999999995</v>
      </c>
      <c r="N94">
        <f>4*(G99+G100+G98+G97+G96+G95)/6</f>
        <v>4.0133333333333336</v>
      </c>
      <c r="O94">
        <f>4*(G100+G101+G99+G98+G97+G96+G95)/7</f>
        <v>5.1828571428571433</v>
      </c>
      <c r="P94">
        <f>4*(G101+G102+G100+G99+G98+G97+G96+G95)/8</f>
        <v>6.1150000000000002</v>
      </c>
      <c r="Q94">
        <f>4*(G102+G103+G101+G100+G99+G98+G97+G96+G95)/9</f>
        <v>6.9377777777777778</v>
      </c>
      <c r="R94">
        <f>4*(G103+G104+G102+G101+G100+G99+G98+G97+G96+G95)/10</f>
        <v>7.8440000000000012</v>
      </c>
      <c r="S94">
        <f>$E$15</f>
        <v>1.5</v>
      </c>
      <c r="T94">
        <f>$E$18</f>
        <v>2.5</v>
      </c>
    </row>
    <row r="95" spans="7:20">
      <c r="G95">
        <v>0.3</v>
      </c>
      <c r="H95">
        <f>4*(G95)/1</f>
        <v>1.2</v>
      </c>
      <c r="I95">
        <f>G95/$H$95</f>
        <v>0.25</v>
      </c>
      <c r="J95">
        <f>G95/$H$96</f>
        <v>0.15151515151515152</v>
      </c>
      <c r="K95">
        <f>G95/$H$97</f>
        <v>0.11306532663316582</v>
      </c>
      <c r="L95">
        <f>G95/$H$98</f>
        <v>9.9337748344370855E-2</v>
      </c>
      <c r="M95">
        <f>G95/$H$99</f>
        <v>8.6805555555555566E-2</v>
      </c>
      <c r="N95">
        <f>G95/$H$100</f>
        <v>7.4750830564784043E-2</v>
      </c>
      <c r="O95">
        <f>G95/$H$101</f>
        <v>5.7883131201764047E-2</v>
      </c>
      <c r="P95">
        <f>G95/$H$102</f>
        <v>4.9059689288634502E-2</v>
      </c>
      <c r="Q95">
        <f>G95/$H$103</f>
        <v>4.3241511851377319E-2</v>
      </c>
      <c r="R95">
        <f>G95/$H$104</f>
        <v>3.824579296277409E-2</v>
      </c>
      <c r="S95">
        <f>G95/$S$4</f>
        <v>0.19999999999999998</v>
      </c>
      <c r="T95">
        <f>G95/$T$4</f>
        <v>0.12</v>
      </c>
    </row>
    <row r="96" spans="7:20">
      <c r="G96">
        <v>0.69</v>
      </c>
      <c r="H96">
        <f>4*(G95+G96)/2</f>
        <v>1.98</v>
      </c>
      <c r="I96">
        <f t="shared" ref="I96:I104" si="85">G96/$H$95</f>
        <v>0.57499999999999996</v>
      </c>
      <c r="J96">
        <f t="shared" ref="J96:J104" si="86">G96/$H$96</f>
        <v>0.34848484848484845</v>
      </c>
      <c r="K96">
        <f t="shared" ref="K96:K104" si="87">G96/$H$97</f>
        <v>0.2600502512562814</v>
      </c>
      <c r="L96">
        <f t="shared" ref="L96:L104" si="88">G96/$H$98</f>
        <v>0.22847682119205295</v>
      </c>
      <c r="M96">
        <f t="shared" ref="M96:M104" si="89">G96/$H$99</f>
        <v>0.19965277777777779</v>
      </c>
      <c r="N96">
        <f t="shared" ref="N96:N104" si="90">G96/$H$100</f>
        <v>0.17192691029900328</v>
      </c>
      <c r="O96">
        <f t="shared" ref="O96:O104" si="91">G96/$H$101</f>
        <v>0.13313120176405732</v>
      </c>
      <c r="P96">
        <f t="shared" ref="P96:P104" si="92">G96/$H$102</f>
        <v>0.11283728536385935</v>
      </c>
      <c r="Q96">
        <f t="shared" ref="Q96:Q104" si="93">G96/$H$103</f>
        <v>9.9455477258167835E-2</v>
      </c>
      <c r="R96">
        <f t="shared" ref="R96:R104" si="94">G96/$H$104</f>
        <v>8.7965323814380394E-2</v>
      </c>
      <c r="S96">
        <f t="shared" ref="S96:S104" si="95">G96/$S$4</f>
        <v>0.45999999999999996</v>
      </c>
      <c r="T96">
        <f t="shared" ref="T96:T104" si="96">G96/$T$4</f>
        <v>0.27599999999999997</v>
      </c>
    </row>
    <row r="97" spans="7:20">
      <c r="G97">
        <v>1</v>
      </c>
      <c r="H97">
        <f>4*(G96+G97+G95)/3</f>
        <v>2.6533333333333333</v>
      </c>
      <c r="I97">
        <f t="shared" si="85"/>
        <v>0.83333333333333337</v>
      </c>
      <c r="J97">
        <f t="shared" si="86"/>
        <v>0.50505050505050508</v>
      </c>
      <c r="K97">
        <f t="shared" si="87"/>
        <v>0.37688442211055279</v>
      </c>
      <c r="L97">
        <f t="shared" si="88"/>
        <v>0.33112582781456956</v>
      </c>
      <c r="M97">
        <f t="shared" si="89"/>
        <v>0.28935185185185192</v>
      </c>
      <c r="N97">
        <f t="shared" si="90"/>
        <v>0.24916943521594684</v>
      </c>
      <c r="O97">
        <f t="shared" si="91"/>
        <v>0.19294377067254684</v>
      </c>
      <c r="P97">
        <f t="shared" si="92"/>
        <v>0.16353229762878169</v>
      </c>
      <c r="Q97">
        <f t="shared" si="93"/>
        <v>0.14413837283792441</v>
      </c>
      <c r="R97">
        <f t="shared" si="94"/>
        <v>0.12748597654258029</v>
      </c>
      <c r="S97">
        <f t="shared" si="95"/>
        <v>0.66666666666666663</v>
      </c>
      <c r="T97">
        <f t="shared" si="96"/>
        <v>0.4</v>
      </c>
    </row>
    <row r="98" spans="7:20">
      <c r="G98">
        <v>1.03</v>
      </c>
      <c r="H98">
        <f>4*(G97+G98+G96+G95)/4</f>
        <v>3.02</v>
      </c>
      <c r="I98">
        <f t="shared" si="85"/>
        <v>0.85833333333333339</v>
      </c>
      <c r="J98">
        <f t="shared" si="86"/>
        <v>0.52020202020202022</v>
      </c>
      <c r="K98">
        <f t="shared" si="87"/>
        <v>0.38819095477386933</v>
      </c>
      <c r="L98">
        <f t="shared" si="88"/>
        <v>0.34105960264900664</v>
      </c>
      <c r="M98">
        <f t="shared" si="89"/>
        <v>0.29803240740740744</v>
      </c>
      <c r="N98">
        <f t="shared" si="90"/>
        <v>0.25664451827242524</v>
      </c>
      <c r="O98">
        <f t="shared" si="91"/>
        <v>0.19873208379272325</v>
      </c>
      <c r="P98">
        <f t="shared" si="92"/>
        <v>0.16843826655764513</v>
      </c>
      <c r="Q98">
        <f t="shared" si="93"/>
        <v>0.14846252402306215</v>
      </c>
      <c r="R98">
        <f t="shared" si="94"/>
        <v>0.1313105558388577</v>
      </c>
      <c r="S98">
        <f t="shared" si="95"/>
        <v>0.68666666666666665</v>
      </c>
      <c r="T98">
        <f t="shared" si="96"/>
        <v>0.41200000000000003</v>
      </c>
    </row>
    <row r="99" spans="7:20">
      <c r="G99">
        <v>1.3</v>
      </c>
      <c r="H99">
        <f>4*(G98+G99+G97+G96+G95)/5</f>
        <v>3.4559999999999995</v>
      </c>
      <c r="I99">
        <f t="shared" si="85"/>
        <v>1.0833333333333335</v>
      </c>
      <c r="J99">
        <f t="shared" si="86"/>
        <v>0.65656565656565657</v>
      </c>
      <c r="K99">
        <f t="shared" si="87"/>
        <v>0.4899497487437186</v>
      </c>
      <c r="L99">
        <f t="shared" si="88"/>
        <v>0.43046357615894043</v>
      </c>
      <c r="M99">
        <f t="shared" si="89"/>
        <v>0.3761574074074075</v>
      </c>
      <c r="N99">
        <f t="shared" si="90"/>
        <v>0.32392026578073091</v>
      </c>
      <c r="O99">
        <f t="shared" si="91"/>
        <v>0.25082690187431089</v>
      </c>
      <c r="P99">
        <f t="shared" si="92"/>
        <v>0.21259198691741618</v>
      </c>
      <c r="Q99">
        <f t="shared" si="93"/>
        <v>0.18737988468930172</v>
      </c>
      <c r="R99">
        <f t="shared" si="94"/>
        <v>0.1657317695053544</v>
      </c>
      <c r="S99">
        <f t="shared" si="95"/>
        <v>0.8666666666666667</v>
      </c>
      <c r="T99">
        <f t="shared" si="96"/>
        <v>0.52</v>
      </c>
    </row>
    <row r="100" spans="7:20">
      <c r="G100">
        <v>1.7</v>
      </c>
      <c r="H100">
        <f>4*(G99+G100+G98+G97+G96+G95)/6</f>
        <v>4.0133333333333336</v>
      </c>
      <c r="I100">
        <f t="shared" si="85"/>
        <v>1.4166666666666667</v>
      </c>
      <c r="J100">
        <f t="shared" si="86"/>
        <v>0.85858585858585856</v>
      </c>
      <c r="K100">
        <f t="shared" si="87"/>
        <v>0.64070351758793964</v>
      </c>
      <c r="L100">
        <f t="shared" si="88"/>
        <v>0.5629139072847682</v>
      </c>
      <c r="M100">
        <f t="shared" si="89"/>
        <v>0.4918981481481482</v>
      </c>
      <c r="N100">
        <f t="shared" si="90"/>
        <v>0.42358803986710958</v>
      </c>
      <c r="O100">
        <f t="shared" si="91"/>
        <v>0.32800441014332965</v>
      </c>
      <c r="P100">
        <f t="shared" si="92"/>
        <v>0.27800490596892885</v>
      </c>
      <c r="Q100">
        <f t="shared" si="93"/>
        <v>0.24503523382447148</v>
      </c>
      <c r="R100">
        <f t="shared" si="94"/>
        <v>0.21672616012238649</v>
      </c>
      <c r="S100">
        <f t="shared" si="95"/>
        <v>1.1333333333333333</v>
      </c>
      <c r="T100">
        <f t="shared" si="96"/>
        <v>0.67999999999999994</v>
      </c>
    </row>
    <row r="101" spans="7:20">
      <c r="G101">
        <v>3.05</v>
      </c>
      <c r="H101">
        <f>4*(G100+G101+G99+G98+G97+G96+G95)/7</f>
        <v>5.1828571428571433</v>
      </c>
      <c r="I101">
        <f t="shared" si="85"/>
        <v>2.5416666666666665</v>
      </c>
      <c r="J101">
        <f t="shared" si="86"/>
        <v>1.5404040404040402</v>
      </c>
      <c r="K101">
        <f t="shared" si="87"/>
        <v>1.1494974874371859</v>
      </c>
      <c r="L101">
        <f t="shared" si="88"/>
        <v>1.009933774834437</v>
      </c>
      <c r="M101">
        <f t="shared" si="89"/>
        <v>0.88252314814814825</v>
      </c>
      <c r="N101">
        <f t="shared" si="90"/>
        <v>0.75996677740863772</v>
      </c>
      <c r="O101">
        <f t="shared" si="91"/>
        <v>0.58847850055126782</v>
      </c>
      <c r="P101">
        <f t="shared" si="92"/>
        <v>0.49877350776778406</v>
      </c>
      <c r="Q101">
        <f t="shared" si="93"/>
        <v>0.43962203715566939</v>
      </c>
      <c r="R101">
        <f t="shared" si="94"/>
        <v>0.38883222845486987</v>
      </c>
      <c r="S101">
        <f t="shared" si="95"/>
        <v>2.0333333333333332</v>
      </c>
      <c r="T101">
        <f t="shared" si="96"/>
        <v>1.22</v>
      </c>
    </row>
    <row r="102" spans="7:20">
      <c r="G102">
        <v>3.16</v>
      </c>
      <c r="H102">
        <f>4*(G101+G102+G100+G99+G98+G97+G96+G95)/8</f>
        <v>6.1150000000000002</v>
      </c>
      <c r="I102">
        <f t="shared" si="85"/>
        <v>2.6333333333333337</v>
      </c>
      <c r="J102">
        <f t="shared" si="86"/>
        <v>1.595959595959596</v>
      </c>
      <c r="K102">
        <f t="shared" si="87"/>
        <v>1.1909547738693469</v>
      </c>
      <c r="L102">
        <f t="shared" si="88"/>
        <v>1.0463576158940397</v>
      </c>
      <c r="M102">
        <f t="shared" si="89"/>
        <v>0.91435185185185197</v>
      </c>
      <c r="N102">
        <f t="shared" si="90"/>
        <v>0.78737541528239197</v>
      </c>
      <c r="O102">
        <f t="shared" si="91"/>
        <v>0.6097023153252481</v>
      </c>
      <c r="P102">
        <f t="shared" si="92"/>
        <v>0.51676206050695017</v>
      </c>
      <c r="Q102">
        <f t="shared" si="93"/>
        <v>0.45547725816784113</v>
      </c>
      <c r="R102">
        <f t="shared" si="94"/>
        <v>0.40285568587455378</v>
      </c>
      <c r="S102">
        <f t="shared" si="95"/>
        <v>2.1066666666666669</v>
      </c>
      <c r="T102">
        <f t="shared" si="96"/>
        <v>1.264</v>
      </c>
    </row>
    <row r="103" spans="7:20">
      <c r="G103">
        <v>3.38</v>
      </c>
      <c r="H103">
        <f>4*(G102+G103+G101+G100+G99+G98+G97+G96+G95)/9</f>
        <v>6.9377777777777778</v>
      </c>
      <c r="I103">
        <f t="shared" si="85"/>
        <v>2.8166666666666669</v>
      </c>
      <c r="J103">
        <f t="shared" si="86"/>
        <v>1.707070707070707</v>
      </c>
      <c r="K103">
        <f t="shared" si="87"/>
        <v>1.2738693467336684</v>
      </c>
      <c r="L103">
        <f t="shared" si="88"/>
        <v>1.119205298013245</v>
      </c>
      <c r="M103">
        <f t="shared" si="89"/>
        <v>0.97800925925925941</v>
      </c>
      <c r="N103">
        <f t="shared" si="90"/>
        <v>0.84219269102990024</v>
      </c>
      <c r="O103">
        <f t="shared" si="91"/>
        <v>0.65214994487320832</v>
      </c>
      <c r="P103">
        <f t="shared" si="92"/>
        <v>0.55273916598528205</v>
      </c>
      <c r="Q103">
        <f t="shared" si="93"/>
        <v>0.48718770019218449</v>
      </c>
      <c r="R103">
        <f t="shared" si="94"/>
        <v>0.43090260071392139</v>
      </c>
      <c r="S103">
        <f t="shared" si="95"/>
        <v>2.2533333333333334</v>
      </c>
      <c r="T103">
        <f t="shared" si="96"/>
        <v>1.3519999999999999</v>
      </c>
    </row>
    <row r="104" spans="7:20">
      <c r="G104">
        <v>4</v>
      </c>
      <c r="H104">
        <f>4*(G103+G104+G102+G101+G100+G99+G98+G97+G96+G95)/10</f>
        <v>7.8440000000000012</v>
      </c>
      <c r="I104">
        <f t="shared" si="85"/>
        <v>3.3333333333333335</v>
      </c>
      <c r="J104">
        <f t="shared" si="86"/>
        <v>2.0202020202020203</v>
      </c>
      <c r="K104">
        <f t="shared" si="87"/>
        <v>1.5075376884422111</v>
      </c>
      <c r="L104">
        <f t="shared" si="88"/>
        <v>1.3245033112582782</v>
      </c>
      <c r="M104">
        <f t="shared" si="89"/>
        <v>1.1574074074074077</v>
      </c>
      <c r="N104">
        <f t="shared" si="90"/>
        <v>0.99667774086378735</v>
      </c>
      <c r="O104">
        <f t="shared" si="91"/>
        <v>0.77177508269018735</v>
      </c>
      <c r="P104">
        <f t="shared" si="92"/>
        <v>0.65412919051512675</v>
      </c>
      <c r="Q104">
        <f t="shared" si="93"/>
        <v>0.57655349135169764</v>
      </c>
      <c r="R104">
        <f t="shared" si="94"/>
        <v>0.50994390617032115</v>
      </c>
      <c r="S104">
        <f t="shared" si="95"/>
        <v>2.6666666666666665</v>
      </c>
      <c r="T104">
        <f t="shared" si="96"/>
        <v>1.6</v>
      </c>
    </row>
    <row r="105" spans="7:20">
      <c r="I105">
        <f>SUMIF(I95:I104,"&lt;1")</f>
        <v>2.5166666666666666</v>
      </c>
      <c r="J105">
        <f t="shared" ref="J105:T105" si="97">SUMIF(J95:J104,"&lt;1")</f>
        <v>3.0404040404040407</v>
      </c>
      <c r="K105">
        <f t="shared" si="97"/>
        <v>2.2688442211055273</v>
      </c>
      <c r="L105">
        <f t="shared" si="97"/>
        <v>1.9933774834437086</v>
      </c>
      <c r="M105">
        <f t="shared" si="97"/>
        <v>4.5167824074074083</v>
      </c>
      <c r="N105">
        <f t="shared" si="97"/>
        <v>4.8862126245847177</v>
      </c>
      <c r="O105">
        <f t="shared" si="97"/>
        <v>3.7836273428886438</v>
      </c>
      <c r="P105">
        <f t="shared" si="97"/>
        <v>3.2068683565004088</v>
      </c>
      <c r="Q105">
        <f t="shared" si="97"/>
        <v>2.8265534913516976</v>
      </c>
      <c r="R105">
        <f t="shared" si="97"/>
        <v>2.4999999999999996</v>
      </c>
      <c r="S105">
        <f t="shared" si="97"/>
        <v>2.88</v>
      </c>
      <c r="T105">
        <f t="shared" si="97"/>
        <v>2.4080000000000004</v>
      </c>
    </row>
    <row r="106" spans="7:20">
      <c r="I106" s="6">
        <f>(4-I105)/(I94*10)</f>
        <v>0.12361111111111112</v>
      </c>
      <c r="J106" s="5">
        <f>(6-J105)/(J94*10)</f>
        <v>0.14947454341393734</v>
      </c>
      <c r="K106" s="6">
        <f>(6-K105)/(K94*10)</f>
        <v>0.14062144895330927</v>
      </c>
      <c r="L106" s="6">
        <f>(6-L105)/(L94*10)</f>
        <v>0.13266961975351957</v>
      </c>
      <c r="M106" s="6">
        <f>(9-M105)/(M94*10)</f>
        <v>0.12972273126714676</v>
      </c>
      <c r="N106" s="6">
        <f t="shared" ref="N106:R106" si="98">(10-N105)/(N94*10)</f>
        <v>0.12741995121466648</v>
      </c>
      <c r="O106" s="6">
        <f t="shared" si="98"/>
        <v>0.11994103803687842</v>
      </c>
      <c r="P106" s="6">
        <f t="shared" si="98"/>
        <v>0.11108964257562699</v>
      </c>
      <c r="Q106" s="6">
        <f t="shared" si="98"/>
        <v>0.10339689073964561</v>
      </c>
      <c r="R106" s="6">
        <f t="shared" si="98"/>
        <v>9.5614482406935222E-2</v>
      </c>
      <c r="S106" s="11">
        <f>(5-S105)/(S94*10)</f>
        <v>0.14133333333333334</v>
      </c>
      <c r="T106" s="6">
        <f>(6-T105)/(T94*10)</f>
        <v>0.14367999999999997</v>
      </c>
    </row>
    <row r="108" spans="7:20">
      <c r="G108" t="s">
        <v>10</v>
      </c>
      <c r="H108" t="s">
        <v>14</v>
      </c>
      <c r="I108" t="s">
        <v>15</v>
      </c>
      <c r="J108" t="s">
        <v>16</v>
      </c>
      <c r="K108" t="s">
        <v>17</v>
      </c>
      <c r="L108" t="s">
        <v>18</v>
      </c>
      <c r="M108" t="s">
        <v>19</v>
      </c>
      <c r="N108" t="s">
        <v>20</v>
      </c>
      <c r="O108" t="s">
        <v>21</v>
      </c>
      <c r="P108" t="s">
        <v>22</v>
      </c>
      <c r="Q108" t="s">
        <v>23</v>
      </c>
      <c r="R108" t="s">
        <v>24</v>
      </c>
      <c r="S108" t="s">
        <v>28</v>
      </c>
      <c r="T108" t="s">
        <v>29</v>
      </c>
    </row>
    <row r="109" spans="7:20">
      <c r="I109">
        <f>4*(G110)/1</f>
        <v>0</v>
      </c>
      <c r="J109">
        <f>4*(G110+G111)/2</f>
        <v>2.6</v>
      </c>
      <c r="K109">
        <f>4*(G111+G112+G110)/3</f>
        <v>3.9866666666666668</v>
      </c>
      <c r="L109">
        <f>4*(G112+G113+G111+G110)/4</f>
        <v>5.0199999999999996</v>
      </c>
      <c r="M109">
        <f>4*(G113+G114+G112+G111+G110)/5</f>
        <v>5.8559999999999999</v>
      </c>
      <c r="N109">
        <f>4*(G114+G115+G113+G112+G111+G110)/6</f>
        <v>6.68</v>
      </c>
      <c r="O109">
        <f>4*(G115+G116+G114+G113+G112+G111+G110)/7</f>
        <v>8.0400000000000009</v>
      </c>
      <c r="P109">
        <f>4*(G116+G117+G115+G114+G113+G112+G111+G110)/8</f>
        <v>9.1150000000000002</v>
      </c>
      <c r="Q109">
        <f>4*(G117+G118+G116+G115+G114+G113+G112+G111+G110)/9</f>
        <v>10.048888888888889</v>
      </c>
      <c r="R109">
        <f>4*(G118+G119+G117+G116+G115+G114+G113+G112+G111+G110)/10</f>
        <v>11.044</v>
      </c>
      <c r="S109">
        <f>$E$15</f>
        <v>1.5</v>
      </c>
      <c r="T109">
        <f>$E$18</f>
        <v>2.5</v>
      </c>
    </row>
    <row r="110" spans="7:20">
      <c r="G110">
        <v>0</v>
      </c>
      <c r="H110">
        <f>4*(G110)/1</f>
        <v>0</v>
      </c>
      <c r="I110" t="e">
        <f>G110/$H$110</f>
        <v>#DIV/0!</v>
      </c>
      <c r="J110">
        <f>G110/$H$111</f>
        <v>0</v>
      </c>
      <c r="K110">
        <f>G110/$H$112</f>
        <v>0</v>
      </c>
      <c r="L110">
        <f>G110/$H$113</f>
        <v>0</v>
      </c>
      <c r="M110">
        <f>G110/$H$114</f>
        <v>0</v>
      </c>
      <c r="N110">
        <f>G110/$H$115</f>
        <v>0</v>
      </c>
      <c r="O110">
        <f>G110/$H$116</f>
        <v>0</v>
      </c>
      <c r="P110">
        <f>G110/$H$117</f>
        <v>0</v>
      </c>
      <c r="Q110">
        <f>G110/$H$118</f>
        <v>0</v>
      </c>
      <c r="R110">
        <f>G110/$H$119</f>
        <v>0</v>
      </c>
      <c r="S110">
        <f>G110/$S$4</f>
        <v>0</v>
      </c>
      <c r="T110">
        <f>G110/$T$4</f>
        <v>0</v>
      </c>
    </row>
    <row r="111" spans="7:20">
      <c r="G111">
        <v>1.3</v>
      </c>
      <c r="H111">
        <f>4*(G110+G111)/2</f>
        <v>2.6</v>
      </c>
      <c r="I111" t="e">
        <f t="shared" ref="I111:I119" si="99">G111/$H$110</f>
        <v>#DIV/0!</v>
      </c>
      <c r="J111">
        <f t="shared" ref="J111:J119" si="100">G111/$H$111</f>
        <v>0.5</v>
      </c>
      <c r="K111">
        <f t="shared" ref="K111:K119" si="101">G111/$H$112</f>
        <v>0.32608695652173914</v>
      </c>
      <c r="L111">
        <f t="shared" ref="L111:L119" si="102">G111/$H$113</f>
        <v>0.25896414342629487</v>
      </c>
      <c r="M111">
        <f t="shared" ref="M111:M119" si="103">G111/$H$114</f>
        <v>0.22199453551912571</v>
      </c>
      <c r="N111">
        <f t="shared" ref="N111:N119" si="104">G111/$H$115</f>
        <v>0.19461077844311378</v>
      </c>
      <c r="O111">
        <f t="shared" ref="O111:O119" si="105">G111/$H$116</f>
        <v>0.1616915422885572</v>
      </c>
      <c r="P111">
        <f t="shared" ref="P111:P119" si="106">G111/$H$117</f>
        <v>0.14262205156335711</v>
      </c>
      <c r="Q111">
        <f t="shared" ref="Q111:Q119" si="107">G111/$H$118</f>
        <v>0.12936753648827953</v>
      </c>
      <c r="R111">
        <f t="shared" ref="R111:R119" si="108">G111/$H$119</f>
        <v>0.11771097428467946</v>
      </c>
      <c r="S111">
        <f t="shared" ref="S111:S119" si="109">G111/$S$4</f>
        <v>0.8666666666666667</v>
      </c>
      <c r="T111">
        <f t="shared" ref="T111:T119" si="110">G111/$T$4</f>
        <v>0.52</v>
      </c>
    </row>
    <row r="112" spans="7:20">
      <c r="G112">
        <v>1.69</v>
      </c>
      <c r="H112">
        <f>4*(G111+G112+G110)/3</f>
        <v>3.9866666666666668</v>
      </c>
      <c r="I112" t="e">
        <f t="shared" si="99"/>
        <v>#DIV/0!</v>
      </c>
      <c r="J112">
        <f t="shared" si="100"/>
        <v>0.64999999999999991</v>
      </c>
      <c r="K112">
        <f t="shared" si="101"/>
        <v>0.42391304347826086</v>
      </c>
      <c r="L112">
        <f t="shared" si="102"/>
        <v>0.3366533864541833</v>
      </c>
      <c r="M112">
        <f t="shared" si="103"/>
        <v>0.28859289617486339</v>
      </c>
      <c r="N112">
        <f t="shared" si="104"/>
        <v>0.25299401197604793</v>
      </c>
      <c r="O112">
        <f t="shared" si="105"/>
        <v>0.21019900497512434</v>
      </c>
      <c r="P112">
        <f t="shared" si="106"/>
        <v>0.18540866703236422</v>
      </c>
      <c r="Q112">
        <f t="shared" si="107"/>
        <v>0.16817779743476335</v>
      </c>
      <c r="R112">
        <f t="shared" si="108"/>
        <v>0.15302426657008328</v>
      </c>
      <c r="S112">
        <f t="shared" si="109"/>
        <v>1.1266666666666667</v>
      </c>
      <c r="T112">
        <f t="shared" si="110"/>
        <v>0.67599999999999993</v>
      </c>
    </row>
    <row r="113" spans="7:20">
      <c r="G113">
        <v>2.0299999999999998</v>
      </c>
      <c r="H113">
        <f>4*(G112+G113+G111+G110)/4</f>
        <v>5.0199999999999996</v>
      </c>
      <c r="I113" t="e">
        <f t="shared" si="99"/>
        <v>#DIV/0!</v>
      </c>
      <c r="J113">
        <f t="shared" si="100"/>
        <v>0.78076923076923066</v>
      </c>
      <c r="K113">
        <f t="shared" si="101"/>
        <v>0.50919732441471566</v>
      </c>
      <c r="L113">
        <f t="shared" si="102"/>
        <v>0.40438247011952189</v>
      </c>
      <c r="M113">
        <f t="shared" si="103"/>
        <v>0.34665300546448086</v>
      </c>
      <c r="N113">
        <f t="shared" si="104"/>
        <v>0.30389221556886226</v>
      </c>
      <c r="O113">
        <f t="shared" si="105"/>
        <v>0.25248756218905466</v>
      </c>
      <c r="P113">
        <f t="shared" si="106"/>
        <v>0.22270981897970377</v>
      </c>
      <c r="Q113">
        <f t="shared" si="107"/>
        <v>0.20201238390092877</v>
      </c>
      <c r="R113">
        <f t="shared" si="108"/>
        <v>0.18381021369069175</v>
      </c>
      <c r="S113">
        <f t="shared" si="109"/>
        <v>1.3533333333333333</v>
      </c>
      <c r="T113">
        <f t="shared" si="110"/>
        <v>0.81199999999999994</v>
      </c>
    </row>
    <row r="114" spans="7:20">
      <c r="G114">
        <v>2.2999999999999998</v>
      </c>
      <c r="H114" s="10">
        <f>4*(G113+G114+G112+G111+G110)/5</f>
        <v>5.8559999999999999</v>
      </c>
      <c r="I114" t="e">
        <f t="shared" si="99"/>
        <v>#DIV/0!</v>
      </c>
      <c r="J114">
        <f t="shared" si="100"/>
        <v>0.88461538461538447</v>
      </c>
      <c r="K114">
        <f t="shared" si="101"/>
        <v>0.57692307692307687</v>
      </c>
      <c r="L114">
        <f t="shared" si="102"/>
        <v>0.45816733067729082</v>
      </c>
      <c r="M114">
        <f t="shared" si="103"/>
        <v>0.39275956284153002</v>
      </c>
      <c r="N114">
        <f t="shared" si="104"/>
        <v>0.34431137724550898</v>
      </c>
      <c r="O114">
        <f t="shared" si="105"/>
        <v>0.28606965174129345</v>
      </c>
      <c r="P114">
        <f t="shared" si="106"/>
        <v>0.25233132199670871</v>
      </c>
      <c r="Q114">
        <f t="shared" si="107"/>
        <v>0.22888102609464836</v>
      </c>
      <c r="R114">
        <f t="shared" si="108"/>
        <v>0.20825787758058673</v>
      </c>
      <c r="S114">
        <f t="shared" si="109"/>
        <v>1.5333333333333332</v>
      </c>
      <c r="T114">
        <f t="shared" si="110"/>
        <v>0.91999999999999993</v>
      </c>
    </row>
    <row r="115" spans="7:20">
      <c r="G115">
        <v>2.7</v>
      </c>
      <c r="H115">
        <f>4*(G114+G115+G113+G112+G111+G110)/6</f>
        <v>6.68</v>
      </c>
      <c r="I115" t="e">
        <f t="shared" si="99"/>
        <v>#DIV/0!</v>
      </c>
      <c r="J115">
        <f t="shared" si="100"/>
        <v>1.0384615384615385</v>
      </c>
      <c r="K115">
        <f t="shared" si="101"/>
        <v>0.67725752508361203</v>
      </c>
      <c r="L115">
        <f t="shared" si="102"/>
        <v>0.53784860557768932</v>
      </c>
      <c r="M115">
        <f t="shared" si="103"/>
        <v>0.46106557377049184</v>
      </c>
      <c r="N115">
        <f t="shared" si="104"/>
        <v>0.40419161676646709</v>
      </c>
      <c r="O115">
        <f t="shared" si="105"/>
        <v>0.33582089552238803</v>
      </c>
      <c r="P115">
        <f t="shared" si="106"/>
        <v>0.29621503017004941</v>
      </c>
      <c r="Q115">
        <f t="shared" si="107"/>
        <v>0.26868642193719594</v>
      </c>
      <c r="R115">
        <f t="shared" si="108"/>
        <v>0.24447663889894966</v>
      </c>
      <c r="S115">
        <f t="shared" si="109"/>
        <v>1.8</v>
      </c>
      <c r="T115">
        <f t="shared" si="110"/>
        <v>1.08</v>
      </c>
    </row>
    <row r="116" spans="7:20">
      <c r="G116">
        <v>4.05</v>
      </c>
      <c r="H116">
        <f>4*(G115+G116+G114+G113+G112+G111+G110)/7</f>
        <v>8.0400000000000009</v>
      </c>
      <c r="I116" t="e">
        <f t="shared" si="99"/>
        <v>#DIV/0!</v>
      </c>
      <c r="J116">
        <f t="shared" si="100"/>
        <v>1.5576923076923075</v>
      </c>
      <c r="K116">
        <f t="shared" si="101"/>
        <v>1.015886287625418</v>
      </c>
      <c r="L116">
        <f t="shared" si="102"/>
        <v>0.80677290836653393</v>
      </c>
      <c r="M116">
        <f t="shared" si="103"/>
        <v>0.69159836065573765</v>
      </c>
      <c r="N116">
        <f t="shared" si="104"/>
        <v>0.60628742514970058</v>
      </c>
      <c r="O116">
        <f t="shared" si="105"/>
        <v>0.50373134328358204</v>
      </c>
      <c r="P116">
        <f t="shared" si="106"/>
        <v>0.44432254525507403</v>
      </c>
      <c r="Q116">
        <f t="shared" si="107"/>
        <v>0.40302963290579386</v>
      </c>
      <c r="R116">
        <f t="shared" si="108"/>
        <v>0.36671495834842444</v>
      </c>
      <c r="S116">
        <f t="shared" si="109"/>
        <v>2.6999999999999997</v>
      </c>
      <c r="T116">
        <f t="shared" si="110"/>
        <v>1.6199999999999999</v>
      </c>
    </row>
    <row r="117" spans="7:20">
      <c r="G117">
        <v>4.16</v>
      </c>
      <c r="H117">
        <f>4*(G116+G117+G115+G114+G113+G112+G111+G110)/8</f>
        <v>9.1150000000000002</v>
      </c>
      <c r="I117" t="e">
        <f t="shared" si="99"/>
        <v>#DIV/0!</v>
      </c>
      <c r="J117">
        <f t="shared" si="100"/>
        <v>1.6</v>
      </c>
      <c r="K117">
        <f t="shared" si="101"/>
        <v>1.0434782608695652</v>
      </c>
      <c r="L117">
        <f t="shared" si="102"/>
        <v>0.82868525896414358</v>
      </c>
      <c r="M117">
        <f t="shared" si="103"/>
        <v>0.7103825136612022</v>
      </c>
      <c r="N117">
        <f t="shared" si="104"/>
        <v>0.6227544910179641</v>
      </c>
      <c r="O117">
        <f t="shared" si="105"/>
        <v>0.51741293532338306</v>
      </c>
      <c r="P117">
        <f t="shared" si="106"/>
        <v>0.45639056500274272</v>
      </c>
      <c r="Q117">
        <f t="shared" si="107"/>
        <v>0.41397611676249446</v>
      </c>
      <c r="R117">
        <f t="shared" si="108"/>
        <v>0.37667511771097428</v>
      </c>
      <c r="S117">
        <f t="shared" si="109"/>
        <v>2.7733333333333334</v>
      </c>
      <c r="T117">
        <f t="shared" si="110"/>
        <v>1.6640000000000001</v>
      </c>
    </row>
    <row r="118" spans="7:20">
      <c r="G118">
        <v>4.38</v>
      </c>
      <c r="H118">
        <f>4*(G117+G118+G116+G115+G114+G113+G112+G111+G110)/9</f>
        <v>10.048888888888889</v>
      </c>
      <c r="I118" t="e">
        <f t="shared" si="99"/>
        <v>#DIV/0!</v>
      </c>
      <c r="J118">
        <f t="shared" si="100"/>
        <v>1.6846153846153846</v>
      </c>
      <c r="K118">
        <f t="shared" si="101"/>
        <v>1.0986622073578596</v>
      </c>
      <c r="L118">
        <f t="shared" si="102"/>
        <v>0.87250996015936255</v>
      </c>
      <c r="M118">
        <f t="shared" si="103"/>
        <v>0.74795081967213117</v>
      </c>
      <c r="N118">
        <f t="shared" si="104"/>
        <v>0.65568862275449102</v>
      </c>
      <c r="O118">
        <f t="shared" si="105"/>
        <v>0.54477611940298498</v>
      </c>
      <c r="P118">
        <f t="shared" si="106"/>
        <v>0.48052660449808005</v>
      </c>
      <c r="Q118">
        <f t="shared" si="107"/>
        <v>0.43586908447589556</v>
      </c>
      <c r="R118">
        <f t="shared" si="108"/>
        <v>0.39659543643607387</v>
      </c>
      <c r="S118">
        <f t="shared" si="109"/>
        <v>2.92</v>
      </c>
      <c r="T118">
        <f t="shared" si="110"/>
        <v>1.752</v>
      </c>
    </row>
    <row r="119" spans="7:20">
      <c r="G119">
        <v>5</v>
      </c>
      <c r="H119">
        <f>4*(G118+G119+G117+G116+G115+G114+G113+G112+G111+G110)/10</f>
        <v>11.044</v>
      </c>
      <c r="I119" t="e">
        <f t="shared" si="99"/>
        <v>#DIV/0!</v>
      </c>
      <c r="J119">
        <f t="shared" si="100"/>
        <v>1.9230769230769229</v>
      </c>
      <c r="K119">
        <f t="shared" si="101"/>
        <v>1.254180602006689</v>
      </c>
      <c r="L119">
        <f t="shared" si="102"/>
        <v>0.99601593625498019</v>
      </c>
      <c r="M119">
        <f t="shared" si="103"/>
        <v>0.85382513661202186</v>
      </c>
      <c r="N119">
        <f t="shared" si="104"/>
        <v>0.74850299401197606</v>
      </c>
      <c r="O119">
        <f t="shared" si="105"/>
        <v>0.62189054726368154</v>
      </c>
      <c r="P119">
        <f t="shared" si="106"/>
        <v>0.54854635216675807</v>
      </c>
      <c r="Q119">
        <f t="shared" si="107"/>
        <v>0.49756744803184427</v>
      </c>
      <c r="R119">
        <f t="shared" si="108"/>
        <v>0.45273451647953639</v>
      </c>
      <c r="S119">
        <f t="shared" si="109"/>
        <v>3.3333333333333335</v>
      </c>
      <c r="T119">
        <f t="shared" si="110"/>
        <v>2</v>
      </c>
    </row>
    <row r="120" spans="7:20">
      <c r="I120">
        <f>SUMIF(I110:I119,"&lt;1")</f>
        <v>0</v>
      </c>
      <c r="J120">
        <f t="shared" ref="J120:T120" si="111">SUMIF(J110:J119,"&lt;1")</f>
        <v>2.8153846153846152</v>
      </c>
      <c r="K120">
        <f t="shared" si="111"/>
        <v>2.5133779264214047</v>
      </c>
      <c r="L120">
        <f t="shared" si="111"/>
        <v>5.5</v>
      </c>
      <c r="M120">
        <f t="shared" si="111"/>
        <v>4.7148224043715841</v>
      </c>
      <c r="N120">
        <f t="shared" si="111"/>
        <v>4.1332335329341312</v>
      </c>
      <c r="O120">
        <f t="shared" si="111"/>
        <v>3.434079601990049</v>
      </c>
      <c r="P120">
        <f t="shared" si="111"/>
        <v>3.0290729566648382</v>
      </c>
      <c r="Q120">
        <f t="shared" si="111"/>
        <v>2.7475674480318442</v>
      </c>
      <c r="R120">
        <f t="shared" si="111"/>
        <v>2.5</v>
      </c>
      <c r="S120">
        <f t="shared" si="111"/>
        <v>0.8666666666666667</v>
      </c>
      <c r="T120">
        <f t="shared" si="111"/>
        <v>2.9279999999999999</v>
      </c>
    </row>
    <row r="121" spans="7:20">
      <c r="I121" s="6">
        <f>0</f>
        <v>0</v>
      </c>
      <c r="J121" s="6">
        <f>(4-J120)/(J109*10)</f>
        <v>4.5562130177514801E-2</v>
      </c>
      <c r="K121" s="6">
        <f>(5-K120)/(K109*10)</f>
        <v>6.2373463384078474E-2</v>
      </c>
      <c r="L121" s="6">
        <f>(10-L120)/(L109*10)</f>
        <v>8.9641434262948211E-2</v>
      </c>
      <c r="M121" s="6">
        <f t="shared" ref="M121:R121" si="112">(10-M120)/(M109*10)</f>
        <v>9.0252349652124586E-2</v>
      </c>
      <c r="N121" s="6">
        <f t="shared" si="112"/>
        <v>8.7825845315357323E-2</v>
      </c>
      <c r="O121" s="6">
        <f t="shared" si="112"/>
        <v>8.1665676592163561E-2</v>
      </c>
      <c r="P121" s="6">
        <f t="shared" si="112"/>
        <v>7.647753201684214E-2</v>
      </c>
      <c r="Q121" s="6">
        <f t="shared" si="112"/>
        <v>7.2171487138117427E-2</v>
      </c>
      <c r="R121" s="6">
        <f t="shared" si="112"/>
        <v>6.7910177471930455E-2</v>
      </c>
      <c r="S121" s="11">
        <f>(2-S120)/(S109*10)</f>
        <v>7.5555555555555556E-2</v>
      </c>
      <c r="T121" s="5">
        <f>(5-T120)/(T109*10)</f>
        <v>8.2880000000000009E-2</v>
      </c>
    </row>
    <row r="123" spans="7:20">
      <c r="G123" t="s">
        <v>11</v>
      </c>
      <c r="H123" t="s">
        <v>14</v>
      </c>
      <c r="I123" t="s">
        <v>15</v>
      </c>
      <c r="J123" t="s">
        <v>16</v>
      </c>
      <c r="K123" t="s">
        <v>17</v>
      </c>
      <c r="L123" t="s">
        <v>18</v>
      </c>
      <c r="M123" t="s">
        <v>19</v>
      </c>
      <c r="N123" t="s">
        <v>20</v>
      </c>
      <c r="O123" t="s">
        <v>21</v>
      </c>
      <c r="P123" t="s">
        <v>22</v>
      </c>
      <c r="Q123" t="s">
        <v>23</v>
      </c>
      <c r="R123" t="s">
        <v>24</v>
      </c>
      <c r="S123" t="s">
        <v>28</v>
      </c>
      <c r="T123" t="s">
        <v>29</v>
      </c>
    </row>
    <row r="124" spans="7:20">
      <c r="I124">
        <f>4*(G125)/1</f>
        <v>4</v>
      </c>
      <c r="J124">
        <f>4*(G125+G126)/2</f>
        <v>6.6</v>
      </c>
      <c r="K124">
        <f>4*(G126+G127+G125)/3</f>
        <v>7.9866666666666672</v>
      </c>
      <c r="L124">
        <f>4*(G127+G128+G126+G125)/4</f>
        <v>9.02</v>
      </c>
      <c r="M124">
        <f>4*(G128+G129+G127+G126+G125)/5</f>
        <v>9.8559999999999999</v>
      </c>
      <c r="N124">
        <f>4*(G129+G130+G128+G127+G126+G125)/6</f>
        <v>10.68</v>
      </c>
      <c r="O124">
        <f>4*(G130+G131+G129+G128+G127+G126+G125)/7</f>
        <v>12.040000000000001</v>
      </c>
      <c r="P124">
        <f>4*(G131+G132+G130+G129+G128+G127+G126+G125)/8</f>
        <v>13.115000000000002</v>
      </c>
      <c r="Q124">
        <f>4*(G132+G133+G131+G130+G129+G128+G127+G126+G125)/9</f>
        <v>14.048888888888889</v>
      </c>
      <c r="R124">
        <f>4*(G133+G134+G132+G131+G130+G129+G128+G127+G126+G125)/10</f>
        <v>15.044</v>
      </c>
      <c r="S124">
        <f>$E$15</f>
        <v>1.5</v>
      </c>
      <c r="T124">
        <f>$E$18</f>
        <v>2.5</v>
      </c>
    </row>
    <row r="125" spans="7:20">
      <c r="G125">
        <v>1</v>
      </c>
      <c r="H125">
        <f>4*(G125)/1</f>
        <v>4</v>
      </c>
      <c r="I125">
        <f>G125/$H$125</f>
        <v>0.25</v>
      </c>
      <c r="J125">
        <f>G125/$H$126</f>
        <v>0.15151515151515152</v>
      </c>
      <c r="K125">
        <f>G125/$H$127</f>
        <v>0.12520868113522537</v>
      </c>
      <c r="L125">
        <f>G125/$H$128</f>
        <v>0.11086474501108648</v>
      </c>
      <c r="M125">
        <f>G125/$H$129</f>
        <v>0.10146103896103896</v>
      </c>
      <c r="N125">
        <f>G125/$H$130</f>
        <v>9.3632958801498134E-2</v>
      </c>
      <c r="O125">
        <f>G125/$H$131</f>
        <v>8.3056478405315604E-2</v>
      </c>
      <c r="P125">
        <f>G125/$H$132</f>
        <v>7.6248570339306126E-2</v>
      </c>
      <c r="Q125">
        <f>G125/$H$133</f>
        <v>7.1180006327111675E-2</v>
      </c>
      <c r="R125">
        <f>G125/$H$134</f>
        <v>6.6471683063015152E-2</v>
      </c>
      <c r="S125">
        <f>G125/$S$4</f>
        <v>0.66666666666666663</v>
      </c>
      <c r="T125">
        <f>G125/$T$4</f>
        <v>0.4</v>
      </c>
    </row>
    <row r="126" spans="7:20">
      <c r="G126">
        <v>2.2999999999999998</v>
      </c>
      <c r="H126">
        <f>4*(G125+G126)/2</f>
        <v>6.6</v>
      </c>
      <c r="I126">
        <f t="shared" ref="I126:I134" si="113">G126/$H$125</f>
        <v>0.57499999999999996</v>
      </c>
      <c r="J126">
        <f t="shared" ref="J126:J134" si="114">G126/$H$126</f>
        <v>0.34848484848484845</v>
      </c>
      <c r="K126">
        <f t="shared" ref="K126:K134" si="115">G126/$H$127</f>
        <v>0.28797996661101832</v>
      </c>
      <c r="L126">
        <f t="shared" ref="L126:L134" si="116">G126/$H$128</f>
        <v>0.25498891352549891</v>
      </c>
      <c r="M126">
        <f t="shared" ref="M126:M134" si="117">G126/$H$129</f>
        <v>0.2333603896103896</v>
      </c>
      <c r="N126">
        <f t="shared" ref="N126:N134" si="118">G126/$H$130</f>
        <v>0.21535580524344569</v>
      </c>
      <c r="O126">
        <f t="shared" ref="O126:O134" si="119">G126/$H$131</f>
        <v>0.19102990033222589</v>
      </c>
      <c r="P126">
        <f t="shared" ref="P126:P134" si="120">G126/$H$132</f>
        <v>0.17537171178040409</v>
      </c>
      <c r="Q126">
        <f t="shared" ref="Q126:Q134" si="121">G126/$H$133</f>
        <v>0.16371401455235682</v>
      </c>
      <c r="R126">
        <f t="shared" ref="R126:R134" si="122">G126/$H$134</f>
        <v>0.15288487104493484</v>
      </c>
      <c r="S126">
        <f t="shared" ref="S126:S134" si="123">G126/$S$4</f>
        <v>1.5333333333333332</v>
      </c>
      <c r="T126">
        <f t="shared" ref="T126:T134" si="124">G126/$T$4</f>
        <v>0.91999999999999993</v>
      </c>
    </row>
    <row r="127" spans="7:20">
      <c r="G127">
        <v>2.69</v>
      </c>
      <c r="H127">
        <f>4*(G126+G127+G125)/3</f>
        <v>7.9866666666666672</v>
      </c>
      <c r="I127">
        <f t="shared" si="113"/>
        <v>0.67249999999999999</v>
      </c>
      <c r="J127">
        <f t="shared" si="114"/>
        <v>0.40757575757575759</v>
      </c>
      <c r="K127">
        <f t="shared" si="115"/>
        <v>0.33681135225375625</v>
      </c>
      <c r="L127">
        <f t="shared" si="116"/>
        <v>0.29822616407982261</v>
      </c>
      <c r="M127">
        <f t="shared" si="117"/>
        <v>0.27293019480519481</v>
      </c>
      <c r="N127">
        <f t="shared" si="118"/>
        <v>0.25187265917602997</v>
      </c>
      <c r="O127">
        <f t="shared" si="119"/>
        <v>0.22342192691029897</v>
      </c>
      <c r="P127">
        <f t="shared" si="120"/>
        <v>0.20510865421273347</v>
      </c>
      <c r="Q127">
        <f t="shared" si="121"/>
        <v>0.19147421701993039</v>
      </c>
      <c r="R127">
        <f t="shared" si="122"/>
        <v>0.17880882743951076</v>
      </c>
      <c r="S127">
        <f t="shared" si="123"/>
        <v>1.7933333333333332</v>
      </c>
      <c r="T127">
        <f t="shared" si="124"/>
        <v>1.0760000000000001</v>
      </c>
    </row>
    <row r="128" spans="7:20">
      <c r="G128">
        <v>3.03</v>
      </c>
      <c r="H128">
        <f>4*(G127+G128+G126+G125)/4</f>
        <v>9.02</v>
      </c>
      <c r="I128">
        <f t="shared" si="113"/>
        <v>0.75749999999999995</v>
      </c>
      <c r="J128">
        <f t="shared" si="114"/>
        <v>0.45909090909090911</v>
      </c>
      <c r="K128">
        <f t="shared" si="115"/>
        <v>0.37938230383973282</v>
      </c>
      <c r="L128">
        <f t="shared" si="116"/>
        <v>0.33592017738359203</v>
      </c>
      <c r="M128">
        <f t="shared" si="117"/>
        <v>0.30742694805194803</v>
      </c>
      <c r="N128">
        <f t="shared" si="118"/>
        <v>0.2837078651685393</v>
      </c>
      <c r="O128">
        <f t="shared" si="119"/>
        <v>0.25166112956810627</v>
      </c>
      <c r="P128">
        <f t="shared" si="120"/>
        <v>0.23103316812809754</v>
      </c>
      <c r="Q128">
        <f t="shared" si="121"/>
        <v>0.21567541917114835</v>
      </c>
      <c r="R128">
        <f t="shared" si="122"/>
        <v>0.2014091996809359</v>
      </c>
      <c r="S128">
        <f t="shared" si="123"/>
        <v>2.02</v>
      </c>
      <c r="T128">
        <f t="shared" si="124"/>
        <v>1.212</v>
      </c>
    </row>
    <row r="129" spans="7:20">
      <c r="G129">
        <v>3.3</v>
      </c>
      <c r="H129">
        <f>4*(G128+G129+G127+G126+G125)/5</f>
        <v>9.8559999999999999</v>
      </c>
      <c r="I129">
        <f t="shared" si="113"/>
        <v>0.82499999999999996</v>
      </c>
      <c r="J129">
        <f t="shared" si="114"/>
        <v>0.5</v>
      </c>
      <c r="K129">
        <f t="shared" si="115"/>
        <v>0.4131886477462437</v>
      </c>
      <c r="L129">
        <f t="shared" si="116"/>
        <v>0.36585365853658536</v>
      </c>
      <c r="M129">
        <f t="shared" si="117"/>
        <v>0.33482142857142855</v>
      </c>
      <c r="N129">
        <f t="shared" si="118"/>
        <v>0.3089887640449438</v>
      </c>
      <c r="O129">
        <f t="shared" si="119"/>
        <v>0.27408637873754149</v>
      </c>
      <c r="P129">
        <f t="shared" si="120"/>
        <v>0.25162028211971021</v>
      </c>
      <c r="Q129">
        <f t="shared" si="121"/>
        <v>0.23489402087946851</v>
      </c>
      <c r="R129">
        <f t="shared" si="122"/>
        <v>0.21935655410794999</v>
      </c>
      <c r="S129">
        <f t="shared" si="123"/>
        <v>2.1999999999999997</v>
      </c>
      <c r="T129">
        <f t="shared" si="124"/>
        <v>1.3199999999999998</v>
      </c>
    </row>
    <row r="130" spans="7:20">
      <c r="G130">
        <v>3.7</v>
      </c>
      <c r="H130">
        <f>4*(G129+G130+G128+G127+G126+G125)/6</f>
        <v>10.68</v>
      </c>
      <c r="I130">
        <f t="shared" si="113"/>
        <v>0.92500000000000004</v>
      </c>
      <c r="J130">
        <f t="shared" si="114"/>
        <v>0.56060606060606066</v>
      </c>
      <c r="K130">
        <f t="shared" si="115"/>
        <v>0.46327212020033387</v>
      </c>
      <c r="L130">
        <f t="shared" si="116"/>
        <v>0.41019955654101997</v>
      </c>
      <c r="M130">
        <f t="shared" si="117"/>
        <v>0.37540584415584416</v>
      </c>
      <c r="N130">
        <f t="shared" si="118"/>
        <v>0.34644194756554308</v>
      </c>
      <c r="O130">
        <f t="shared" si="119"/>
        <v>0.30730897009966779</v>
      </c>
      <c r="P130">
        <f t="shared" si="120"/>
        <v>0.2821197102554327</v>
      </c>
      <c r="Q130">
        <f t="shared" si="121"/>
        <v>0.26336602341031318</v>
      </c>
      <c r="R130">
        <f t="shared" si="122"/>
        <v>0.24594522733315607</v>
      </c>
      <c r="S130">
        <f t="shared" si="123"/>
        <v>2.4666666666666668</v>
      </c>
      <c r="T130">
        <f t="shared" si="124"/>
        <v>1.48</v>
      </c>
    </row>
    <row r="131" spans="7:20">
      <c r="G131">
        <v>5.05</v>
      </c>
      <c r="H131">
        <f>4*(G130+G131+G129+G128+G127+G126+G125)/7</f>
        <v>12.040000000000001</v>
      </c>
      <c r="I131">
        <f t="shared" si="113"/>
        <v>1.2625</v>
      </c>
      <c r="J131">
        <f t="shared" si="114"/>
        <v>0.76515151515151514</v>
      </c>
      <c r="K131">
        <f t="shared" si="115"/>
        <v>0.63230383973288806</v>
      </c>
      <c r="L131">
        <f t="shared" si="116"/>
        <v>0.55986696230598665</v>
      </c>
      <c r="M131">
        <f t="shared" si="117"/>
        <v>0.51237824675324672</v>
      </c>
      <c r="N131">
        <f t="shared" si="118"/>
        <v>0.47284644194756553</v>
      </c>
      <c r="O131">
        <f t="shared" si="119"/>
        <v>0.4194352159468438</v>
      </c>
      <c r="P131">
        <f t="shared" si="120"/>
        <v>0.38505528021349594</v>
      </c>
      <c r="Q131">
        <f t="shared" si="121"/>
        <v>0.35945903195191392</v>
      </c>
      <c r="R131">
        <f t="shared" si="122"/>
        <v>0.33568199946822652</v>
      </c>
      <c r="S131">
        <f t="shared" si="123"/>
        <v>3.3666666666666667</v>
      </c>
      <c r="T131">
        <f t="shared" si="124"/>
        <v>2.02</v>
      </c>
    </row>
    <row r="132" spans="7:20">
      <c r="G132">
        <v>5.16</v>
      </c>
      <c r="H132">
        <f>4*(G131+G132+G130+G129+G128+G127+G126+G125)/8</f>
        <v>13.115000000000002</v>
      </c>
      <c r="I132">
        <f t="shared" si="113"/>
        <v>1.29</v>
      </c>
      <c r="J132">
        <f t="shared" si="114"/>
        <v>0.78181818181818186</v>
      </c>
      <c r="K132">
        <f t="shared" si="115"/>
        <v>0.64607679465776291</v>
      </c>
      <c r="L132">
        <f t="shared" si="116"/>
        <v>0.57206208425720628</v>
      </c>
      <c r="M132">
        <f t="shared" si="117"/>
        <v>0.52353896103896103</v>
      </c>
      <c r="N132">
        <f t="shared" si="118"/>
        <v>0.48314606741573035</v>
      </c>
      <c r="O132">
        <f t="shared" si="119"/>
        <v>0.42857142857142855</v>
      </c>
      <c r="P132">
        <f t="shared" si="120"/>
        <v>0.39344262295081961</v>
      </c>
      <c r="Q132">
        <f t="shared" si="121"/>
        <v>0.36728883264789625</v>
      </c>
      <c r="R132">
        <f t="shared" si="122"/>
        <v>0.34299388460515823</v>
      </c>
      <c r="S132">
        <f t="shared" si="123"/>
        <v>3.44</v>
      </c>
      <c r="T132">
        <f t="shared" si="124"/>
        <v>2.0640000000000001</v>
      </c>
    </row>
    <row r="133" spans="7:20">
      <c r="G133">
        <v>5.38</v>
      </c>
      <c r="H133">
        <f>4*(G132+G133+G131+G130+G129+G128+G127+G126+G125)/9</f>
        <v>14.048888888888889</v>
      </c>
      <c r="I133">
        <f t="shared" si="113"/>
        <v>1.345</v>
      </c>
      <c r="J133">
        <f t="shared" si="114"/>
        <v>0.81515151515151518</v>
      </c>
      <c r="K133">
        <f t="shared" si="115"/>
        <v>0.67362270450751249</v>
      </c>
      <c r="L133">
        <f t="shared" si="116"/>
        <v>0.59645232815964522</v>
      </c>
      <c r="M133">
        <f t="shared" si="117"/>
        <v>0.54586038961038963</v>
      </c>
      <c r="N133">
        <f t="shared" si="118"/>
        <v>0.50374531835205993</v>
      </c>
      <c r="O133">
        <f t="shared" si="119"/>
        <v>0.44684385382059794</v>
      </c>
      <c r="P133">
        <f t="shared" si="120"/>
        <v>0.41021730842546694</v>
      </c>
      <c r="Q133">
        <f t="shared" si="121"/>
        <v>0.38294843403986079</v>
      </c>
      <c r="R133">
        <f t="shared" si="122"/>
        <v>0.35761765487902153</v>
      </c>
      <c r="S133">
        <f t="shared" si="123"/>
        <v>3.5866666666666664</v>
      </c>
      <c r="T133">
        <f t="shared" si="124"/>
        <v>2.1520000000000001</v>
      </c>
    </row>
    <row r="134" spans="7:20">
      <c r="G134">
        <v>6</v>
      </c>
      <c r="H134">
        <f>4*(G133+G134+G132+G131+G130+G129+G128+G127+G126+G125)/10</f>
        <v>15.044</v>
      </c>
      <c r="I134">
        <f t="shared" si="113"/>
        <v>1.5</v>
      </c>
      <c r="J134">
        <f t="shared" si="114"/>
        <v>0.90909090909090917</v>
      </c>
      <c r="K134">
        <f t="shared" si="115"/>
        <v>0.75125208681135225</v>
      </c>
      <c r="L134">
        <f t="shared" si="116"/>
        <v>0.66518847006651893</v>
      </c>
      <c r="M134">
        <f t="shared" si="117"/>
        <v>0.60876623376623373</v>
      </c>
      <c r="N134">
        <f t="shared" si="118"/>
        <v>0.5617977528089888</v>
      </c>
      <c r="O134">
        <f t="shared" si="119"/>
        <v>0.49833887043189368</v>
      </c>
      <c r="P134">
        <f t="shared" si="120"/>
        <v>0.45749142203583676</v>
      </c>
      <c r="Q134">
        <f t="shared" si="121"/>
        <v>0.42708003796267002</v>
      </c>
      <c r="R134">
        <f t="shared" si="122"/>
        <v>0.39883009837809091</v>
      </c>
      <c r="S134">
        <f t="shared" si="123"/>
        <v>4</v>
      </c>
      <c r="T134">
        <f t="shared" si="124"/>
        <v>2.4</v>
      </c>
    </row>
    <row r="135" spans="7:20">
      <c r="I135">
        <f>SUMIF(I125:I134,"&lt;1")</f>
        <v>4.0049999999999999</v>
      </c>
      <c r="J135">
        <f t="shared" ref="J135:T135" si="125">SUMIF(J125:J134,"&lt;1")</f>
        <v>5.6984848484848483</v>
      </c>
      <c r="K135">
        <f t="shared" si="125"/>
        <v>4.7090984974958259</v>
      </c>
      <c r="L135">
        <f t="shared" si="125"/>
        <v>4.1696230598669626</v>
      </c>
      <c r="M135">
        <f t="shared" si="125"/>
        <v>3.8159496753246751</v>
      </c>
      <c r="N135">
        <f t="shared" si="125"/>
        <v>3.5215355805243442</v>
      </c>
      <c r="O135">
        <f t="shared" si="125"/>
        <v>3.1237541528239201</v>
      </c>
      <c r="P135">
        <f t="shared" si="125"/>
        <v>2.8677087304613034</v>
      </c>
      <c r="Q135">
        <f t="shared" si="125"/>
        <v>2.67708003796267</v>
      </c>
      <c r="R135">
        <f t="shared" si="125"/>
        <v>2.4999999999999996</v>
      </c>
      <c r="S135">
        <f t="shared" si="125"/>
        <v>0.66666666666666663</v>
      </c>
      <c r="T135">
        <f t="shared" si="125"/>
        <v>1.3199999999999998</v>
      </c>
    </row>
    <row r="136" spans="7:20">
      <c r="I136" s="6">
        <f>(6-I135)/(I124*10)</f>
        <v>4.9875000000000003E-2</v>
      </c>
      <c r="J136" s="6">
        <f t="shared" ref="J136:R136" si="126">(10-J135)/(J124*10)</f>
        <v>6.5174471992653818E-2</v>
      </c>
      <c r="K136" s="6">
        <f t="shared" si="126"/>
        <v>6.6246679914492998E-2</v>
      </c>
      <c r="L136" s="6">
        <f t="shared" si="126"/>
        <v>6.4638325278636791E-2</v>
      </c>
      <c r="M136" s="6">
        <f t="shared" si="126"/>
        <v>6.2744017092890875E-2</v>
      </c>
      <c r="N136" s="6">
        <f t="shared" si="126"/>
        <v>6.0659779208573558E-2</v>
      </c>
      <c r="O136" s="6">
        <f t="shared" si="126"/>
        <v>5.7111676471562116E-2</v>
      </c>
      <c r="P136" s="6">
        <f t="shared" si="126"/>
        <v>5.4382701254584026E-2</v>
      </c>
      <c r="Q136" s="6">
        <f t="shared" si="126"/>
        <v>5.2124548923074956E-2</v>
      </c>
      <c r="R136" s="6">
        <f t="shared" si="126"/>
        <v>4.9853762297261364E-2</v>
      </c>
      <c r="S136" s="11">
        <f>(1-S135)/(S124*10)</f>
        <v>2.2222222222222223E-2</v>
      </c>
      <c r="T136" s="5">
        <f>(2-T135)/(T124*10)</f>
        <v>2.7200000000000005E-2</v>
      </c>
    </row>
    <row r="138" spans="7:20">
      <c r="G138" t="s">
        <v>12</v>
      </c>
      <c r="H138" t="s">
        <v>14</v>
      </c>
      <c r="I138" t="s">
        <v>15</v>
      </c>
      <c r="J138" t="s">
        <v>16</v>
      </c>
      <c r="K138" t="s">
        <v>17</v>
      </c>
      <c r="L138" t="s">
        <v>18</v>
      </c>
      <c r="M138" t="s">
        <v>19</v>
      </c>
      <c r="N138" t="s">
        <v>20</v>
      </c>
      <c r="O138" t="s">
        <v>21</v>
      </c>
      <c r="P138" t="s">
        <v>22</v>
      </c>
      <c r="Q138" t="s">
        <v>23</v>
      </c>
      <c r="R138" t="s">
        <v>24</v>
      </c>
      <c r="S138" t="s">
        <v>28</v>
      </c>
      <c r="T138" t="s">
        <v>29</v>
      </c>
    </row>
    <row r="139" spans="7:20">
      <c r="I139">
        <f>4*(G140)/1</f>
        <v>8</v>
      </c>
      <c r="J139">
        <f>4*(G140+G141)/2</f>
        <v>10.6</v>
      </c>
      <c r="K139">
        <f>4*(G141+G142+G140)/3</f>
        <v>11.986666666666666</v>
      </c>
      <c r="L139">
        <f>4*(G142+G143+G141+G140)/4</f>
        <v>13.02</v>
      </c>
      <c r="M139">
        <f>4*(G143+G144+G142+G141+G140)/5</f>
        <v>13.856</v>
      </c>
      <c r="N139">
        <f>4*(G144+G145+G143+G142+G141+G140)/6</f>
        <v>14.680000000000001</v>
      </c>
      <c r="O139">
        <f>4*(G145+G146+G144+G143+G142+G141+G140)/7</f>
        <v>16.040000000000003</v>
      </c>
      <c r="P139">
        <f>4*(G146+G147+G145+G144+G143+G142+G141+G140)/8</f>
        <v>17.115000000000002</v>
      </c>
      <c r="Q139">
        <f>4*(G147+G148+G146+G145+G144+G143+G142+G141+G140)/9</f>
        <v>18.048888888888889</v>
      </c>
      <c r="R139">
        <f>4*(G148+G149+G147+G146+G145+G144+G143+G142+G141+G140)/10</f>
        <v>19.043999999999997</v>
      </c>
      <c r="S139">
        <f>$E$15</f>
        <v>1.5</v>
      </c>
      <c r="T139">
        <f>$E$18</f>
        <v>2.5</v>
      </c>
    </row>
    <row r="140" spans="7:20">
      <c r="G140">
        <v>2</v>
      </c>
      <c r="H140">
        <f>4*(G140)/1</f>
        <v>8</v>
      </c>
      <c r="I140">
        <f>G140/$H$140</f>
        <v>0.25</v>
      </c>
      <c r="J140">
        <f>G140/$H$141</f>
        <v>0.18867924528301888</v>
      </c>
      <c r="K140">
        <f>G140/$H$142</f>
        <v>0.16685205784204674</v>
      </c>
      <c r="L140">
        <f>G140/$H$143</f>
        <v>0.15360983102918588</v>
      </c>
      <c r="M140">
        <f>G140/$H$144</f>
        <v>0.14434180138568128</v>
      </c>
      <c r="N140">
        <f>G140/$H$145</f>
        <v>0.13623978201634876</v>
      </c>
      <c r="O140">
        <f>G140/$H$146</f>
        <v>0.12468827930174561</v>
      </c>
      <c r="P140">
        <f>G140/$H$147</f>
        <v>0.11685655857434997</v>
      </c>
      <c r="Q140">
        <f>G140/$H$148</f>
        <v>0.1108101452844127</v>
      </c>
      <c r="R140">
        <f>G140/$H$149</f>
        <v>0.10501995379122035</v>
      </c>
      <c r="S140">
        <f>G140/$S$4</f>
        <v>1.3333333333333333</v>
      </c>
      <c r="T140">
        <f>G140/$T$4</f>
        <v>0.8</v>
      </c>
    </row>
    <row r="141" spans="7:20">
      <c r="G141">
        <v>3.3</v>
      </c>
      <c r="H141">
        <f>4*(G140+G141)/2</f>
        <v>10.6</v>
      </c>
      <c r="I141">
        <f t="shared" ref="I141:I149" si="127">G141/$H$140</f>
        <v>0.41249999999999998</v>
      </c>
      <c r="J141">
        <f t="shared" ref="J141:J149" si="128">G141/$H$141</f>
        <v>0.31132075471698112</v>
      </c>
      <c r="K141">
        <f t="shared" ref="K141:K149" si="129">G141/$H$142</f>
        <v>0.27530589543937706</v>
      </c>
      <c r="L141">
        <f t="shared" ref="L141:L149" si="130">G141/$H$143</f>
        <v>0.25345622119815669</v>
      </c>
      <c r="M141">
        <f t="shared" ref="M141:M149" si="131">G141/$H$144</f>
        <v>0.23816397228637412</v>
      </c>
      <c r="N141">
        <f t="shared" ref="N141:N149" si="132">G141/$H$145</f>
        <v>0.22479564032697544</v>
      </c>
      <c r="O141">
        <f t="shared" ref="O141:O149" si="133">G141/$H$146</f>
        <v>0.20573566084788025</v>
      </c>
      <c r="P141">
        <f t="shared" ref="P141:P149" si="134">G141/$H$147</f>
        <v>0.19281332164767745</v>
      </c>
      <c r="Q141">
        <f t="shared" ref="Q141:Q149" si="135">G141/$H$148</f>
        <v>0.18283673971928094</v>
      </c>
      <c r="R141">
        <f t="shared" ref="R141:R149" si="136">G141/$H$149</f>
        <v>0.17328292375551357</v>
      </c>
      <c r="S141">
        <f t="shared" ref="S141:S149" si="137">G141/$S$4</f>
        <v>2.1999999999999997</v>
      </c>
      <c r="T141">
        <f t="shared" ref="T141:T149" si="138">G141/$T$4</f>
        <v>1.3199999999999998</v>
      </c>
    </row>
    <row r="142" spans="7:20">
      <c r="G142">
        <v>3.69</v>
      </c>
      <c r="H142">
        <f>4*(G141+G142+G140)/3</f>
        <v>11.986666666666666</v>
      </c>
      <c r="I142">
        <f t="shared" si="127"/>
        <v>0.46124999999999999</v>
      </c>
      <c r="J142">
        <f t="shared" si="128"/>
        <v>0.34811320754716985</v>
      </c>
      <c r="K142">
        <f t="shared" si="129"/>
        <v>0.30784204671857618</v>
      </c>
      <c r="L142">
        <f t="shared" si="130"/>
        <v>0.28341013824884792</v>
      </c>
      <c r="M142">
        <f t="shared" si="131"/>
        <v>0.26631062355658197</v>
      </c>
      <c r="N142">
        <f t="shared" si="132"/>
        <v>0.25136239782016345</v>
      </c>
      <c r="O142">
        <f t="shared" si="133"/>
        <v>0.23004987531172066</v>
      </c>
      <c r="P142">
        <f t="shared" si="134"/>
        <v>0.21560035056967569</v>
      </c>
      <c r="Q142">
        <f t="shared" si="135"/>
        <v>0.20444471804974143</v>
      </c>
      <c r="R142">
        <f t="shared" si="136"/>
        <v>0.19376181474480153</v>
      </c>
      <c r="S142">
        <f t="shared" si="137"/>
        <v>2.46</v>
      </c>
      <c r="T142">
        <f t="shared" si="138"/>
        <v>1.476</v>
      </c>
    </row>
    <row r="143" spans="7:20">
      <c r="G143">
        <v>4.03</v>
      </c>
      <c r="H143">
        <f>4*(G142+G143+G141+G140)/4</f>
        <v>13.02</v>
      </c>
      <c r="I143">
        <f t="shared" si="127"/>
        <v>0.50375000000000003</v>
      </c>
      <c r="J143">
        <f t="shared" si="128"/>
        <v>0.38018867924528305</v>
      </c>
      <c r="K143">
        <f t="shared" si="129"/>
        <v>0.33620689655172414</v>
      </c>
      <c r="L143">
        <f t="shared" si="130"/>
        <v>0.30952380952380953</v>
      </c>
      <c r="M143">
        <f t="shared" si="131"/>
        <v>0.29084872979214782</v>
      </c>
      <c r="N143">
        <f t="shared" si="132"/>
        <v>0.27452316076294275</v>
      </c>
      <c r="O143">
        <f t="shared" si="133"/>
        <v>0.25124688279301743</v>
      </c>
      <c r="P143">
        <f t="shared" si="134"/>
        <v>0.23546596552731522</v>
      </c>
      <c r="Q143">
        <f t="shared" si="135"/>
        <v>0.22328244274809161</v>
      </c>
      <c r="R143">
        <f t="shared" si="136"/>
        <v>0.21161520688930902</v>
      </c>
      <c r="S143">
        <f t="shared" si="137"/>
        <v>2.686666666666667</v>
      </c>
      <c r="T143">
        <f t="shared" si="138"/>
        <v>1.6120000000000001</v>
      </c>
    </row>
    <row r="144" spans="7:20">
      <c r="G144">
        <v>4.3</v>
      </c>
      <c r="H144">
        <f>4*(G143+G144+G142+G141+G140)/5</f>
        <v>13.856</v>
      </c>
      <c r="I144">
        <f t="shared" si="127"/>
        <v>0.53749999999999998</v>
      </c>
      <c r="J144">
        <f t="shared" si="128"/>
        <v>0.40566037735849059</v>
      </c>
      <c r="K144">
        <f t="shared" si="129"/>
        <v>0.35873192436040047</v>
      </c>
      <c r="L144">
        <f t="shared" si="130"/>
        <v>0.33026113671274959</v>
      </c>
      <c r="M144">
        <f t="shared" si="131"/>
        <v>0.31033487297921475</v>
      </c>
      <c r="N144">
        <f t="shared" si="132"/>
        <v>0.2929155313351498</v>
      </c>
      <c r="O144">
        <f t="shared" si="133"/>
        <v>0.26807980049875307</v>
      </c>
      <c r="P144">
        <f t="shared" si="134"/>
        <v>0.25124160093485243</v>
      </c>
      <c r="Q144">
        <f t="shared" si="135"/>
        <v>0.23824181236148731</v>
      </c>
      <c r="R144">
        <f t="shared" si="136"/>
        <v>0.22579290065112373</v>
      </c>
      <c r="S144">
        <f t="shared" si="137"/>
        <v>2.8666666666666667</v>
      </c>
      <c r="T144">
        <f t="shared" si="138"/>
        <v>1.72</v>
      </c>
    </row>
    <row r="145" spans="7:20">
      <c r="G145">
        <v>4.7</v>
      </c>
      <c r="H145">
        <f>4*(G144+G145+G143+G142+G141+G140)/6</f>
        <v>14.680000000000001</v>
      </c>
      <c r="I145">
        <f t="shared" si="127"/>
        <v>0.58750000000000002</v>
      </c>
      <c r="J145">
        <f t="shared" si="128"/>
        <v>0.44339622641509435</v>
      </c>
      <c r="K145">
        <f t="shared" si="129"/>
        <v>0.39210233592880983</v>
      </c>
      <c r="L145">
        <f t="shared" si="130"/>
        <v>0.36098310291858682</v>
      </c>
      <c r="M145">
        <f t="shared" si="131"/>
        <v>0.33920323325635104</v>
      </c>
      <c r="N145">
        <f t="shared" si="132"/>
        <v>0.32016348773841957</v>
      </c>
      <c r="O145">
        <f t="shared" si="133"/>
        <v>0.2930174563591022</v>
      </c>
      <c r="P145">
        <f t="shared" si="134"/>
        <v>0.27461291264972243</v>
      </c>
      <c r="Q145">
        <f t="shared" si="135"/>
        <v>0.26040384141836986</v>
      </c>
      <c r="R145">
        <f t="shared" si="136"/>
        <v>0.24679689140936784</v>
      </c>
      <c r="S145">
        <f t="shared" si="137"/>
        <v>3.1333333333333333</v>
      </c>
      <c r="T145">
        <f t="shared" si="138"/>
        <v>1.8800000000000001</v>
      </c>
    </row>
    <row r="146" spans="7:20">
      <c r="G146">
        <v>6.05</v>
      </c>
      <c r="H146">
        <f>4*(G145+G146+G144+G143+G142+G141+G140)/7</f>
        <v>16.040000000000003</v>
      </c>
      <c r="I146">
        <f t="shared" si="127"/>
        <v>0.75624999999999998</v>
      </c>
      <c r="J146">
        <f t="shared" si="128"/>
        <v>0.57075471698113212</v>
      </c>
      <c r="K146">
        <f t="shared" si="129"/>
        <v>0.50472747497219128</v>
      </c>
      <c r="L146">
        <f t="shared" si="130"/>
        <v>0.46466973886328727</v>
      </c>
      <c r="M146">
        <f t="shared" si="131"/>
        <v>0.43663394919168591</v>
      </c>
      <c r="N146">
        <f t="shared" si="132"/>
        <v>0.41212534059945499</v>
      </c>
      <c r="O146">
        <f t="shared" si="133"/>
        <v>0.37718204488778045</v>
      </c>
      <c r="P146">
        <f t="shared" si="134"/>
        <v>0.35349108968740867</v>
      </c>
      <c r="Q146">
        <f t="shared" si="135"/>
        <v>0.33520068948534842</v>
      </c>
      <c r="R146">
        <f t="shared" si="136"/>
        <v>0.31768536021844157</v>
      </c>
      <c r="S146">
        <f t="shared" si="137"/>
        <v>4.0333333333333332</v>
      </c>
      <c r="T146">
        <f t="shared" si="138"/>
        <v>2.42</v>
      </c>
    </row>
    <row r="147" spans="7:20">
      <c r="G147">
        <v>6.16</v>
      </c>
      <c r="H147">
        <f>4*(G146+G147+G145+G144+G143+G142+G141+G140)/8</f>
        <v>17.115000000000002</v>
      </c>
      <c r="I147">
        <f t="shared" si="127"/>
        <v>0.77</v>
      </c>
      <c r="J147">
        <f t="shared" si="128"/>
        <v>0.5811320754716981</v>
      </c>
      <c r="K147">
        <f t="shared" si="129"/>
        <v>0.51390433815350389</v>
      </c>
      <c r="L147">
        <f t="shared" si="130"/>
        <v>0.4731182795698925</v>
      </c>
      <c r="M147">
        <f t="shared" si="131"/>
        <v>0.44457274826789839</v>
      </c>
      <c r="N147">
        <f t="shared" si="132"/>
        <v>0.4196185286103542</v>
      </c>
      <c r="O147">
        <f t="shared" si="133"/>
        <v>0.38403990024937651</v>
      </c>
      <c r="P147">
        <f t="shared" si="134"/>
        <v>0.35991820040899791</v>
      </c>
      <c r="Q147">
        <f t="shared" si="135"/>
        <v>0.34129524747599116</v>
      </c>
      <c r="R147">
        <f t="shared" si="136"/>
        <v>0.32346145767695866</v>
      </c>
      <c r="S147">
        <f t="shared" si="137"/>
        <v>4.1066666666666665</v>
      </c>
      <c r="T147">
        <f t="shared" si="138"/>
        <v>2.464</v>
      </c>
    </row>
    <row r="148" spans="7:20">
      <c r="G148">
        <v>6.38</v>
      </c>
      <c r="H148">
        <f>4*(G147+G148+G146+G145+G144+G143+G142+G141+G140)/9</f>
        <v>18.048888888888889</v>
      </c>
      <c r="I148">
        <f t="shared" si="127"/>
        <v>0.79749999999999999</v>
      </c>
      <c r="J148">
        <f t="shared" si="128"/>
        <v>0.60188679245283017</v>
      </c>
      <c r="K148">
        <f t="shared" si="129"/>
        <v>0.532258064516129</v>
      </c>
      <c r="L148">
        <f t="shared" si="130"/>
        <v>0.49001536098310294</v>
      </c>
      <c r="M148">
        <f t="shared" si="131"/>
        <v>0.46045034642032334</v>
      </c>
      <c r="N148">
        <f t="shared" si="132"/>
        <v>0.43460490463215251</v>
      </c>
      <c r="O148">
        <f t="shared" si="133"/>
        <v>0.39775561097256851</v>
      </c>
      <c r="P148">
        <f t="shared" si="134"/>
        <v>0.37277242185217641</v>
      </c>
      <c r="Q148">
        <f t="shared" si="135"/>
        <v>0.35348436345727652</v>
      </c>
      <c r="R148">
        <f t="shared" si="136"/>
        <v>0.33501365259399291</v>
      </c>
      <c r="S148">
        <f t="shared" si="137"/>
        <v>4.253333333333333</v>
      </c>
      <c r="T148">
        <f t="shared" si="138"/>
        <v>2.552</v>
      </c>
    </row>
    <row r="149" spans="7:20">
      <c r="G149">
        <v>7</v>
      </c>
      <c r="H149">
        <f>4*(G148+G149+G147+G146+G145+G144+G143+G142+G141+G140)/10</f>
        <v>19.043999999999997</v>
      </c>
      <c r="I149">
        <f t="shared" si="127"/>
        <v>0.875</v>
      </c>
      <c r="J149">
        <f t="shared" si="128"/>
        <v>0.66037735849056611</v>
      </c>
      <c r="K149">
        <f t="shared" si="129"/>
        <v>0.58398220244716348</v>
      </c>
      <c r="L149">
        <f t="shared" si="130"/>
        <v>0.5376344086021505</v>
      </c>
      <c r="M149">
        <f t="shared" si="131"/>
        <v>0.50519630484988454</v>
      </c>
      <c r="N149">
        <f t="shared" si="132"/>
        <v>0.47683923705722064</v>
      </c>
      <c r="O149">
        <f t="shared" si="133"/>
        <v>0.43640897755610963</v>
      </c>
      <c r="P149">
        <f t="shared" si="134"/>
        <v>0.4089979550102249</v>
      </c>
      <c r="Q149">
        <f t="shared" si="135"/>
        <v>0.38783550849544446</v>
      </c>
      <c r="R149">
        <f t="shared" si="136"/>
        <v>0.3675698382692712</v>
      </c>
      <c r="S149">
        <f t="shared" si="137"/>
        <v>4.666666666666667</v>
      </c>
      <c r="T149">
        <f t="shared" si="138"/>
        <v>2.8</v>
      </c>
    </row>
    <row r="150" spans="7:20">
      <c r="I150">
        <f>SUMIF(I140:I149,"&lt;1")</f>
        <v>5.9512500000000008</v>
      </c>
      <c r="J150">
        <f t="shared" ref="J150:T150" si="139">SUMIF(J140:J149,"&lt;1")</f>
        <v>4.4915094339622641</v>
      </c>
      <c r="K150">
        <f t="shared" si="139"/>
        <v>3.9719132369299217</v>
      </c>
      <c r="L150">
        <f t="shared" si="139"/>
        <v>3.65668202764977</v>
      </c>
      <c r="M150">
        <f t="shared" si="139"/>
        <v>3.4360565819861431</v>
      </c>
      <c r="N150">
        <f t="shared" si="139"/>
        <v>3.243188010899182</v>
      </c>
      <c r="O150">
        <f t="shared" si="139"/>
        <v>2.9682044887780541</v>
      </c>
      <c r="P150">
        <f t="shared" si="139"/>
        <v>2.7817703768624007</v>
      </c>
      <c r="Q150">
        <f t="shared" si="139"/>
        <v>2.6378355084954443</v>
      </c>
      <c r="R150">
        <f t="shared" si="139"/>
        <v>2.5000000000000009</v>
      </c>
      <c r="S150">
        <f t="shared" si="139"/>
        <v>0</v>
      </c>
      <c r="T150">
        <f t="shared" si="139"/>
        <v>0.8</v>
      </c>
    </row>
    <row r="151" spans="7:20">
      <c r="I151" s="6">
        <f t="shared" ref="I151:R151" si="140">(10-I150)/(I139*10)</f>
        <v>5.0609374999999991E-2</v>
      </c>
      <c r="J151" s="6">
        <f t="shared" si="140"/>
        <v>5.1966892132431469E-2</v>
      </c>
      <c r="K151" s="6">
        <f t="shared" si="140"/>
        <v>5.0289934063432247E-2</v>
      </c>
      <c r="L151" s="6">
        <f t="shared" si="140"/>
        <v>4.8719800094855839E-2</v>
      </c>
      <c r="M151" s="6">
        <f t="shared" si="140"/>
        <v>4.7372570857490304E-2</v>
      </c>
      <c r="N151" s="6">
        <f t="shared" si="140"/>
        <v>4.6027329626027368E-2</v>
      </c>
      <c r="O151" s="6">
        <f t="shared" si="140"/>
        <v>4.383912413480015E-2</v>
      </c>
      <c r="P151" s="6">
        <f t="shared" si="140"/>
        <v>4.217487363796435E-2</v>
      </c>
      <c r="Q151" s="6">
        <f t="shared" si="140"/>
        <v>4.0790125845568216E-2</v>
      </c>
      <c r="R151" s="6">
        <f t="shared" si="140"/>
        <v>3.9382482671707623E-2</v>
      </c>
      <c r="S151" s="11">
        <f>(0-S150)/(S139*10)</f>
        <v>0</v>
      </c>
      <c r="T151" s="5">
        <f>(1-T150)/(T139*10)</f>
        <v>7.9999999999999984E-3</v>
      </c>
    </row>
  </sheetData>
  <conditionalFormatting sqref="G5:G14 G50:G59 G80:G89 G95:G104 G110:G119 G125:G134 G140:G149">
    <cfRule type="cellIs" dxfId="41" priority="14" operator="lessThan">
      <formula>$E$5</formula>
    </cfRule>
  </conditionalFormatting>
  <conditionalFormatting sqref="G35:G44">
    <cfRule type="cellIs" dxfId="40" priority="13" operator="lessThan">
      <formula>$E$5</formula>
    </cfRule>
  </conditionalFormatting>
  <conditionalFormatting sqref="G35:G44 G5:G14 G50:G59 G80:G89 G95:G104 G110:G119 G125:G134 G140:G149">
    <cfRule type="cellIs" dxfId="39" priority="12" operator="greaterThan">
      <formula>$E$5</formula>
    </cfRule>
  </conditionalFormatting>
  <conditionalFormatting sqref="G99">
    <cfRule type="cellIs" dxfId="38" priority="10" operator="greaterThanOrEqual">
      <formula>$E$5</formula>
    </cfRule>
    <cfRule type="cellIs" dxfId="37" priority="11" operator="greaterThan">
      <formula>$E$5</formula>
    </cfRule>
  </conditionalFormatting>
  <conditionalFormatting sqref="G5">
    <cfRule type="cellIs" dxfId="36" priority="9" operator="equal">
      <formula>$E$5</formula>
    </cfRule>
  </conditionalFormatting>
  <conditionalFormatting sqref="G65:G74">
    <cfRule type="cellIs" dxfId="35" priority="6" operator="equal">
      <formula>$E$5</formula>
    </cfRule>
    <cfRule type="cellIs" dxfId="34" priority="8" operator="lessThan">
      <formula>$E$5</formula>
    </cfRule>
  </conditionalFormatting>
  <conditionalFormatting sqref="G65:G74">
    <cfRule type="cellIs" dxfId="33" priority="7" operator="greaterThan">
      <formula>$E$5</formula>
    </cfRule>
  </conditionalFormatting>
  <conditionalFormatting sqref="G80:G89">
    <cfRule type="cellIs" dxfId="32" priority="5" operator="lessThan">
      <formula>$E$5</formula>
    </cfRule>
  </conditionalFormatting>
  <conditionalFormatting sqref="G80:G89">
    <cfRule type="cellIs" dxfId="31" priority="4" operator="equal">
      <formula>$E$5</formula>
    </cfRule>
  </conditionalFormatting>
  <conditionalFormatting sqref="G140">
    <cfRule type="cellIs" dxfId="30" priority="3" operator="equal">
      <formula>$E$5</formula>
    </cfRule>
  </conditionalFormatting>
  <conditionalFormatting sqref="I20:R29 J35:R44 I50:R59 I65:R74 I80:R89 I95:R104 J110:R119 I125:R134 I140:R149 I5:R14">
    <cfRule type="cellIs" dxfId="29" priority="1" operator="greaterThanOrEqual">
      <formula>1</formula>
    </cfRule>
    <cfRule type="cellIs" dxfId="28" priority="2" operator="lessThan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opLeftCell="D34" workbookViewId="0">
      <selection activeCell="T31" sqref="T31"/>
    </sheetView>
  </sheetViews>
  <sheetFormatPr baseColWidth="10" defaultRowHeight="15" x14ac:dyDescent="0"/>
  <cols>
    <col min="1" max="1" width="6.1640625" customWidth="1"/>
    <col min="2" max="2" width="1.83203125" customWidth="1"/>
    <col min="3" max="3" width="9" customWidth="1"/>
    <col min="4" max="4" width="2.33203125" customWidth="1"/>
    <col min="5" max="5" width="8.83203125" customWidth="1"/>
    <col min="6" max="6" width="6.5" customWidth="1"/>
    <col min="7" max="7" width="15.6640625" customWidth="1"/>
    <col min="10" max="10" width="15" customWidth="1"/>
    <col min="13" max="13" width="15.5" customWidth="1"/>
    <col min="16" max="16" width="16" customWidth="1"/>
    <col min="18" max="18" width="12.83203125" customWidth="1"/>
    <col min="19" max="19" width="15.1640625" customWidth="1"/>
    <col min="20" max="20" width="15.83203125" customWidth="1"/>
  </cols>
  <sheetData>
    <row r="1" spans="1:20">
      <c r="G1" t="s">
        <v>32</v>
      </c>
    </row>
    <row r="3" spans="1:20">
      <c r="A3" s="3" t="s">
        <v>0</v>
      </c>
      <c r="B3" s="3"/>
      <c r="C3" s="3" t="s">
        <v>1</v>
      </c>
      <c r="D3" s="3"/>
      <c r="E3" s="3" t="s">
        <v>2</v>
      </c>
      <c r="F3" s="3"/>
      <c r="G3" t="s">
        <v>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28</v>
      </c>
      <c r="T3" t="s">
        <v>29</v>
      </c>
    </row>
    <row r="4" spans="1:20">
      <c r="A4" s="3"/>
      <c r="B4" s="3"/>
      <c r="C4" s="3"/>
      <c r="D4" s="3"/>
      <c r="E4" s="3"/>
      <c r="F4" s="3"/>
      <c r="I4">
        <f>4*(G5)/1</f>
        <v>8</v>
      </c>
      <c r="J4">
        <f>4*(G5+G6)/2</f>
        <v>9.24</v>
      </c>
      <c r="K4">
        <f>4*(G6+G7+G5)/3</f>
        <v>9.9466666666666672</v>
      </c>
      <c r="L4">
        <f>4*(G7+G8+G6+G5)/4</f>
        <v>10.41</v>
      </c>
      <c r="M4">
        <f>4*(G8+G9+G7+G6+G5)/5</f>
        <v>11.768000000000001</v>
      </c>
      <c r="N4">
        <f>4*(G9+G10+G8+G7+G6+G5)/6</f>
        <v>12.94</v>
      </c>
      <c r="O4">
        <f>4*(G10+G11+G9+G8+G7+G6+G5)/7</f>
        <v>13.931428571428571</v>
      </c>
      <c r="P4">
        <f>4*(G11+G12+G10+G9+G8+G7+G6+G5)/8</f>
        <v>14.845000000000001</v>
      </c>
      <c r="Q4">
        <f>4*(G12+G13+G11+G10+G9+G8+G7+G6+G5)/9</f>
        <v>15.728888888888889</v>
      </c>
      <c r="R4">
        <f>4*(G13+G14+G12+G11+G10+G9+G8+G7+G6+G5)/10</f>
        <v>16.955999999999996</v>
      </c>
      <c r="S4">
        <f>$E$15</f>
        <v>2</v>
      </c>
      <c r="T4">
        <f>$E$18</f>
        <v>4</v>
      </c>
    </row>
    <row r="5" spans="1:20">
      <c r="A5" s="3">
        <v>2</v>
      </c>
      <c r="B5" s="3"/>
      <c r="C5" s="3">
        <v>0</v>
      </c>
      <c r="D5" s="3"/>
      <c r="E5" s="3">
        <v>3</v>
      </c>
      <c r="F5" s="3"/>
      <c r="G5">
        <f>ABS($C$5-A5)</f>
        <v>2</v>
      </c>
      <c r="H5">
        <f>4*(G5)/1</f>
        <v>8</v>
      </c>
      <c r="I5">
        <f>G5/$H$5</f>
        <v>0.25</v>
      </c>
      <c r="J5">
        <f>G5/$H$6</f>
        <v>0.21645021645021645</v>
      </c>
      <c r="K5">
        <f>G5/$H$7</f>
        <v>0.20107238605898123</v>
      </c>
      <c r="L5">
        <f>G5/$H$8</f>
        <v>0.19212295869356388</v>
      </c>
      <c r="M5">
        <f>G5/$H$9</f>
        <v>0.16995241332426919</v>
      </c>
      <c r="N5">
        <f>G5/$H$10</f>
        <v>0.15455950540958269</v>
      </c>
      <c r="O5">
        <f>G5/$H$11</f>
        <v>0.14356029532403611</v>
      </c>
      <c r="P5">
        <f>G5/$H$12</f>
        <v>0.13472549680026943</v>
      </c>
      <c r="Q5">
        <f>G5/$H$13</f>
        <v>0.12715456343599887</v>
      </c>
      <c r="R5">
        <f>G5/$H$14</f>
        <v>0.11795234725171033</v>
      </c>
      <c r="S5">
        <f>G5/$S$4</f>
        <v>1</v>
      </c>
      <c r="T5">
        <f>G5/$T$4</f>
        <v>0.5</v>
      </c>
    </row>
    <row r="6" spans="1:20">
      <c r="A6" s="3">
        <v>2.62</v>
      </c>
      <c r="B6" s="3"/>
      <c r="C6" s="3">
        <v>1</v>
      </c>
      <c r="D6" s="3"/>
      <c r="E6" s="3"/>
      <c r="F6" s="3"/>
      <c r="G6">
        <f>ABS($C$5-A6)</f>
        <v>2.62</v>
      </c>
      <c r="H6">
        <f>4*(G5+G6)/2</f>
        <v>9.24</v>
      </c>
      <c r="I6">
        <f t="shared" ref="I6:I14" si="0">G6/$H$5</f>
        <v>0.32750000000000001</v>
      </c>
      <c r="J6">
        <f t="shared" ref="J6:J14" si="1">G6/$H$6</f>
        <v>0.28354978354978355</v>
      </c>
      <c r="K6">
        <f t="shared" ref="K6:K14" si="2">G6/$H$7</f>
        <v>0.26340482573726542</v>
      </c>
      <c r="L6">
        <f t="shared" ref="L6:L14" si="3">G6/$H$8</f>
        <v>0.25168107588856869</v>
      </c>
      <c r="M6">
        <f t="shared" ref="M6:M14" si="4">G6/$H$9</f>
        <v>0.22263766145479266</v>
      </c>
      <c r="N6">
        <f t="shared" ref="N6:N14" si="5">G6/$H$10</f>
        <v>0.20247295208655333</v>
      </c>
      <c r="O6">
        <f t="shared" ref="O6:O14" si="6">G6/$H$11</f>
        <v>0.1880639868744873</v>
      </c>
      <c r="P6">
        <f t="shared" ref="P6:P14" si="7">G6/$H$12</f>
        <v>0.17649040080835299</v>
      </c>
      <c r="Q6">
        <f t="shared" ref="Q6:Q13" si="8">G6/$H$13</f>
        <v>0.16657247810115852</v>
      </c>
      <c r="R6">
        <f t="shared" ref="R6:R14" si="9">G6/$H$14</f>
        <v>0.15451757489974055</v>
      </c>
      <c r="S6">
        <f t="shared" ref="S6:S14" si="10">G6/$S$4</f>
        <v>1.31</v>
      </c>
      <c r="T6">
        <f t="shared" ref="T6:T14" si="11">G6/$T$4</f>
        <v>0.65500000000000003</v>
      </c>
    </row>
    <row r="7" spans="1:20">
      <c r="A7" s="3">
        <v>2.84</v>
      </c>
      <c r="B7" s="3"/>
      <c r="C7" s="3">
        <v>2</v>
      </c>
      <c r="D7" s="3"/>
      <c r="E7" s="3"/>
      <c r="F7" s="3"/>
      <c r="G7">
        <f>ABS($C$5-A7)</f>
        <v>2.84</v>
      </c>
      <c r="H7">
        <f>4*(G6+G7+G5)/3</f>
        <v>9.9466666666666672</v>
      </c>
      <c r="I7">
        <f t="shared" si="0"/>
        <v>0.35499999999999998</v>
      </c>
      <c r="J7">
        <f t="shared" si="1"/>
        <v>0.30735930735930733</v>
      </c>
      <c r="K7">
        <f t="shared" si="2"/>
        <v>0.28552278820375332</v>
      </c>
      <c r="L7">
        <f t="shared" si="3"/>
        <v>0.27281460134486069</v>
      </c>
      <c r="M7">
        <f t="shared" si="4"/>
        <v>0.24133242692046225</v>
      </c>
      <c r="N7">
        <f t="shared" si="5"/>
        <v>0.21947449768160743</v>
      </c>
      <c r="O7">
        <f t="shared" si="6"/>
        <v>0.20385561936013125</v>
      </c>
      <c r="P7">
        <f t="shared" si="7"/>
        <v>0.19131020545638261</v>
      </c>
      <c r="Q7">
        <f t="shared" si="8"/>
        <v>0.18055948007911837</v>
      </c>
      <c r="R7">
        <f t="shared" si="9"/>
        <v>0.16749233309742867</v>
      </c>
      <c r="S7">
        <f t="shared" si="10"/>
        <v>1.42</v>
      </c>
      <c r="T7">
        <f t="shared" si="11"/>
        <v>0.71</v>
      </c>
    </row>
    <row r="8" spans="1:20">
      <c r="A8" s="3">
        <v>2.95</v>
      </c>
      <c r="B8" s="3"/>
      <c r="C8" s="3">
        <v>3</v>
      </c>
      <c r="D8" s="3"/>
      <c r="E8" s="3"/>
      <c r="F8" s="3"/>
      <c r="G8">
        <f>ABS($C$5-A8)</f>
        <v>2.95</v>
      </c>
      <c r="H8">
        <f>4*(G7+G8+G6+G5)/4</f>
        <v>10.41</v>
      </c>
      <c r="I8">
        <f t="shared" si="0"/>
        <v>0.36875000000000002</v>
      </c>
      <c r="J8">
        <f t="shared" si="1"/>
        <v>0.31926406926406925</v>
      </c>
      <c r="K8">
        <f t="shared" si="2"/>
        <v>0.29658176943699732</v>
      </c>
      <c r="L8">
        <f t="shared" si="3"/>
        <v>0.28338136407300674</v>
      </c>
      <c r="M8">
        <f t="shared" si="4"/>
        <v>0.25067980965329706</v>
      </c>
      <c r="N8">
        <f t="shared" si="5"/>
        <v>0.22797527047913449</v>
      </c>
      <c r="O8">
        <f t="shared" si="6"/>
        <v>0.21175143560295326</v>
      </c>
      <c r="P8">
        <f t="shared" si="7"/>
        <v>0.19872010778039745</v>
      </c>
      <c r="Q8">
        <f t="shared" si="8"/>
        <v>0.18755298106809834</v>
      </c>
      <c r="R8">
        <f t="shared" si="9"/>
        <v>0.17397971219627276</v>
      </c>
      <c r="S8">
        <f t="shared" si="10"/>
        <v>1.4750000000000001</v>
      </c>
      <c r="T8">
        <f t="shared" si="11"/>
        <v>0.73750000000000004</v>
      </c>
    </row>
    <row r="9" spans="1:20">
      <c r="A9" s="3">
        <v>4.3</v>
      </c>
      <c r="B9" s="3"/>
      <c r="C9" s="3">
        <v>4</v>
      </c>
      <c r="D9" s="3"/>
      <c r="E9" s="3" t="s">
        <v>13</v>
      </c>
      <c r="F9" s="3"/>
      <c r="G9">
        <f>ABS($C$5-A9)</f>
        <v>4.3</v>
      </c>
      <c r="H9">
        <f>4*(G8+G9+G7+G6+G5)/5</f>
        <v>11.768000000000001</v>
      </c>
      <c r="I9">
        <f t="shared" si="0"/>
        <v>0.53749999999999998</v>
      </c>
      <c r="J9">
        <f t="shared" si="1"/>
        <v>0.46536796536796532</v>
      </c>
      <c r="K9">
        <f t="shared" si="2"/>
        <v>0.43230563002680961</v>
      </c>
      <c r="L9">
        <f t="shared" si="3"/>
        <v>0.4130643611911623</v>
      </c>
      <c r="M9">
        <f t="shared" si="4"/>
        <v>0.36539768864717875</v>
      </c>
      <c r="N9">
        <f t="shared" si="5"/>
        <v>0.33230293663060279</v>
      </c>
      <c r="O9">
        <f t="shared" si="6"/>
        <v>0.30865463494667761</v>
      </c>
      <c r="P9">
        <f t="shared" si="7"/>
        <v>0.28965981812057928</v>
      </c>
      <c r="Q9">
        <f t="shared" si="8"/>
        <v>0.27338231138739755</v>
      </c>
      <c r="R9">
        <f t="shared" si="9"/>
        <v>0.25359754659117723</v>
      </c>
      <c r="S9">
        <f t="shared" si="10"/>
        <v>2.15</v>
      </c>
      <c r="T9">
        <f t="shared" si="11"/>
        <v>1.075</v>
      </c>
    </row>
    <row r="10" spans="1:20">
      <c r="A10" s="3">
        <v>4.7</v>
      </c>
      <c r="B10" s="3"/>
      <c r="C10" s="3">
        <v>5</v>
      </c>
      <c r="D10" s="3"/>
      <c r="E10" s="3"/>
      <c r="F10" s="3"/>
      <c r="G10">
        <f>ABS($C$5-A10)</f>
        <v>4.7</v>
      </c>
      <c r="H10">
        <f>4*(G9+G10+G8+G7+G6+G5)/6</f>
        <v>12.94</v>
      </c>
      <c r="I10">
        <f t="shared" si="0"/>
        <v>0.58750000000000002</v>
      </c>
      <c r="J10">
        <f t="shared" si="1"/>
        <v>0.5086580086580087</v>
      </c>
      <c r="K10">
        <f t="shared" si="2"/>
        <v>0.47252010723860588</v>
      </c>
      <c r="L10">
        <f t="shared" si="3"/>
        <v>0.45148895292987512</v>
      </c>
      <c r="M10">
        <f t="shared" si="4"/>
        <v>0.39938817131203264</v>
      </c>
      <c r="N10">
        <f t="shared" si="5"/>
        <v>0.36321483771251933</v>
      </c>
      <c r="O10">
        <f t="shared" si="6"/>
        <v>0.33736669401148484</v>
      </c>
      <c r="P10">
        <f t="shared" si="7"/>
        <v>0.31660491748063319</v>
      </c>
      <c r="Q10">
        <f t="shared" si="8"/>
        <v>0.29881322407459737</v>
      </c>
      <c r="R10">
        <f t="shared" si="9"/>
        <v>0.27718801604151933</v>
      </c>
      <c r="S10">
        <f t="shared" si="10"/>
        <v>2.35</v>
      </c>
      <c r="T10">
        <f t="shared" si="11"/>
        <v>1.175</v>
      </c>
    </row>
    <row r="11" spans="1:20">
      <c r="A11" s="3">
        <v>4.97</v>
      </c>
      <c r="B11" s="3"/>
      <c r="C11" s="3">
        <v>6</v>
      </c>
      <c r="D11" s="3"/>
      <c r="E11" s="3">
        <v>1</v>
      </c>
      <c r="F11" s="3"/>
      <c r="G11">
        <f>ABS($C$5-A11)</f>
        <v>4.97</v>
      </c>
      <c r="H11">
        <f>4*(G10+G11+G9+G8+G7+G6+G5)/7</f>
        <v>13.931428571428571</v>
      </c>
      <c r="I11">
        <f t="shared" si="0"/>
        <v>0.62124999999999997</v>
      </c>
      <c r="J11">
        <f t="shared" si="1"/>
        <v>0.53787878787878785</v>
      </c>
      <c r="K11">
        <f t="shared" si="2"/>
        <v>0.49966487935656834</v>
      </c>
      <c r="L11">
        <f t="shared" si="3"/>
        <v>0.4774255523535062</v>
      </c>
      <c r="M11">
        <f t="shared" si="4"/>
        <v>0.42233174711080895</v>
      </c>
      <c r="N11">
        <f t="shared" si="5"/>
        <v>0.384080370942813</v>
      </c>
      <c r="O11">
        <f t="shared" si="6"/>
        <v>0.35674733388022972</v>
      </c>
      <c r="P11">
        <f t="shared" si="7"/>
        <v>0.33479285954866955</v>
      </c>
      <c r="Q11">
        <f t="shared" si="8"/>
        <v>0.31597909013845715</v>
      </c>
      <c r="R11">
        <f t="shared" si="9"/>
        <v>0.29311158292050016</v>
      </c>
      <c r="S11">
        <f t="shared" si="10"/>
        <v>2.4849999999999999</v>
      </c>
      <c r="T11">
        <f t="shared" si="11"/>
        <v>1.2424999999999999</v>
      </c>
    </row>
    <row r="12" spans="1:20">
      <c r="A12" s="3">
        <v>5.31</v>
      </c>
      <c r="B12" s="3"/>
      <c r="C12" s="3">
        <v>7</v>
      </c>
      <c r="D12" s="3"/>
      <c r="E12" s="3"/>
      <c r="F12" s="3"/>
      <c r="G12">
        <f>ABS($C$5-A12)</f>
        <v>5.31</v>
      </c>
      <c r="H12">
        <f>4*(G11+G12+G10+G9+G8+G7+G6+G5)/8</f>
        <v>14.845000000000001</v>
      </c>
      <c r="I12">
        <f t="shared" si="0"/>
        <v>0.66374999999999995</v>
      </c>
      <c r="J12">
        <f t="shared" si="1"/>
        <v>0.57467532467532467</v>
      </c>
      <c r="K12">
        <f t="shared" si="2"/>
        <v>0.53384718498659511</v>
      </c>
      <c r="L12">
        <f t="shared" si="3"/>
        <v>0.51008645533141206</v>
      </c>
      <c r="M12">
        <f t="shared" si="4"/>
        <v>0.45122365737593467</v>
      </c>
      <c r="N12">
        <f t="shared" si="5"/>
        <v>0.410355486862442</v>
      </c>
      <c r="O12">
        <f t="shared" si="6"/>
        <v>0.38115258408531583</v>
      </c>
      <c r="P12">
        <f t="shared" si="7"/>
        <v>0.35769619400471536</v>
      </c>
      <c r="Q12">
        <f t="shared" si="8"/>
        <v>0.337595365922577</v>
      </c>
      <c r="R12">
        <f t="shared" si="9"/>
        <v>0.31316348195329091</v>
      </c>
      <c r="S12">
        <f t="shared" si="10"/>
        <v>2.6549999999999998</v>
      </c>
      <c r="T12">
        <f t="shared" si="11"/>
        <v>1.3274999999999999</v>
      </c>
    </row>
    <row r="13" spans="1:20">
      <c r="A13" s="3">
        <v>5.7</v>
      </c>
      <c r="B13" s="3"/>
      <c r="C13" s="3">
        <v>8</v>
      </c>
      <c r="D13" s="3"/>
      <c r="E13" s="3"/>
      <c r="F13" s="3"/>
      <c r="G13">
        <f t="shared" ref="G13:G14" si="12">ABS($C$5-A13)</f>
        <v>5.7</v>
      </c>
      <c r="H13">
        <f>4*(G12+G13+G11+G10+G9+G8+G7+G6+G5)/9</f>
        <v>15.728888888888889</v>
      </c>
      <c r="I13">
        <f t="shared" si="0"/>
        <v>0.71250000000000002</v>
      </c>
      <c r="J13">
        <f t="shared" si="1"/>
        <v>0.61688311688311692</v>
      </c>
      <c r="K13">
        <f t="shared" si="2"/>
        <v>0.57305630026809651</v>
      </c>
      <c r="L13">
        <f t="shared" si="3"/>
        <v>0.54755043227665712</v>
      </c>
      <c r="M13">
        <f t="shared" si="4"/>
        <v>0.4843643779741672</v>
      </c>
      <c r="N13">
        <f t="shared" si="5"/>
        <v>0.44049459041731071</v>
      </c>
      <c r="O13">
        <f t="shared" si="6"/>
        <v>0.4091468416735029</v>
      </c>
      <c r="P13">
        <f t="shared" si="7"/>
        <v>0.38396766588076792</v>
      </c>
      <c r="Q13">
        <f t="shared" si="8"/>
        <v>0.3623905057925968</v>
      </c>
      <c r="R13">
        <f t="shared" si="9"/>
        <v>0.33616418966737449</v>
      </c>
      <c r="S13">
        <f t="shared" si="10"/>
        <v>2.85</v>
      </c>
      <c r="T13">
        <f t="shared" si="11"/>
        <v>1.425</v>
      </c>
    </row>
    <row r="14" spans="1:20">
      <c r="A14" s="3">
        <v>7</v>
      </c>
      <c r="B14" s="3"/>
      <c r="C14" s="3">
        <v>9</v>
      </c>
      <c r="D14" s="3"/>
      <c r="E14" s="3" t="s">
        <v>30</v>
      </c>
      <c r="F14" s="3"/>
      <c r="G14">
        <f t="shared" si="12"/>
        <v>7</v>
      </c>
      <c r="H14">
        <f>4*(G13+G14+G12+G11+G10+G9+G8+G7+G6+G5)/10</f>
        <v>16.955999999999996</v>
      </c>
      <c r="I14">
        <f t="shared" si="0"/>
        <v>0.875</v>
      </c>
      <c r="J14">
        <f t="shared" si="1"/>
        <v>0.75757575757575757</v>
      </c>
      <c r="K14">
        <f t="shared" si="2"/>
        <v>0.70375335120643423</v>
      </c>
      <c r="L14">
        <f t="shared" si="3"/>
        <v>0.67243035542747354</v>
      </c>
      <c r="M14">
        <f t="shared" si="4"/>
        <v>0.5948334466349422</v>
      </c>
      <c r="N14">
        <f t="shared" si="5"/>
        <v>0.54095826893353949</v>
      </c>
      <c r="O14">
        <f t="shared" si="6"/>
        <v>0.50246103363412631</v>
      </c>
      <c r="P14">
        <f t="shared" si="7"/>
        <v>0.47153923880094306</v>
      </c>
      <c r="Q14">
        <f>G14/$H$13</f>
        <v>0.44504097202599602</v>
      </c>
      <c r="R14">
        <f t="shared" si="9"/>
        <v>0.41283321538098616</v>
      </c>
      <c r="S14">
        <f t="shared" si="10"/>
        <v>3.5</v>
      </c>
      <c r="T14">
        <f t="shared" si="11"/>
        <v>1.75</v>
      </c>
    </row>
    <row r="15" spans="1:20">
      <c r="A15" s="3"/>
      <c r="B15" s="3"/>
      <c r="C15" s="3"/>
      <c r="D15" s="3"/>
      <c r="E15" s="3">
        <v>2</v>
      </c>
      <c r="F15" s="3"/>
      <c r="G15" t="s">
        <v>26</v>
      </c>
      <c r="I15" s="10">
        <f>SUM(I5:I14)</f>
        <v>5.2987500000000001</v>
      </c>
      <c r="J15">
        <f t="shared" ref="J15:T15" si="13">SUMIF(J5:J14,"&lt;1")</f>
        <v>4.587662337662338</v>
      </c>
      <c r="K15">
        <f t="shared" si="13"/>
        <v>4.2617292225201071</v>
      </c>
      <c r="L15">
        <f t="shared" si="13"/>
        <v>4.0720461095100857</v>
      </c>
      <c r="M15">
        <f t="shared" si="13"/>
        <v>3.6021414004078856</v>
      </c>
      <c r="N15">
        <f t="shared" si="13"/>
        <v>3.2758887171561053</v>
      </c>
      <c r="O15">
        <f t="shared" si="13"/>
        <v>3.0427604593929449</v>
      </c>
      <c r="P15">
        <f t="shared" si="13"/>
        <v>2.855506904681711</v>
      </c>
      <c r="Q15">
        <f t="shared" si="13"/>
        <v>2.6950409720259962</v>
      </c>
      <c r="R15">
        <f t="shared" si="13"/>
        <v>2.5000000000000009</v>
      </c>
      <c r="S15">
        <f t="shared" si="13"/>
        <v>0</v>
      </c>
      <c r="T15">
        <f t="shared" si="13"/>
        <v>2.6025</v>
      </c>
    </row>
    <row r="16" spans="1:20">
      <c r="A16" s="3"/>
      <c r="B16" s="3"/>
      <c r="C16" s="3"/>
      <c r="D16" s="3"/>
      <c r="E16" s="3"/>
      <c r="F16" s="3"/>
      <c r="G16" t="s">
        <v>25</v>
      </c>
      <c r="I16" s="9">
        <f>(10-I15)/(I4*10)</f>
        <v>5.8765625000000002E-2</v>
      </c>
      <c r="J16" s="6">
        <f t="shared" ref="J16:R16" si="14">(10-J15)/(J4*10)</f>
        <v>5.8575082925732269E-2</v>
      </c>
      <c r="K16" s="6">
        <f t="shared" si="14"/>
        <v>5.769038985402037E-2</v>
      </c>
      <c r="L16" s="6">
        <f t="shared" si="14"/>
        <v>5.6944802021997261E-2</v>
      </c>
      <c r="M16" s="6">
        <f t="shared" si="14"/>
        <v>5.436657545540545E-2</v>
      </c>
      <c r="N16" s="6">
        <f t="shared" si="14"/>
        <v>5.1963765709767344E-2</v>
      </c>
      <c r="O16" s="6">
        <f t="shared" si="14"/>
        <v>4.9939168154480504E-2</v>
      </c>
      <c r="P16" s="6">
        <f t="shared" si="14"/>
        <v>4.812726908264256E-2</v>
      </c>
      <c r="Q16" s="6">
        <f t="shared" si="14"/>
        <v>4.6442943805994653E-2</v>
      </c>
      <c r="R16" s="6">
        <f t="shared" si="14"/>
        <v>4.4232130219391375E-2</v>
      </c>
      <c r="S16" s="11">
        <f>(0-S15)/(S4*10)</f>
        <v>0</v>
      </c>
      <c r="T16" s="5">
        <f>(10-T15)/(T4*10)</f>
        <v>0.1849375</v>
      </c>
    </row>
    <row r="17" spans="1:20">
      <c r="A17" s="3"/>
      <c r="B17" s="3"/>
      <c r="C17" s="3"/>
      <c r="D17" s="3"/>
      <c r="E17" s="3" t="s">
        <v>31</v>
      </c>
      <c r="F17" s="3"/>
    </row>
    <row r="18" spans="1:20">
      <c r="A18" s="3"/>
      <c r="B18" s="3"/>
      <c r="C18" s="3"/>
      <c r="D18" s="3"/>
      <c r="E18" s="3">
        <v>4</v>
      </c>
      <c r="F18" s="3"/>
      <c r="G18" s="1" t="s">
        <v>4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  <c r="S18" t="s">
        <v>28</v>
      </c>
      <c r="T18" t="s">
        <v>29</v>
      </c>
    </row>
    <row r="19" spans="1:20">
      <c r="A19" s="3"/>
      <c r="B19" s="3"/>
      <c r="C19" s="3"/>
      <c r="D19" s="3"/>
      <c r="E19" s="3"/>
      <c r="F19" s="3"/>
      <c r="G19" s="1"/>
      <c r="I19">
        <f>4*(G20)/1</f>
        <v>4</v>
      </c>
      <c r="J19">
        <f>4*(G20+G21)/2</f>
        <v>5.24</v>
      </c>
      <c r="K19">
        <f>4*(G21+G22+G20)/3</f>
        <v>5.9466666666666663</v>
      </c>
      <c r="L19">
        <f>4*(G22+G23+G21+G20)/4</f>
        <v>6.41</v>
      </c>
      <c r="M19">
        <f>4*(G23+G24+G22+G21+G20)/5</f>
        <v>7.7680000000000007</v>
      </c>
      <c r="N19">
        <f>4*(G24+G25+G23+G22+G21+G20)/6</f>
        <v>8.94</v>
      </c>
      <c r="O19">
        <f>4*(G25+G26+G24+G23+G22+G21+G20)/7</f>
        <v>9.9314285714285706</v>
      </c>
      <c r="P19">
        <f>4*(G26+G27+G25+G24+G23+G22+G21+G20)/8</f>
        <v>10.845000000000001</v>
      </c>
      <c r="Q19">
        <f>4*(G27+G28+G26+G25+G24+G23+G22+G21+G20)/9</f>
        <v>11.728888888888889</v>
      </c>
      <c r="R19">
        <f>4*(G28+G29+G27+G26+G25+G24+G23+G22+G21+G20)/10</f>
        <v>12.956</v>
      </c>
      <c r="S19">
        <f>$E$15</f>
        <v>2</v>
      </c>
      <c r="T19">
        <f>$E$18</f>
        <v>4</v>
      </c>
    </row>
    <row r="20" spans="1:20">
      <c r="A20" s="3"/>
      <c r="B20" s="3"/>
      <c r="C20" s="3"/>
      <c r="D20" s="3"/>
      <c r="E20" s="3"/>
      <c r="F20" s="3"/>
      <c r="G20" s="2">
        <v>1</v>
      </c>
      <c r="H20">
        <f>4*(G20)/1</f>
        <v>4</v>
      </c>
      <c r="I20">
        <f>G20/$H$20</f>
        <v>0.25</v>
      </c>
      <c r="J20">
        <f>G20/$H$21</f>
        <v>0.19083969465648853</v>
      </c>
      <c r="K20">
        <f>G20/$H$22</f>
        <v>0.16816143497757849</v>
      </c>
      <c r="L20">
        <f>G20/$H$23</f>
        <v>0.15600624024960999</v>
      </c>
      <c r="M20">
        <f>G20/$H$24</f>
        <v>0.12873326467559215</v>
      </c>
      <c r="N20">
        <f>G20/$H$25</f>
        <v>0.11185682326621925</v>
      </c>
      <c r="O20">
        <f>G20/$H$26</f>
        <v>0.10069044879171463</v>
      </c>
      <c r="P20">
        <f>G20/$H$27</f>
        <v>9.2208390963577677E-2</v>
      </c>
      <c r="Q20">
        <f>G20/$H$28</f>
        <v>8.5259568018188708E-2</v>
      </c>
      <c r="R20">
        <f>G20/$H$29</f>
        <v>7.7184316146958934E-2</v>
      </c>
      <c r="S20">
        <f>G20/$S$4</f>
        <v>0.5</v>
      </c>
      <c r="T20">
        <f>G20/$T$4</f>
        <v>0.25</v>
      </c>
    </row>
    <row r="21" spans="1:20">
      <c r="A21" s="3"/>
      <c r="B21" s="3"/>
      <c r="C21" s="3"/>
      <c r="D21" s="3"/>
      <c r="E21" s="3"/>
      <c r="F21" s="3"/>
      <c r="G21" s="2">
        <v>1.62</v>
      </c>
      <c r="H21">
        <f>4*(G20+G21)/2</f>
        <v>5.24</v>
      </c>
      <c r="I21">
        <f t="shared" ref="I21:I29" si="15">G21/$H$20</f>
        <v>0.40500000000000003</v>
      </c>
      <c r="J21">
        <f t="shared" ref="J21:J29" si="16">G21/$H$21</f>
        <v>0.30916030534351147</v>
      </c>
      <c r="K21">
        <f t="shared" ref="K21:K29" si="17">G21/$H$22</f>
        <v>0.27242152466367714</v>
      </c>
      <c r="L21">
        <f t="shared" ref="L21:L29" si="18">G21/$H$23</f>
        <v>0.25273010920436817</v>
      </c>
      <c r="M21">
        <f t="shared" ref="M21:M29" si="19">G21/$H$24</f>
        <v>0.20854788877445932</v>
      </c>
      <c r="N21">
        <f t="shared" ref="N21:N29" si="20">G21/$H$25</f>
        <v>0.18120805369127518</v>
      </c>
      <c r="O21">
        <f t="shared" ref="O21:O29" si="21">G21/$H$26</f>
        <v>0.1631185270425777</v>
      </c>
      <c r="P21">
        <f t="shared" ref="P21:P29" si="22">G21/$H$27</f>
        <v>0.14937759336099585</v>
      </c>
      <c r="Q21">
        <f t="shared" ref="Q21:Q29" si="23">G21/$H$28</f>
        <v>0.1381205001894657</v>
      </c>
      <c r="R21">
        <f t="shared" ref="R21:R29" si="24">G21/$H$29</f>
        <v>0.1250385921580735</v>
      </c>
      <c r="S21">
        <f t="shared" ref="S21:S29" si="25">G21/$S$4</f>
        <v>0.81</v>
      </c>
      <c r="T21">
        <f t="shared" ref="T21:T29" si="26">G21/$T$4</f>
        <v>0.40500000000000003</v>
      </c>
    </row>
    <row r="22" spans="1:20">
      <c r="A22" s="3"/>
      <c r="B22" s="3"/>
      <c r="C22" s="3"/>
      <c r="D22" s="3"/>
      <c r="E22" s="3"/>
      <c r="F22" s="3"/>
      <c r="G22" s="2">
        <v>1.84</v>
      </c>
      <c r="H22">
        <f>4*(G21+G22+G20)/3</f>
        <v>5.9466666666666663</v>
      </c>
      <c r="I22">
        <f t="shared" si="15"/>
        <v>0.46</v>
      </c>
      <c r="J22">
        <f t="shared" si="16"/>
        <v>0.35114503816793891</v>
      </c>
      <c r="K22">
        <f t="shared" si="17"/>
        <v>0.3094170403587444</v>
      </c>
      <c r="L22">
        <f t="shared" si="18"/>
        <v>0.28705148205928238</v>
      </c>
      <c r="M22">
        <f t="shared" si="19"/>
        <v>0.23686920700308958</v>
      </c>
      <c r="N22">
        <f t="shared" si="20"/>
        <v>0.20581655480984343</v>
      </c>
      <c r="O22">
        <f t="shared" si="21"/>
        <v>0.18527042577675493</v>
      </c>
      <c r="P22">
        <f t="shared" si="22"/>
        <v>0.16966343937298295</v>
      </c>
      <c r="Q22">
        <f t="shared" si="23"/>
        <v>0.15687760515346721</v>
      </c>
      <c r="R22">
        <f t="shared" si="24"/>
        <v>0.14201914171040445</v>
      </c>
      <c r="S22">
        <f t="shared" si="25"/>
        <v>0.92</v>
      </c>
      <c r="T22">
        <f t="shared" si="26"/>
        <v>0.46</v>
      </c>
    </row>
    <row r="23" spans="1:20">
      <c r="A23" s="3"/>
      <c r="B23" s="3"/>
      <c r="C23" s="3"/>
      <c r="D23" s="3"/>
      <c r="E23" s="3"/>
      <c r="F23" s="3"/>
      <c r="G23" s="2">
        <v>1.95</v>
      </c>
      <c r="H23">
        <f>4*(G22+G23+G21+G20)/4</f>
        <v>6.41</v>
      </c>
      <c r="I23">
        <f t="shared" si="15"/>
        <v>0.48749999999999999</v>
      </c>
      <c r="J23">
        <f t="shared" si="16"/>
        <v>0.37213740458015265</v>
      </c>
      <c r="K23">
        <f t="shared" si="17"/>
        <v>0.32791479820627806</v>
      </c>
      <c r="L23">
        <f t="shared" si="18"/>
        <v>0.30421216848673943</v>
      </c>
      <c r="M23">
        <f t="shared" si="19"/>
        <v>0.25102986611740469</v>
      </c>
      <c r="N23">
        <f t="shared" si="20"/>
        <v>0.21812080536912754</v>
      </c>
      <c r="O23">
        <f t="shared" si="21"/>
        <v>0.19634637514384351</v>
      </c>
      <c r="P23">
        <f t="shared" si="22"/>
        <v>0.17980636237897646</v>
      </c>
      <c r="Q23">
        <f t="shared" si="23"/>
        <v>0.16625615763546797</v>
      </c>
      <c r="R23">
        <f t="shared" si="24"/>
        <v>0.15050941648656993</v>
      </c>
      <c r="S23">
        <f t="shared" si="25"/>
        <v>0.97499999999999998</v>
      </c>
      <c r="T23">
        <f t="shared" si="26"/>
        <v>0.48749999999999999</v>
      </c>
    </row>
    <row r="24" spans="1:20">
      <c r="A24" s="3"/>
      <c r="B24" s="3"/>
      <c r="C24" s="3"/>
      <c r="D24" s="3"/>
      <c r="E24" s="3"/>
      <c r="F24" s="3"/>
      <c r="G24" s="4">
        <v>3.3</v>
      </c>
      <c r="H24">
        <f>4*(G23+G24+G22+G21+G20)/5</f>
        <v>7.7680000000000007</v>
      </c>
      <c r="I24">
        <f t="shared" si="15"/>
        <v>0.82499999999999996</v>
      </c>
      <c r="J24">
        <f t="shared" si="16"/>
        <v>0.62977099236641221</v>
      </c>
      <c r="K24">
        <f t="shared" si="17"/>
        <v>0.55493273542600896</v>
      </c>
      <c r="L24">
        <f t="shared" si="18"/>
        <v>0.51482059282371295</v>
      </c>
      <c r="M24">
        <f t="shared" si="19"/>
        <v>0.4248197734294541</v>
      </c>
      <c r="N24">
        <f t="shared" si="20"/>
        <v>0.36912751677852351</v>
      </c>
      <c r="O24">
        <f t="shared" si="21"/>
        <v>0.33227848101265822</v>
      </c>
      <c r="P24">
        <f t="shared" si="22"/>
        <v>0.30428769017980634</v>
      </c>
      <c r="Q24">
        <f t="shared" si="23"/>
        <v>0.28135657446002271</v>
      </c>
      <c r="R24">
        <f t="shared" si="24"/>
        <v>0.2547082432849645</v>
      </c>
      <c r="S24">
        <f t="shared" si="25"/>
        <v>1.65</v>
      </c>
      <c r="T24">
        <f t="shared" si="26"/>
        <v>0.82499999999999996</v>
      </c>
    </row>
    <row r="25" spans="1:20">
      <c r="A25" s="3"/>
      <c r="B25" s="3"/>
      <c r="C25" s="3"/>
      <c r="D25" s="3"/>
      <c r="E25" s="3"/>
      <c r="F25" s="3"/>
      <c r="G25" s="4">
        <v>3.7</v>
      </c>
      <c r="H25">
        <f>4*(G24+G25+G23+G22+G21+G20)/6</f>
        <v>8.94</v>
      </c>
      <c r="I25">
        <f t="shared" si="15"/>
        <v>0.92500000000000004</v>
      </c>
      <c r="J25">
        <f t="shared" si="16"/>
        <v>0.70610687022900764</v>
      </c>
      <c r="K25">
        <f t="shared" si="17"/>
        <v>0.62219730941704043</v>
      </c>
      <c r="L25">
        <f t="shared" si="18"/>
        <v>0.577223088923557</v>
      </c>
      <c r="M25">
        <f t="shared" si="19"/>
        <v>0.47631307929969102</v>
      </c>
      <c r="N25">
        <f t="shared" si="20"/>
        <v>0.41387024608501122</v>
      </c>
      <c r="O25">
        <f t="shared" si="21"/>
        <v>0.37255466052934411</v>
      </c>
      <c r="P25">
        <f t="shared" si="22"/>
        <v>0.34117104656523745</v>
      </c>
      <c r="Q25">
        <f t="shared" si="23"/>
        <v>0.31546040166729822</v>
      </c>
      <c r="R25">
        <f t="shared" si="24"/>
        <v>0.28558196974374811</v>
      </c>
      <c r="S25">
        <f t="shared" si="25"/>
        <v>1.85</v>
      </c>
      <c r="T25">
        <f t="shared" si="26"/>
        <v>0.92500000000000004</v>
      </c>
    </row>
    <row r="26" spans="1:20">
      <c r="A26" s="3"/>
      <c r="B26" s="3"/>
      <c r="C26" s="3"/>
      <c r="D26" s="3"/>
      <c r="E26" s="3"/>
      <c r="F26" s="3"/>
      <c r="G26" s="4">
        <v>3.97</v>
      </c>
      <c r="H26">
        <f>4*(G25+G26+G24+G23+G22+G21+G20)/7</f>
        <v>9.9314285714285706</v>
      </c>
      <c r="I26">
        <f t="shared" si="15"/>
        <v>0.99250000000000005</v>
      </c>
      <c r="J26">
        <f t="shared" si="16"/>
        <v>0.75763358778625955</v>
      </c>
      <c r="K26">
        <f t="shared" si="17"/>
        <v>0.66760089686098667</v>
      </c>
      <c r="L26">
        <f t="shared" si="18"/>
        <v>0.61934477379095165</v>
      </c>
      <c r="M26">
        <f t="shared" si="19"/>
        <v>0.51107106076210096</v>
      </c>
      <c r="N26">
        <f t="shared" si="20"/>
        <v>0.44407158836689042</v>
      </c>
      <c r="O26">
        <f t="shared" si="21"/>
        <v>0.39974108170310707</v>
      </c>
      <c r="P26">
        <f t="shared" si="22"/>
        <v>0.36606731212540339</v>
      </c>
      <c r="Q26">
        <f t="shared" si="23"/>
        <v>0.33848048503220918</v>
      </c>
      <c r="R26">
        <f t="shared" si="24"/>
        <v>0.30642173510342702</v>
      </c>
      <c r="S26">
        <f t="shared" si="25"/>
        <v>1.9850000000000001</v>
      </c>
      <c r="T26">
        <f t="shared" si="26"/>
        <v>0.99250000000000005</v>
      </c>
    </row>
    <row r="27" spans="1:20">
      <c r="A27" s="3"/>
      <c r="B27" s="3"/>
      <c r="C27" s="3"/>
      <c r="D27" s="3"/>
      <c r="E27" s="3"/>
      <c r="F27" s="3"/>
      <c r="G27" s="4">
        <v>4.3099999999999996</v>
      </c>
      <c r="H27">
        <f>4*(G26+G27+G25+G24+G23+G22+G21+G20)/8</f>
        <v>10.845000000000001</v>
      </c>
      <c r="I27">
        <f t="shared" si="15"/>
        <v>1.0774999999999999</v>
      </c>
      <c r="J27">
        <f t="shared" si="16"/>
        <v>0.82251908396946549</v>
      </c>
      <c r="K27">
        <f t="shared" si="17"/>
        <v>0.72477578475336324</v>
      </c>
      <c r="L27">
        <f t="shared" si="18"/>
        <v>0.67238689547581898</v>
      </c>
      <c r="M27">
        <f t="shared" si="19"/>
        <v>0.55484037075180215</v>
      </c>
      <c r="N27">
        <f t="shared" si="20"/>
        <v>0.48210290827740493</v>
      </c>
      <c r="O27">
        <f t="shared" si="21"/>
        <v>0.43397583429228997</v>
      </c>
      <c r="P27">
        <f t="shared" si="22"/>
        <v>0.39741816505301975</v>
      </c>
      <c r="Q27">
        <f t="shared" si="23"/>
        <v>0.36746873815839332</v>
      </c>
      <c r="R27">
        <f t="shared" si="24"/>
        <v>0.33266440259339303</v>
      </c>
      <c r="S27">
        <f t="shared" si="25"/>
        <v>2.1549999999999998</v>
      </c>
      <c r="T27">
        <f t="shared" si="26"/>
        <v>1.0774999999999999</v>
      </c>
    </row>
    <row r="28" spans="1:20">
      <c r="A28" s="3"/>
      <c r="B28" s="3"/>
      <c r="C28" s="3"/>
      <c r="D28" s="3"/>
      <c r="E28" s="3"/>
      <c r="F28" s="3"/>
      <c r="G28" s="4">
        <v>4.7</v>
      </c>
      <c r="H28">
        <f>4*(G27+G28+G26+G25+G24+G23+G22+G21+G20)/9</f>
        <v>11.728888888888889</v>
      </c>
      <c r="I28">
        <f t="shared" si="15"/>
        <v>1.175</v>
      </c>
      <c r="J28">
        <f t="shared" si="16"/>
        <v>0.89694656488549618</v>
      </c>
      <c r="K28">
        <f t="shared" si="17"/>
        <v>0.79035874439461895</v>
      </c>
      <c r="L28">
        <f t="shared" si="18"/>
        <v>0.73322932917316697</v>
      </c>
      <c r="M28">
        <f t="shared" si="19"/>
        <v>0.60504634397528323</v>
      </c>
      <c r="N28">
        <f t="shared" si="20"/>
        <v>0.52572706935123048</v>
      </c>
      <c r="O28">
        <f t="shared" si="21"/>
        <v>0.47324510932105873</v>
      </c>
      <c r="P28">
        <f t="shared" si="22"/>
        <v>0.43337943752881514</v>
      </c>
      <c r="Q28">
        <f t="shared" si="23"/>
        <v>0.40071996968548695</v>
      </c>
      <c r="R28">
        <f t="shared" si="24"/>
        <v>0.36276628589070703</v>
      </c>
      <c r="S28">
        <f t="shared" si="25"/>
        <v>2.35</v>
      </c>
      <c r="T28">
        <f t="shared" si="26"/>
        <v>1.175</v>
      </c>
    </row>
    <row r="29" spans="1:20">
      <c r="A29" s="3"/>
      <c r="B29" s="3"/>
      <c r="C29" s="3"/>
      <c r="D29" s="3"/>
      <c r="E29" s="3"/>
      <c r="F29" s="3"/>
      <c r="G29" s="4">
        <v>6</v>
      </c>
      <c r="H29">
        <f>4*(G28+G29+G27+G26+G25+G24+G23+G22+G21+G20)/10</f>
        <v>12.956</v>
      </c>
      <c r="I29">
        <f t="shared" si="15"/>
        <v>1.5</v>
      </c>
      <c r="J29">
        <f t="shared" si="16"/>
        <v>1.1450381679389312</v>
      </c>
      <c r="K29">
        <f t="shared" si="17"/>
        <v>1.0089686098654709</v>
      </c>
      <c r="L29">
        <f t="shared" si="18"/>
        <v>0.93603744149765988</v>
      </c>
      <c r="M29">
        <f t="shared" si="19"/>
        <v>0.77239958805355302</v>
      </c>
      <c r="N29">
        <f t="shared" si="20"/>
        <v>0.67114093959731547</v>
      </c>
      <c r="O29">
        <f t="shared" si="21"/>
        <v>0.60414269275028776</v>
      </c>
      <c r="P29">
        <f t="shared" si="22"/>
        <v>0.55325034578146604</v>
      </c>
      <c r="Q29">
        <f t="shared" si="23"/>
        <v>0.51155740810913219</v>
      </c>
      <c r="R29">
        <f t="shared" si="24"/>
        <v>0.46310589688175363</v>
      </c>
      <c r="S29">
        <f t="shared" si="25"/>
        <v>3</v>
      </c>
      <c r="T29">
        <f t="shared" si="26"/>
        <v>1.5</v>
      </c>
    </row>
    <row r="30" spans="1:20">
      <c r="A30" s="3"/>
      <c r="B30" s="3"/>
      <c r="C30" s="3"/>
      <c r="D30" s="3"/>
      <c r="E30" s="3"/>
      <c r="F30" s="3"/>
      <c r="I30">
        <f>SUMIF(I20:I29,"&lt;1")</f>
        <v>4.3449999999999998</v>
      </c>
      <c r="J30">
        <f t="shared" ref="J30:T30" si="27">SUMIF(J20:J29,"&lt;1")</f>
        <v>5.0362595419847329</v>
      </c>
      <c r="K30">
        <f t="shared" si="27"/>
        <v>4.4377802690582966</v>
      </c>
      <c r="L30">
        <f t="shared" si="27"/>
        <v>5.0530421216848671</v>
      </c>
      <c r="M30">
        <f t="shared" si="27"/>
        <v>4.1696704428424303</v>
      </c>
      <c r="N30">
        <f t="shared" si="27"/>
        <v>3.6230425055928412</v>
      </c>
      <c r="O30">
        <f t="shared" si="27"/>
        <v>3.2613636363636367</v>
      </c>
      <c r="P30">
        <f t="shared" si="27"/>
        <v>2.9866297833102813</v>
      </c>
      <c r="Q30">
        <f t="shared" si="27"/>
        <v>2.7615574081091321</v>
      </c>
      <c r="R30">
        <f t="shared" si="27"/>
        <v>2.5</v>
      </c>
      <c r="S30">
        <f t="shared" si="27"/>
        <v>3.2050000000000001</v>
      </c>
      <c r="T30">
        <f t="shared" si="27"/>
        <v>4.3449999999999998</v>
      </c>
    </row>
    <row r="31" spans="1:20">
      <c r="A31" s="3"/>
      <c r="B31" s="3"/>
      <c r="C31" s="3"/>
      <c r="D31" s="3"/>
      <c r="E31" s="3"/>
      <c r="F31" s="3"/>
      <c r="I31" s="6">
        <f>(7-I30)/(I19*10)</f>
        <v>6.6375000000000003E-2</v>
      </c>
      <c r="J31" s="6">
        <f>(9-J30)/(J19*10)</f>
        <v>7.564390187052035E-2</v>
      </c>
      <c r="K31" s="6">
        <f>(9-K30)/(K19*10)</f>
        <v>7.6718941663817888E-2</v>
      </c>
      <c r="L31" s="9">
        <f t="shared" ref="L31:R31" si="28">(10-L30)/(L19*10)</f>
        <v>7.7175629926913153E-2</v>
      </c>
      <c r="M31" s="6">
        <f t="shared" si="28"/>
        <v>7.5055735802749352E-2</v>
      </c>
      <c r="N31" s="6">
        <f t="shared" si="28"/>
        <v>7.1330620742809395E-2</v>
      </c>
      <c r="O31" s="6">
        <f t="shared" si="28"/>
        <v>6.7851631969871332E-2</v>
      </c>
      <c r="P31" s="6">
        <f t="shared" si="28"/>
        <v>6.466915829128371E-2</v>
      </c>
      <c r="Q31" s="6">
        <f t="shared" si="28"/>
        <v>6.1714648850907362E-2</v>
      </c>
      <c r="R31" s="6">
        <f t="shared" si="28"/>
        <v>5.7888237110219204E-2</v>
      </c>
      <c r="S31" s="11">
        <f>(4-S30)/(S19*10)</f>
        <v>3.9749999999999994E-2</v>
      </c>
      <c r="T31" s="5">
        <f>(7-T30)/(T19*10)</f>
        <v>6.6375000000000003E-2</v>
      </c>
    </row>
    <row r="32" spans="1:20">
      <c r="A32" s="3"/>
      <c r="B32" s="3"/>
      <c r="C32" s="3"/>
      <c r="D32" s="3"/>
      <c r="E32" s="3"/>
      <c r="F32" s="3"/>
    </row>
    <row r="33" spans="1:20">
      <c r="A33" s="3"/>
      <c r="B33" s="3"/>
      <c r="C33" s="3"/>
      <c r="D33" s="3"/>
      <c r="E33" s="3"/>
      <c r="F33" s="3"/>
      <c r="G33" t="s">
        <v>5</v>
      </c>
      <c r="H33" t="s">
        <v>14</v>
      </c>
      <c r="I33" t="s">
        <v>15</v>
      </c>
      <c r="J33" t="s">
        <v>16</v>
      </c>
      <c r="K33" t="s">
        <v>17</v>
      </c>
      <c r="L33" t="s">
        <v>18</v>
      </c>
      <c r="M33" t="s">
        <v>19</v>
      </c>
      <c r="N33" t="s">
        <v>20</v>
      </c>
      <c r="O33" t="s">
        <v>21</v>
      </c>
      <c r="P33" t="s">
        <v>22</v>
      </c>
      <c r="Q33" t="s">
        <v>23</v>
      </c>
      <c r="R33" t="s">
        <v>24</v>
      </c>
      <c r="S33" t="s">
        <v>28</v>
      </c>
      <c r="T33" t="s">
        <v>29</v>
      </c>
    </row>
    <row r="34" spans="1:20">
      <c r="A34" s="3"/>
      <c r="B34" s="3"/>
      <c r="C34" s="3"/>
      <c r="D34" s="3"/>
      <c r="E34" s="3"/>
      <c r="F34" s="3"/>
      <c r="I34">
        <f>4*(G35)/1</f>
        <v>0</v>
      </c>
      <c r="J34">
        <f>4*(G35+G36)/2</f>
        <v>1.2400000000000002</v>
      </c>
      <c r="K34">
        <f>4*(G36+G37+G35)/3</f>
        <v>1.9466666666666665</v>
      </c>
      <c r="L34">
        <f>4*(G37+G38+G36+G35)/4</f>
        <v>2.41</v>
      </c>
      <c r="M34">
        <f>4*(G38+G39+G37+G36+G35)/5</f>
        <v>3.7679999999999998</v>
      </c>
      <c r="N34">
        <f>4*(G39+G40+G38+G37+G36+G35)/6</f>
        <v>4.9400000000000004</v>
      </c>
      <c r="O34">
        <f>4*(G40+G41+G39+G38+G37+G36+G35)/7</f>
        <v>5.9314285714285706</v>
      </c>
      <c r="P34">
        <f>4*(G41+G42+G40+G39+G38+G37+G36+G35)/8</f>
        <v>6.8450000000000006</v>
      </c>
      <c r="Q34">
        <f>4*(G42+G43+G41+G40+G39+G38+G37+G36+G35)/9</f>
        <v>7.7288888888888891</v>
      </c>
      <c r="R34">
        <f>4*(G43+G44+G42+G41+G40+G39+G38+G37+G36+G35)/10</f>
        <v>8.9559999999999995</v>
      </c>
      <c r="S34">
        <f>$E$15</f>
        <v>2</v>
      </c>
      <c r="T34">
        <f>$E$18</f>
        <v>4</v>
      </c>
    </row>
    <row r="35" spans="1:20">
      <c r="A35" s="3"/>
      <c r="B35" s="3"/>
      <c r="C35" s="3"/>
      <c r="D35" s="3"/>
      <c r="E35" s="3"/>
      <c r="F35" s="3"/>
      <c r="G35">
        <f>ABS($C$7-A5)</f>
        <v>0</v>
      </c>
      <c r="H35">
        <f>4*(G35)/1</f>
        <v>0</v>
      </c>
      <c r="I35" t="e">
        <f>G35/$H$35</f>
        <v>#DIV/0!</v>
      </c>
      <c r="J35" s="7">
        <f>G35/$H$36</f>
        <v>0</v>
      </c>
      <c r="K35" s="7">
        <f>G35/$H$37</f>
        <v>0</v>
      </c>
      <c r="L35" s="7">
        <f>G35/$H$38</f>
        <v>0</v>
      </c>
      <c r="M35" s="7">
        <f>G35/$H$39</f>
        <v>0</v>
      </c>
      <c r="N35" s="7">
        <f>G35/$H$40</f>
        <v>0</v>
      </c>
      <c r="O35" s="7">
        <f>G35/$H$41</f>
        <v>0</v>
      </c>
      <c r="P35" s="7">
        <f>G35/$H$42</f>
        <v>0</v>
      </c>
      <c r="Q35" s="7">
        <f>G35/$H$43</f>
        <v>0</v>
      </c>
      <c r="R35" s="7">
        <f>G35/$H$44</f>
        <v>0</v>
      </c>
      <c r="S35">
        <f>G35/$S$4</f>
        <v>0</v>
      </c>
      <c r="T35">
        <f>G35/$T$4</f>
        <v>0</v>
      </c>
    </row>
    <row r="36" spans="1:20">
      <c r="A36" s="3"/>
      <c r="B36" s="3"/>
      <c r="C36" s="3"/>
      <c r="D36" s="3"/>
      <c r="E36" s="3"/>
      <c r="F36" s="3"/>
      <c r="G36">
        <f>ABS($C$7-A6)</f>
        <v>0.62000000000000011</v>
      </c>
      <c r="H36">
        <f>4*(G35+G36)/2</f>
        <v>1.2400000000000002</v>
      </c>
      <c r="I36" t="e">
        <f t="shared" ref="I36:I44" si="29">G36/$H$35</f>
        <v>#DIV/0!</v>
      </c>
      <c r="J36" s="7">
        <f t="shared" ref="J36:J44" si="30">G36/$H$36</f>
        <v>0.5</v>
      </c>
      <c r="K36" s="7">
        <f t="shared" ref="K36:K44" si="31">G36/$H$37</f>
        <v>0.31849315068493156</v>
      </c>
      <c r="L36" s="7">
        <f t="shared" ref="L36:L44" si="32">G36/$H$38</f>
        <v>0.25726141078838177</v>
      </c>
      <c r="M36" s="7">
        <f t="shared" ref="M36:M44" si="33">G36/$H$39</f>
        <v>0.16454352441613593</v>
      </c>
      <c r="N36" s="7">
        <f t="shared" ref="N36:N44" si="34">G36/$H$40</f>
        <v>0.12550607287449395</v>
      </c>
      <c r="O36" s="7">
        <f t="shared" ref="O36:O44" si="35">G36/$H$41</f>
        <v>0.10452793834296728</v>
      </c>
      <c r="P36" s="7">
        <f t="shared" ref="P36:P44" si="36">G36/$H$42</f>
        <v>9.057706355003653E-2</v>
      </c>
      <c r="Q36" s="7">
        <f t="shared" ref="Q36:Q44" si="37">G36/$H$43</f>
        <v>8.0218516388729164E-2</v>
      </c>
      <c r="R36" s="7">
        <f t="shared" ref="R36:R44" si="38">G36/$H$44</f>
        <v>6.9227333631085325E-2</v>
      </c>
      <c r="S36">
        <f t="shared" ref="S36:S44" si="39">G36/$S$4</f>
        <v>0.31000000000000005</v>
      </c>
      <c r="T36">
        <f t="shared" ref="T36:T44" si="40">G36/$T$4</f>
        <v>0.15500000000000003</v>
      </c>
    </row>
    <row r="37" spans="1:20">
      <c r="A37" s="3"/>
      <c r="B37" s="3"/>
      <c r="C37" s="3"/>
      <c r="D37" s="3"/>
      <c r="E37" s="3"/>
      <c r="F37" s="3"/>
      <c r="G37">
        <f>ABS($C$7-A7)</f>
        <v>0.83999999999999986</v>
      </c>
      <c r="H37">
        <f>4*(G36+G37+G35)/3</f>
        <v>1.9466666666666665</v>
      </c>
      <c r="I37" t="e">
        <f t="shared" si="29"/>
        <v>#DIV/0!</v>
      </c>
      <c r="J37" s="7">
        <f t="shared" si="30"/>
        <v>0.67741935483870941</v>
      </c>
      <c r="K37" s="7">
        <f t="shared" si="31"/>
        <v>0.43150684931506844</v>
      </c>
      <c r="L37" s="7">
        <f t="shared" si="32"/>
        <v>0.34854771784232358</v>
      </c>
      <c r="M37" s="7">
        <f t="shared" si="33"/>
        <v>0.22292993630573246</v>
      </c>
      <c r="N37" s="7">
        <f t="shared" si="34"/>
        <v>0.17004048582995948</v>
      </c>
      <c r="O37" s="7">
        <f t="shared" si="35"/>
        <v>0.14161849710982657</v>
      </c>
      <c r="P37" s="7">
        <f t="shared" si="36"/>
        <v>0.12271731190650106</v>
      </c>
      <c r="Q37" s="7">
        <f t="shared" si="37"/>
        <v>0.1086831512363427</v>
      </c>
      <c r="R37" s="7">
        <f t="shared" si="38"/>
        <v>9.379187137114782E-2</v>
      </c>
      <c r="S37">
        <f t="shared" si="39"/>
        <v>0.41999999999999993</v>
      </c>
      <c r="T37">
        <f t="shared" si="40"/>
        <v>0.20999999999999996</v>
      </c>
    </row>
    <row r="38" spans="1:20">
      <c r="A38" s="3"/>
      <c r="B38" s="3"/>
      <c r="C38" s="3"/>
      <c r="D38" s="3"/>
      <c r="E38" s="3"/>
      <c r="F38" s="3"/>
      <c r="G38">
        <f>ABS($C$7-A8)</f>
        <v>0.95000000000000018</v>
      </c>
      <c r="H38">
        <f>4*(G37+G38+G36+G35)/4</f>
        <v>2.41</v>
      </c>
      <c r="I38" t="e">
        <f t="shared" si="29"/>
        <v>#DIV/0!</v>
      </c>
      <c r="J38" s="7">
        <f t="shared" si="30"/>
        <v>0.7661290322580645</v>
      </c>
      <c r="K38" s="7">
        <f t="shared" si="31"/>
        <v>0.4880136986301371</v>
      </c>
      <c r="L38" s="7">
        <f t="shared" si="32"/>
        <v>0.39419087136929465</v>
      </c>
      <c r="M38" s="7">
        <f t="shared" si="33"/>
        <v>0.25212314225053084</v>
      </c>
      <c r="N38" s="7">
        <f t="shared" si="34"/>
        <v>0.19230769230769232</v>
      </c>
      <c r="O38" s="7">
        <f t="shared" si="35"/>
        <v>0.1601637764932563</v>
      </c>
      <c r="P38" s="7">
        <f t="shared" si="36"/>
        <v>0.1387874360847334</v>
      </c>
      <c r="Q38" s="7">
        <f t="shared" si="37"/>
        <v>0.12291546866014953</v>
      </c>
      <c r="R38" s="7">
        <f t="shared" si="38"/>
        <v>0.10607414024117913</v>
      </c>
      <c r="S38">
        <f t="shared" si="39"/>
        <v>0.47500000000000009</v>
      </c>
      <c r="T38">
        <f t="shared" si="40"/>
        <v>0.23750000000000004</v>
      </c>
    </row>
    <row r="39" spans="1:20">
      <c r="A39" s="3"/>
      <c r="B39" s="3"/>
      <c r="C39" s="3"/>
      <c r="D39" s="3"/>
      <c r="E39" s="3"/>
      <c r="F39" s="3"/>
      <c r="G39">
        <f>ABS($C$7-A9)</f>
        <v>2.2999999999999998</v>
      </c>
      <c r="H39">
        <f>4*(G38+G39+G37+G36+G35)/5</f>
        <v>3.7679999999999998</v>
      </c>
      <c r="I39" t="e">
        <f t="shared" si="29"/>
        <v>#DIV/0!</v>
      </c>
      <c r="J39" s="7">
        <f t="shared" si="30"/>
        <v>1.8548387096774188</v>
      </c>
      <c r="K39" s="7">
        <f t="shared" si="31"/>
        <v>1.1815068493150684</v>
      </c>
      <c r="L39" s="7">
        <f t="shared" si="32"/>
        <v>0.95435684647302887</v>
      </c>
      <c r="M39" s="7">
        <f t="shared" si="33"/>
        <v>0.61040339702760082</v>
      </c>
      <c r="N39" s="7">
        <f t="shared" si="34"/>
        <v>0.46558704453441291</v>
      </c>
      <c r="O39" s="7">
        <f t="shared" si="35"/>
        <v>0.38776493256262046</v>
      </c>
      <c r="P39" s="7">
        <f t="shared" si="36"/>
        <v>0.33601168736303866</v>
      </c>
      <c r="Q39" s="7">
        <f t="shared" si="37"/>
        <v>0.29758481886141458</v>
      </c>
      <c r="R39" s="7">
        <f t="shared" si="38"/>
        <v>0.25681107637338096</v>
      </c>
      <c r="S39">
        <f t="shared" si="39"/>
        <v>1.1499999999999999</v>
      </c>
      <c r="T39">
        <f t="shared" si="40"/>
        <v>0.57499999999999996</v>
      </c>
    </row>
    <row r="40" spans="1:20">
      <c r="A40" s="3"/>
      <c r="B40" s="3"/>
      <c r="C40" s="3"/>
      <c r="D40" s="3"/>
      <c r="E40" s="3"/>
      <c r="F40" s="3"/>
      <c r="G40">
        <f>ABS($C$7-A10)</f>
        <v>2.7</v>
      </c>
      <c r="H40">
        <f>4*(G39+G40+G38+G37+G36+G35)/6</f>
        <v>4.9400000000000004</v>
      </c>
      <c r="I40" t="e">
        <f t="shared" si="29"/>
        <v>#DIV/0!</v>
      </c>
      <c r="J40" s="7">
        <f t="shared" si="30"/>
        <v>2.1774193548387095</v>
      </c>
      <c r="K40" s="7">
        <f t="shared" si="31"/>
        <v>1.3869863013698631</v>
      </c>
      <c r="L40" s="7">
        <f t="shared" si="32"/>
        <v>1.1203319502074689</v>
      </c>
      <c r="M40" s="7">
        <f t="shared" si="33"/>
        <v>0.71656050955414019</v>
      </c>
      <c r="N40" s="7">
        <f t="shared" si="34"/>
        <v>0.54655870445344124</v>
      </c>
      <c r="O40" s="7">
        <f t="shared" si="35"/>
        <v>0.45520231213872842</v>
      </c>
      <c r="P40" s="7">
        <f t="shared" si="36"/>
        <v>0.39444850255661068</v>
      </c>
      <c r="Q40" s="7">
        <f t="shared" si="37"/>
        <v>0.34933870040253018</v>
      </c>
      <c r="R40" s="7">
        <f t="shared" si="38"/>
        <v>0.30147387226440381</v>
      </c>
      <c r="S40">
        <f t="shared" si="39"/>
        <v>1.35</v>
      </c>
      <c r="T40">
        <f t="shared" si="40"/>
        <v>0.67500000000000004</v>
      </c>
    </row>
    <row r="41" spans="1:20">
      <c r="A41" s="3"/>
      <c r="B41" s="3"/>
      <c r="C41" s="3"/>
      <c r="D41" s="3"/>
      <c r="E41" s="3"/>
      <c r="F41" s="3"/>
      <c r="G41">
        <f>ABS($C$7-A11)</f>
        <v>2.9699999999999998</v>
      </c>
      <c r="H41">
        <f>4*(G40+G41+G39+G38+G37+G36+G35)/7</f>
        <v>5.9314285714285706</v>
      </c>
      <c r="I41" t="e">
        <f t="shared" si="29"/>
        <v>#DIV/0!</v>
      </c>
      <c r="J41" s="7">
        <f t="shared" si="30"/>
        <v>2.3951612903225801</v>
      </c>
      <c r="K41" s="7">
        <f t="shared" si="31"/>
        <v>1.5256849315068493</v>
      </c>
      <c r="L41" s="7">
        <f t="shared" si="32"/>
        <v>1.2323651452282156</v>
      </c>
      <c r="M41" s="7">
        <f t="shared" si="33"/>
        <v>0.78821656050955413</v>
      </c>
      <c r="N41" s="7">
        <f t="shared" si="34"/>
        <v>0.60121457489878538</v>
      </c>
      <c r="O41" s="7">
        <f t="shared" si="35"/>
        <v>0.50072254335260113</v>
      </c>
      <c r="P41" s="7">
        <f t="shared" si="36"/>
        <v>0.43389335281227165</v>
      </c>
      <c r="Q41" s="7">
        <f t="shared" si="37"/>
        <v>0.38427257044278318</v>
      </c>
      <c r="R41" s="7">
        <f t="shared" si="38"/>
        <v>0.33162125949084414</v>
      </c>
      <c r="S41">
        <f t="shared" si="39"/>
        <v>1.4849999999999999</v>
      </c>
      <c r="T41">
        <f t="shared" si="40"/>
        <v>0.74249999999999994</v>
      </c>
    </row>
    <row r="42" spans="1:20">
      <c r="A42" s="3"/>
      <c r="B42" s="3"/>
      <c r="C42" s="3"/>
      <c r="D42" s="3"/>
      <c r="E42" s="3"/>
      <c r="F42" s="3"/>
      <c r="G42">
        <f>ABS($C$7-A12)</f>
        <v>3.3099999999999996</v>
      </c>
      <c r="H42">
        <f>4*(G41+G42+G40+G39+G38+G37+G36+G35)/8</f>
        <v>6.8450000000000006</v>
      </c>
      <c r="I42" t="e">
        <f t="shared" si="29"/>
        <v>#DIV/0!</v>
      </c>
      <c r="J42" s="7">
        <f t="shared" si="30"/>
        <v>2.6693548387096766</v>
      </c>
      <c r="K42" s="7">
        <f t="shared" si="31"/>
        <v>1.7003424657534245</v>
      </c>
      <c r="L42" s="7">
        <f t="shared" si="32"/>
        <v>1.3734439834024894</v>
      </c>
      <c r="M42" s="7">
        <f t="shared" si="33"/>
        <v>0.8784501061571125</v>
      </c>
      <c r="N42" s="7">
        <f t="shared" si="34"/>
        <v>0.67004048582995934</v>
      </c>
      <c r="O42" s="7">
        <f t="shared" si="35"/>
        <v>0.55804431599229287</v>
      </c>
      <c r="P42" s="7">
        <f t="shared" si="36"/>
        <v>0.4835646457268078</v>
      </c>
      <c r="Q42" s="7">
        <f t="shared" si="37"/>
        <v>0.42826336975273138</v>
      </c>
      <c r="R42" s="7">
        <f t="shared" si="38"/>
        <v>0.36958463599821345</v>
      </c>
      <c r="S42">
        <f t="shared" si="39"/>
        <v>1.6549999999999998</v>
      </c>
      <c r="T42">
        <f t="shared" si="40"/>
        <v>0.8274999999999999</v>
      </c>
    </row>
    <row r="43" spans="1:20">
      <c r="A43" s="3"/>
      <c r="B43" s="3"/>
      <c r="C43" s="3"/>
      <c r="D43" s="3"/>
      <c r="E43" s="3"/>
      <c r="F43" s="3"/>
      <c r="G43">
        <f>ABS($C$7-A13)</f>
        <v>3.7</v>
      </c>
      <c r="H43">
        <f>4*(G42+G43+G41+G40+G39+G38+G37+G36+G35)/9</f>
        <v>7.7288888888888891</v>
      </c>
      <c r="I43" t="e">
        <f t="shared" si="29"/>
        <v>#DIV/0!</v>
      </c>
      <c r="J43" s="7">
        <f t="shared" si="30"/>
        <v>2.9838709677419351</v>
      </c>
      <c r="K43" s="7">
        <f t="shared" si="31"/>
        <v>1.9006849315068495</v>
      </c>
      <c r="L43" s="7">
        <f t="shared" si="32"/>
        <v>1.5352697095435683</v>
      </c>
      <c r="M43" s="7">
        <f t="shared" si="33"/>
        <v>0.98195329087048844</v>
      </c>
      <c r="N43" s="7">
        <f t="shared" si="34"/>
        <v>0.74898785425101211</v>
      </c>
      <c r="O43" s="7">
        <f t="shared" si="35"/>
        <v>0.62379576107899815</v>
      </c>
      <c r="P43" s="7">
        <f t="shared" si="36"/>
        <v>0.54054054054054057</v>
      </c>
      <c r="Q43" s="7">
        <f t="shared" si="37"/>
        <v>0.47872340425531917</v>
      </c>
      <c r="R43" s="7">
        <f t="shared" si="38"/>
        <v>0.41313086199196075</v>
      </c>
      <c r="S43">
        <f t="shared" si="39"/>
        <v>1.85</v>
      </c>
      <c r="T43">
        <f t="shared" si="40"/>
        <v>0.92500000000000004</v>
      </c>
    </row>
    <row r="44" spans="1:20">
      <c r="A44" s="3"/>
      <c r="B44" s="3"/>
      <c r="C44" s="3"/>
      <c r="D44" s="3"/>
      <c r="E44" s="3"/>
      <c r="F44" s="3"/>
      <c r="G44">
        <f>ABS($C$7-A14)</f>
        <v>5</v>
      </c>
      <c r="H44">
        <f>4*(G43+G44+G42+G41+G40+G39+G38+G37+G36+G35)/10</f>
        <v>8.9559999999999995</v>
      </c>
      <c r="I44" t="e">
        <f t="shared" si="29"/>
        <v>#DIV/0!</v>
      </c>
      <c r="J44" s="7">
        <f t="shared" si="30"/>
        <v>4.0322580645161281</v>
      </c>
      <c r="K44" s="7">
        <f t="shared" si="31"/>
        <v>2.5684931506849318</v>
      </c>
      <c r="L44" s="7">
        <f t="shared" si="32"/>
        <v>2.0746887966804977</v>
      </c>
      <c r="M44" s="7">
        <f t="shared" si="33"/>
        <v>1.3269639065817411</v>
      </c>
      <c r="N44" s="7">
        <f t="shared" si="34"/>
        <v>1.0121457489878543</v>
      </c>
      <c r="O44" s="7">
        <f t="shared" si="35"/>
        <v>0.84296724470134887</v>
      </c>
      <c r="P44" s="7">
        <f t="shared" si="36"/>
        <v>0.73046018991964934</v>
      </c>
      <c r="Q44" s="7">
        <f t="shared" si="37"/>
        <v>0.64692351926394476</v>
      </c>
      <c r="R44" s="7">
        <f t="shared" si="38"/>
        <v>0.55828494863778477</v>
      </c>
      <c r="S44">
        <f t="shared" si="39"/>
        <v>2.5</v>
      </c>
      <c r="T44">
        <f t="shared" si="40"/>
        <v>1.25</v>
      </c>
    </row>
    <row r="45" spans="1:20">
      <c r="A45" s="3"/>
      <c r="B45" s="3"/>
      <c r="C45" s="3"/>
      <c r="D45" s="3"/>
      <c r="E45" s="3"/>
      <c r="F45" s="3"/>
      <c r="I45">
        <f>SUMIF(I35:I44,"&lt;1")</f>
        <v>0</v>
      </c>
      <c r="J45" s="7">
        <f>SUM(J35:J38)</f>
        <v>1.943548387096774</v>
      </c>
      <c r="K45" s="7">
        <f t="shared" ref="K45:T45" si="41">SUMIF(K35:K44,"&lt;1")</f>
        <v>1.2380136986301371</v>
      </c>
      <c r="L45" s="10">
        <f>SUM(L35:L39)</f>
        <v>1.9543568464730288</v>
      </c>
      <c r="M45" s="7">
        <f t="shared" si="41"/>
        <v>4.615180467091295</v>
      </c>
      <c r="N45" s="7">
        <f t="shared" si="41"/>
        <v>3.5202429149797569</v>
      </c>
      <c r="O45" s="7">
        <f t="shared" si="41"/>
        <v>3.7748073217726406</v>
      </c>
      <c r="P45" s="7">
        <f t="shared" si="41"/>
        <v>3.2710007304601896</v>
      </c>
      <c r="Q45" s="7">
        <f t="shared" si="41"/>
        <v>2.8969235192639449</v>
      </c>
      <c r="R45" s="7">
        <f t="shared" si="41"/>
        <v>2.5</v>
      </c>
      <c r="S45" s="10">
        <f t="shared" si="41"/>
        <v>1.2050000000000001</v>
      </c>
      <c r="T45" s="7">
        <f t="shared" si="41"/>
        <v>4.3474999999999993</v>
      </c>
    </row>
    <row r="46" spans="1:20">
      <c r="A46" s="3"/>
      <c r="B46" s="3"/>
      <c r="C46" s="3"/>
      <c r="D46" s="3"/>
      <c r="E46" s="3"/>
      <c r="F46" s="3"/>
      <c r="I46" s="6">
        <f>0</f>
        <v>0</v>
      </c>
      <c r="J46" s="9">
        <f>(4-J45)/(J34*10)</f>
        <v>0.16584287200832465</v>
      </c>
      <c r="K46" s="6">
        <f>(4-K45)/(K34*10)</f>
        <v>0.141882857947082</v>
      </c>
      <c r="L46" s="6">
        <f>(5-L45)/(L34*10)</f>
        <v>0.12637523458618138</v>
      </c>
      <c r="M46" s="6">
        <f>(9-M45)/(M34*10)</f>
        <v>0.11636994514088919</v>
      </c>
      <c r="N46" s="6">
        <f>(9-N45)/(N34*10)</f>
        <v>0.11092625678178628</v>
      </c>
      <c r="O46" s="6">
        <f t="shared" ref="O46:R46" si="42">(10-O45)/(O34*10)</f>
        <v>0.10495267039400656</v>
      </c>
      <c r="P46" s="6">
        <f t="shared" si="42"/>
        <v>9.8305321687944633E-2</v>
      </c>
      <c r="Q46" s="6">
        <f t="shared" si="42"/>
        <v>9.1902944690374494E-2</v>
      </c>
      <c r="R46" s="6">
        <f t="shared" si="42"/>
        <v>8.3742742295667708E-2</v>
      </c>
      <c r="S46" s="5">
        <f>(4-S45)/(S34*10)</f>
        <v>0.13974999999999999</v>
      </c>
      <c r="T46" s="11">
        <f>(9-T45)/(T34*10)</f>
        <v>0.11631250000000001</v>
      </c>
    </row>
    <row r="47" spans="1:20">
      <c r="A47" s="3"/>
      <c r="B47" s="3"/>
      <c r="C47" s="3"/>
      <c r="D47" s="3"/>
      <c r="E47" s="3"/>
      <c r="F47" s="3"/>
    </row>
    <row r="48" spans="1:20">
      <c r="A48" s="3"/>
      <c r="B48" s="3"/>
      <c r="C48" s="3"/>
      <c r="D48" s="3"/>
      <c r="E48" s="3"/>
      <c r="F48" s="3"/>
      <c r="G48" t="s">
        <v>6</v>
      </c>
      <c r="H48" t="s">
        <v>14</v>
      </c>
      <c r="I48" t="s">
        <v>15</v>
      </c>
      <c r="J48" t="s">
        <v>16</v>
      </c>
      <c r="K48" t="s">
        <v>17</v>
      </c>
      <c r="L48" t="s">
        <v>18</v>
      </c>
      <c r="M48" t="s">
        <v>19</v>
      </c>
      <c r="N48" t="s">
        <v>20</v>
      </c>
      <c r="O48" t="s">
        <v>21</v>
      </c>
      <c r="P48" t="s">
        <v>22</v>
      </c>
      <c r="Q48" t="s">
        <v>23</v>
      </c>
      <c r="R48" t="s">
        <v>24</v>
      </c>
      <c r="S48" t="s">
        <v>28</v>
      </c>
      <c r="T48" t="s">
        <v>29</v>
      </c>
    </row>
    <row r="49" spans="1:20">
      <c r="A49" s="3"/>
      <c r="B49" s="3"/>
      <c r="C49" s="3"/>
      <c r="D49" s="3"/>
      <c r="E49" s="3"/>
      <c r="F49" s="3"/>
      <c r="I49">
        <f>4*(G50)/1</f>
        <v>0.64</v>
      </c>
      <c r="J49">
        <f>4*(G50+G51)/2</f>
        <v>1.0799999999999998</v>
      </c>
      <c r="K49">
        <f>4*(G51+G52+G50)/3</f>
        <v>1.2266666666666666</v>
      </c>
      <c r="L49">
        <f>4*(G52+G53+G51+G50)/4</f>
        <v>1.9199999999999997</v>
      </c>
      <c r="M49">
        <f>4*(G53+G54+G52+G51+G50)/5</f>
        <v>2.5759999999999996</v>
      </c>
      <c r="N49">
        <f>4*(G54+G55+G53+G52+G51+G50)/6</f>
        <v>3.28</v>
      </c>
      <c r="O49">
        <f>4*(G55+G56+G54+G53+G52+G51+G50)/7</f>
        <v>3.9371428571428568</v>
      </c>
      <c r="P49">
        <f>4*(G56+G57+G55+G54+G53+G52+G51+G50)/8</f>
        <v>4.6000000000000014</v>
      </c>
      <c r="Q49">
        <f>4*(G57+G58+G56+G55+G54+G53+G52+G51+G50)/9</f>
        <v>5.2888888888888896</v>
      </c>
      <c r="R49">
        <f>4*(G58+G59+G57+G56+G55+G54+G53+G52+G51+G50)/10</f>
        <v>6.3600000000000012</v>
      </c>
      <c r="S49">
        <f>$E$15</f>
        <v>2</v>
      </c>
      <c r="T49">
        <f>$E$18</f>
        <v>4</v>
      </c>
    </row>
    <row r="50" spans="1:20">
      <c r="A50" s="3"/>
      <c r="B50" s="3"/>
      <c r="C50" s="3"/>
      <c r="D50" s="3"/>
      <c r="E50" s="3"/>
      <c r="F50" s="3"/>
      <c r="G50">
        <v>0.16</v>
      </c>
      <c r="H50">
        <f>4*(G50)/1</f>
        <v>0.64</v>
      </c>
      <c r="I50">
        <f>G50/$H$50</f>
        <v>0.25</v>
      </c>
      <c r="J50">
        <f>G50/$H$51</f>
        <v>0.14814814814814817</v>
      </c>
      <c r="K50">
        <f>G50/$H$52</f>
        <v>0.13043478260869568</v>
      </c>
      <c r="L50">
        <f>G50/$H$53</f>
        <v>8.3333333333333343E-2</v>
      </c>
      <c r="M50">
        <f>G50/$H$54</f>
        <v>6.2111801242236038E-2</v>
      </c>
      <c r="N50">
        <f>G50/$H$55</f>
        <v>4.878048780487805E-2</v>
      </c>
      <c r="O50">
        <f>G50/$H$56</f>
        <v>4.0638606676342531E-2</v>
      </c>
      <c r="P50">
        <f>G50/$H$57</f>
        <v>3.478260869565216E-2</v>
      </c>
      <c r="Q50">
        <f>G50/$H$58</f>
        <v>3.0252100840336131E-2</v>
      </c>
      <c r="R50">
        <f>G50/$H$59</f>
        <v>2.515723270440251E-2</v>
      </c>
      <c r="S50">
        <f>G50/$S$4</f>
        <v>0.08</v>
      </c>
      <c r="T50">
        <f>G50/$T$4</f>
        <v>0.04</v>
      </c>
    </row>
    <row r="51" spans="1:20">
      <c r="A51" s="3"/>
      <c r="B51" s="3"/>
      <c r="C51" s="3"/>
      <c r="D51" s="3"/>
      <c r="E51" s="3"/>
      <c r="F51" s="3"/>
      <c r="G51">
        <f>ABS($C$8-A6)</f>
        <v>0.37999999999999989</v>
      </c>
      <c r="H51">
        <f>4*(G50+G51)/2</f>
        <v>1.0799999999999998</v>
      </c>
      <c r="I51">
        <f t="shared" ref="I51:I59" si="43">G51/$H$50</f>
        <v>0.59374999999999978</v>
      </c>
      <c r="J51">
        <f t="shared" ref="J51:J59" si="44">G51/$H$51</f>
        <v>0.3518518518518518</v>
      </c>
      <c r="K51">
        <f t="shared" ref="K51:K59" si="45">G51/$H$52</f>
        <v>0.30978260869565211</v>
      </c>
      <c r="L51">
        <f t="shared" ref="L51:L59" si="46">G51/$H$53</f>
        <v>0.19791666666666663</v>
      </c>
      <c r="M51">
        <f t="shared" ref="M51:M59" si="47">G51/$H$54</f>
        <v>0.14751552795031053</v>
      </c>
      <c r="N51">
        <f t="shared" ref="N51:N59" si="48">G51/$H$55</f>
        <v>0.11585365853658534</v>
      </c>
      <c r="O51">
        <f t="shared" ref="O51:O59" si="49">G51/$H$56</f>
        <v>9.6516690856313481E-2</v>
      </c>
      <c r="P51">
        <f t="shared" ref="P51:P59" si="50">G51/$H$57</f>
        <v>8.2608695652173866E-2</v>
      </c>
      <c r="Q51">
        <f t="shared" ref="Q51:Q59" si="51">G51/$H$58</f>
        <v>7.1848739495798286E-2</v>
      </c>
      <c r="R51">
        <f t="shared" ref="R51:R59" si="52">G51/$H$59</f>
        <v>5.9748427672955948E-2</v>
      </c>
      <c r="S51">
        <f t="shared" ref="S51:S59" si="53">G51/$S$4</f>
        <v>0.18999999999999995</v>
      </c>
      <c r="T51">
        <f t="shared" ref="T51:T59" si="54">G51/$T$4</f>
        <v>9.4999999999999973E-2</v>
      </c>
    </row>
    <row r="52" spans="1:20">
      <c r="A52" s="3"/>
      <c r="B52" s="3"/>
      <c r="C52" s="3"/>
      <c r="D52" s="3"/>
      <c r="E52" s="3"/>
      <c r="F52" s="3"/>
      <c r="G52">
        <v>0.38</v>
      </c>
      <c r="H52">
        <f>4*(G51+G52+G50)/3</f>
        <v>1.2266666666666666</v>
      </c>
      <c r="I52">
        <f t="shared" si="43"/>
        <v>0.59375</v>
      </c>
      <c r="J52">
        <f t="shared" si="44"/>
        <v>0.35185185185185192</v>
      </c>
      <c r="K52">
        <f t="shared" si="45"/>
        <v>0.30978260869565222</v>
      </c>
      <c r="L52">
        <f t="shared" si="46"/>
        <v>0.19791666666666671</v>
      </c>
      <c r="M52">
        <f t="shared" si="47"/>
        <v>0.14751552795031059</v>
      </c>
      <c r="N52">
        <f t="shared" si="48"/>
        <v>0.11585365853658537</v>
      </c>
      <c r="O52">
        <f t="shared" si="49"/>
        <v>9.6516690856313508E-2</v>
      </c>
      <c r="P52">
        <f t="shared" si="50"/>
        <v>8.2608695652173894E-2</v>
      </c>
      <c r="Q52">
        <f t="shared" si="51"/>
        <v>7.1848739495798314E-2</v>
      </c>
      <c r="R52">
        <f t="shared" si="52"/>
        <v>5.9748427672955962E-2</v>
      </c>
      <c r="S52">
        <f t="shared" si="53"/>
        <v>0.19</v>
      </c>
      <c r="T52">
        <f t="shared" si="54"/>
        <v>9.5000000000000001E-2</v>
      </c>
    </row>
    <row r="53" spans="1:20">
      <c r="A53" s="3"/>
      <c r="B53" s="3"/>
      <c r="C53" s="3"/>
      <c r="D53" s="3"/>
      <c r="E53" s="3"/>
      <c r="F53" s="3"/>
      <c r="G53">
        <v>1</v>
      </c>
      <c r="H53">
        <f>4*(G52+G53+G51+G50)/4</f>
        <v>1.9199999999999997</v>
      </c>
      <c r="I53">
        <f t="shared" si="43"/>
        <v>1.5625</v>
      </c>
      <c r="J53">
        <f t="shared" si="44"/>
        <v>0.92592592592592604</v>
      </c>
      <c r="K53">
        <f t="shared" si="45"/>
        <v>0.81521739130434789</v>
      </c>
      <c r="L53">
        <f t="shared" si="46"/>
        <v>0.52083333333333337</v>
      </c>
      <c r="M53">
        <f t="shared" si="47"/>
        <v>0.38819875776397522</v>
      </c>
      <c r="N53">
        <f t="shared" si="48"/>
        <v>0.3048780487804878</v>
      </c>
      <c r="O53">
        <f t="shared" si="49"/>
        <v>0.2539912917271408</v>
      </c>
      <c r="P53">
        <f t="shared" si="50"/>
        <v>0.21739130434782603</v>
      </c>
      <c r="Q53">
        <f t="shared" si="51"/>
        <v>0.18907563025210081</v>
      </c>
      <c r="R53">
        <f t="shared" si="52"/>
        <v>0.15723270440251569</v>
      </c>
      <c r="S53">
        <f t="shared" si="53"/>
        <v>0.5</v>
      </c>
      <c r="T53">
        <f t="shared" si="54"/>
        <v>0.25</v>
      </c>
    </row>
    <row r="54" spans="1:20">
      <c r="A54" s="3"/>
      <c r="B54" s="3"/>
      <c r="C54" s="3"/>
      <c r="D54" s="3"/>
      <c r="E54" s="3"/>
      <c r="F54" s="3"/>
      <c r="G54">
        <v>1.3</v>
      </c>
      <c r="H54">
        <f>4*(G53+G54+G52+G51+G50)/5</f>
        <v>2.5759999999999996</v>
      </c>
      <c r="I54">
        <f t="shared" si="43"/>
        <v>2.03125</v>
      </c>
      <c r="J54">
        <f t="shared" si="44"/>
        <v>1.2037037037037039</v>
      </c>
      <c r="K54">
        <f t="shared" si="45"/>
        <v>1.0597826086956523</v>
      </c>
      <c r="L54">
        <f t="shared" si="46"/>
        <v>0.67708333333333348</v>
      </c>
      <c r="M54">
        <f t="shared" si="47"/>
        <v>0.50465838509316774</v>
      </c>
      <c r="N54">
        <f t="shared" si="48"/>
        <v>0.39634146341463417</v>
      </c>
      <c r="O54">
        <f t="shared" si="49"/>
        <v>0.33018867924528306</v>
      </c>
      <c r="P54">
        <f t="shared" si="50"/>
        <v>0.28260869565217384</v>
      </c>
      <c r="Q54">
        <f t="shared" si="51"/>
        <v>0.24579831932773108</v>
      </c>
      <c r="R54">
        <f t="shared" si="52"/>
        <v>0.20440251572327039</v>
      </c>
      <c r="S54">
        <f t="shared" si="53"/>
        <v>0.65</v>
      </c>
      <c r="T54">
        <f t="shared" si="54"/>
        <v>0.32500000000000001</v>
      </c>
    </row>
    <row r="55" spans="1:20">
      <c r="A55" s="3"/>
      <c r="B55" s="3"/>
      <c r="C55" s="3"/>
      <c r="D55" s="3"/>
      <c r="E55" s="3"/>
      <c r="F55" s="3"/>
      <c r="G55">
        <v>1.7</v>
      </c>
      <c r="H55">
        <f>4*(G54+G55+G53+G52+G51+G50)/6</f>
        <v>3.28</v>
      </c>
      <c r="I55">
        <f t="shared" si="43"/>
        <v>2.65625</v>
      </c>
      <c r="J55">
        <f t="shared" si="44"/>
        <v>1.5740740740740742</v>
      </c>
      <c r="K55">
        <f t="shared" si="45"/>
        <v>1.3858695652173914</v>
      </c>
      <c r="L55">
        <f t="shared" si="46"/>
        <v>0.88541666666666674</v>
      </c>
      <c r="M55">
        <f t="shared" si="47"/>
        <v>0.65993788819875787</v>
      </c>
      <c r="N55">
        <f t="shared" si="48"/>
        <v>0.51829268292682928</v>
      </c>
      <c r="O55">
        <f t="shared" si="49"/>
        <v>0.43178519593613934</v>
      </c>
      <c r="P55">
        <f t="shared" si="50"/>
        <v>0.36956521739130421</v>
      </c>
      <c r="Q55">
        <f t="shared" si="51"/>
        <v>0.3214285714285714</v>
      </c>
      <c r="R55">
        <f t="shared" si="52"/>
        <v>0.26729559748427667</v>
      </c>
      <c r="S55">
        <f t="shared" si="53"/>
        <v>0.85</v>
      </c>
      <c r="T55">
        <f t="shared" si="54"/>
        <v>0.42499999999999999</v>
      </c>
    </row>
    <row r="56" spans="1:20">
      <c r="A56" s="3"/>
      <c r="B56" s="3"/>
      <c r="C56" s="3"/>
      <c r="D56" s="3"/>
      <c r="E56" s="3"/>
      <c r="F56" s="3"/>
      <c r="G56">
        <v>1.97</v>
      </c>
      <c r="H56">
        <f>4*(G55+G56+G54+G53+G52+G51+G50)/7</f>
        <v>3.9371428571428568</v>
      </c>
      <c r="I56">
        <f t="shared" si="43"/>
        <v>3.078125</v>
      </c>
      <c r="J56">
        <f t="shared" si="44"/>
        <v>1.8240740740740744</v>
      </c>
      <c r="K56">
        <f t="shared" si="45"/>
        <v>1.6059782608695654</v>
      </c>
      <c r="L56">
        <f t="shared" si="46"/>
        <v>1.0260416666666667</v>
      </c>
      <c r="M56">
        <f t="shared" si="47"/>
        <v>0.76475155279503115</v>
      </c>
      <c r="N56">
        <f t="shared" si="48"/>
        <v>0.60060975609756095</v>
      </c>
      <c r="O56">
        <f t="shared" si="49"/>
        <v>0.50036284470246739</v>
      </c>
      <c r="P56">
        <f t="shared" si="50"/>
        <v>0.42826086956521725</v>
      </c>
      <c r="Q56">
        <f t="shared" si="51"/>
        <v>0.37247899159663861</v>
      </c>
      <c r="R56">
        <f t="shared" si="52"/>
        <v>0.30974842767295591</v>
      </c>
      <c r="S56">
        <f t="shared" si="53"/>
        <v>0.98499999999999999</v>
      </c>
      <c r="T56">
        <f t="shared" si="54"/>
        <v>0.49249999999999999</v>
      </c>
    </row>
    <row r="57" spans="1:20">
      <c r="A57" s="3"/>
      <c r="B57" s="3"/>
      <c r="C57" s="3"/>
      <c r="D57" s="3"/>
      <c r="E57" s="3"/>
      <c r="F57" s="3"/>
      <c r="G57">
        <v>2.31</v>
      </c>
      <c r="H57">
        <f>4*(G56+G57+G55+G54+G53+G52+G51+G50)/8</f>
        <v>4.6000000000000014</v>
      </c>
      <c r="I57">
        <f t="shared" si="43"/>
        <v>3.609375</v>
      </c>
      <c r="J57">
        <f t="shared" si="44"/>
        <v>2.1388888888888893</v>
      </c>
      <c r="K57">
        <f t="shared" si="45"/>
        <v>1.8831521739130437</v>
      </c>
      <c r="L57">
        <f t="shared" si="46"/>
        <v>1.2031250000000002</v>
      </c>
      <c r="M57">
        <f t="shared" si="47"/>
        <v>0.89673913043478271</v>
      </c>
      <c r="N57">
        <f t="shared" si="48"/>
        <v>0.7042682926829269</v>
      </c>
      <c r="O57">
        <f t="shared" si="49"/>
        <v>0.58671988388969532</v>
      </c>
      <c r="P57">
        <f t="shared" si="50"/>
        <v>0.50217391304347814</v>
      </c>
      <c r="Q57">
        <f t="shared" si="51"/>
        <v>0.43676470588235289</v>
      </c>
      <c r="R57">
        <f t="shared" si="52"/>
        <v>0.36320754716981124</v>
      </c>
      <c r="S57">
        <f t="shared" si="53"/>
        <v>1.155</v>
      </c>
      <c r="T57">
        <f t="shared" si="54"/>
        <v>0.57750000000000001</v>
      </c>
    </row>
    <row r="58" spans="1:20">
      <c r="A58" s="3"/>
      <c r="B58" s="3"/>
      <c r="C58" s="3"/>
      <c r="D58" s="3"/>
      <c r="E58" s="3"/>
      <c r="F58" s="3"/>
      <c r="G58">
        <v>2.7</v>
      </c>
      <c r="H58">
        <f>4*(G57+G58+G56+G55+G54+G53+G52+G51+G50)/9</f>
        <v>5.2888888888888896</v>
      </c>
      <c r="I58">
        <f t="shared" si="43"/>
        <v>4.21875</v>
      </c>
      <c r="J58">
        <f t="shared" si="44"/>
        <v>2.5000000000000004</v>
      </c>
      <c r="K58">
        <f t="shared" si="45"/>
        <v>2.2010869565217392</v>
      </c>
      <c r="L58">
        <f t="shared" si="46"/>
        <v>1.4062500000000002</v>
      </c>
      <c r="M58">
        <f t="shared" si="47"/>
        <v>1.048136645962733</v>
      </c>
      <c r="N58">
        <f t="shared" si="48"/>
        <v>0.82317073170731714</v>
      </c>
      <c r="O58">
        <f t="shared" si="49"/>
        <v>0.68577648766328025</v>
      </c>
      <c r="P58">
        <f t="shared" si="50"/>
        <v>0.58695652173913027</v>
      </c>
      <c r="Q58">
        <f t="shared" si="51"/>
        <v>0.51050420168067223</v>
      </c>
      <c r="R58">
        <f t="shared" si="52"/>
        <v>0.42452830188679241</v>
      </c>
      <c r="S58">
        <f t="shared" si="53"/>
        <v>1.35</v>
      </c>
      <c r="T58">
        <f t="shared" si="54"/>
        <v>0.67500000000000004</v>
      </c>
    </row>
    <row r="59" spans="1:20">
      <c r="A59" s="3"/>
      <c r="B59" s="3"/>
      <c r="C59" s="3"/>
      <c r="D59" s="3"/>
      <c r="E59" s="3"/>
      <c r="F59" s="3"/>
      <c r="G59">
        <v>4</v>
      </c>
      <c r="H59">
        <f>4*(G58+G59+G57+G56+G55+G54+G53+G52+G51+G50)/10</f>
        <v>6.3600000000000012</v>
      </c>
      <c r="I59">
        <f t="shared" si="43"/>
        <v>6.25</v>
      </c>
      <c r="J59">
        <f t="shared" si="44"/>
        <v>3.7037037037037042</v>
      </c>
      <c r="K59">
        <f t="shared" si="45"/>
        <v>3.2608695652173916</v>
      </c>
      <c r="L59">
        <f t="shared" si="46"/>
        <v>2.0833333333333335</v>
      </c>
      <c r="M59">
        <f t="shared" si="47"/>
        <v>1.5527950310559009</v>
      </c>
      <c r="N59">
        <f t="shared" si="48"/>
        <v>1.2195121951219512</v>
      </c>
      <c r="O59">
        <f t="shared" si="49"/>
        <v>1.0159651669085632</v>
      </c>
      <c r="P59">
        <f t="shared" si="50"/>
        <v>0.8695652173913041</v>
      </c>
      <c r="Q59">
        <f t="shared" si="51"/>
        <v>0.75630252100840323</v>
      </c>
      <c r="R59">
        <f t="shared" si="52"/>
        <v>0.62893081761006275</v>
      </c>
      <c r="S59">
        <f t="shared" si="53"/>
        <v>2</v>
      </c>
      <c r="T59">
        <f t="shared" si="54"/>
        <v>1</v>
      </c>
    </row>
    <row r="60" spans="1:20">
      <c r="A60" s="3"/>
      <c r="B60" s="3"/>
      <c r="C60" s="3"/>
      <c r="D60" s="3"/>
      <c r="E60" s="3"/>
      <c r="F60" s="3"/>
      <c r="I60">
        <f>SUMIF(I50:I59,"&lt;1")</f>
        <v>1.4374999999999998</v>
      </c>
      <c r="J60">
        <f t="shared" ref="J60:T60" si="55">SUMIF(J50:J59,"&lt;1")</f>
        <v>1.7777777777777779</v>
      </c>
      <c r="K60">
        <f t="shared" si="55"/>
        <v>1.5652173913043479</v>
      </c>
      <c r="L60">
        <f t="shared" si="55"/>
        <v>2.5625</v>
      </c>
      <c r="M60">
        <f t="shared" si="55"/>
        <v>3.5714285714285716</v>
      </c>
      <c r="N60">
        <f t="shared" si="55"/>
        <v>3.6280487804878048</v>
      </c>
      <c r="O60">
        <f t="shared" si="55"/>
        <v>3.0224963715529753</v>
      </c>
      <c r="P60">
        <f t="shared" si="55"/>
        <v>3.4565217391304337</v>
      </c>
      <c r="Q60">
        <f t="shared" si="55"/>
        <v>3.0063025210084033</v>
      </c>
      <c r="R60">
        <f t="shared" si="55"/>
        <v>2.4999999999999996</v>
      </c>
      <c r="S60">
        <f t="shared" si="55"/>
        <v>3.4449999999999998</v>
      </c>
      <c r="T60">
        <f t="shared" si="55"/>
        <v>2.9749999999999996</v>
      </c>
    </row>
    <row r="61" spans="1:20">
      <c r="A61" s="3"/>
      <c r="B61" s="3"/>
      <c r="C61" s="3"/>
      <c r="D61" s="3"/>
      <c r="E61" s="3"/>
      <c r="F61" s="3"/>
      <c r="I61" s="6">
        <f>(3-I60)/(I49*10)</f>
        <v>0.24414062500000003</v>
      </c>
      <c r="J61" s="6">
        <f>(4-J60)/(J49*10)</f>
        <v>0.20576131687242802</v>
      </c>
      <c r="K61" s="6">
        <f>(4-K60)/(K49*10)</f>
        <v>0.19848771266540646</v>
      </c>
      <c r="L61" s="6">
        <f>(6-L60)/(L49*10)</f>
        <v>0.17903645833333337</v>
      </c>
      <c r="M61" s="6">
        <f>(8-M60)/(M49*10)</f>
        <v>0.17191659272404616</v>
      </c>
      <c r="N61" s="6">
        <f>(9-N60)/(N49*10)</f>
        <v>0.16377900059488401</v>
      </c>
      <c r="O61" s="6">
        <f>(9-O60)/(O49*10)</f>
        <v>0.15182338678929311</v>
      </c>
      <c r="P61" s="6">
        <f t="shared" ref="P61:R61" si="56">(10-P60)/(P49*10)</f>
        <v>0.14224952741020791</v>
      </c>
      <c r="Q61" s="6">
        <f t="shared" si="56"/>
        <v>0.13223377586328647</v>
      </c>
      <c r="R61" s="6">
        <f t="shared" si="56"/>
        <v>0.11792452830188678</v>
      </c>
      <c r="S61" s="5">
        <f>(7-S60)/(S49*10)</f>
        <v>0.17775000000000002</v>
      </c>
      <c r="T61" s="11">
        <f>(9-T60)/(T49*10)</f>
        <v>0.15062500000000001</v>
      </c>
    </row>
    <row r="62" spans="1:20">
      <c r="A62" s="3"/>
      <c r="B62" s="3"/>
      <c r="C62" s="3"/>
      <c r="D62" s="3"/>
      <c r="E62" s="3"/>
      <c r="F62" s="3"/>
    </row>
    <row r="63" spans="1:20">
      <c r="A63" s="3"/>
      <c r="B63" s="3"/>
      <c r="C63" s="3"/>
      <c r="D63" s="3"/>
      <c r="E63" s="3"/>
      <c r="F63" s="3"/>
      <c r="G63" t="s">
        <v>7</v>
      </c>
      <c r="H63" t="s">
        <v>14</v>
      </c>
      <c r="I63" t="s">
        <v>15</v>
      </c>
      <c r="J63" t="s">
        <v>16</v>
      </c>
      <c r="K63" t="s">
        <v>17</v>
      </c>
      <c r="L63" t="s">
        <v>18</v>
      </c>
      <c r="M63" t="s">
        <v>19</v>
      </c>
      <c r="N63" t="s">
        <v>20</v>
      </c>
      <c r="O63" t="s">
        <v>21</v>
      </c>
      <c r="P63" t="s">
        <v>22</v>
      </c>
      <c r="Q63" t="s">
        <v>23</v>
      </c>
      <c r="R63" t="s">
        <v>24</v>
      </c>
      <c r="S63" t="s">
        <v>28</v>
      </c>
      <c r="T63" t="s">
        <v>29</v>
      </c>
    </row>
    <row r="64" spans="1:20">
      <c r="A64" s="3"/>
      <c r="B64" s="3"/>
      <c r="C64" s="3"/>
      <c r="D64" s="3"/>
      <c r="E64" s="3"/>
      <c r="F64" s="3"/>
      <c r="I64">
        <f>4*(G65)/1</f>
        <v>1.2</v>
      </c>
      <c r="J64">
        <f>4*(G65+G66)/2</f>
        <v>2</v>
      </c>
      <c r="K64">
        <f>4*(G66+G67+G65)/3</f>
        <v>2.6266666666666665</v>
      </c>
      <c r="L64">
        <f>4*(G67+G68+G66+G65)/4</f>
        <v>3.0199999999999996</v>
      </c>
      <c r="M64">
        <f>4*(G68+G69+G67+G66+G65)/5</f>
        <v>3.3439999999999999</v>
      </c>
      <c r="N64">
        <f>4*(G69+G70+G68+G67+G66+G65)/6</f>
        <v>3.6599999999999997</v>
      </c>
      <c r="O64">
        <f>4*(G70+G71+G69+G68+G67+G66+G65)/7</f>
        <v>3.9257142857142853</v>
      </c>
      <c r="P64">
        <f>4*(G71+G72+G70+G69+G68+G67+G66+G65)/8</f>
        <v>4.2850000000000001</v>
      </c>
      <c r="Q64">
        <f>4*(G72+G73+G71+G70+G69+G68+G67+G66+G65)/9</f>
        <v>4.6977777777777785</v>
      </c>
      <c r="R64">
        <f>4*(G73+G74+G72+G71+G70+G69+G68+G67+G66+G65)/10</f>
        <v>5.4280000000000008</v>
      </c>
      <c r="S64">
        <f>$E$15</f>
        <v>2</v>
      </c>
      <c r="T64">
        <f>$E$18</f>
        <v>4</v>
      </c>
    </row>
    <row r="65" spans="1:20">
      <c r="A65" s="3"/>
      <c r="B65" s="3"/>
      <c r="C65" s="3"/>
      <c r="D65" s="3"/>
      <c r="E65" s="3"/>
      <c r="F65" s="3"/>
      <c r="G65">
        <v>0.3</v>
      </c>
      <c r="H65">
        <f>4*(G65)/1</f>
        <v>1.2</v>
      </c>
      <c r="I65">
        <f>G65/$H$65</f>
        <v>0.25</v>
      </c>
      <c r="J65">
        <f>G65/$H$66</f>
        <v>0.15</v>
      </c>
      <c r="K65">
        <f>G65/$H$67</f>
        <v>0.11421319796954316</v>
      </c>
      <c r="L65">
        <f>G65/$H$68</f>
        <v>9.9337748344370869E-2</v>
      </c>
      <c r="M65">
        <f>G65/$H$69</f>
        <v>8.9712918660287078E-2</v>
      </c>
      <c r="N65">
        <f>G65/$H$70</f>
        <v>8.1967213114754106E-2</v>
      </c>
      <c r="O65">
        <f>G65/$H$71</f>
        <v>7.6419213973799138E-2</v>
      </c>
      <c r="P65">
        <f>G65/$H$72</f>
        <v>7.0011668611435235E-2</v>
      </c>
      <c r="Q65">
        <f>G65/$H$73</f>
        <v>6.3859981078524114E-2</v>
      </c>
      <c r="R65">
        <f>G65/$H$74</f>
        <v>5.5268975681650692E-2</v>
      </c>
      <c r="S65">
        <f>G65/$S$4</f>
        <v>0.15</v>
      </c>
      <c r="T65">
        <f>G65/$T$4</f>
        <v>7.4999999999999997E-2</v>
      </c>
    </row>
    <row r="66" spans="1:20">
      <c r="A66" s="3"/>
      <c r="B66" s="3"/>
      <c r="C66" s="3"/>
      <c r="D66" s="3"/>
      <c r="E66" s="3"/>
      <c r="F66" s="3"/>
      <c r="G66">
        <v>0.7</v>
      </c>
      <c r="H66">
        <f>4*(G65+G66)/2</f>
        <v>2</v>
      </c>
      <c r="I66">
        <f>G66/$H$65</f>
        <v>0.58333333333333337</v>
      </c>
      <c r="J66">
        <f>G66/$H$66</f>
        <v>0.35</v>
      </c>
      <c r="K66">
        <f>G66/$H$67</f>
        <v>0.26649746192893403</v>
      </c>
      <c r="L66">
        <f>G66/$H$68</f>
        <v>0.23178807947019869</v>
      </c>
      <c r="M66">
        <f>G66/$H$69</f>
        <v>0.20933014354066984</v>
      </c>
      <c r="N66">
        <f>G66/$H$70</f>
        <v>0.19125683060109289</v>
      </c>
      <c r="O66">
        <f>G66/$H$71</f>
        <v>0.17831149927219797</v>
      </c>
      <c r="P66">
        <f>G66/$H$72</f>
        <v>0.16336056009334887</v>
      </c>
      <c r="Q66">
        <f>G66/$H$73</f>
        <v>0.14900662251655625</v>
      </c>
      <c r="R66">
        <f>G66/$H$74</f>
        <v>0.12896094325718493</v>
      </c>
      <c r="S66">
        <f t="shared" ref="S66:S74" si="57">G66/$S$4</f>
        <v>0.35</v>
      </c>
      <c r="T66">
        <f t="shared" ref="T66:T74" si="58">G66/$T$4</f>
        <v>0.17499999999999999</v>
      </c>
    </row>
    <row r="67" spans="1:20">
      <c r="G67">
        <v>0.97</v>
      </c>
      <c r="H67">
        <f>4*(G66+G67+G65)/3</f>
        <v>2.6266666666666665</v>
      </c>
      <c r="I67">
        <f>G67/$H$65</f>
        <v>0.80833333333333335</v>
      </c>
      <c r="J67">
        <f>G67/$H$66</f>
        <v>0.48499999999999999</v>
      </c>
      <c r="K67">
        <f>G67/$H$67</f>
        <v>0.36928934010152287</v>
      </c>
      <c r="L67">
        <f>G67/$H$68</f>
        <v>0.32119205298013248</v>
      </c>
      <c r="M67">
        <f>G67/$H$69</f>
        <v>0.29007177033492826</v>
      </c>
      <c r="N67">
        <f>G67/$H$70</f>
        <v>0.2650273224043716</v>
      </c>
      <c r="O67">
        <f>G67/$H$71</f>
        <v>0.24708879184861721</v>
      </c>
      <c r="P67">
        <f>G67/$H$72</f>
        <v>0.22637106184364059</v>
      </c>
      <c r="Q67">
        <f>G67/$H$73</f>
        <v>0.20648060548722796</v>
      </c>
      <c r="R67">
        <f>G67/$H$74</f>
        <v>0.17870302137067057</v>
      </c>
      <c r="S67">
        <f t="shared" si="57"/>
        <v>0.48499999999999999</v>
      </c>
      <c r="T67">
        <f t="shared" si="58"/>
        <v>0.24249999999999999</v>
      </c>
    </row>
    <row r="68" spans="1:20">
      <c r="G68">
        <v>1.05</v>
      </c>
      <c r="H68">
        <f>4*(G67+G68+G66+G65)/4</f>
        <v>3.0199999999999996</v>
      </c>
      <c r="I68">
        <f>G68/$H$65</f>
        <v>0.87500000000000011</v>
      </c>
      <c r="J68">
        <f>G68/$H$66</f>
        <v>0.52500000000000002</v>
      </c>
      <c r="K68">
        <f>G68/$H$67</f>
        <v>0.39974619289340108</v>
      </c>
      <c r="L68">
        <f>G68/$H$68</f>
        <v>0.34768211920529807</v>
      </c>
      <c r="M68">
        <f>G68/$H$69</f>
        <v>0.31399521531100483</v>
      </c>
      <c r="N68">
        <f>G68/$H$70</f>
        <v>0.28688524590163939</v>
      </c>
      <c r="O68">
        <f>G68/$H$71</f>
        <v>0.26746724890829698</v>
      </c>
      <c r="P68">
        <f>G68/$H$72</f>
        <v>0.24504084014002334</v>
      </c>
      <c r="Q68">
        <f>G68/$H$73</f>
        <v>0.22350993377483441</v>
      </c>
      <c r="R68">
        <f>G68/$H$74</f>
        <v>0.19344141488577743</v>
      </c>
      <c r="S68">
        <f t="shared" si="57"/>
        <v>0.52500000000000002</v>
      </c>
      <c r="T68">
        <f t="shared" si="58"/>
        <v>0.26250000000000001</v>
      </c>
    </row>
    <row r="69" spans="1:20">
      <c r="G69">
        <v>1.1599999999999999</v>
      </c>
      <c r="H69">
        <f>4*(G68+G69+G67+G66+G65)/5</f>
        <v>3.3439999999999999</v>
      </c>
      <c r="I69">
        <f>G69/$H$65</f>
        <v>0.96666666666666667</v>
      </c>
      <c r="J69">
        <f>G69/$H$66</f>
        <v>0.57999999999999996</v>
      </c>
      <c r="K69">
        <f>G69/$H$67</f>
        <v>0.44162436548223349</v>
      </c>
      <c r="L69">
        <f>G69/$H$68</f>
        <v>0.38410596026490068</v>
      </c>
      <c r="M69">
        <f>G69/$H$69</f>
        <v>0.34688995215311003</v>
      </c>
      <c r="N69">
        <f>G69/$H$70</f>
        <v>0.31693989071038253</v>
      </c>
      <c r="O69">
        <f>G69/$H$71</f>
        <v>0.29548762736535661</v>
      </c>
      <c r="P69">
        <f>G69/$H$72</f>
        <v>0.27071178529754958</v>
      </c>
      <c r="Q69">
        <f>G69/$H$73</f>
        <v>0.24692526017029323</v>
      </c>
      <c r="R69">
        <f>G69/$H$74</f>
        <v>0.21370670596904934</v>
      </c>
      <c r="S69">
        <f t="shared" si="57"/>
        <v>0.57999999999999996</v>
      </c>
      <c r="T69">
        <f t="shared" si="58"/>
        <v>0.28999999999999998</v>
      </c>
    </row>
    <row r="70" spans="1:20">
      <c r="G70">
        <v>1.31</v>
      </c>
      <c r="H70">
        <f>4*(G69+G70+G68+G67+G66+G65)/6</f>
        <v>3.6599999999999997</v>
      </c>
      <c r="I70">
        <f>G70/$H$65</f>
        <v>1.0916666666666668</v>
      </c>
      <c r="J70">
        <f>G70/$H$66</f>
        <v>0.65500000000000003</v>
      </c>
      <c r="K70">
        <f>G70/$H$67</f>
        <v>0.49873096446700516</v>
      </c>
      <c r="L70">
        <f>G70/$H$68</f>
        <v>0.4337748344370862</v>
      </c>
      <c r="M70">
        <f>G70/$H$69</f>
        <v>0.39174641148325362</v>
      </c>
      <c r="N70">
        <f>G70/$H$70</f>
        <v>0.35792349726775963</v>
      </c>
      <c r="O70">
        <f>G70/$H$71</f>
        <v>0.33369723435225623</v>
      </c>
      <c r="P70">
        <f>G70/$H$72</f>
        <v>0.30571761960326721</v>
      </c>
      <c r="Q70">
        <f>G70/$H$73</f>
        <v>0.2788552507095553</v>
      </c>
      <c r="R70">
        <f>G70/$H$74</f>
        <v>0.2413411938098747</v>
      </c>
      <c r="S70">
        <f t="shared" si="57"/>
        <v>0.65500000000000003</v>
      </c>
      <c r="T70">
        <f t="shared" si="58"/>
        <v>0.32750000000000001</v>
      </c>
    </row>
    <row r="71" spans="1:20">
      <c r="G71">
        <v>1.38</v>
      </c>
      <c r="H71">
        <f>4*(G70+G71+G69+G68+G67+G66+G65)/7</f>
        <v>3.9257142857142853</v>
      </c>
      <c r="I71">
        <f>G71/$H$65</f>
        <v>1.1499999999999999</v>
      </c>
      <c r="J71">
        <f>G71/$H$66</f>
        <v>0.69</v>
      </c>
      <c r="K71">
        <f>G71/$H$67</f>
        <v>0.52538071065989844</v>
      </c>
      <c r="L71">
        <f>G71/$H$68</f>
        <v>0.45695364238410596</v>
      </c>
      <c r="M71">
        <f>G71/$H$69</f>
        <v>0.41267942583732053</v>
      </c>
      <c r="N71">
        <f>G71/$H$70</f>
        <v>0.37704918032786883</v>
      </c>
      <c r="O71">
        <f>G71/$H$71</f>
        <v>0.35152838427947597</v>
      </c>
      <c r="P71">
        <f>G71/$H$72</f>
        <v>0.32205367561260206</v>
      </c>
      <c r="Q71">
        <f>G71/$H$73</f>
        <v>0.2937559129612109</v>
      </c>
      <c r="R71">
        <f>G71/$H$74</f>
        <v>0.25423728813559315</v>
      </c>
      <c r="S71">
        <f t="shared" si="57"/>
        <v>0.69</v>
      </c>
      <c r="T71">
        <f t="shared" si="58"/>
        <v>0.34499999999999997</v>
      </c>
    </row>
    <row r="72" spans="1:20">
      <c r="G72">
        <v>1.7</v>
      </c>
      <c r="H72">
        <f>4*(G71+G72+G70+G69+G68+G67+G66+G65)/8</f>
        <v>4.2850000000000001</v>
      </c>
      <c r="I72">
        <f>G72/$H$65</f>
        <v>1.4166666666666667</v>
      </c>
      <c r="J72">
        <f>G72/$H$66</f>
        <v>0.85</v>
      </c>
      <c r="K72">
        <f>G72/$H$67</f>
        <v>0.64720812182741116</v>
      </c>
      <c r="L72">
        <f>G72/$H$68</f>
        <v>0.56291390728476831</v>
      </c>
      <c r="M72">
        <f>G72/$H$69</f>
        <v>0.50837320574162681</v>
      </c>
      <c r="N72">
        <f>G72/$H$70</f>
        <v>0.46448087431693991</v>
      </c>
      <c r="O72">
        <f>G72/$H$71</f>
        <v>0.43304221251819508</v>
      </c>
      <c r="P72">
        <f>G72/$H$72</f>
        <v>0.39673278879813301</v>
      </c>
      <c r="Q72">
        <f>G72/$H$73</f>
        <v>0.36187322611163664</v>
      </c>
      <c r="R72">
        <f>G72/$H$74</f>
        <v>0.3131908621960206</v>
      </c>
      <c r="S72">
        <f t="shared" si="57"/>
        <v>0.85</v>
      </c>
      <c r="T72">
        <f t="shared" si="58"/>
        <v>0.42499999999999999</v>
      </c>
    </row>
    <row r="73" spans="1:20">
      <c r="G73">
        <v>2</v>
      </c>
      <c r="H73">
        <f>4*(G72+G73+G71+G70+G69+G68+G67+G66+G65)/9</f>
        <v>4.6977777777777785</v>
      </c>
      <c r="I73">
        <f t="shared" ref="I73:I74" si="59">G73/$H$65</f>
        <v>1.6666666666666667</v>
      </c>
      <c r="J73">
        <f t="shared" ref="J73:J74" si="60">G73/$H$66</f>
        <v>1</v>
      </c>
      <c r="K73">
        <f t="shared" ref="K73:K74" si="61">G73/$H$67</f>
        <v>0.76142131979695438</v>
      </c>
      <c r="L73">
        <f t="shared" ref="L73:L74" si="62">G73/$H$68</f>
        <v>0.66225165562913912</v>
      </c>
      <c r="M73">
        <f t="shared" ref="M73:M74" si="63">G73/$H$69</f>
        <v>0.59808612440191389</v>
      </c>
      <c r="N73">
        <f t="shared" ref="N73:N74" si="64">G73/$H$70</f>
        <v>0.54644808743169404</v>
      </c>
      <c r="O73">
        <f t="shared" ref="O73:O74" si="65">G73/$H$71</f>
        <v>0.50946142649199422</v>
      </c>
      <c r="P73">
        <f t="shared" ref="P73:P74" si="66">G73/$H$72</f>
        <v>0.46674445740956827</v>
      </c>
      <c r="Q73">
        <f t="shared" ref="Q73:Q74" si="67">G73/$H$73</f>
        <v>0.42573320719016078</v>
      </c>
      <c r="R73">
        <f t="shared" ref="R73:R74" si="68">G73/$H$74</f>
        <v>0.36845983787767128</v>
      </c>
      <c r="S73">
        <f t="shared" si="57"/>
        <v>1</v>
      </c>
      <c r="T73">
        <f t="shared" si="58"/>
        <v>0.5</v>
      </c>
    </row>
    <row r="74" spans="1:20">
      <c r="G74">
        <v>3</v>
      </c>
      <c r="H74">
        <f>4*(G73+G74+G72+G71+G70+G69+G68+G67+G66+G65)/10</f>
        <v>5.4280000000000008</v>
      </c>
      <c r="I74">
        <f t="shared" si="59"/>
        <v>2.5</v>
      </c>
      <c r="J74">
        <f t="shared" si="60"/>
        <v>1.5</v>
      </c>
      <c r="K74">
        <f t="shared" si="61"/>
        <v>1.1421319796954315</v>
      </c>
      <c r="L74">
        <f t="shared" si="62"/>
        <v>0.9933774834437088</v>
      </c>
      <c r="M74">
        <f t="shared" si="63"/>
        <v>0.89712918660287089</v>
      </c>
      <c r="N74">
        <f t="shared" si="64"/>
        <v>0.81967213114754101</v>
      </c>
      <c r="O74">
        <f t="shared" si="65"/>
        <v>0.76419213973799138</v>
      </c>
      <c r="P74">
        <f t="shared" si="66"/>
        <v>0.7001166861143524</v>
      </c>
      <c r="Q74">
        <f t="shared" si="67"/>
        <v>0.6385998107852412</v>
      </c>
      <c r="R74">
        <f t="shared" si="68"/>
        <v>0.55268975681650689</v>
      </c>
      <c r="S74">
        <f t="shared" si="57"/>
        <v>1.5</v>
      </c>
      <c r="T74">
        <f t="shared" si="58"/>
        <v>0.75</v>
      </c>
    </row>
    <row r="75" spans="1:20">
      <c r="I75">
        <f>SUM(I65:I69)</f>
        <v>3.4833333333333334</v>
      </c>
      <c r="J75">
        <f t="shared" ref="J75:T75" si="69">SUMIF(J65:J74,"&lt;1")</f>
        <v>4.2850000000000001</v>
      </c>
      <c r="K75">
        <f t="shared" si="69"/>
        <v>4.0241116751269042</v>
      </c>
      <c r="L75">
        <f t="shared" si="69"/>
        <v>4.4933774834437088</v>
      </c>
      <c r="M75">
        <f t="shared" si="69"/>
        <v>4.0580143540669855</v>
      </c>
      <c r="N75">
        <f t="shared" si="69"/>
        <v>3.7076502732240439</v>
      </c>
      <c r="O75">
        <f t="shared" si="69"/>
        <v>3.4566957787481805</v>
      </c>
      <c r="P75">
        <f t="shared" si="69"/>
        <v>3.1668611435239207</v>
      </c>
      <c r="Q75">
        <f t="shared" si="69"/>
        <v>2.8885998107852409</v>
      </c>
      <c r="R75">
        <f t="shared" si="69"/>
        <v>2.4999999999999996</v>
      </c>
      <c r="S75">
        <f t="shared" si="69"/>
        <v>4.2850000000000001</v>
      </c>
      <c r="T75">
        <f t="shared" si="69"/>
        <v>3.3925000000000001</v>
      </c>
    </row>
    <row r="76" spans="1:20">
      <c r="I76" s="6">
        <f>(4-I75)/(I64*10)</f>
        <v>4.3055555555555548E-2</v>
      </c>
      <c r="J76" s="6">
        <f>(8-J75)/(J64*10)</f>
        <v>0.18575</v>
      </c>
      <c r="K76" s="5">
        <f>(9-K75)/(K64*10)</f>
        <v>0.18943737277435646</v>
      </c>
      <c r="L76" s="6">
        <f t="shared" ref="L76:R76" si="70">(10-L75)/(L64*10)</f>
        <v>0.18233849392570503</v>
      </c>
      <c r="M76" s="6">
        <f t="shared" si="70"/>
        <v>0.17769095831139398</v>
      </c>
      <c r="N76" s="6">
        <f t="shared" si="70"/>
        <v>0.1719221236824032</v>
      </c>
      <c r="O76" s="6">
        <f t="shared" si="70"/>
        <v>0.16667805512650197</v>
      </c>
      <c r="P76" s="6">
        <f t="shared" si="70"/>
        <v>0.15946648439850827</v>
      </c>
      <c r="Q76" s="6">
        <f t="shared" si="70"/>
        <v>0.15137796050835575</v>
      </c>
      <c r="R76" s="6">
        <f t="shared" si="70"/>
        <v>0.13817243920412672</v>
      </c>
      <c r="S76" s="6">
        <f>(8-S75)/(S64*10)</f>
        <v>0.18575</v>
      </c>
      <c r="T76" s="11">
        <f>(10-T75)/(T64*10)</f>
        <v>0.16518749999999999</v>
      </c>
    </row>
    <row r="78" spans="1:20">
      <c r="G78" t="s">
        <v>8</v>
      </c>
      <c r="H78" t="s">
        <v>14</v>
      </c>
      <c r="I78" t="s">
        <v>15</v>
      </c>
      <c r="J78" t="s">
        <v>16</v>
      </c>
      <c r="K78" t="s">
        <v>17</v>
      </c>
      <c r="L78" t="s">
        <v>18</v>
      </c>
      <c r="M78" t="s">
        <v>19</v>
      </c>
      <c r="N78" t="s">
        <v>20</v>
      </c>
      <c r="O78" t="s">
        <v>21</v>
      </c>
      <c r="P78" t="s">
        <v>22</v>
      </c>
      <c r="Q78" t="s">
        <v>23</v>
      </c>
      <c r="R78" t="s">
        <v>24</v>
      </c>
      <c r="S78" t="s">
        <v>28</v>
      </c>
      <c r="T78" t="s">
        <v>29</v>
      </c>
    </row>
    <row r="79" spans="1:20">
      <c r="I79">
        <f>4*(G80)/1</f>
        <v>0.12</v>
      </c>
      <c r="J79">
        <f>4*(G80+G81)/2</f>
        <v>0.65999999999999992</v>
      </c>
      <c r="K79">
        <f>4*(G81+G82+G80)/3</f>
        <v>0.85333333333333339</v>
      </c>
      <c r="L79">
        <f>4*(G82+G83+G81+G80)/4</f>
        <v>1.34</v>
      </c>
      <c r="M79">
        <f>4*(G83+G84+G82+G81+G80)/5</f>
        <v>1.6319999999999997</v>
      </c>
      <c r="N79">
        <f>4*(G84+G85+G83+G82+G81+G80)/6</f>
        <v>2.6933333333333338</v>
      </c>
      <c r="O79">
        <f>4*(G85+G86+G84+G83+G82+G81+G80)/7</f>
        <v>3.48</v>
      </c>
      <c r="P79">
        <f>4*(G86+G87+G85+G84+G83+G82+G81+G80)/8</f>
        <v>4.125</v>
      </c>
      <c r="Q79">
        <f>4*(G87+G88+G86+G85+G84+G83+G82+G81+G80)/9</f>
        <v>4.724444444444444</v>
      </c>
      <c r="R79">
        <f>4*(G88+G89+G87+G86+G85+G84+G83+G82+G81+G80)/10</f>
        <v>5.452</v>
      </c>
      <c r="S79">
        <f>$E$15</f>
        <v>2</v>
      </c>
      <c r="T79">
        <f>$E$18</f>
        <v>4</v>
      </c>
    </row>
    <row r="80" spans="1:20">
      <c r="G80">
        <v>0.03</v>
      </c>
      <c r="H80">
        <f>4*(G80)/1</f>
        <v>0.12</v>
      </c>
      <c r="I80">
        <f>G80/$H$80</f>
        <v>0.25</v>
      </c>
      <c r="J80">
        <f>G80/$H$81</f>
        <v>4.5454545454545456E-2</v>
      </c>
      <c r="K80">
        <f>G80/$H$82</f>
        <v>3.5156249999999993E-2</v>
      </c>
      <c r="L80">
        <f>G80/$H$83</f>
        <v>2.2388059701492536E-2</v>
      </c>
      <c r="M80">
        <f>G80/$H$84</f>
        <v>1.8382352941176475E-2</v>
      </c>
      <c r="N80">
        <f>G80/$H$85</f>
        <v>1.1138613861386136E-2</v>
      </c>
      <c r="O80">
        <f>G80/$H$86</f>
        <v>8.6206896551724137E-3</v>
      </c>
      <c r="P80">
        <f>G80/$H$87</f>
        <v>7.2727272727272727E-3</v>
      </c>
      <c r="Q80">
        <f>G80/$H$88</f>
        <v>6.3499529633113836E-3</v>
      </c>
      <c r="R80">
        <f>G80/$H$89</f>
        <v>5.5025678650036684E-3</v>
      </c>
      <c r="S80">
        <f>G80/$S$4</f>
        <v>1.4999999999999999E-2</v>
      </c>
      <c r="T80">
        <f>G80/$T$4</f>
        <v>7.4999999999999997E-3</v>
      </c>
    </row>
    <row r="81" spans="7:20">
      <c r="G81">
        <v>0.3</v>
      </c>
      <c r="H81">
        <f>4*(G80+G81)/2</f>
        <v>0.65999999999999992</v>
      </c>
      <c r="I81">
        <f t="shared" ref="I81:I89" si="71">G81/$H$80</f>
        <v>2.5</v>
      </c>
      <c r="J81">
        <f t="shared" ref="J81:J89" si="72">G81/$H$81</f>
        <v>0.45454545454545459</v>
      </c>
      <c r="K81">
        <f t="shared" ref="K81:K89" si="73">G81/$H$82</f>
        <v>0.35156249999999994</v>
      </c>
      <c r="L81">
        <f t="shared" ref="L81:L89" si="74">G81/$H$83</f>
        <v>0.22388059701492535</v>
      </c>
      <c r="M81">
        <f t="shared" ref="M81:M89" si="75">G81/$H$84</f>
        <v>0.18382352941176475</v>
      </c>
      <c r="N81">
        <f t="shared" ref="N81:N89" si="76">G81/$H$85</f>
        <v>0.11138613861386136</v>
      </c>
      <c r="O81">
        <f t="shared" ref="O81:O89" si="77">G81/$H$86</f>
        <v>8.620689655172413E-2</v>
      </c>
      <c r="P81">
        <f t="shared" ref="P81:P89" si="78">G81/$H$87</f>
        <v>7.2727272727272724E-2</v>
      </c>
      <c r="Q81">
        <f t="shared" ref="Q81:Q89" si="79">G81/$H$88</f>
        <v>6.3499529633113838E-2</v>
      </c>
      <c r="R81">
        <f t="shared" ref="R81:R89" si="80">G81/$H$89</f>
        <v>5.5025678650036679E-2</v>
      </c>
      <c r="S81">
        <f t="shared" ref="S81:S89" si="81">G81/$S$4</f>
        <v>0.15</v>
      </c>
      <c r="T81">
        <f t="shared" ref="T81:T89" si="82">G81/$T$4</f>
        <v>7.4999999999999997E-2</v>
      </c>
    </row>
    <row r="82" spans="7:20">
      <c r="G82">
        <v>0.31</v>
      </c>
      <c r="H82">
        <f>4*(G81+G82+G80)/3</f>
        <v>0.85333333333333339</v>
      </c>
      <c r="I82">
        <f t="shared" si="71"/>
        <v>2.5833333333333335</v>
      </c>
      <c r="J82">
        <f t="shared" si="72"/>
        <v>0.46969696969696972</v>
      </c>
      <c r="K82">
        <f t="shared" si="73"/>
        <v>0.36328125</v>
      </c>
      <c r="L82">
        <f t="shared" si="74"/>
        <v>0.23134328358208953</v>
      </c>
      <c r="M82">
        <f t="shared" si="75"/>
        <v>0.18995098039215691</v>
      </c>
      <c r="N82">
        <f t="shared" si="76"/>
        <v>0.11509900990099008</v>
      </c>
      <c r="O82">
        <f t="shared" si="77"/>
        <v>8.9080459770114945E-2</v>
      </c>
      <c r="P82">
        <f t="shared" si="78"/>
        <v>7.515151515151515E-2</v>
      </c>
      <c r="Q82">
        <f t="shared" si="79"/>
        <v>6.5616180620884298E-2</v>
      </c>
      <c r="R82">
        <f t="shared" si="80"/>
        <v>5.6859867938371243E-2</v>
      </c>
      <c r="S82">
        <f t="shared" si="81"/>
        <v>0.155</v>
      </c>
      <c r="T82">
        <f t="shared" si="82"/>
        <v>7.7499999999999999E-2</v>
      </c>
    </row>
    <row r="83" spans="7:20">
      <c r="G83">
        <v>0.7</v>
      </c>
      <c r="H83">
        <f>4*(G82+G83+G81+G80)/4</f>
        <v>1.34</v>
      </c>
      <c r="I83">
        <f t="shared" si="71"/>
        <v>5.833333333333333</v>
      </c>
      <c r="J83">
        <f t="shared" si="72"/>
        <v>1.0606060606060608</v>
      </c>
      <c r="K83">
        <f t="shared" si="73"/>
        <v>0.82031249999999989</v>
      </c>
      <c r="L83">
        <f t="shared" si="74"/>
        <v>0.52238805970149249</v>
      </c>
      <c r="M83">
        <f t="shared" si="75"/>
        <v>0.42892156862745107</v>
      </c>
      <c r="N83">
        <f t="shared" si="76"/>
        <v>0.25990099009900985</v>
      </c>
      <c r="O83">
        <f t="shared" si="77"/>
        <v>0.2011494252873563</v>
      </c>
      <c r="P83">
        <f t="shared" si="78"/>
        <v>0.16969696969696968</v>
      </c>
      <c r="Q83">
        <f t="shared" si="79"/>
        <v>0.14816556914393228</v>
      </c>
      <c r="R83">
        <f t="shared" si="80"/>
        <v>0.12839325018341893</v>
      </c>
      <c r="S83">
        <f t="shared" si="81"/>
        <v>0.35</v>
      </c>
      <c r="T83">
        <f t="shared" si="82"/>
        <v>0.17499999999999999</v>
      </c>
    </row>
    <row r="84" spans="7:20">
      <c r="G84">
        <v>0.7</v>
      </c>
      <c r="H84">
        <f>4*(G83+G84+G82+G81+G80)/5</f>
        <v>1.6319999999999997</v>
      </c>
      <c r="I84">
        <f t="shared" si="71"/>
        <v>5.833333333333333</v>
      </c>
      <c r="J84">
        <f t="shared" si="72"/>
        <v>1.0606060606060608</v>
      </c>
      <c r="K84">
        <f t="shared" si="73"/>
        <v>0.82031249999999989</v>
      </c>
      <c r="L84">
        <f t="shared" si="74"/>
        <v>0.52238805970149249</v>
      </c>
      <c r="M84">
        <f t="shared" si="75"/>
        <v>0.42892156862745107</v>
      </c>
      <c r="N84">
        <f t="shared" si="76"/>
        <v>0.25990099009900985</v>
      </c>
      <c r="O84">
        <f t="shared" si="77"/>
        <v>0.2011494252873563</v>
      </c>
      <c r="P84">
        <f t="shared" si="78"/>
        <v>0.16969696969696968</v>
      </c>
      <c r="Q84">
        <f t="shared" si="79"/>
        <v>0.14816556914393228</v>
      </c>
      <c r="R84">
        <f t="shared" si="80"/>
        <v>0.12839325018341893</v>
      </c>
      <c r="S84">
        <f t="shared" si="81"/>
        <v>0.35</v>
      </c>
      <c r="T84">
        <f t="shared" si="82"/>
        <v>0.17499999999999999</v>
      </c>
    </row>
    <row r="85" spans="7:20">
      <c r="G85">
        <v>2</v>
      </c>
      <c r="H85">
        <f>4*(G84+G85+G83+G82+G81+G80)/6</f>
        <v>2.6933333333333338</v>
      </c>
      <c r="I85">
        <f t="shared" si="71"/>
        <v>16.666666666666668</v>
      </c>
      <c r="J85">
        <f t="shared" si="72"/>
        <v>3.0303030303030307</v>
      </c>
      <c r="K85">
        <f t="shared" si="73"/>
        <v>2.34375</v>
      </c>
      <c r="L85">
        <f t="shared" si="74"/>
        <v>1.4925373134328357</v>
      </c>
      <c r="M85">
        <f t="shared" si="75"/>
        <v>1.2254901960784317</v>
      </c>
      <c r="N85">
        <f t="shared" si="76"/>
        <v>0.74257425742574246</v>
      </c>
      <c r="O85">
        <f t="shared" si="77"/>
        <v>0.57471264367816088</v>
      </c>
      <c r="P85">
        <f t="shared" si="78"/>
        <v>0.48484848484848486</v>
      </c>
      <c r="Q85">
        <f t="shared" si="79"/>
        <v>0.42333019755409224</v>
      </c>
      <c r="R85">
        <f t="shared" si="80"/>
        <v>0.36683785766691124</v>
      </c>
      <c r="S85">
        <f t="shared" si="81"/>
        <v>1</v>
      </c>
      <c r="T85">
        <f t="shared" si="82"/>
        <v>0.5</v>
      </c>
    </row>
    <row r="86" spans="7:20">
      <c r="G86">
        <v>2.0499999999999998</v>
      </c>
      <c r="H86">
        <f>4*(G85+G86+G84+G83+G82+G81+G80)/7</f>
        <v>3.48</v>
      </c>
      <c r="I86">
        <f t="shared" si="71"/>
        <v>17.083333333333332</v>
      </c>
      <c r="J86">
        <f t="shared" si="72"/>
        <v>3.106060606060606</v>
      </c>
      <c r="K86">
        <f t="shared" si="73"/>
        <v>2.4023437499999996</v>
      </c>
      <c r="L86">
        <f t="shared" si="74"/>
        <v>1.5298507462686566</v>
      </c>
      <c r="M86">
        <f t="shared" si="75"/>
        <v>1.2561274509803924</v>
      </c>
      <c r="N86">
        <f t="shared" si="76"/>
        <v>0.76113861386138593</v>
      </c>
      <c r="O86">
        <f t="shared" si="77"/>
        <v>0.58908045977011492</v>
      </c>
      <c r="P86">
        <f t="shared" si="78"/>
        <v>0.49696969696969695</v>
      </c>
      <c r="Q86">
        <f t="shared" si="79"/>
        <v>0.4339134524929445</v>
      </c>
      <c r="R86">
        <f t="shared" si="80"/>
        <v>0.37600880410858395</v>
      </c>
      <c r="S86">
        <f t="shared" si="81"/>
        <v>1.0249999999999999</v>
      </c>
      <c r="T86">
        <f t="shared" si="82"/>
        <v>0.51249999999999996</v>
      </c>
    </row>
    <row r="87" spans="7:20">
      <c r="G87">
        <v>2.16</v>
      </c>
      <c r="H87">
        <f>4*(G86+G87+G85+G84+G83+G82+G81+G80)/8</f>
        <v>4.125</v>
      </c>
      <c r="I87">
        <f t="shared" si="71"/>
        <v>18.000000000000004</v>
      </c>
      <c r="J87">
        <f t="shared" si="72"/>
        <v>3.2727272727272734</v>
      </c>
      <c r="K87">
        <f t="shared" si="73"/>
        <v>2.53125</v>
      </c>
      <c r="L87">
        <f t="shared" si="74"/>
        <v>1.6119402985074627</v>
      </c>
      <c r="M87">
        <f t="shared" si="75"/>
        <v>1.3235294117647063</v>
      </c>
      <c r="N87">
        <f t="shared" si="76"/>
        <v>0.80198019801980192</v>
      </c>
      <c r="O87">
        <f t="shared" si="77"/>
        <v>0.62068965517241381</v>
      </c>
      <c r="P87">
        <f t="shared" si="78"/>
        <v>0.52363636363636368</v>
      </c>
      <c r="Q87">
        <f t="shared" si="79"/>
        <v>0.45719661335841966</v>
      </c>
      <c r="R87">
        <f t="shared" si="80"/>
        <v>0.39618488628026416</v>
      </c>
      <c r="S87">
        <f t="shared" si="81"/>
        <v>1.08</v>
      </c>
      <c r="T87">
        <f t="shared" si="82"/>
        <v>0.54</v>
      </c>
    </row>
    <row r="88" spans="7:20">
      <c r="G88">
        <v>2.38</v>
      </c>
      <c r="H88">
        <f>4*(G87+G88+G86+G85+G84+G83+G82+G81+G80)/9</f>
        <v>4.724444444444444</v>
      </c>
      <c r="I88">
        <f t="shared" si="71"/>
        <v>19.833333333333332</v>
      </c>
      <c r="J88">
        <f t="shared" si="72"/>
        <v>3.6060606060606064</v>
      </c>
      <c r="K88">
        <f t="shared" si="73"/>
        <v>2.7890624999999996</v>
      </c>
      <c r="L88">
        <f t="shared" si="74"/>
        <v>1.7761194029850744</v>
      </c>
      <c r="M88">
        <f t="shared" si="75"/>
        <v>1.4583333333333335</v>
      </c>
      <c r="N88">
        <f t="shared" si="76"/>
        <v>0.88366336633663345</v>
      </c>
      <c r="O88">
        <f t="shared" si="77"/>
        <v>0.68390804597701149</v>
      </c>
      <c r="P88">
        <f t="shared" si="78"/>
        <v>0.57696969696969691</v>
      </c>
      <c r="Q88">
        <f t="shared" si="79"/>
        <v>0.50376293508936976</v>
      </c>
      <c r="R88">
        <f t="shared" si="80"/>
        <v>0.43653705062362436</v>
      </c>
      <c r="S88">
        <f t="shared" si="81"/>
        <v>1.19</v>
      </c>
      <c r="T88">
        <f t="shared" si="82"/>
        <v>0.59499999999999997</v>
      </c>
    </row>
    <row r="89" spans="7:20">
      <c r="G89">
        <v>3</v>
      </c>
      <c r="H89">
        <f>4*(G88+G89+G87+G86+G85+G84+G83+G82+G81+G80)/10</f>
        <v>5.452</v>
      </c>
      <c r="I89">
        <f t="shared" si="71"/>
        <v>25</v>
      </c>
      <c r="J89">
        <f t="shared" si="72"/>
        <v>4.5454545454545459</v>
      </c>
      <c r="K89">
        <f t="shared" si="73"/>
        <v>3.5156249999999996</v>
      </c>
      <c r="L89">
        <f t="shared" si="74"/>
        <v>2.2388059701492535</v>
      </c>
      <c r="M89">
        <f t="shared" si="75"/>
        <v>1.8382352941176474</v>
      </c>
      <c r="N89">
        <f t="shared" si="76"/>
        <v>1.1138613861386137</v>
      </c>
      <c r="O89">
        <f t="shared" si="77"/>
        <v>0.86206896551724144</v>
      </c>
      <c r="P89">
        <f t="shared" si="78"/>
        <v>0.72727272727272729</v>
      </c>
      <c r="Q89">
        <f t="shared" si="79"/>
        <v>0.63499529633113838</v>
      </c>
      <c r="R89">
        <f t="shared" si="80"/>
        <v>0.5502567865003668</v>
      </c>
      <c r="S89">
        <f t="shared" si="81"/>
        <v>1.5</v>
      </c>
      <c r="T89">
        <f t="shared" si="82"/>
        <v>0.75</v>
      </c>
    </row>
    <row r="90" spans="7:20">
      <c r="I90">
        <f>SUMIF(I80:I89,"&lt;1")</f>
        <v>0.25</v>
      </c>
      <c r="J90">
        <f t="shared" ref="J90:T90" si="83">SUMIF(J80:J89,"&lt;1")</f>
        <v>0.96969696969696972</v>
      </c>
      <c r="K90">
        <f t="shared" si="83"/>
        <v>2.390625</v>
      </c>
      <c r="L90">
        <f t="shared" si="83"/>
        <v>1.5223880597014925</v>
      </c>
      <c r="M90">
        <f t="shared" si="83"/>
        <v>1.2500000000000002</v>
      </c>
      <c r="N90">
        <f t="shared" si="83"/>
        <v>3.9467821782178207</v>
      </c>
      <c r="O90">
        <f t="shared" si="83"/>
        <v>3.9166666666666665</v>
      </c>
      <c r="P90">
        <f t="shared" si="83"/>
        <v>3.3042424242424246</v>
      </c>
      <c r="Q90">
        <f t="shared" si="83"/>
        <v>2.8849952963311383</v>
      </c>
      <c r="R90">
        <f t="shared" si="83"/>
        <v>2.5</v>
      </c>
      <c r="S90">
        <f t="shared" si="83"/>
        <v>1.02</v>
      </c>
      <c r="T90">
        <f t="shared" si="83"/>
        <v>3.4074999999999998</v>
      </c>
    </row>
    <row r="91" spans="7:20">
      <c r="I91" s="6">
        <f>(1-I90)/(I79*10)</f>
        <v>0.625</v>
      </c>
      <c r="J91" s="6">
        <f>(3-J90)/(J79*10)</f>
        <v>0.30762167125803491</v>
      </c>
      <c r="K91" s="6">
        <f>(5-K90)/(K79*10)</f>
        <v>0.3057861328125</v>
      </c>
      <c r="L91" s="6">
        <f>(5-L90)/(L79*10)</f>
        <v>0.25952327912675427</v>
      </c>
      <c r="M91" s="6">
        <f>(5-M90)/(M79*10)</f>
        <v>0.22977941176470593</v>
      </c>
      <c r="N91" s="6">
        <f>(9-N90)/(N79*10)</f>
        <v>0.18761947358102149</v>
      </c>
      <c r="O91" s="6">
        <f t="shared" ref="O91:R91" si="84">(10-O90)/(O79*10)</f>
        <v>0.17480842911877398</v>
      </c>
      <c r="P91" s="6">
        <f t="shared" si="84"/>
        <v>0.16232139577594121</v>
      </c>
      <c r="Q91" s="6">
        <f t="shared" si="84"/>
        <v>0.15059981734012173</v>
      </c>
      <c r="R91" s="6">
        <f t="shared" si="84"/>
        <v>0.13756419662509173</v>
      </c>
      <c r="S91" s="5">
        <f>(5-S90)/(S79*10)</f>
        <v>0.19900000000000001</v>
      </c>
      <c r="T91" s="11">
        <f>(10-T90)/(T79*10)</f>
        <v>0.1648125</v>
      </c>
    </row>
    <row r="93" spans="7:20">
      <c r="G93" t="s">
        <v>9</v>
      </c>
      <c r="H93" t="s">
        <v>14</v>
      </c>
      <c r="I93" t="s">
        <v>15</v>
      </c>
      <c r="J93" t="s">
        <v>16</v>
      </c>
      <c r="K93" t="s">
        <v>17</v>
      </c>
      <c r="L93" t="s">
        <v>18</v>
      </c>
      <c r="M93" t="s">
        <v>19</v>
      </c>
      <c r="N93" t="s">
        <v>20</v>
      </c>
      <c r="O93" t="s">
        <v>21</v>
      </c>
      <c r="P93" t="s">
        <v>22</v>
      </c>
      <c r="Q93" t="s">
        <v>23</v>
      </c>
      <c r="R93" t="s">
        <v>24</v>
      </c>
      <c r="S93" t="s">
        <v>28</v>
      </c>
      <c r="T93" t="s">
        <v>29</v>
      </c>
    </row>
    <row r="94" spans="7:20">
      <c r="I94">
        <f>4*(G95)/1</f>
        <v>1.2</v>
      </c>
      <c r="J94">
        <f>4*(G95+G96)/2</f>
        <v>1.98</v>
      </c>
      <c r="K94">
        <f>4*(G96+G97+G95)/3</f>
        <v>2.6533333333333333</v>
      </c>
      <c r="L94">
        <f>4*(G97+G98+G96+G95)/4</f>
        <v>3.02</v>
      </c>
      <c r="M94">
        <f>4*(G98+G99+G97+G96+G95)/5</f>
        <v>3.4559999999999995</v>
      </c>
      <c r="N94">
        <f>4*(G99+G100+G98+G97+G96+G95)/6</f>
        <v>4.0133333333333336</v>
      </c>
      <c r="O94">
        <f>4*(G100+G101+G99+G98+G97+G96+G95)/7</f>
        <v>5.1828571428571433</v>
      </c>
      <c r="P94">
        <f>4*(G101+G102+G100+G99+G98+G97+G96+G95)/8</f>
        <v>6.1150000000000002</v>
      </c>
      <c r="Q94">
        <f>4*(G102+G103+G101+G100+G99+G98+G97+G96+G95)/9</f>
        <v>6.9377777777777778</v>
      </c>
      <c r="R94">
        <f>4*(G103+G104+G102+G101+G100+G99+G98+G97+G96+G95)/10</f>
        <v>7.8440000000000012</v>
      </c>
      <c r="S94">
        <f>$E$15</f>
        <v>2</v>
      </c>
      <c r="T94">
        <f>$E$18</f>
        <v>4</v>
      </c>
    </row>
    <row r="95" spans="7:20">
      <c r="G95">
        <v>0.3</v>
      </c>
      <c r="H95">
        <f>4*(G95)/1</f>
        <v>1.2</v>
      </c>
      <c r="I95">
        <f>G95/$H$95</f>
        <v>0.25</v>
      </c>
      <c r="J95">
        <f>G95/$H$96</f>
        <v>0.15151515151515152</v>
      </c>
      <c r="K95">
        <f>G95/$H$97</f>
        <v>0.11306532663316582</v>
      </c>
      <c r="L95">
        <f>G95/$H$98</f>
        <v>9.9337748344370855E-2</v>
      </c>
      <c r="M95">
        <f>G95/$H$99</f>
        <v>8.6805555555555566E-2</v>
      </c>
      <c r="N95">
        <f>G95/$H$100</f>
        <v>7.4750830564784043E-2</v>
      </c>
      <c r="O95">
        <f>G95/$H$101</f>
        <v>5.7883131201764047E-2</v>
      </c>
      <c r="P95">
        <f>G95/$H$102</f>
        <v>4.9059689288634502E-2</v>
      </c>
      <c r="Q95">
        <f>G95/$H$103</f>
        <v>4.3241511851377319E-2</v>
      </c>
      <c r="R95">
        <f>G95/$H$104</f>
        <v>3.824579296277409E-2</v>
      </c>
      <c r="S95">
        <f>G95/$S$4</f>
        <v>0.15</v>
      </c>
      <c r="T95">
        <f>G95/$T$4</f>
        <v>7.4999999999999997E-2</v>
      </c>
    </row>
    <row r="96" spans="7:20">
      <c r="G96">
        <v>0.69</v>
      </c>
      <c r="H96">
        <f>4*(G95+G96)/2</f>
        <v>1.98</v>
      </c>
      <c r="I96">
        <f t="shared" ref="I96:I104" si="85">G96/$H$95</f>
        <v>0.57499999999999996</v>
      </c>
      <c r="J96">
        <f t="shared" ref="J96:J104" si="86">G96/$H$96</f>
        <v>0.34848484848484845</v>
      </c>
      <c r="K96">
        <f t="shared" ref="K96:K104" si="87">G96/$H$97</f>
        <v>0.2600502512562814</v>
      </c>
      <c r="L96">
        <f t="shared" ref="L96:L104" si="88">G96/$H$98</f>
        <v>0.22847682119205295</v>
      </c>
      <c r="M96">
        <f t="shared" ref="M96:M104" si="89">G96/$H$99</f>
        <v>0.19965277777777779</v>
      </c>
      <c r="N96">
        <f t="shared" ref="N96:N104" si="90">G96/$H$100</f>
        <v>0.17192691029900328</v>
      </c>
      <c r="O96">
        <f t="shared" ref="O96:O104" si="91">G96/$H$101</f>
        <v>0.13313120176405732</v>
      </c>
      <c r="P96">
        <f t="shared" ref="P96:P104" si="92">G96/$H$102</f>
        <v>0.11283728536385935</v>
      </c>
      <c r="Q96">
        <f t="shared" ref="Q96:Q104" si="93">G96/$H$103</f>
        <v>9.9455477258167835E-2</v>
      </c>
      <c r="R96">
        <f t="shared" ref="R96:R104" si="94">G96/$H$104</f>
        <v>8.7965323814380394E-2</v>
      </c>
      <c r="S96">
        <f t="shared" ref="S96:S104" si="95">G96/$S$4</f>
        <v>0.34499999999999997</v>
      </c>
      <c r="T96">
        <f t="shared" ref="T96:T104" si="96">G96/$T$4</f>
        <v>0.17249999999999999</v>
      </c>
    </row>
    <row r="97" spans="7:20">
      <c r="G97">
        <v>1</v>
      </c>
      <c r="H97">
        <f>4*(G96+G97+G95)/3</f>
        <v>2.6533333333333333</v>
      </c>
      <c r="I97">
        <f t="shared" si="85"/>
        <v>0.83333333333333337</v>
      </c>
      <c r="J97">
        <f t="shared" si="86"/>
        <v>0.50505050505050508</v>
      </c>
      <c r="K97">
        <f t="shared" si="87"/>
        <v>0.37688442211055279</v>
      </c>
      <c r="L97">
        <f t="shared" si="88"/>
        <v>0.33112582781456956</v>
      </c>
      <c r="M97">
        <f t="shared" si="89"/>
        <v>0.28935185185185192</v>
      </c>
      <c r="N97">
        <f t="shared" si="90"/>
        <v>0.24916943521594684</v>
      </c>
      <c r="O97">
        <f t="shared" si="91"/>
        <v>0.19294377067254684</v>
      </c>
      <c r="P97">
        <f t="shared" si="92"/>
        <v>0.16353229762878169</v>
      </c>
      <c r="Q97">
        <f t="shared" si="93"/>
        <v>0.14413837283792441</v>
      </c>
      <c r="R97">
        <f t="shared" si="94"/>
        <v>0.12748597654258029</v>
      </c>
      <c r="S97">
        <f t="shared" si="95"/>
        <v>0.5</v>
      </c>
      <c r="T97">
        <f t="shared" si="96"/>
        <v>0.25</v>
      </c>
    </row>
    <row r="98" spans="7:20">
      <c r="G98">
        <v>1.03</v>
      </c>
      <c r="H98">
        <f>4*(G97+G98+G96+G95)/4</f>
        <v>3.02</v>
      </c>
      <c r="I98">
        <f t="shared" si="85"/>
        <v>0.85833333333333339</v>
      </c>
      <c r="J98">
        <f t="shared" si="86"/>
        <v>0.52020202020202022</v>
      </c>
      <c r="K98">
        <f t="shared" si="87"/>
        <v>0.38819095477386933</v>
      </c>
      <c r="L98">
        <f t="shared" si="88"/>
        <v>0.34105960264900664</v>
      </c>
      <c r="M98">
        <f t="shared" si="89"/>
        <v>0.29803240740740744</v>
      </c>
      <c r="N98">
        <f t="shared" si="90"/>
        <v>0.25664451827242524</v>
      </c>
      <c r="O98">
        <f t="shared" si="91"/>
        <v>0.19873208379272325</v>
      </c>
      <c r="P98">
        <f t="shared" si="92"/>
        <v>0.16843826655764513</v>
      </c>
      <c r="Q98">
        <f t="shared" si="93"/>
        <v>0.14846252402306215</v>
      </c>
      <c r="R98">
        <f t="shared" si="94"/>
        <v>0.1313105558388577</v>
      </c>
      <c r="S98">
        <f t="shared" si="95"/>
        <v>0.51500000000000001</v>
      </c>
      <c r="T98">
        <f t="shared" si="96"/>
        <v>0.25750000000000001</v>
      </c>
    </row>
    <row r="99" spans="7:20">
      <c r="G99">
        <v>1.3</v>
      </c>
      <c r="H99">
        <f>4*(G98+G99+G97+G96+G95)/5</f>
        <v>3.4559999999999995</v>
      </c>
      <c r="I99">
        <f t="shared" si="85"/>
        <v>1.0833333333333335</v>
      </c>
      <c r="J99">
        <f t="shared" si="86"/>
        <v>0.65656565656565657</v>
      </c>
      <c r="K99">
        <f t="shared" si="87"/>
        <v>0.4899497487437186</v>
      </c>
      <c r="L99">
        <f t="shared" si="88"/>
        <v>0.43046357615894043</v>
      </c>
      <c r="M99">
        <f t="shared" si="89"/>
        <v>0.3761574074074075</v>
      </c>
      <c r="N99">
        <f t="shared" si="90"/>
        <v>0.32392026578073091</v>
      </c>
      <c r="O99">
        <f t="shared" si="91"/>
        <v>0.25082690187431089</v>
      </c>
      <c r="P99">
        <f t="shared" si="92"/>
        <v>0.21259198691741618</v>
      </c>
      <c r="Q99">
        <f t="shared" si="93"/>
        <v>0.18737988468930172</v>
      </c>
      <c r="R99">
        <f t="shared" si="94"/>
        <v>0.1657317695053544</v>
      </c>
      <c r="S99">
        <f t="shared" si="95"/>
        <v>0.65</v>
      </c>
      <c r="T99">
        <f t="shared" si="96"/>
        <v>0.32500000000000001</v>
      </c>
    </row>
    <row r="100" spans="7:20">
      <c r="G100">
        <v>1.7</v>
      </c>
      <c r="H100">
        <f>4*(G99+G100+G98+G97+G96+G95)/6</f>
        <v>4.0133333333333336</v>
      </c>
      <c r="I100">
        <f t="shared" si="85"/>
        <v>1.4166666666666667</v>
      </c>
      <c r="J100">
        <f t="shared" si="86"/>
        <v>0.85858585858585856</v>
      </c>
      <c r="K100">
        <f t="shared" si="87"/>
        <v>0.64070351758793964</v>
      </c>
      <c r="L100">
        <f t="shared" si="88"/>
        <v>0.5629139072847682</v>
      </c>
      <c r="M100">
        <f t="shared" si="89"/>
        <v>0.4918981481481482</v>
      </c>
      <c r="N100">
        <f t="shared" si="90"/>
        <v>0.42358803986710958</v>
      </c>
      <c r="O100">
        <f t="shared" si="91"/>
        <v>0.32800441014332965</v>
      </c>
      <c r="P100">
        <f t="shared" si="92"/>
        <v>0.27800490596892885</v>
      </c>
      <c r="Q100">
        <f t="shared" si="93"/>
        <v>0.24503523382447148</v>
      </c>
      <c r="R100">
        <f t="shared" si="94"/>
        <v>0.21672616012238649</v>
      </c>
      <c r="S100">
        <f t="shared" si="95"/>
        <v>0.85</v>
      </c>
      <c r="T100">
        <f t="shared" si="96"/>
        <v>0.42499999999999999</v>
      </c>
    </row>
    <row r="101" spans="7:20">
      <c r="G101">
        <v>3.05</v>
      </c>
      <c r="H101">
        <f>4*(G100+G101+G99+G98+G97+G96+G95)/7</f>
        <v>5.1828571428571433</v>
      </c>
      <c r="I101">
        <f t="shared" si="85"/>
        <v>2.5416666666666665</v>
      </c>
      <c r="J101">
        <f t="shared" si="86"/>
        <v>1.5404040404040402</v>
      </c>
      <c r="K101">
        <f t="shared" si="87"/>
        <v>1.1494974874371859</v>
      </c>
      <c r="L101">
        <f t="shared" si="88"/>
        <v>1.009933774834437</v>
      </c>
      <c r="M101">
        <f t="shared" si="89"/>
        <v>0.88252314814814825</v>
      </c>
      <c r="N101">
        <f t="shared" si="90"/>
        <v>0.75996677740863772</v>
      </c>
      <c r="O101">
        <f t="shared" si="91"/>
        <v>0.58847850055126782</v>
      </c>
      <c r="P101">
        <f t="shared" si="92"/>
        <v>0.49877350776778406</v>
      </c>
      <c r="Q101">
        <f t="shared" si="93"/>
        <v>0.43962203715566939</v>
      </c>
      <c r="R101">
        <f t="shared" si="94"/>
        <v>0.38883222845486987</v>
      </c>
      <c r="S101">
        <f t="shared" si="95"/>
        <v>1.5249999999999999</v>
      </c>
      <c r="T101">
        <f t="shared" si="96"/>
        <v>0.76249999999999996</v>
      </c>
    </row>
    <row r="102" spans="7:20">
      <c r="G102">
        <v>3.16</v>
      </c>
      <c r="H102">
        <f>4*(G101+G102+G100+G99+G98+G97+G96+G95)/8</f>
        <v>6.1150000000000002</v>
      </c>
      <c r="I102">
        <f t="shared" si="85"/>
        <v>2.6333333333333337</v>
      </c>
      <c r="J102">
        <f t="shared" si="86"/>
        <v>1.595959595959596</v>
      </c>
      <c r="K102">
        <f t="shared" si="87"/>
        <v>1.1909547738693469</v>
      </c>
      <c r="L102">
        <f t="shared" si="88"/>
        <v>1.0463576158940397</v>
      </c>
      <c r="M102">
        <f t="shared" si="89"/>
        <v>0.91435185185185197</v>
      </c>
      <c r="N102">
        <f t="shared" si="90"/>
        <v>0.78737541528239197</v>
      </c>
      <c r="O102">
        <f t="shared" si="91"/>
        <v>0.6097023153252481</v>
      </c>
      <c r="P102">
        <f t="shared" si="92"/>
        <v>0.51676206050695017</v>
      </c>
      <c r="Q102">
        <f t="shared" si="93"/>
        <v>0.45547725816784113</v>
      </c>
      <c r="R102">
        <f t="shared" si="94"/>
        <v>0.40285568587455378</v>
      </c>
      <c r="S102">
        <f t="shared" si="95"/>
        <v>1.58</v>
      </c>
      <c r="T102">
        <f t="shared" si="96"/>
        <v>0.79</v>
      </c>
    </row>
    <row r="103" spans="7:20">
      <c r="G103">
        <v>3.38</v>
      </c>
      <c r="H103">
        <f>4*(G102+G103+G101+G100+G99+G98+G97+G96+G95)/9</f>
        <v>6.9377777777777778</v>
      </c>
      <c r="I103">
        <f t="shared" si="85"/>
        <v>2.8166666666666669</v>
      </c>
      <c r="J103">
        <f t="shared" si="86"/>
        <v>1.707070707070707</v>
      </c>
      <c r="K103">
        <f t="shared" si="87"/>
        <v>1.2738693467336684</v>
      </c>
      <c r="L103">
        <f t="shared" si="88"/>
        <v>1.119205298013245</v>
      </c>
      <c r="M103">
        <f t="shared" si="89"/>
        <v>0.97800925925925941</v>
      </c>
      <c r="N103">
        <f t="shared" si="90"/>
        <v>0.84219269102990024</v>
      </c>
      <c r="O103">
        <f t="shared" si="91"/>
        <v>0.65214994487320832</v>
      </c>
      <c r="P103">
        <f t="shared" si="92"/>
        <v>0.55273916598528205</v>
      </c>
      <c r="Q103">
        <f t="shared" si="93"/>
        <v>0.48718770019218449</v>
      </c>
      <c r="R103">
        <f t="shared" si="94"/>
        <v>0.43090260071392139</v>
      </c>
      <c r="S103">
        <f t="shared" si="95"/>
        <v>1.69</v>
      </c>
      <c r="T103">
        <f t="shared" si="96"/>
        <v>0.84499999999999997</v>
      </c>
    </row>
    <row r="104" spans="7:20">
      <c r="G104">
        <v>4</v>
      </c>
      <c r="H104">
        <f>4*(G103+G104+G102+G101+G100+G99+G98+G97+G96+G95)/10</f>
        <v>7.8440000000000012</v>
      </c>
      <c r="I104">
        <f t="shared" si="85"/>
        <v>3.3333333333333335</v>
      </c>
      <c r="J104">
        <f t="shared" si="86"/>
        <v>2.0202020202020203</v>
      </c>
      <c r="K104">
        <f t="shared" si="87"/>
        <v>1.5075376884422111</v>
      </c>
      <c r="L104">
        <f t="shared" si="88"/>
        <v>1.3245033112582782</v>
      </c>
      <c r="M104">
        <f t="shared" si="89"/>
        <v>1.1574074074074077</v>
      </c>
      <c r="N104">
        <f t="shared" si="90"/>
        <v>0.99667774086378735</v>
      </c>
      <c r="O104">
        <f t="shared" si="91"/>
        <v>0.77177508269018735</v>
      </c>
      <c r="P104">
        <f t="shared" si="92"/>
        <v>0.65412919051512675</v>
      </c>
      <c r="Q104">
        <f t="shared" si="93"/>
        <v>0.57655349135169764</v>
      </c>
      <c r="R104">
        <f t="shared" si="94"/>
        <v>0.50994390617032115</v>
      </c>
      <c r="S104">
        <f t="shared" si="95"/>
        <v>2</v>
      </c>
      <c r="T104">
        <f t="shared" si="96"/>
        <v>1</v>
      </c>
    </row>
    <row r="105" spans="7:20">
      <c r="I105">
        <f>SUMIF(I95:I104,"&lt;1")</f>
        <v>2.5166666666666666</v>
      </c>
      <c r="J105">
        <f t="shared" ref="J105:T105" si="97">SUMIF(J95:J104,"&lt;1")</f>
        <v>3.0404040404040407</v>
      </c>
      <c r="K105">
        <f t="shared" si="97"/>
        <v>2.2688442211055273</v>
      </c>
      <c r="L105">
        <f t="shared" si="97"/>
        <v>1.9933774834437086</v>
      </c>
      <c r="M105">
        <f t="shared" si="97"/>
        <v>4.5167824074074083</v>
      </c>
      <c r="N105">
        <f t="shared" si="97"/>
        <v>4.8862126245847177</v>
      </c>
      <c r="O105">
        <f t="shared" si="97"/>
        <v>3.7836273428886438</v>
      </c>
      <c r="P105">
        <f t="shared" si="97"/>
        <v>3.2068683565004088</v>
      </c>
      <c r="Q105">
        <f t="shared" si="97"/>
        <v>2.8265534913516976</v>
      </c>
      <c r="R105">
        <f t="shared" si="97"/>
        <v>2.4999999999999996</v>
      </c>
      <c r="S105">
        <f t="shared" si="97"/>
        <v>3.0100000000000002</v>
      </c>
      <c r="T105">
        <f t="shared" si="97"/>
        <v>3.9024999999999999</v>
      </c>
    </row>
    <row r="106" spans="7:20">
      <c r="I106" s="6">
        <f>(4-I105)/(I94*10)</f>
        <v>0.12361111111111112</v>
      </c>
      <c r="J106" s="6">
        <f>(6-J105)/(J94*10)</f>
        <v>0.14947454341393734</v>
      </c>
      <c r="K106" s="6">
        <f>(6-K105)/(K94*10)</f>
        <v>0.14062144895330927</v>
      </c>
      <c r="L106" s="6">
        <f>(6-L105)/(L94*10)</f>
        <v>0.13266961975351957</v>
      </c>
      <c r="M106" s="6">
        <f>(9-M105)/(M94*10)</f>
        <v>0.12972273126714676</v>
      </c>
      <c r="N106" s="6">
        <f t="shared" ref="N106:R106" si="98">(10-N105)/(N94*10)</f>
        <v>0.12741995121466648</v>
      </c>
      <c r="O106" s="6">
        <f t="shared" si="98"/>
        <v>0.11994103803687842</v>
      </c>
      <c r="P106" s="6">
        <f t="shared" si="98"/>
        <v>0.11108964257562699</v>
      </c>
      <c r="Q106" s="6">
        <f t="shared" si="98"/>
        <v>0.10339689073964561</v>
      </c>
      <c r="R106" s="6">
        <f t="shared" si="98"/>
        <v>9.5614482406935222E-2</v>
      </c>
      <c r="S106" s="5">
        <f>(6-S105)/(S94*10)</f>
        <v>0.14949999999999999</v>
      </c>
      <c r="T106" s="11">
        <f>(9-T105)/(T94*10)</f>
        <v>0.12743750000000001</v>
      </c>
    </row>
    <row r="108" spans="7:20">
      <c r="G108" t="s">
        <v>10</v>
      </c>
      <c r="H108" t="s">
        <v>14</v>
      </c>
      <c r="I108" t="s">
        <v>15</v>
      </c>
      <c r="J108" t="s">
        <v>16</v>
      </c>
      <c r="K108" t="s">
        <v>17</v>
      </c>
      <c r="L108" t="s">
        <v>18</v>
      </c>
      <c r="M108" t="s">
        <v>19</v>
      </c>
      <c r="N108" t="s">
        <v>20</v>
      </c>
      <c r="O108" t="s">
        <v>21</v>
      </c>
      <c r="P108" t="s">
        <v>22</v>
      </c>
      <c r="Q108" t="s">
        <v>23</v>
      </c>
      <c r="R108" t="s">
        <v>24</v>
      </c>
      <c r="S108" t="s">
        <v>28</v>
      </c>
      <c r="T108" t="s">
        <v>29</v>
      </c>
    </row>
    <row r="109" spans="7:20">
      <c r="I109">
        <f>4*(G110)/1</f>
        <v>0</v>
      </c>
      <c r="J109">
        <f>4*(G110+G111)/2</f>
        <v>2.6</v>
      </c>
      <c r="K109">
        <f>4*(G111+G112+G110)/3</f>
        <v>3.9866666666666668</v>
      </c>
      <c r="L109">
        <f>4*(G112+G113+G111+G110)/4</f>
        <v>5.0199999999999996</v>
      </c>
      <c r="M109">
        <f>4*(G113+G114+G112+G111+G110)/5</f>
        <v>5.8559999999999999</v>
      </c>
      <c r="N109">
        <f>4*(G114+G115+G113+G112+G111+G110)/6</f>
        <v>6.68</v>
      </c>
      <c r="O109">
        <f>4*(G115+G116+G114+G113+G112+G111+G110)/7</f>
        <v>8.0400000000000009</v>
      </c>
      <c r="P109">
        <f>4*(G116+G117+G115+G114+G113+G112+G111+G110)/8</f>
        <v>9.1150000000000002</v>
      </c>
      <c r="Q109">
        <f>4*(G117+G118+G116+G115+G114+G113+G112+G111+G110)/9</f>
        <v>10.048888888888889</v>
      </c>
      <c r="R109">
        <f>4*(G118+G119+G117+G116+G115+G114+G113+G112+G111+G110)/10</f>
        <v>11.044</v>
      </c>
      <c r="S109">
        <f>$E$15</f>
        <v>2</v>
      </c>
      <c r="T109">
        <f>$E$18</f>
        <v>4</v>
      </c>
    </row>
    <row r="110" spans="7:20">
      <c r="G110">
        <v>0</v>
      </c>
      <c r="H110">
        <f>4*(G110)/1</f>
        <v>0</v>
      </c>
      <c r="I110" t="e">
        <f>G110/$H$110</f>
        <v>#DIV/0!</v>
      </c>
      <c r="J110">
        <f>G110/$H$111</f>
        <v>0</v>
      </c>
      <c r="K110">
        <f>G110/$H$112</f>
        <v>0</v>
      </c>
      <c r="L110">
        <f>G110/$H$113</f>
        <v>0</v>
      </c>
      <c r="M110">
        <f>G110/$H$114</f>
        <v>0</v>
      </c>
      <c r="N110">
        <f>G110/$H$115</f>
        <v>0</v>
      </c>
      <c r="O110">
        <f>G110/$H$116</f>
        <v>0</v>
      </c>
      <c r="P110">
        <f>G110/$H$117</f>
        <v>0</v>
      </c>
      <c r="Q110">
        <f>G110/$H$118</f>
        <v>0</v>
      </c>
      <c r="R110">
        <f>G110/$H$119</f>
        <v>0</v>
      </c>
      <c r="S110">
        <f>G110/$S$4</f>
        <v>0</v>
      </c>
      <c r="T110">
        <f>G110/$T$4</f>
        <v>0</v>
      </c>
    </row>
    <row r="111" spans="7:20">
      <c r="G111">
        <v>1.3</v>
      </c>
      <c r="H111">
        <f>4*(G110+G111)/2</f>
        <v>2.6</v>
      </c>
      <c r="I111" t="e">
        <f t="shared" ref="I111:I119" si="99">G111/$H$110</f>
        <v>#DIV/0!</v>
      </c>
      <c r="J111">
        <f t="shared" ref="J111:J119" si="100">G111/$H$111</f>
        <v>0.5</v>
      </c>
      <c r="K111">
        <f t="shared" ref="K111:K119" si="101">G111/$H$112</f>
        <v>0.32608695652173914</v>
      </c>
      <c r="L111">
        <f t="shared" ref="L111:L119" si="102">G111/$H$113</f>
        <v>0.25896414342629487</v>
      </c>
      <c r="M111">
        <f t="shared" ref="M111:M119" si="103">G111/$H$114</f>
        <v>0.22199453551912571</v>
      </c>
      <c r="N111">
        <f t="shared" ref="N111:N119" si="104">G111/$H$115</f>
        <v>0.19461077844311378</v>
      </c>
      <c r="O111">
        <f t="shared" ref="O111:O119" si="105">G111/$H$116</f>
        <v>0.1616915422885572</v>
      </c>
      <c r="P111">
        <f t="shared" ref="P111:P119" si="106">G111/$H$117</f>
        <v>0.14262205156335711</v>
      </c>
      <c r="Q111">
        <f t="shared" ref="Q111:Q119" si="107">G111/$H$118</f>
        <v>0.12936753648827953</v>
      </c>
      <c r="R111">
        <f t="shared" ref="R111:R119" si="108">G111/$H$119</f>
        <v>0.11771097428467946</v>
      </c>
      <c r="S111">
        <f t="shared" ref="S111:S119" si="109">G111/$S$4</f>
        <v>0.65</v>
      </c>
      <c r="T111">
        <f t="shared" ref="T111:T119" si="110">G111/$T$4</f>
        <v>0.32500000000000001</v>
      </c>
    </row>
    <row r="112" spans="7:20">
      <c r="G112">
        <v>1.69</v>
      </c>
      <c r="H112">
        <f>4*(G111+G112+G110)/3</f>
        <v>3.9866666666666668</v>
      </c>
      <c r="I112" t="e">
        <f t="shared" si="99"/>
        <v>#DIV/0!</v>
      </c>
      <c r="J112">
        <f t="shared" si="100"/>
        <v>0.64999999999999991</v>
      </c>
      <c r="K112">
        <f t="shared" si="101"/>
        <v>0.42391304347826086</v>
      </c>
      <c r="L112">
        <f t="shared" si="102"/>
        <v>0.3366533864541833</v>
      </c>
      <c r="M112">
        <f t="shared" si="103"/>
        <v>0.28859289617486339</v>
      </c>
      <c r="N112">
        <f t="shared" si="104"/>
        <v>0.25299401197604793</v>
      </c>
      <c r="O112">
        <f t="shared" si="105"/>
        <v>0.21019900497512434</v>
      </c>
      <c r="P112">
        <f t="shared" si="106"/>
        <v>0.18540866703236422</v>
      </c>
      <c r="Q112">
        <f t="shared" si="107"/>
        <v>0.16817779743476335</v>
      </c>
      <c r="R112">
        <f t="shared" si="108"/>
        <v>0.15302426657008328</v>
      </c>
      <c r="S112">
        <f t="shared" si="109"/>
        <v>0.84499999999999997</v>
      </c>
      <c r="T112">
        <f t="shared" si="110"/>
        <v>0.42249999999999999</v>
      </c>
    </row>
    <row r="113" spans="7:20">
      <c r="G113">
        <v>2.0299999999999998</v>
      </c>
      <c r="H113">
        <f>4*(G112+G113+G111+G110)/4</f>
        <v>5.0199999999999996</v>
      </c>
      <c r="I113" t="e">
        <f t="shared" si="99"/>
        <v>#DIV/0!</v>
      </c>
      <c r="J113">
        <f t="shared" si="100"/>
        <v>0.78076923076923066</v>
      </c>
      <c r="K113">
        <f t="shared" si="101"/>
        <v>0.50919732441471566</v>
      </c>
      <c r="L113">
        <f t="shared" si="102"/>
        <v>0.40438247011952189</v>
      </c>
      <c r="M113">
        <f t="shared" si="103"/>
        <v>0.34665300546448086</v>
      </c>
      <c r="N113">
        <f t="shared" si="104"/>
        <v>0.30389221556886226</v>
      </c>
      <c r="O113">
        <f t="shared" si="105"/>
        <v>0.25248756218905466</v>
      </c>
      <c r="P113">
        <f t="shared" si="106"/>
        <v>0.22270981897970377</v>
      </c>
      <c r="Q113">
        <f t="shared" si="107"/>
        <v>0.20201238390092877</v>
      </c>
      <c r="R113">
        <f t="shared" si="108"/>
        <v>0.18381021369069175</v>
      </c>
      <c r="S113">
        <f t="shared" si="109"/>
        <v>1.0149999999999999</v>
      </c>
      <c r="T113">
        <f t="shared" si="110"/>
        <v>0.50749999999999995</v>
      </c>
    </row>
    <row r="114" spans="7:20">
      <c r="G114">
        <v>2.2999999999999998</v>
      </c>
      <c r="H114" s="10">
        <f>4*(G113+G114+G112+G111+G110)/5</f>
        <v>5.8559999999999999</v>
      </c>
      <c r="I114" t="e">
        <f t="shared" si="99"/>
        <v>#DIV/0!</v>
      </c>
      <c r="J114">
        <f t="shared" si="100"/>
        <v>0.88461538461538447</v>
      </c>
      <c r="K114">
        <f t="shared" si="101"/>
        <v>0.57692307692307687</v>
      </c>
      <c r="L114">
        <f t="shared" si="102"/>
        <v>0.45816733067729082</v>
      </c>
      <c r="M114">
        <f t="shared" si="103"/>
        <v>0.39275956284153002</v>
      </c>
      <c r="N114">
        <f t="shared" si="104"/>
        <v>0.34431137724550898</v>
      </c>
      <c r="O114">
        <f t="shared" si="105"/>
        <v>0.28606965174129345</v>
      </c>
      <c r="P114">
        <f t="shared" si="106"/>
        <v>0.25233132199670871</v>
      </c>
      <c r="Q114">
        <f t="shared" si="107"/>
        <v>0.22888102609464836</v>
      </c>
      <c r="R114">
        <f t="shared" si="108"/>
        <v>0.20825787758058673</v>
      </c>
      <c r="S114">
        <f t="shared" si="109"/>
        <v>1.1499999999999999</v>
      </c>
      <c r="T114">
        <f t="shared" si="110"/>
        <v>0.57499999999999996</v>
      </c>
    </row>
    <row r="115" spans="7:20">
      <c r="G115">
        <v>2.7</v>
      </c>
      <c r="H115">
        <f>4*(G114+G115+G113+G112+G111+G110)/6</f>
        <v>6.68</v>
      </c>
      <c r="I115" t="e">
        <f t="shared" si="99"/>
        <v>#DIV/0!</v>
      </c>
      <c r="J115">
        <f t="shared" si="100"/>
        <v>1.0384615384615385</v>
      </c>
      <c r="K115">
        <f t="shared" si="101"/>
        <v>0.67725752508361203</v>
      </c>
      <c r="L115">
        <f t="shared" si="102"/>
        <v>0.53784860557768932</v>
      </c>
      <c r="M115">
        <f t="shared" si="103"/>
        <v>0.46106557377049184</v>
      </c>
      <c r="N115">
        <f t="shared" si="104"/>
        <v>0.40419161676646709</v>
      </c>
      <c r="O115">
        <f t="shared" si="105"/>
        <v>0.33582089552238803</v>
      </c>
      <c r="P115">
        <f t="shared" si="106"/>
        <v>0.29621503017004941</v>
      </c>
      <c r="Q115">
        <f t="shared" si="107"/>
        <v>0.26868642193719594</v>
      </c>
      <c r="R115">
        <f t="shared" si="108"/>
        <v>0.24447663889894966</v>
      </c>
      <c r="S115">
        <f t="shared" si="109"/>
        <v>1.35</v>
      </c>
      <c r="T115">
        <f t="shared" si="110"/>
        <v>0.67500000000000004</v>
      </c>
    </row>
    <row r="116" spans="7:20">
      <c r="G116">
        <v>4.05</v>
      </c>
      <c r="H116">
        <f>4*(G115+G116+G114+G113+G112+G111+G110)/7</f>
        <v>8.0400000000000009</v>
      </c>
      <c r="I116" t="e">
        <f t="shared" si="99"/>
        <v>#DIV/0!</v>
      </c>
      <c r="J116">
        <f t="shared" si="100"/>
        <v>1.5576923076923075</v>
      </c>
      <c r="K116">
        <f t="shared" si="101"/>
        <v>1.015886287625418</v>
      </c>
      <c r="L116">
        <f t="shared" si="102"/>
        <v>0.80677290836653393</v>
      </c>
      <c r="M116">
        <f t="shared" si="103"/>
        <v>0.69159836065573765</v>
      </c>
      <c r="N116">
        <f t="shared" si="104"/>
        <v>0.60628742514970058</v>
      </c>
      <c r="O116">
        <f t="shared" si="105"/>
        <v>0.50373134328358204</v>
      </c>
      <c r="P116">
        <f t="shared" si="106"/>
        <v>0.44432254525507403</v>
      </c>
      <c r="Q116">
        <f t="shared" si="107"/>
        <v>0.40302963290579386</v>
      </c>
      <c r="R116">
        <f t="shared" si="108"/>
        <v>0.36671495834842444</v>
      </c>
      <c r="S116">
        <f t="shared" si="109"/>
        <v>2.0249999999999999</v>
      </c>
      <c r="T116">
        <f t="shared" si="110"/>
        <v>1.0125</v>
      </c>
    </row>
    <row r="117" spans="7:20">
      <c r="G117">
        <v>4.16</v>
      </c>
      <c r="H117">
        <f>4*(G116+G117+G115+G114+G113+G112+G111+G110)/8</f>
        <v>9.1150000000000002</v>
      </c>
      <c r="I117" t="e">
        <f t="shared" si="99"/>
        <v>#DIV/0!</v>
      </c>
      <c r="J117">
        <f t="shared" si="100"/>
        <v>1.6</v>
      </c>
      <c r="K117">
        <f t="shared" si="101"/>
        <v>1.0434782608695652</v>
      </c>
      <c r="L117">
        <f t="shared" si="102"/>
        <v>0.82868525896414358</v>
      </c>
      <c r="M117">
        <f t="shared" si="103"/>
        <v>0.7103825136612022</v>
      </c>
      <c r="N117">
        <f t="shared" si="104"/>
        <v>0.6227544910179641</v>
      </c>
      <c r="O117">
        <f t="shared" si="105"/>
        <v>0.51741293532338306</v>
      </c>
      <c r="P117">
        <f t="shared" si="106"/>
        <v>0.45639056500274272</v>
      </c>
      <c r="Q117">
        <f t="shared" si="107"/>
        <v>0.41397611676249446</v>
      </c>
      <c r="R117">
        <f t="shared" si="108"/>
        <v>0.37667511771097428</v>
      </c>
      <c r="S117">
        <f t="shared" si="109"/>
        <v>2.08</v>
      </c>
      <c r="T117">
        <f t="shared" si="110"/>
        <v>1.04</v>
      </c>
    </row>
    <row r="118" spans="7:20">
      <c r="G118">
        <v>4.38</v>
      </c>
      <c r="H118">
        <f>4*(G117+G118+G116+G115+G114+G113+G112+G111+G110)/9</f>
        <v>10.048888888888889</v>
      </c>
      <c r="I118" t="e">
        <f t="shared" si="99"/>
        <v>#DIV/0!</v>
      </c>
      <c r="J118">
        <f t="shared" si="100"/>
        <v>1.6846153846153846</v>
      </c>
      <c r="K118">
        <f t="shared" si="101"/>
        <v>1.0986622073578596</v>
      </c>
      <c r="L118">
        <f t="shared" si="102"/>
        <v>0.87250996015936255</v>
      </c>
      <c r="M118">
        <f t="shared" si="103"/>
        <v>0.74795081967213117</v>
      </c>
      <c r="N118">
        <f t="shared" si="104"/>
        <v>0.65568862275449102</v>
      </c>
      <c r="O118">
        <f t="shared" si="105"/>
        <v>0.54477611940298498</v>
      </c>
      <c r="P118">
        <f t="shared" si="106"/>
        <v>0.48052660449808005</v>
      </c>
      <c r="Q118">
        <f t="shared" si="107"/>
        <v>0.43586908447589556</v>
      </c>
      <c r="R118">
        <f t="shared" si="108"/>
        <v>0.39659543643607387</v>
      </c>
      <c r="S118">
        <f t="shared" si="109"/>
        <v>2.19</v>
      </c>
      <c r="T118">
        <f t="shared" si="110"/>
        <v>1.095</v>
      </c>
    </row>
    <row r="119" spans="7:20">
      <c r="G119">
        <v>5</v>
      </c>
      <c r="H119">
        <f>4*(G118+G119+G117+G116+G115+G114+G113+G112+G111+G110)/10</f>
        <v>11.044</v>
      </c>
      <c r="I119" t="e">
        <f t="shared" si="99"/>
        <v>#DIV/0!</v>
      </c>
      <c r="J119">
        <f t="shared" si="100"/>
        <v>1.9230769230769229</v>
      </c>
      <c r="K119">
        <f t="shared" si="101"/>
        <v>1.254180602006689</v>
      </c>
      <c r="L119">
        <f t="shared" si="102"/>
        <v>0.99601593625498019</v>
      </c>
      <c r="M119">
        <f t="shared" si="103"/>
        <v>0.85382513661202186</v>
      </c>
      <c r="N119">
        <f t="shared" si="104"/>
        <v>0.74850299401197606</v>
      </c>
      <c r="O119">
        <f t="shared" si="105"/>
        <v>0.62189054726368154</v>
      </c>
      <c r="P119">
        <f t="shared" si="106"/>
        <v>0.54854635216675807</v>
      </c>
      <c r="Q119">
        <f t="shared" si="107"/>
        <v>0.49756744803184427</v>
      </c>
      <c r="R119">
        <f t="shared" si="108"/>
        <v>0.45273451647953639</v>
      </c>
      <c r="S119">
        <f t="shared" si="109"/>
        <v>2.5</v>
      </c>
      <c r="T119">
        <f t="shared" si="110"/>
        <v>1.25</v>
      </c>
    </row>
    <row r="120" spans="7:20">
      <c r="I120">
        <f>SUMIF(I110:I119,"&lt;1")</f>
        <v>0</v>
      </c>
      <c r="J120">
        <f t="shared" ref="J120:T120" si="111">SUMIF(J110:J119,"&lt;1")</f>
        <v>2.8153846153846152</v>
      </c>
      <c r="K120">
        <f t="shared" si="111"/>
        <v>2.5133779264214047</v>
      </c>
      <c r="L120">
        <f t="shared" si="111"/>
        <v>5.5</v>
      </c>
      <c r="M120">
        <f t="shared" si="111"/>
        <v>4.7148224043715841</v>
      </c>
      <c r="N120">
        <f t="shared" si="111"/>
        <v>4.1332335329341312</v>
      </c>
      <c r="O120">
        <f t="shared" si="111"/>
        <v>3.434079601990049</v>
      </c>
      <c r="P120">
        <f t="shared" si="111"/>
        <v>3.0290729566648382</v>
      </c>
      <c r="Q120">
        <f t="shared" si="111"/>
        <v>2.7475674480318442</v>
      </c>
      <c r="R120">
        <f t="shared" si="111"/>
        <v>2.5</v>
      </c>
      <c r="S120">
        <f t="shared" si="111"/>
        <v>1.4950000000000001</v>
      </c>
      <c r="T120">
        <f t="shared" si="111"/>
        <v>2.5049999999999999</v>
      </c>
    </row>
    <row r="121" spans="7:20">
      <c r="I121" s="6">
        <f>0</f>
        <v>0</v>
      </c>
      <c r="J121" s="6">
        <f>(5-J120)/(J109*10)</f>
        <v>8.4023668639053264E-2</v>
      </c>
      <c r="K121" s="5">
        <f>(6-K120)/(K109*10)</f>
        <v>8.7457075424212258E-2</v>
      </c>
      <c r="L121" s="6">
        <f>(10-L120)/(L109*10)</f>
        <v>8.9641434262948211E-2</v>
      </c>
      <c r="M121" s="6">
        <f t="shared" ref="M121:R121" si="112">(10-M120)/(M109*10)</f>
        <v>9.0252349652124586E-2</v>
      </c>
      <c r="N121" s="6">
        <f t="shared" si="112"/>
        <v>8.7825845315357323E-2</v>
      </c>
      <c r="O121" s="6">
        <f t="shared" si="112"/>
        <v>8.1665676592163561E-2</v>
      </c>
      <c r="P121" s="6">
        <f t="shared" si="112"/>
        <v>7.647753201684214E-2</v>
      </c>
      <c r="Q121" s="6">
        <f t="shared" si="112"/>
        <v>7.2171487138117427E-2</v>
      </c>
      <c r="R121" s="6">
        <f t="shared" si="112"/>
        <v>6.7910177471930455E-2</v>
      </c>
      <c r="S121" s="11">
        <f>(3-S120)/(S109*10)</f>
        <v>7.5249999999999997E-2</v>
      </c>
      <c r="T121" s="6">
        <f>(6-T120)/(T109*10)</f>
        <v>8.7375000000000008E-2</v>
      </c>
    </row>
    <row r="123" spans="7:20">
      <c r="G123" t="s">
        <v>11</v>
      </c>
      <c r="H123" t="s">
        <v>14</v>
      </c>
      <c r="I123" t="s">
        <v>15</v>
      </c>
      <c r="J123" t="s">
        <v>16</v>
      </c>
      <c r="K123" t="s">
        <v>17</v>
      </c>
      <c r="L123" t="s">
        <v>18</v>
      </c>
      <c r="M123" t="s">
        <v>19</v>
      </c>
      <c r="N123" t="s">
        <v>20</v>
      </c>
      <c r="O123" t="s">
        <v>21</v>
      </c>
      <c r="P123" t="s">
        <v>22</v>
      </c>
      <c r="Q123" t="s">
        <v>23</v>
      </c>
      <c r="R123" t="s">
        <v>24</v>
      </c>
      <c r="S123" t="s">
        <v>28</v>
      </c>
      <c r="T123" t="s">
        <v>29</v>
      </c>
    </row>
    <row r="124" spans="7:20">
      <c r="I124">
        <f>4*(G125)/1</f>
        <v>4</v>
      </c>
      <c r="J124">
        <f>4*(G125+G126)/2</f>
        <v>6.6</v>
      </c>
      <c r="K124">
        <f>4*(G126+G127+G125)/3</f>
        <v>7.9866666666666672</v>
      </c>
      <c r="L124">
        <f>4*(G127+G128+G126+G125)/4</f>
        <v>9.02</v>
      </c>
      <c r="M124">
        <f>4*(G128+G129+G127+G126+G125)/5</f>
        <v>9.8559999999999999</v>
      </c>
      <c r="N124">
        <f>4*(G129+G130+G128+G127+G126+G125)/6</f>
        <v>10.68</v>
      </c>
      <c r="O124">
        <f>4*(G130+G131+G129+G128+G127+G126+G125)/7</f>
        <v>12.040000000000001</v>
      </c>
      <c r="P124">
        <f>4*(G131+G132+G130+G129+G128+G127+G126+G125)/8</f>
        <v>13.115000000000002</v>
      </c>
      <c r="Q124">
        <f>4*(G132+G133+G131+G130+G129+G128+G127+G126+G125)/9</f>
        <v>14.048888888888889</v>
      </c>
      <c r="R124">
        <f>4*(G133+G134+G132+G131+G130+G129+G128+G127+G126+G125)/10</f>
        <v>15.044</v>
      </c>
      <c r="S124">
        <f>$E$15</f>
        <v>2</v>
      </c>
      <c r="T124">
        <f>$E$18</f>
        <v>4</v>
      </c>
    </row>
    <row r="125" spans="7:20">
      <c r="G125">
        <v>1</v>
      </c>
      <c r="H125">
        <f>4*(G125)/1</f>
        <v>4</v>
      </c>
      <c r="I125">
        <f>G125/$H$125</f>
        <v>0.25</v>
      </c>
      <c r="J125">
        <f>G125/$H$126</f>
        <v>0.15151515151515152</v>
      </c>
      <c r="K125">
        <f>G125/$H$127</f>
        <v>0.12520868113522537</v>
      </c>
      <c r="L125">
        <f>G125/$H$128</f>
        <v>0.11086474501108648</v>
      </c>
      <c r="M125">
        <f>G125/$H$129</f>
        <v>0.10146103896103896</v>
      </c>
      <c r="N125">
        <f>G125/$H$130</f>
        <v>9.3632958801498134E-2</v>
      </c>
      <c r="O125">
        <f>G125/$H$131</f>
        <v>8.3056478405315604E-2</v>
      </c>
      <c r="P125">
        <f>G125/$H$132</f>
        <v>7.6248570339306126E-2</v>
      </c>
      <c r="Q125">
        <f>G125/$H$133</f>
        <v>7.1180006327111675E-2</v>
      </c>
      <c r="R125">
        <f>G125/$H$134</f>
        <v>6.6471683063015152E-2</v>
      </c>
      <c r="S125">
        <f>G125/$S$4</f>
        <v>0.5</v>
      </c>
      <c r="T125">
        <f>G125/$T$4</f>
        <v>0.25</v>
      </c>
    </row>
    <row r="126" spans="7:20">
      <c r="G126">
        <v>2.2999999999999998</v>
      </c>
      <c r="H126">
        <f>4*(G125+G126)/2</f>
        <v>6.6</v>
      </c>
      <c r="I126">
        <f t="shared" ref="I126:I134" si="113">G126/$H$125</f>
        <v>0.57499999999999996</v>
      </c>
      <c r="J126">
        <f t="shared" ref="J126:J134" si="114">G126/$H$126</f>
        <v>0.34848484848484845</v>
      </c>
      <c r="K126">
        <f t="shared" ref="K126:K134" si="115">G126/$H$127</f>
        <v>0.28797996661101832</v>
      </c>
      <c r="L126">
        <f t="shared" ref="L126:L134" si="116">G126/$H$128</f>
        <v>0.25498891352549891</v>
      </c>
      <c r="M126">
        <f t="shared" ref="M126:M134" si="117">G126/$H$129</f>
        <v>0.2333603896103896</v>
      </c>
      <c r="N126">
        <f t="shared" ref="N126:N134" si="118">G126/$H$130</f>
        <v>0.21535580524344569</v>
      </c>
      <c r="O126">
        <f t="shared" ref="O126:O134" si="119">G126/$H$131</f>
        <v>0.19102990033222589</v>
      </c>
      <c r="P126">
        <f t="shared" ref="P126:P134" si="120">G126/$H$132</f>
        <v>0.17537171178040409</v>
      </c>
      <c r="Q126">
        <f t="shared" ref="Q126:Q134" si="121">G126/$H$133</f>
        <v>0.16371401455235682</v>
      </c>
      <c r="R126">
        <f t="shared" ref="R126:R134" si="122">G126/$H$134</f>
        <v>0.15288487104493484</v>
      </c>
      <c r="S126">
        <f t="shared" ref="S126:S134" si="123">G126/$S$4</f>
        <v>1.1499999999999999</v>
      </c>
      <c r="T126">
        <f t="shared" ref="T126:T134" si="124">G126/$T$4</f>
        <v>0.57499999999999996</v>
      </c>
    </row>
    <row r="127" spans="7:20">
      <c r="G127">
        <v>2.69</v>
      </c>
      <c r="H127">
        <f>4*(G126+G127+G125)/3</f>
        <v>7.9866666666666672</v>
      </c>
      <c r="I127">
        <f t="shared" si="113"/>
        <v>0.67249999999999999</v>
      </c>
      <c r="J127">
        <f t="shared" si="114"/>
        <v>0.40757575757575759</v>
      </c>
      <c r="K127">
        <f t="shared" si="115"/>
        <v>0.33681135225375625</v>
      </c>
      <c r="L127">
        <f t="shared" si="116"/>
        <v>0.29822616407982261</v>
      </c>
      <c r="M127">
        <f t="shared" si="117"/>
        <v>0.27293019480519481</v>
      </c>
      <c r="N127">
        <f t="shared" si="118"/>
        <v>0.25187265917602997</v>
      </c>
      <c r="O127">
        <f t="shared" si="119"/>
        <v>0.22342192691029897</v>
      </c>
      <c r="P127">
        <f t="shared" si="120"/>
        <v>0.20510865421273347</v>
      </c>
      <c r="Q127">
        <f t="shared" si="121"/>
        <v>0.19147421701993039</v>
      </c>
      <c r="R127">
        <f t="shared" si="122"/>
        <v>0.17880882743951076</v>
      </c>
      <c r="S127">
        <f t="shared" si="123"/>
        <v>1.345</v>
      </c>
      <c r="T127">
        <f t="shared" si="124"/>
        <v>0.67249999999999999</v>
      </c>
    </row>
    <row r="128" spans="7:20">
      <c r="G128">
        <v>3.03</v>
      </c>
      <c r="H128">
        <f>4*(G127+G128+G126+G125)/4</f>
        <v>9.02</v>
      </c>
      <c r="I128">
        <f t="shared" si="113"/>
        <v>0.75749999999999995</v>
      </c>
      <c r="J128">
        <f t="shared" si="114"/>
        <v>0.45909090909090911</v>
      </c>
      <c r="K128">
        <f t="shared" si="115"/>
        <v>0.37938230383973282</v>
      </c>
      <c r="L128">
        <f t="shared" si="116"/>
        <v>0.33592017738359203</v>
      </c>
      <c r="M128">
        <f t="shared" si="117"/>
        <v>0.30742694805194803</v>
      </c>
      <c r="N128">
        <f t="shared" si="118"/>
        <v>0.2837078651685393</v>
      </c>
      <c r="O128">
        <f t="shared" si="119"/>
        <v>0.25166112956810627</v>
      </c>
      <c r="P128">
        <f t="shared" si="120"/>
        <v>0.23103316812809754</v>
      </c>
      <c r="Q128">
        <f t="shared" si="121"/>
        <v>0.21567541917114835</v>
      </c>
      <c r="R128">
        <f t="shared" si="122"/>
        <v>0.2014091996809359</v>
      </c>
      <c r="S128">
        <f t="shared" si="123"/>
        <v>1.5149999999999999</v>
      </c>
      <c r="T128">
        <f t="shared" si="124"/>
        <v>0.75749999999999995</v>
      </c>
    </row>
    <row r="129" spans="7:20">
      <c r="G129">
        <v>3.3</v>
      </c>
      <c r="H129">
        <f>4*(G128+G129+G127+G126+G125)/5</f>
        <v>9.8559999999999999</v>
      </c>
      <c r="I129">
        <f t="shared" si="113"/>
        <v>0.82499999999999996</v>
      </c>
      <c r="J129">
        <f t="shared" si="114"/>
        <v>0.5</v>
      </c>
      <c r="K129">
        <f t="shared" si="115"/>
        <v>0.4131886477462437</v>
      </c>
      <c r="L129">
        <f t="shared" si="116"/>
        <v>0.36585365853658536</v>
      </c>
      <c r="M129">
        <f t="shared" si="117"/>
        <v>0.33482142857142855</v>
      </c>
      <c r="N129">
        <f t="shared" si="118"/>
        <v>0.3089887640449438</v>
      </c>
      <c r="O129">
        <f t="shared" si="119"/>
        <v>0.27408637873754149</v>
      </c>
      <c r="P129">
        <f t="shared" si="120"/>
        <v>0.25162028211971021</v>
      </c>
      <c r="Q129">
        <f t="shared" si="121"/>
        <v>0.23489402087946851</v>
      </c>
      <c r="R129">
        <f t="shared" si="122"/>
        <v>0.21935655410794999</v>
      </c>
      <c r="S129">
        <f t="shared" si="123"/>
        <v>1.65</v>
      </c>
      <c r="T129">
        <f t="shared" si="124"/>
        <v>0.82499999999999996</v>
      </c>
    </row>
    <row r="130" spans="7:20">
      <c r="G130">
        <v>3.7</v>
      </c>
      <c r="H130">
        <f>4*(G129+G130+G128+G127+G126+G125)/6</f>
        <v>10.68</v>
      </c>
      <c r="I130">
        <f t="shared" si="113"/>
        <v>0.92500000000000004</v>
      </c>
      <c r="J130">
        <f t="shared" si="114"/>
        <v>0.56060606060606066</v>
      </c>
      <c r="K130">
        <f t="shared" si="115"/>
        <v>0.46327212020033387</v>
      </c>
      <c r="L130">
        <f t="shared" si="116"/>
        <v>0.41019955654101997</v>
      </c>
      <c r="M130">
        <f t="shared" si="117"/>
        <v>0.37540584415584416</v>
      </c>
      <c r="N130">
        <f t="shared" si="118"/>
        <v>0.34644194756554308</v>
      </c>
      <c r="O130">
        <f t="shared" si="119"/>
        <v>0.30730897009966779</v>
      </c>
      <c r="P130">
        <f t="shared" si="120"/>
        <v>0.2821197102554327</v>
      </c>
      <c r="Q130">
        <f t="shared" si="121"/>
        <v>0.26336602341031318</v>
      </c>
      <c r="R130">
        <f t="shared" si="122"/>
        <v>0.24594522733315607</v>
      </c>
      <c r="S130">
        <f t="shared" si="123"/>
        <v>1.85</v>
      </c>
      <c r="T130">
        <f t="shared" si="124"/>
        <v>0.92500000000000004</v>
      </c>
    </row>
    <row r="131" spans="7:20">
      <c r="G131">
        <v>5.05</v>
      </c>
      <c r="H131">
        <f>4*(G130+G131+G129+G128+G127+G126+G125)/7</f>
        <v>12.040000000000001</v>
      </c>
      <c r="I131">
        <f t="shared" si="113"/>
        <v>1.2625</v>
      </c>
      <c r="J131">
        <f t="shared" si="114"/>
        <v>0.76515151515151514</v>
      </c>
      <c r="K131">
        <f t="shared" si="115"/>
        <v>0.63230383973288806</v>
      </c>
      <c r="L131">
        <f t="shared" si="116"/>
        <v>0.55986696230598665</v>
      </c>
      <c r="M131">
        <f t="shared" si="117"/>
        <v>0.51237824675324672</v>
      </c>
      <c r="N131">
        <f t="shared" si="118"/>
        <v>0.47284644194756553</v>
      </c>
      <c r="O131">
        <f t="shared" si="119"/>
        <v>0.4194352159468438</v>
      </c>
      <c r="P131">
        <f t="shared" si="120"/>
        <v>0.38505528021349594</v>
      </c>
      <c r="Q131">
        <f t="shared" si="121"/>
        <v>0.35945903195191392</v>
      </c>
      <c r="R131">
        <f t="shared" si="122"/>
        <v>0.33568199946822652</v>
      </c>
      <c r="S131">
        <f t="shared" si="123"/>
        <v>2.5249999999999999</v>
      </c>
      <c r="T131">
        <f t="shared" si="124"/>
        <v>1.2625</v>
      </c>
    </row>
    <row r="132" spans="7:20">
      <c r="G132">
        <v>5.16</v>
      </c>
      <c r="H132">
        <f>4*(G131+G132+G130+G129+G128+G127+G126+G125)/8</f>
        <v>13.115000000000002</v>
      </c>
      <c r="I132">
        <f t="shared" si="113"/>
        <v>1.29</v>
      </c>
      <c r="J132">
        <f t="shared" si="114"/>
        <v>0.78181818181818186</v>
      </c>
      <c r="K132">
        <f t="shared" si="115"/>
        <v>0.64607679465776291</v>
      </c>
      <c r="L132">
        <f t="shared" si="116"/>
        <v>0.57206208425720628</v>
      </c>
      <c r="M132">
        <f t="shared" si="117"/>
        <v>0.52353896103896103</v>
      </c>
      <c r="N132">
        <f t="shared" si="118"/>
        <v>0.48314606741573035</v>
      </c>
      <c r="O132">
        <f t="shared" si="119"/>
        <v>0.42857142857142855</v>
      </c>
      <c r="P132">
        <f t="shared" si="120"/>
        <v>0.39344262295081961</v>
      </c>
      <c r="Q132">
        <f t="shared" si="121"/>
        <v>0.36728883264789625</v>
      </c>
      <c r="R132">
        <f t="shared" si="122"/>
        <v>0.34299388460515823</v>
      </c>
      <c r="S132">
        <f t="shared" si="123"/>
        <v>2.58</v>
      </c>
      <c r="T132">
        <f t="shared" si="124"/>
        <v>1.29</v>
      </c>
    </row>
    <row r="133" spans="7:20">
      <c r="G133">
        <v>5.38</v>
      </c>
      <c r="H133">
        <f>4*(G132+G133+G131+G130+G129+G128+G127+G126+G125)/9</f>
        <v>14.048888888888889</v>
      </c>
      <c r="I133">
        <f t="shared" si="113"/>
        <v>1.345</v>
      </c>
      <c r="J133">
        <f t="shared" si="114"/>
        <v>0.81515151515151518</v>
      </c>
      <c r="K133">
        <f t="shared" si="115"/>
        <v>0.67362270450751249</v>
      </c>
      <c r="L133">
        <f t="shared" si="116"/>
        <v>0.59645232815964522</v>
      </c>
      <c r="M133">
        <f t="shared" si="117"/>
        <v>0.54586038961038963</v>
      </c>
      <c r="N133">
        <f t="shared" si="118"/>
        <v>0.50374531835205993</v>
      </c>
      <c r="O133">
        <f t="shared" si="119"/>
        <v>0.44684385382059794</v>
      </c>
      <c r="P133">
        <f t="shared" si="120"/>
        <v>0.41021730842546694</v>
      </c>
      <c r="Q133">
        <f t="shared" si="121"/>
        <v>0.38294843403986079</v>
      </c>
      <c r="R133">
        <f t="shared" si="122"/>
        <v>0.35761765487902153</v>
      </c>
      <c r="S133">
        <f t="shared" si="123"/>
        <v>2.69</v>
      </c>
      <c r="T133">
        <f t="shared" si="124"/>
        <v>1.345</v>
      </c>
    </row>
    <row r="134" spans="7:20">
      <c r="G134">
        <v>6</v>
      </c>
      <c r="H134">
        <f>4*(G133+G134+G132+G131+G130+G129+G128+G127+G126+G125)/10</f>
        <v>15.044</v>
      </c>
      <c r="I134">
        <f t="shared" si="113"/>
        <v>1.5</v>
      </c>
      <c r="J134">
        <f t="shared" si="114"/>
        <v>0.90909090909090917</v>
      </c>
      <c r="K134">
        <f t="shared" si="115"/>
        <v>0.75125208681135225</v>
      </c>
      <c r="L134">
        <f t="shared" si="116"/>
        <v>0.66518847006651893</v>
      </c>
      <c r="M134">
        <f t="shared" si="117"/>
        <v>0.60876623376623373</v>
      </c>
      <c r="N134">
        <f t="shared" si="118"/>
        <v>0.5617977528089888</v>
      </c>
      <c r="O134">
        <f t="shared" si="119"/>
        <v>0.49833887043189368</v>
      </c>
      <c r="P134">
        <f t="shared" si="120"/>
        <v>0.45749142203583676</v>
      </c>
      <c r="Q134">
        <f t="shared" si="121"/>
        <v>0.42708003796267002</v>
      </c>
      <c r="R134">
        <f t="shared" si="122"/>
        <v>0.39883009837809091</v>
      </c>
      <c r="S134">
        <f t="shared" si="123"/>
        <v>3</v>
      </c>
      <c r="T134">
        <f t="shared" si="124"/>
        <v>1.5</v>
      </c>
    </row>
    <row r="135" spans="7:20">
      <c r="I135">
        <f>SUMIF(I125:I134,"&lt;1")</f>
        <v>4.0049999999999999</v>
      </c>
      <c r="J135">
        <f t="shared" ref="J135:T135" si="125">SUMIF(J125:J134,"&lt;1")</f>
        <v>5.6984848484848483</v>
      </c>
      <c r="K135">
        <f t="shared" si="125"/>
        <v>4.7090984974958259</v>
      </c>
      <c r="L135">
        <f t="shared" si="125"/>
        <v>4.1696230598669626</v>
      </c>
      <c r="M135">
        <f t="shared" si="125"/>
        <v>3.8159496753246751</v>
      </c>
      <c r="N135">
        <f t="shared" si="125"/>
        <v>3.5215355805243442</v>
      </c>
      <c r="O135">
        <f t="shared" si="125"/>
        <v>3.1237541528239201</v>
      </c>
      <c r="P135">
        <f t="shared" si="125"/>
        <v>2.8677087304613034</v>
      </c>
      <c r="Q135">
        <f t="shared" si="125"/>
        <v>2.67708003796267</v>
      </c>
      <c r="R135">
        <f t="shared" si="125"/>
        <v>2.4999999999999996</v>
      </c>
      <c r="S135">
        <f t="shared" si="125"/>
        <v>0.5</v>
      </c>
      <c r="T135">
        <f t="shared" si="125"/>
        <v>4.0049999999999999</v>
      </c>
    </row>
    <row r="136" spans="7:20">
      <c r="I136" s="6">
        <f>(6-I135)/(I124*10)</f>
        <v>4.9875000000000003E-2</v>
      </c>
      <c r="J136" s="6">
        <f t="shared" ref="J136:R136" si="126">(10-J135)/(J124*10)</f>
        <v>6.5174471992653818E-2</v>
      </c>
      <c r="K136" s="6">
        <f t="shared" si="126"/>
        <v>6.6246679914492998E-2</v>
      </c>
      <c r="L136" s="6">
        <f t="shared" si="126"/>
        <v>6.4638325278636791E-2</v>
      </c>
      <c r="M136" s="6">
        <f t="shared" si="126"/>
        <v>6.2744017092890875E-2</v>
      </c>
      <c r="N136" s="6">
        <f t="shared" si="126"/>
        <v>6.0659779208573558E-2</v>
      </c>
      <c r="O136" s="6">
        <f t="shared" si="126"/>
        <v>5.7111676471562116E-2</v>
      </c>
      <c r="P136" s="6">
        <f t="shared" si="126"/>
        <v>5.4382701254584026E-2</v>
      </c>
      <c r="Q136" s="6">
        <f t="shared" si="126"/>
        <v>5.2124548923074956E-2</v>
      </c>
      <c r="R136" s="6">
        <f t="shared" si="126"/>
        <v>4.9853762297261364E-2</v>
      </c>
      <c r="S136" s="11">
        <f>(1-S135)/(S124*10)</f>
        <v>2.5000000000000001E-2</v>
      </c>
      <c r="T136" s="5">
        <f>(6-T135)/(T124*10)</f>
        <v>4.9875000000000003E-2</v>
      </c>
    </row>
    <row r="138" spans="7:20">
      <c r="G138" t="s">
        <v>12</v>
      </c>
      <c r="H138" t="s">
        <v>14</v>
      </c>
      <c r="I138" t="s">
        <v>15</v>
      </c>
      <c r="J138" t="s">
        <v>16</v>
      </c>
      <c r="K138" t="s">
        <v>17</v>
      </c>
      <c r="L138" t="s">
        <v>18</v>
      </c>
      <c r="M138" t="s">
        <v>19</v>
      </c>
      <c r="N138" t="s">
        <v>20</v>
      </c>
      <c r="O138" t="s">
        <v>21</v>
      </c>
      <c r="P138" t="s">
        <v>22</v>
      </c>
      <c r="Q138" t="s">
        <v>23</v>
      </c>
      <c r="R138" t="s">
        <v>24</v>
      </c>
      <c r="S138" t="s">
        <v>28</v>
      </c>
      <c r="T138" t="s">
        <v>29</v>
      </c>
    </row>
    <row r="139" spans="7:20">
      <c r="I139">
        <f>4*(G140)/1</f>
        <v>8</v>
      </c>
      <c r="J139">
        <f>4*(G140+G141)/2</f>
        <v>10.6</v>
      </c>
      <c r="K139">
        <f>4*(G141+G142+G140)/3</f>
        <v>11.986666666666666</v>
      </c>
      <c r="L139">
        <f>4*(G142+G143+G141+G140)/4</f>
        <v>13.02</v>
      </c>
      <c r="M139">
        <f>4*(G143+G144+G142+G141+G140)/5</f>
        <v>13.856</v>
      </c>
      <c r="N139">
        <f>4*(G144+G145+G143+G142+G141+G140)/6</f>
        <v>14.680000000000001</v>
      </c>
      <c r="O139">
        <f>4*(G145+G146+G144+G143+G142+G141+G140)/7</f>
        <v>16.040000000000003</v>
      </c>
      <c r="P139">
        <f>4*(G146+G147+G145+G144+G143+G142+G141+G140)/8</f>
        <v>17.115000000000002</v>
      </c>
      <c r="Q139">
        <f>4*(G147+G148+G146+G145+G144+G143+G142+G141+G140)/9</f>
        <v>18.048888888888889</v>
      </c>
      <c r="R139">
        <f>4*(G148+G149+G147+G146+G145+G144+G143+G142+G141+G140)/10</f>
        <v>19.043999999999997</v>
      </c>
      <c r="S139">
        <f>$E$15</f>
        <v>2</v>
      </c>
      <c r="T139">
        <f>$E$18</f>
        <v>4</v>
      </c>
    </row>
    <row r="140" spans="7:20">
      <c r="G140">
        <v>2</v>
      </c>
      <c r="H140">
        <f>4*(G140)/1</f>
        <v>8</v>
      </c>
      <c r="I140">
        <f>G140/$H$140</f>
        <v>0.25</v>
      </c>
      <c r="J140">
        <f>G140/$H$141</f>
        <v>0.18867924528301888</v>
      </c>
      <c r="K140">
        <f>G140/$H$142</f>
        <v>0.16685205784204674</v>
      </c>
      <c r="L140">
        <f>G140/$H$143</f>
        <v>0.15360983102918588</v>
      </c>
      <c r="M140">
        <f>G140/$H$144</f>
        <v>0.14434180138568128</v>
      </c>
      <c r="N140">
        <f>G140/$H$145</f>
        <v>0.13623978201634876</v>
      </c>
      <c r="O140">
        <f>G140/$H$146</f>
        <v>0.12468827930174561</v>
      </c>
      <c r="P140">
        <f>G140/$H$147</f>
        <v>0.11685655857434997</v>
      </c>
      <c r="Q140">
        <f>G140/$H$148</f>
        <v>0.1108101452844127</v>
      </c>
      <c r="R140">
        <f>G140/$H$149</f>
        <v>0.10501995379122035</v>
      </c>
      <c r="S140">
        <f>G140/$S$4</f>
        <v>1</v>
      </c>
      <c r="T140">
        <f>G140/$T$4</f>
        <v>0.5</v>
      </c>
    </row>
    <row r="141" spans="7:20">
      <c r="G141">
        <v>3.3</v>
      </c>
      <c r="H141">
        <f>4*(G140+G141)/2</f>
        <v>10.6</v>
      </c>
      <c r="I141">
        <f t="shared" ref="I141:I149" si="127">G141/$H$140</f>
        <v>0.41249999999999998</v>
      </c>
      <c r="J141">
        <f t="shared" ref="J141:J149" si="128">G141/$H$141</f>
        <v>0.31132075471698112</v>
      </c>
      <c r="K141">
        <f t="shared" ref="K141:K149" si="129">G141/$H$142</f>
        <v>0.27530589543937706</v>
      </c>
      <c r="L141">
        <f t="shared" ref="L141:L149" si="130">G141/$H$143</f>
        <v>0.25345622119815669</v>
      </c>
      <c r="M141">
        <f t="shared" ref="M141:M149" si="131">G141/$H$144</f>
        <v>0.23816397228637412</v>
      </c>
      <c r="N141">
        <f t="shared" ref="N141:N149" si="132">G141/$H$145</f>
        <v>0.22479564032697544</v>
      </c>
      <c r="O141">
        <f t="shared" ref="O141:O149" si="133">G141/$H$146</f>
        <v>0.20573566084788025</v>
      </c>
      <c r="P141">
        <f t="shared" ref="P141:P149" si="134">G141/$H$147</f>
        <v>0.19281332164767745</v>
      </c>
      <c r="Q141">
        <f t="shared" ref="Q141:Q149" si="135">G141/$H$148</f>
        <v>0.18283673971928094</v>
      </c>
      <c r="R141">
        <f t="shared" ref="R141:R149" si="136">G141/$H$149</f>
        <v>0.17328292375551357</v>
      </c>
      <c r="S141">
        <f t="shared" ref="S141:S149" si="137">G141/$S$4</f>
        <v>1.65</v>
      </c>
      <c r="T141">
        <f t="shared" ref="T141:T149" si="138">G141/$T$4</f>
        <v>0.82499999999999996</v>
      </c>
    </row>
    <row r="142" spans="7:20">
      <c r="G142">
        <v>3.69</v>
      </c>
      <c r="H142">
        <f>4*(G141+G142+G140)/3</f>
        <v>11.986666666666666</v>
      </c>
      <c r="I142">
        <f t="shared" si="127"/>
        <v>0.46124999999999999</v>
      </c>
      <c r="J142">
        <f t="shared" si="128"/>
        <v>0.34811320754716985</v>
      </c>
      <c r="K142">
        <f t="shared" si="129"/>
        <v>0.30784204671857618</v>
      </c>
      <c r="L142">
        <f t="shared" si="130"/>
        <v>0.28341013824884792</v>
      </c>
      <c r="M142">
        <f t="shared" si="131"/>
        <v>0.26631062355658197</v>
      </c>
      <c r="N142">
        <f t="shared" si="132"/>
        <v>0.25136239782016345</v>
      </c>
      <c r="O142">
        <f t="shared" si="133"/>
        <v>0.23004987531172066</v>
      </c>
      <c r="P142">
        <f t="shared" si="134"/>
        <v>0.21560035056967569</v>
      </c>
      <c r="Q142">
        <f t="shared" si="135"/>
        <v>0.20444471804974143</v>
      </c>
      <c r="R142">
        <f t="shared" si="136"/>
        <v>0.19376181474480153</v>
      </c>
      <c r="S142">
        <f t="shared" si="137"/>
        <v>1.845</v>
      </c>
      <c r="T142">
        <f t="shared" si="138"/>
        <v>0.92249999999999999</v>
      </c>
    </row>
    <row r="143" spans="7:20">
      <c r="G143">
        <v>4.03</v>
      </c>
      <c r="H143">
        <f>4*(G142+G143+G141+G140)/4</f>
        <v>13.02</v>
      </c>
      <c r="I143">
        <f t="shared" si="127"/>
        <v>0.50375000000000003</v>
      </c>
      <c r="J143">
        <f t="shared" si="128"/>
        <v>0.38018867924528305</v>
      </c>
      <c r="K143">
        <f t="shared" si="129"/>
        <v>0.33620689655172414</v>
      </c>
      <c r="L143">
        <f t="shared" si="130"/>
        <v>0.30952380952380953</v>
      </c>
      <c r="M143">
        <f t="shared" si="131"/>
        <v>0.29084872979214782</v>
      </c>
      <c r="N143">
        <f t="shared" si="132"/>
        <v>0.27452316076294275</v>
      </c>
      <c r="O143">
        <f t="shared" si="133"/>
        <v>0.25124688279301743</v>
      </c>
      <c r="P143">
        <f t="shared" si="134"/>
        <v>0.23546596552731522</v>
      </c>
      <c r="Q143">
        <f t="shared" si="135"/>
        <v>0.22328244274809161</v>
      </c>
      <c r="R143">
        <f t="shared" si="136"/>
        <v>0.21161520688930902</v>
      </c>
      <c r="S143">
        <f t="shared" si="137"/>
        <v>2.0150000000000001</v>
      </c>
      <c r="T143">
        <f t="shared" si="138"/>
        <v>1.0075000000000001</v>
      </c>
    </row>
    <row r="144" spans="7:20">
      <c r="G144">
        <v>4.3</v>
      </c>
      <c r="H144">
        <f>4*(G143+G144+G142+G141+G140)/5</f>
        <v>13.856</v>
      </c>
      <c r="I144">
        <f t="shared" si="127"/>
        <v>0.53749999999999998</v>
      </c>
      <c r="J144">
        <f t="shared" si="128"/>
        <v>0.40566037735849059</v>
      </c>
      <c r="K144">
        <f t="shared" si="129"/>
        <v>0.35873192436040047</v>
      </c>
      <c r="L144">
        <f t="shared" si="130"/>
        <v>0.33026113671274959</v>
      </c>
      <c r="M144">
        <f t="shared" si="131"/>
        <v>0.31033487297921475</v>
      </c>
      <c r="N144">
        <f t="shared" si="132"/>
        <v>0.2929155313351498</v>
      </c>
      <c r="O144">
        <f t="shared" si="133"/>
        <v>0.26807980049875307</v>
      </c>
      <c r="P144">
        <f t="shared" si="134"/>
        <v>0.25124160093485243</v>
      </c>
      <c r="Q144">
        <f t="shared" si="135"/>
        <v>0.23824181236148731</v>
      </c>
      <c r="R144">
        <f t="shared" si="136"/>
        <v>0.22579290065112373</v>
      </c>
      <c r="S144">
        <f t="shared" si="137"/>
        <v>2.15</v>
      </c>
      <c r="T144">
        <f t="shared" si="138"/>
        <v>1.075</v>
      </c>
    </row>
    <row r="145" spans="7:20">
      <c r="G145">
        <v>4.7</v>
      </c>
      <c r="H145">
        <f>4*(G144+G145+G143+G142+G141+G140)/6</f>
        <v>14.680000000000001</v>
      </c>
      <c r="I145">
        <f t="shared" si="127"/>
        <v>0.58750000000000002</v>
      </c>
      <c r="J145">
        <f t="shared" si="128"/>
        <v>0.44339622641509435</v>
      </c>
      <c r="K145">
        <f t="shared" si="129"/>
        <v>0.39210233592880983</v>
      </c>
      <c r="L145">
        <f t="shared" si="130"/>
        <v>0.36098310291858682</v>
      </c>
      <c r="M145">
        <f t="shared" si="131"/>
        <v>0.33920323325635104</v>
      </c>
      <c r="N145">
        <f t="shared" si="132"/>
        <v>0.32016348773841957</v>
      </c>
      <c r="O145">
        <f t="shared" si="133"/>
        <v>0.2930174563591022</v>
      </c>
      <c r="P145">
        <f t="shared" si="134"/>
        <v>0.27461291264972243</v>
      </c>
      <c r="Q145">
        <f t="shared" si="135"/>
        <v>0.26040384141836986</v>
      </c>
      <c r="R145">
        <f t="shared" si="136"/>
        <v>0.24679689140936784</v>
      </c>
      <c r="S145">
        <f t="shared" si="137"/>
        <v>2.35</v>
      </c>
      <c r="T145">
        <f t="shared" si="138"/>
        <v>1.175</v>
      </c>
    </row>
    <row r="146" spans="7:20">
      <c r="G146">
        <v>6.05</v>
      </c>
      <c r="H146">
        <f>4*(G145+G146+G144+G143+G142+G141+G140)/7</f>
        <v>16.040000000000003</v>
      </c>
      <c r="I146">
        <f t="shared" si="127"/>
        <v>0.75624999999999998</v>
      </c>
      <c r="J146">
        <f t="shared" si="128"/>
        <v>0.57075471698113212</v>
      </c>
      <c r="K146">
        <f t="shared" si="129"/>
        <v>0.50472747497219128</v>
      </c>
      <c r="L146">
        <f t="shared" si="130"/>
        <v>0.46466973886328727</v>
      </c>
      <c r="M146">
        <f t="shared" si="131"/>
        <v>0.43663394919168591</v>
      </c>
      <c r="N146">
        <f t="shared" si="132"/>
        <v>0.41212534059945499</v>
      </c>
      <c r="O146">
        <f t="shared" si="133"/>
        <v>0.37718204488778045</v>
      </c>
      <c r="P146">
        <f t="shared" si="134"/>
        <v>0.35349108968740867</v>
      </c>
      <c r="Q146">
        <f t="shared" si="135"/>
        <v>0.33520068948534842</v>
      </c>
      <c r="R146">
        <f t="shared" si="136"/>
        <v>0.31768536021844157</v>
      </c>
      <c r="S146">
        <f t="shared" si="137"/>
        <v>3.0249999999999999</v>
      </c>
      <c r="T146">
        <f t="shared" si="138"/>
        <v>1.5125</v>
      </c>
    </row>
    <row r="147" spans="7:20">
      <c r="G147">
        <v>6.16</v>
      </c>
      <c r="H147">
        <f>4*(G146+G147+G145+G144+G143+G142+G141+G140)/8</f>
        <v>17.115000000000002</v>
      </c>
      <c r="I147">
        <f t="shared" si="127"/>
        <v>0.77</v>
      </c>
      <c r="J147">
        <f t="shared" si="128"/>
        <v>0.5811320754716981</v>
      </c>
      <c r="K147">
        <f t="shared" si="129"/>
        <v>0.51390433815350389</v>
      </c>
      <c r="L147">
        <f t="shared" si="130"/>
        <v>0.4731182795698925</v>
      </c>
      <c r="M147">
        <f t="shared" si="131"/>
        <v>0.44457274826789839</v>
      </c>
      <c r="N147">
        <f t="shared" si="132"/>
        <v>0.4196185286103542</v>
      </c>
      <c r="O147">
        <f t="shared" si="133"/>
        <v>0.38403990024937651</v>
      </c>
      <c r="P147">
        <f t="shared" si="134"/>
        <v>0.35991820040899791</v>
      </c>
      <c r="Q147">
        <f t="shared" si="135"/>
        <v>0.34129524747599116</v>
      </c>
      <c r="R147">
        <f t="shared" si="136"/>
        <v>0.32346145767695866</v>
      </c>
      <c r="S147">
        <f t="shared" si="137"/>
        <v>3.08</v>
      </c>
      <c r="T147">
        <f t="shared" si="138"/>
        <v>1.54</v>
      </c>
    </row>
    <row r="148" spans="7:20">
      <c r="G148">
        <v>6.38</v>
      </c>
      <c r="H148">
        <f>4*(G147+G148+G146+G145+G144+G143+G142+G141+G140)/9</f>
        <v>18.048888888888889</v>
      </c>
      <c r="I148">
        <f t="shared" si="127"/>
        <v>0.79749999999999999</v>
      </c>
      <c r="J148">
        <f t="shared" si="128"/>
        <v>0.60188679245283017</v>
      </c>
      <c r="K148">
        <f t="shared" si="129"/>
        <v>0.532258064516129</v>
      </c>
      <c r="L148">
        <f t="shared" si="130"/>
        <v>0.49001536098310294</v>
      </c>
      <c r="M148">
        <f t="shared" si="131"/>
        <v>0.46045034642032334</v>
      </c>
      <c r="N148">
        <f t="shared" si="132"/>
        <v>0.43460490463215251</v>
      </c>
      <c r="O148">
        <f t="shared" si="133"/>
        <v>0.39775561097256851</v>
      </c>
      <c r="P148">
        <f t="shared" si="134"/>
        <v>0.37277242185217641</v>
      </c>
      <c r="Q148">
        <f t="shared" si="135"/>
        <v>0.35348436345727652</v>
      </c>
      <c r="R148">
        <f t="shared" si="136"/>
        <v>0.33501365259399291</v>
      </c>
      <c r="S148">
        <f t="shared" si="137"/>
        <v>3.19</v>
      </c>
      <c r="T148">
        <f t="shared" si="138"/>
        <v>1.595</v>
      </c>
    </row>
    <row r="149" spans="7:20">
      <c r="G149">
        <v>7</v>
      </c>
      <c r="H149">
        <f>4*(G148+G149+G147+G146+G145+G144+G143+G142+G141+G140)/10</f>
        <v>19.043999999999997</v>
      </c>
      <c r="I149">
        <f t="shared" si="127"/>
        <v>0.875</v>
      </c>
      <c r="J149">
        <f t="shared" si="128"/>
        <v>0.66037735849056611</v>
      </c>
      <c r="K149">
        <f t="shared" si="129"/>
        <v>0.58398220244716348</v>
      </c>
      <c r="L149">
        <f t="shared" si="130"/>
        <v>0.5376344086021505</v>
      </c>
      <c r="M149">
        <f t="shared" si="131"/>
        <v>0.50519630484988454</v>
      </c>
      <c r="N149">
        <f t="shared" si="132"/>
        <v>0.47683923705722064</v>
      </c>
      <c r="O149">
        <f t="shared" si="133"/>
        <v>0.43640897755610963</v>
      </c>
      <c r="P149">
        <f t="shared" si="134"/>
        <v>0.4089979550102249</v>
      </c>
      <c r="Q149">
        <f t="shared" si="135"/>
        <v>0.38783550849544446</v>
      </c>
      <c r="R149">
        <f t="shared" si="136"/>
        <v>0.3675698382692712</v>
      </c>
      <c r="S149">
        <f t="shared" si="137"/>
        <v>3.5</v>
      </c>
      <c r="T149">
        <f t="shared" si="138"/>
        <v>1.75</v>
      </c>
    </row>
    <row r="150" spans="7:20">
      <c r="I150">
        <f>SUMIF(I140:I149,"&lt;1")</f>
        <v>5.9512500000000008</v>
      </c>
      <c r="J150">
        <f t="shared" ref="J150:T150" si="139">SUMIF(J140:J149,"&lt;1")</f>
        <v>4.4915094339622641</v>
      </c>
      <c r="K150">
        <f t="shared" si="139"/>
        <v>3.9719132369299217</v>
      </c>
      <c r="L150">
        <f t="shared" si="139"/>
        <v>3.65668202764977</v>
      </c>
      <c r="M150">
        <f t="shared" si="139"/>
        <v>3.4360565819861431</v>
      </c>
      <c r="N150">
        <f t="shared" si="139"/>
        <v>3.243188010899182</v>
      </c>
      <c r="O150">
        <f t="shared" si="139"/>
        <v>2.9682044887780541</v>
      </c>
      <c r="P150">
        <f t="shared" si="139"/>
        <v>2.7817703768624007</v>
      </c>
      <c r="Q150">
        <f t="shared" si="139"/>
        <v>2.6378355084954443</v>
      </c>
      <c r="R150">
        <f t="shared" si="139"/>
        <v>2.5000000000000009</v>
      </c>
      <c r="S150">
        <f t="shared" si="139"/>
        <v>0</v>
      </c>
      <c r="T150">
        <f t="shared" si="139"/>
        <v>2.2475000000000001</v>
      </c>
    </row>
    <row r="151" spans="7:20">
      <c r="I151" s="6">
        <f t="shared" ref="I151:R151" si="140">(10-I150)/(I139*10)</f>
        <v>5.0609374999999991E-2</v>
      </c>
      <c r="J151" s="6">
        <f t="shared" si="140"/>
        <v>5.1966892132431469E-2</v>
      </c>
      <c r="K151" s="6">
        <f t="shared" si="140"/>
        <v>5.0289934063432247E-2</v>
      </c>
      <c r="L151" s="6">
        <f t="shared" si="140"/>
        <v>4.8719800094855839E-2</v>
      </c>
      <c r="M151" s="6">
        <f t="shared" si="140"/>
        <v>4.7372570857490304E-2</v>
      </c>
      <c r="N151" s="6">
        <f t="shared" si="140"/>
        <v>4.6027329626027368E-2</v>
      </c>
      <c r="O151" s="6">
        <f t="shared" si="140"/>
        <v>4.383912413480015E-2</v>
      </c>
      <c r="P151" s="6">
        <f t="shared" si="140"/>
        <v>4.217487363796435E-2</v>
      </c>
      <c r="Q151" s="6">
        <f t="shared" si="140"/>
        <v>4.0790125845568216E-2</v>
      </c>
      <c r="R151" s="6">
        <f t="shared" si="140"/>
        <v>3.9382482671707623E-2</v>
      </c>
      <c r="S151" s="11">
        <f>(0-S150)/(S139*10)</f>
        <v>0</v>
      </c>
      <c r="T151" s="5">
        <f>(3-T150)/(T139*10)</f>
        <v>1.8812499999999999E-2</v>
      </c>
    </row>
  </sheetData>
  <conditionalFormatting sqref="G5:G14 G50:G59 G80:G89 G95:G104 G110:G119 G125:G134 G140:G149">
    <cfRule type="cellIs" dxfId="13" priority="14" operator="lessThan">
      <formula>$E$5</formula>
    </cfRule>
  </conditionalFormatting>
  <conditionalFormatting sqref="G35:G44">
    <cfRule type="cellIs" dxfId="12" priority="13" operator="lessThan">
      <formula>$E$5</formula>
    </cfRule>
  </conditionalFormatting>
  <conditionalFormatting sqref="G35:G44 G5:G14 G50:G59 G80:G89 G95:G104 G110:G119 G125:G134 G140:G149">
    <cfRule type="cellIs" dxfId="11" priority="12" operator="greaterThan">
      <formula>$E$5</formula>
    </cfRule>
  </conditionalFormatting>
  <conditionalFormatting sqref="G99">
    <cfRule type="cellIs" dxfId="10" priority="10" operator="greaterThanOrEqual">
      <formula>$E$5</formula>
    </cfRule>
    <cfRule type="cellIs" dxfId="9" priority="11" operator="greaterThan">
      <formula>$E$5</formula>
    </cfRule>
  </conditionalFormatting>
  <conditionalFormatting sqref="G5">
    <cfRule type="cellIs" dxfId="8" priority="9" operator="equal">
      <formula>$E$5</formula>
    </cfRule>
  </conditionalFormatting>
  <conditionalFormatting sqref="G65:G74">
    <cfRule type="cellIs" dxfId="7" priority="6" operator="equal">
      <formula>$E$5</formula>
    </cfRule>
    <cfRule type="cellIs" dxfId="6" priority="8" operator="lessThan">
      <formula>$E$5</formula>
    </cfRule>
  </conditionalFormatting>
  <conditionalFormatting sqref="G65:G74">
    <cfRule type="cellIs" dxfId="5" priority="7" operator="greaterThan">
      <formula>$E$5</formula>
    </cfRule>
  </conditionalFormatting>
  <conditionalFormatting sqref="G80:G89">
    <cfRule type="cellIs" dxfId="4" priority="5" operator="lessThan">
      <formula>$E$5</formula>
    </cfRule>
  </conditionalFormatting>
  <conditionalFormatting sqref="G80:G89">
    <cfRule type="cellIs" dxfId="3" priority="4" operator="equal">
      <formula>$E$5</formula>
    </cfRule>
  </conditionalFormatting>
  <conditionalFormatting sqref="G140">
    <cfRule type="cellIs" dxfId="2" priority="3" operator="equal">
      <formula>$E$5</formula>
    </cfRule>
  </conditionalFormatting>
  <conditionalFormatting sqref="I20:R29 J35:R44 I50:R59 I65:R74 I80:R89 I95:R104 J110:R119 I125:R134 I140:R149 I5:R14">
    <cfRule type="cellIs" dxfId="1" priority="1" operator="greaterThanOrEqual">
      <formula>1</formula>
    </cfRule>
    <cfRule type="cellIs" dxfId="0" priority="2" operator="lessThan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H_Indefini</vt:lpstr>
      <vt:lpstr>H dans H-Epsilon _ H+Epsilon</vt:lpstr>
      <vt:lpstr>H dans H-Epsilon _ H+Epsilon(2)</vt:lpstr>
    </vt:vector>
  </TitlesOfParts>
  <Company>ulysse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ulysse</dc:creator>
  <cp:lastModifiedBy>USER ulysse</cp:lastModifiedBy>
  <dcterms:created xsi:type="dcterms:W3CDTF">2016-12-28T10:25:09Z</dcterms:created>
  <dcterms:modified xsi:type="dcterms:W3CDTF">2016-12-29T18:36:12Z</dcterms:modified>
</cp:coreProperties>
</file>