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resources-my.sharepoint.com/personal/gdolphin_rff_org/Documents/Documents/Research/projects/ecp/wcpd_dataset/source_data/design_and_prices/prices/Norway/calculations/"/>
    </mc:Choice>
  </mc:AlternateContent>
  <xr:revisionPtr revIDLastSave="55" documentId="11_2C7EF5524268AD592456665D061A625CDC6CA24B" xr6:coauthVersionLast="46" xr6:coauthVersionMax="47" xr10:uidLastSave="{168BA383-5A9F-1D43-85FB-4BD7BD427471}"/>
  <bookViews>
    <workbookView xWindow="0" yWindow="500" windowWidth="25180" windowHeight="14540" tabRatio="500" xr2:uid="{00000000-000D-0000-FFFF-FFFF00000000}"/>
  </bookViews>
  <sheets>
    <sheet name="Tax rate" sheetId="1" r:id="rId1"/>
    <sheet name="All fuels (IEA)" sheetId="4" r:id="rId2"/>
    <sheet name="Conversion factors-WRI" sheetId="2" r:id="rId3"/>
    <sheet name="Comments-policy changes" sheetId="3" r:id="rId4"/>
  </sheets>
  <definedNames>
    <definedName name="_xlnm._FilterDatabase" localSheetId="0" hidden="1">'Tax rate'!$A$1:$H$33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7" i="1"/>
  <c r="E8" i="1"/>
  <c r="E9" i="1"/>
  <c r="E10" i="1"/>
  <c r="E11" i="1"/>
  <c r="E12" i="1"/>
  <c r="E13" i="1"/>
  <c r="E14" i="1"/>
  <c r="E15" i="1"/>
  <c r="E16" i="1"/>
  <c r="E6" i="1"/>
  <c r="F32" i="1"/>
  <c r="F33" i="1"/>
  <c r="E4" i="1"/>
  <c r="F4" i="1"/>
  <c r="G4" i="1"/>
  <c r="E5" i="1"/>
  <c r="F5" i="1"/>
  <c r="G5" i="1"/>
  <c r="F6" i="1"/>
  <c r="G6" i="1"/>
  <c r="D28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0" i="1"/>
  <c r="F8" i="1"/>
  <c r="F9" i="1"/>
  <c r="F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G8" i="1"/>
  <c r="G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tc={90760025-E417-49FF-A2AC-4074D4B6976F}</author>
    <author>tc={697DE3CE-A8B7-437E-B1F4-1C190BC6499A}</author>
  </authors>
  <commentList>
    <comment ref="D30" authorId="0" shapeId="0" xr:uid="{90760025-E417-49FF-A2AC-4074D4B6976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in gray are from Norwegian Directorate of Custom and Excise circulars</t>
      </text>
    </comment>
    <comment ref="J30" authorId="1" shapeId="0" xr:uid="{697DE3CE-A8B7-437E-B1F4-1C190BC6499A}">
      <text>
        <t>[Threaded comment]
Your version of Excel allows you to read this threaded comment; however, any edits to it will get removed if the file is opened in a newer version of Excel. Learn more: https://go.microsoft.com/fwlink/?linkid=870924
Comment:
    A new carbon tax rate was introduced for natural gas from petroleum activities that is emitted directly into the atmosphere - NOK444/tCO2e</t>
      </text>
    </comment>
  </commentList>
</comments>
</file>

<file path=xl/sharedStrings.xml><?xml version="1.0" encoding="utf-8"?>
<sst xmlns="http://schemas.openxmlformats.org/spreadsheetml/2006/main" count="282" uniqueCount="184">
  <si>
    <t>Tax rate (NOK/per natural unit)</t>
  </si>
  <si>
    <t>Tax rate (NOK/tCO2)</t>
  </si>
  <si>
    <t>Year</t>
  </si>
  <si>
    <t>Fuel type</t>
  </si>
  <si>
    <t>Source</t>
  </si>
  <si>
    <t>Coal (tonne)</t>
  </si>
  <si>
    <t>Oil - gasoline (litre)</t>
  </si>
  <si>
    <t>Natural gas (Sm3)</t>
  </si>
  <si>
    <t>Unit</t>
  </si>
  <si>
    <t>Value (tCO2/natural unit)</t>
  </si>
  <si>
    <t>Comment</t>
  </si>
  <si>
    <t>Coal (bituminous)</t>
  </si>
  <si>
    <t>tonne</t>
  </si>
  <si>
    <t>According to US EIA data, coal consumed in Norway is entirely bituminous; https://www.eia.gov/beta/international/data/browser/#/?pa=00000000000000000000000000000000000000jg0880000000008&amp;c=000000000000000000000000000000000g&amp;ct=0&amp;tl_id=1-A&amp;vs=INTL.7-2-NOR-TST.A&amp;vo=0&amp;v=H&amp;end=2016&amp;showdm=y</t>
  </si>
  <si>
    <t>Natural gas</t>
  </si>
  <si>
    <t>Sm3</t>
  </si>
  <si>
    <t>Oil (motor gasoline)</t>
  </si>
  <si>
    <t>litre</t>
  </si>
  <si>
    <t>WRI tool ("Motor gasoline")</t>
  </si>
  <si>
    <t>Prices from the WB</t>
  </si>
  <si>
    <t>From</t>
  </si>
  <si>
    <t>To</t>
  </si>
  <si>
    <t>Heavy fuel oil</t>
  </si>
  <si>
    <t>Light fuel oil</t>
  </si>
  <si>
    <t>Automotive diesel</t>
  </si>
  <si>
    <t>Gasoline</t>
  </si>
  <si>
    <t>Automotive LPG</t>
  </si>
  <si>
    <t>Coal</t>
  </si>
  <si>
    <t>(NOK/tonne)</t>
  </si>
  <si>
    <t>(NOK/10001)</t>
  </si>
  <si>
    <t>(NOK/A)</t>
  </si>
  <si>
    <t>(NOK/I)</t>
  </si>
  <si>
    <t>(NOK/kg)</t>
  </si>
  <si>
    <t>(NOK/Sm3)</t>
  </si>
  <si>
    <t>01.01.91</t>
  </si>
  <si>
    <t>31.12.91</t>
  </si>
  <si>
    <t>0.600</t>
  </si>
  <si>
    <t>01.01.92</t>
  </si>
  <si>
    <t>31.12.92</t>
  </si>
  <si>
    <t>0.800</t>
  </si>
  <si>
    <t>01.01.93</t>
  </si>
  <si>
    <t>31.12.93</t>
  </si>
  <si>
    <t>400</t>
  </si>
  <si>
    <t>01.01.94</t>
  </si>
  <si>
    <t>31.12.94</t>
  </si>
  <si>
    <t>0.820</t>
  </si>
  <si>
    <t>410</t>
  </si>
  <si>
    <t>01.01.95</t>
  </si>
  <si>
    <t>31.12.95</t>
  </si>
  <si>
    <t>415</t>
  </si>
  <si>
    <t>0.415</t>
  </si>
  <si>
    <t>0.830</t>
  </si>
  <si>
    <t>01.01.96</t>
  </si>
  <si>
    <t>31.12.96</t>
  </si>
  <si>
    <t>425</t>
  </si>
  <si>
    <t>0.425</t>
  </si>
  <si>
    <t>0.850</t>
  </si>
  <si>
    <t>01.01.97</t>
  </si>
  <si>
    <t>31.12.97</t>
  </si>
  <si>
    <t>435</t>
  </si>
  <si>
    <t>0.435</t>
  </si>
  <si>
    <t>0.870</t>
  </si>
  <si>
    <t>01.01.98</t>
  </si>
  <si>
    <t>31.12.98</t>
  </si>
  <si>
    <t>445</t>
  </si>
  <si>
    <t>0.445</t>
  </si>
  <si>
    <t>0.890</t>
  </si>
  <si>
    <t>01.01.99</t>
  </si>
  <si>
    <t>31.12.99</t>
  </si>
  <si>
    <t>460</t>
  </si>
  <si>
    <t>0.460</t>
  </si>
  <si>
    <t>0.920</t>
  </si>
  <si>
    <t>01.01.00</t>
  </si>
  <si>
    <t>31.12.00</t>
  </si>
  <si>
    <t>470</t>
  </si>
  <si>
    <t>0.470</t>
  </si>
  <si>
    <t>0.940</t>
  </si>
  <si>
    <t>01.01.01</t>
  </si>
  <si>
    <t>31.12.01</t>
  </si>
  <si>
    <t>480</t>
  </si>
  <si>
    <t>0.480</t>
  </si>
  <si>
    <t>0.720</t>
  </si>
  <si>
    <t>01.01.02</t>
  </si>
  <si>
    <t>31.12.02</t>
  </si>
  <si>
    <t>490</t>
  </si>
  <si>
    <t>0.490</t>
  </si>
  <si>
    <t>0.730</t>
  </si>
  <si>
    <t>01.01.03</t>
  </si>
  <si>
    <t>31.12.03</t>
  </si>
  <si>
    <t>500</t>
  </si>
  <si>
    <t>0.500</t>
  </si>
  <si>
    <t>0.750</t>
  </si>
  <si>
    <t>01.01.04</t>
  </si>
  <si>
    <t>31.12.04</t>
  </si>
  <si>
    <t>510</t>
  </si>
  <si>
    <t>0.510</t>
  </si>
  <si>
    <t>0.760</t>
  </si>
  <si>
    <t>01.01.05</t>
  </si>
  <si>
    <t>31.12.05</t>
  </si>
  <si>
    <t>520</t>
  </si>
  <si>
    <t>0.520</t>
  </si>
  <si>
    <t>0.780</t>
  </si>
  <si>
    <t>01.01.06</t>
  </si>
  <si>
    <t>31.12.06</t>
  </si>
  <si>
    <t>530</t>
  </si>
  <si>
    <t>0.530</t>
  </si>
  <si>
    <t>0.790</t>
  </si>
  <si>
    <t>01.01.07</t>
  </si>
  <si>
    <t>31.12.07</t>
  </si>
  <si>
    <t>540</t>
  </si>
  <si>
    <t>0.540</t>
  </si>
  <si>
    <t>01.01.08</t>
  </si>
  <si>
    <t>31.12.08</t>
  </si>
  <si>
    <t>550</t>
  </si>
  <si>
    <t>0.550</t>
  </si>
  <si>
    <t>01.01.09</t>
  </si>
  <si>
    <t>31.12.09</t>
  </si>
  <si>
    <t>570</t>
  </si>
  <si>
    <t>0.570</t>
  </si>
  <si>
    <t>0.840</t>
  </si>
  <si>
    <t>01.01.10</t>
  </si>
  <si>
    <t>31.12.10</t>
  </si>
  <si>
    <t>580</t>
  </si>
  <si>
    <t>0.580</t>
  </si>
  <si>
    <t>0.860</t>
  </si>
  <si>
    <t>0.650</t>
  </si>
  <si>
    <t>01.01.11</t>
  </si>
  <si>
    <t>31.12.11</t>
  </si>
  <si>
    <t>590</t>
  </si>
  <si>
    <t>0.590</t>
  </si>
  <si>
    <t>0.880</t>
  </si>
  <si>
    <t>0.660</t>
  </si>
  <si>
    <t>0.440</t>
  </si>
  <si>
    <t>01.01.12</t>
  </si>
  <si>
    <t>31.12.12</t>
  </si>
  <si>
    <t>600</t>
  </si>
  <si>
    <t>0.670</t>
  </si>
  <si>
    <t>0.450</t>
  </si>
  <si>
    <t>01.01.13</t>
  </si>
  <si>
    <t>31.12.13</t>
  </si>
  <si>
    <t>610</t>
  </si>
  <si>
    <t>0.610</t>
  </si>
  <si>
    <t>0.910</t>
  </si>
  <si>
    <t>0.680</t>
  </si>
  <si>
    <t>01.01.14</t>
  </si>
  <si>
    <t>31.12.14</t>
  </si>
  <si>
    <t>880</t>
  </si>
  <si>
    <t>0.620</t>
  </si>
  <si>
    <t>0.930</t>
  </si>
  <si>
    <t>0.990</t>
  </si>
  <si>
    <t>01.01.15</t>
  </si>
  <si>
    <t>30.06.15</t>
  </si>
  <si>
    <t>900</t>
  </si>
  <si>
    <t>1.090</t>
  </si>
  <si>
    <t>0.950</t>
  </si>
  <si>
    <t>1.010</t>
  </si>
  <si>
    <t>01.07.15</t>
  </si>
  <si>
    <t>31.12.15</t>
  </si>
  <si>
    <t>1.230</t>
  </si>
  <si>
    <t>01.01.16</t>
  </si>
  <si>
    <t>31.12.17</t>
  </si>
  <si>
    <t>920</t>
  </si>
  <si>
    <t>1.120</t>
  </si>
  <si>
    <t>0.970</t>
  </si>
  <si>
    <t>1.260</t>
  </si>
  <si>
    <t>01.01.17</t>
  </si>
  <si>
    <t>1200</t>
  </si>
  <si>
    <t>1.200</t>
  </si>
  <si>
    <t>1.040</t>
  </si>
  <si>
    <t>1.350</t>
  </si>
  <si>
    <t>01.01.18</t>
  </si>
  <si>
    <t>31.12.18</t>
  </si>
  <si>
    <t>1330</t>
  </si>
  <si>
    <t>1.330</t>
  </si>
  <si>
    <t>1.160</t>
  </si>
  <si>
    <t>1.500</t>
  </si>
  <si>
    <t>01.01.19</t>
  </si>
  <si>
    <t>now</t>
  </si>
  <si>
    <t>1350</t>
  </si>
  <si>
    <t>1.180</t>
  </si>
  <si>
    <t>1.520</t>
  </si>
  <si>
    <t>report(IEA-EPT[2018])</t>
  </si>
  <si>
    <t>report(IEA-EPT[2020])</t>
  </si>
  <si>
    <t>report(IEA-EPT[2018]),gvt(NOR-DCE-CIRC11[2017])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</si>
</sst>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</xdr:row>
      <xdr:rowOff>12700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0400" y="1028700"/>
          <a:ext cx="10896600" cy="412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1 January 1997 onwards, the energy/CO2 tax is 100% carbon tax. In addition, fuels used in producing electricity are free of the energy/CO2 tax and precautionary stock fee. Prior to 31 December 1996, the energy/CO2 tax was approximately 75% carbon tax and 25% energy tax. </a:t>
          </a:r>
        </a:p>
        <a:p>
          <a:r>
            <a:rPr lang="en-US" sz="1200"/>
            <a:t>Source:</a:t>
          </a:r>
          <a:r>
            <a:rPr lang="en-US" sz="1200" baseline="0"/>
            <a:t> IEA Energy Price and Taxes (2015), p.105</a:t>
          </a:r>
        </a:p>
        <a:p>
          <a:endParaRPr lang="en-US" sz="1200" baseline="0"/>
        </a:p>
        <a:p>
          <a:r>
            <a:rPr lang="en-US" sz="1200" baseline="0"/>
            <a:t>From 1 January 2011 onwards, follwing the energy taxation reform, the energy/CO2 tax was split between its energy and CO2 component.</a:t>
          </a:r>
          <a:endParaRPr lang="en-US" sz="1200"/>
        </a:p>
        <a:p>
          <a:endParaRPr lang="en-US" sz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Xiahou, Qinrui" id="{69241035-FAD6-45FF-B3C8-ABDFDBE720BD}" userId="Xiahou, Qinr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" dT="2021-06-29T18:35:24.75" personId="{69241035-FAD6-45FF-B3C8-ABDFDBE720BD}" id="{90760025-E417-49FF-A2AC-4074D4B6976F}">
    <text>Numbers in gray are from Norwegian Directorate of Custom and Excise circulars</text>
  </threadedComment>
  <threadedComment ref="J30" dT="2021-06-23T17:42:23.81" personId="{69241035-FAD6-45FF-B3C8-ABDFDBE720BD}" id="{697DE3CE-A8B7-437E-B1F4-1C190BC6499A}">
    <text>A new carbon tax rate was introduced for natural gas from petroleum activities that is emitted directly into the atmosphere - NOK444/tCO2e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H30" sqref="H30"/>
    </sheetView>
  </sheetViews>
  <sheetFormatPr baseColWidth="10" defaultColWidth="11" defaultRowHeight="16" x14ac:dyDescent="0.2"/>
  <cols>
    <col min="4" max="4" width="17.33203125" customWidth="1"/>
  </cols>
  <sheetData>
    <row r="1" spans="1:10" x14ac:dyDescent="0.2">
      <c r="B1" s="6" t="s">
        <v>0</v>
      </c>
      <c r="C1" s="6"/>
      <c r="D1" s="6"/>
      <c r="E1" s="6" t="s">
        <v>1</v>
      </c>
      <c r="F1" s="6"/>
      <c r="G1" s="6"/>
    </row>
    <row r="2" spans="1:10" x14ac:dyDescent="0.2">
      <c r="A2" t="s">
        <v>2</v>
      </c>
      <c r="B2" s="6" t="s">
        <v>3</v>
      </c>
      <c r="C2" s="6"/>
      <c r="D2" s="6"/>
      <c r="E2" s="6" t="s">
        <v>3</v>
      </c>
      <c r="F2" s="6"/>
      <c r="G2" s="6"/>
      <c r="H2" t="s">
        <v>4</v>
      </c>
      <c r="J2" t="s">
        <v>19</v>
      </c>
    </row>
    <row r="3" spans="1:10" x14ac:dyDescent="0.2"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</row>
    <row r="4" spans="1:10" x14ac:dyDescent="0.2">
      <c r="A4">
        <v>1991</v>
      </c>
      <c r="B4">
        <v>0</v>
      </c>
      <c r="C4">
        <v>0.6</v>
      </c>
      <c r="D4">
        <v>0</v>
      </c>
      <c r="E4">
        <f>B4/'Conversion factors-WRI'!$D$3</f>
        <v>0</v>
      </c>
      <c r="F4">
        <f>C4/'Conversion factors-WRI'!$D$5</f>
        <v>300</v>
      </c>
      <c r="G4">
        <f>D4/'Conversion factors-WRI'!$D$4</f>
        <v>0</v>
      </c>
      <c r="H4" t="s">
        <v>181</v>
      </c>
    </row>
    <row r="5" spans="1:10" x14ac:dyDescent="0.2">
      <c r="A5">
        <v>1992</v>
      </c>
      <c r="B5">
        <v>0</v>
      </c>
      <c r="C5">
        <v>0.8</v>
      </c>
      <c r="D5">
        <v>0</v>
      </c>
      <c r="E5">
        <f>B5/'Conversion factors-WRI'!$D$3</f>
        <v>0</v>
      </c>
      <c r="F5">
        <f>C5/'Conversion factors-WRI'!$D$5</f>
        <v>400</v>
      </c>
      <c r="G5">
        <f>D5/'Conversion factors-WRI'!$D$4</f>
        <v>0</v>
      </c>
      <c r="H5" t="s">
        <v>181</v>
      </c>
    </row>
    <row r="6" spans="1:10" x14ac:dyDescent="0.2">
      <c r="A6">
        <v>1993</v>
      </c>
      <c r="B6">
        <v>400</v>
      </c>
      <c r="C6">
        <v>0.8</v>
      </c>
      <c r="D6">
        <v>0</v>
      </c>
      <c r="E6">
        <f>B6/'Conversion factors-WRI'!$D$3</f>
        <v>149.92503748125935</v>
      </c>
      <c r="F6">
        <f>C6/'Conversion factors-WRI'!$D$5</f>
        <v>400</v>
      </c>
      <c r="G6">
        <f>D6/'Conversion factors-WRI'!$D$4</f>
        <v>0</v>
      </c>
      <c r="H6" t="s">
        <v>181</v>
      </c>
    </row>
    <row r="7" spans="1:10" x14ac:dyDescent="0.2">
      <c r="A7">
        <v>1994</v>
      </c>
      <c r="B7">
        <v>410</v>
      </c>
      <c r="C7">
        <v>0.82</v>
      </c>
      <c r="D7">
        <v>0</v>
      </c>
      <c r="E7">
        <f>B7/'Conversion factors-WRI'!$D$3</f>
        <v>153.67316341829084</v>
      </c>
      <c r="F7">
        <f>C7/'Conversion factors-WRI'!$D$5</f>
        <v>409.99999999999994</v>
      </c>
      <c r="G7">
        <f>D7/'Conversion factors-WRI'!$D$4</f>
        <v>0</v>
      </c>
      <c r="H7" t="s">
        <v>181</v>
      </c>
    </row>
    <row r="8" spans="1:10" x14ac:dyDescent="0.2">
      <c r="A8">
        <v>1995</v>
      </c>
      <c r="B8">
        <v>415</v>
      </c>
      <c r="C8">
        <v>0.83</v>
      </c>
      <c r="D8">
        <v>0</v>
      </c>
      <c r="E8">
        <f>B8/'Conversion factors-WRI'!$D$3</f>
        <v>155.54722638680659</v>
      </c>
      <c r="F8">
        <f>C8/'Conversion factors-WRI'!$D$5</f>
        <v>414.99999999999994</v>
      </c>
      <c r="G8">
        <f>D8/'Conversion factors-WRI'!$D$4</f>
        <v>0</v>
      </c>
      <c r="H8" t="s">
        <v>181</v>
      </c>
    </row>
    <row r="9" spans="1:10" x14ac:dyDescent="0.2">
      <c r="A9">
        <v>1996</v>
      </c>
      <c r="B9">
        <v>425</v>
      </c>
      <c r="C9">
        <v>0.85</v>
      </c>
      <c r="D9">
        <v>0</v>
      </c>
      <c r="E9">
        <f>B9/'Conversion factors-WRI'!$D$3</f>
        <v>159.29535232383807</v>
      </c>
      <c r="F9">
        <f>C9/'Conversion factors-WRI'!$D$5</f>
        <v>425</v>
      </c>
      <c r="G9">
        <f>D9/'Conversion factors-WRI'!$D$4</f>
        <v>0</v>
      </c>
      <c r="H9" t="s">
        <v>181</v>
      </c>
    </row>
    <row r="10" spans="1:10" x14ac:dyDescent="0.2">
      <c r="A10">
        <v>1997</v>
      </c>
      <c r="B10">
        <v>435</v>
      </c>
      <c r="C10">
        <v>0.87</v>
      </c>
      <c r="D10">
        <v>0</v>
      </c>
      <c r="E10">
        <f>B10/'Conversion factors-WRI'!$D$3</f>
        <v>163.04347826086956</v>
      </c>
      <c r="F10">
        <f>C10/'Conversion factors-WRI'!$D$5</f>
        <v>435</v>
      </c>
      <c r="G10">
        <f>D10/'Conversion factors-WRI'!$D$4</f>
        <v>0</v>
      </c>
      <c r="H10" t="s">
        <v>181</v>
      </c>
    </row>
    <row r="11" spans="1:10" x14ac:dyDescent="0.2">
      <c r="A11">
        <v>1998</v>
      </c>
      <c r="B11">
        <v>445</v>
      </c>
      <c r="C11">
        <v>0.89</v>
      </c>
      <c r="D11">
        <v>0</v>
      </c>
      <c r="E11">
        <f>B11/'Conversion factors-WRI'!$D$3</f>
        <v>166.79160419790105</v>
      </c>
      <c r="F11">
        <f>C11/'Conversion factors-WRI'!$D$5</f>
        <v>445</v>
      </c>
      <c r="G11">
        <f>D11/'Conversion factors-WRI'!$D$4</f>
        <v>0</v>
      </c>
      <c r="H11" t="s">
        <v>181</v>
      </c>
    </row>
    <row r="12" spans="1:10" x14ac:dyDescent="0.2">
      <c r="A12">
        <v>1999</v>
      </c>
      <c r="B12">
        <v>460</v>
      </c>
      <c r="C12">
        <v>0.92</v>
      </c>
      <c r="D12">
        <v>0</v>
      </c>
      <c r="E12">
        <f>B12/'Conversion factors-WRI'!$D$3</f>
        <v>172.41379310344826</v>
      </c>
      <c r="F12">
        <f>C12/'Conversion factors-WRI'!$D$5</f>
        <v>460</v>
      </c>
      <c r="G12">
        <f>D12/'Conversion factors-WRI'!$D$4</f>
        <v>0</v>
      </c>
      <c r="H12" t="s">
        <v>181</v>
      </c>
    </row>
    <row r="13" spans="1:10" x14ac:dyDescent="0.2">
      <c r="A13">
        <v>2000</v>
      </c>
      <c r="B13">
        <v>470</v>
      </c>
      <c r="C13">
        <v>0.94</v>
      </c>
      <c r="D13">
        <v>0</v>
      </c>
      <c r="E13">
        <f>B13/'Conversion factors-WRI'!$D$3</f>
        <v>176.16191904047975</v>
      </c>
      <c r="F13">
        <f>C13/'Conversion factors-WRI'!$D$5</f>
        <v>469.99999999999994</v>
      </c>
      <c r="G13">
        <f>D13/'Conversion factors-WRI'!$D$4</f>
        <v>0</v>
      </c>
      <c r="H13" t="s">
        <v>181</v>
      </c>
    </row>
    <row r="14" spans="1:10" x14ac:dyDescent="0.2">
      <c r="A14">
        <v>2001</v>
      </c>
      <c r="B14">
        <v>480</v>
      </c>
      <c r="C14">
        <v>0.72</v>
      </c>
      <c r="D14">
        <v>0</v>
      </c>
      <c r="E14">
        <f>B14/'Conversion factors-WRI'!$D$3</f>
        <v>179.91004497751123</v>
      </c>
      <c r="F14">
        <f>C14/'Conversion factors-WRI'!$D$5</f>
        <v>360</v>
      </c>
      <c r="G14">
        <f>D14/'Conversion factors-WRI'!$D$4</f>
        <v>0</v>
      </c>
      <c r="H14" t="s">
        <v>181</v>
      </c>
    </row>
    <row r="15" spans="1:10" x14ac:dyDescent="0.2">
      <c r="A15">
        <v>2002</v>
      </c>
      <c r="B15">
        <v>490</v>
      </c>
      <c r="C15">
        <v>0.73</v>
      </c>
      <c r="D15">
        <v>0</v>
      </c>
      <c r="E15">
        <f>B15/'Conversion factors-WRI'!$D$3</f>
        <v>183.65817091454272</v>
      </c>
      <c r="F15">
        <f>C15/'Conversion factors-WRI'!$D$5</f>
        <v>365</v>
      </c>
      <c r="G15">
        <f>D15/'Conversion factors-WRI'!$D$4</f>
        <v>0</v>
      </c>
      <c r="H15" t="s">
        <v>181</v>
      </c>
    </row>
    <row r="16" spans="1:10" x14ac:dyDescent="0.2">
      <c r="A16">
        <v>2003</v>
      </c>
      <c r="B16">
        <v>500</v>
      </c>
      <c r="C16">
        <v>0.75</v>
      </c>
      <c r="D16">
        <v>0</v>
      </c>
      <c r="E16">
        <f>B16/'Conversion factors-WRI'!$D$3</f>
        <v>187.40629685157421</v>
      </c>
      <c r="F16">
        <f>C16/'Conversion factors-WRI'!$D$5</f>
        <v>375</v>
      </c>
      <c r="G16">
        <f>D16/'Conversion factors-WRI'!$D$4</f>
        <v>0</v>
      </c>
      <c r="H16" t="s">
        <v>181</v>
      </c>
    </row>
    <row r="17" spans="1:11" x14ac:dyDescent="0.2">
      <c r="A17">
        <v>2004</v>
      </c>
      <c r="B17">
        <v>500</v>
      </c>
      <c r="C17">
        <v>0.76</v>
      </c>
      <c r="D17">
        <v>0</v>
      </c>
      <c r="E17">
        <f>B17/'Conversion factors-WRI'!$D$3</f>
        <v>187.40629685157421</v>
      </c>
      <c r="F17">
        <f>C17/'Conversion factors-WRI'!$D$5</f>
        <v>380</v>
      </c>
      <c r="G17">
        <f>D17/'Conversion factors-WRI'!$D$4</f>
        <v>0</v>
      </c>
      <c r="H17" t="s">
        <v>181</v>
      </c>
    </row>
    <row r="18" spans="1:11" x14ac:dyDescent="0.2">
      <c r="A18">
        <v>2005</v>
      </c>
      <c r="B18">
        <v>500</v>
      </c>
      <c r="C18">
        <v>0.78</v>
      </c>
      <c r="D18">
        <v>0</v>
      </c>
      <c r="E18">
        <f>B18/'Conversion factors-WRI'!$D$3</f>
        <v>187.40629685157421</v>
      </c>
      <c r="F18">
        <f>C18/'Conversion factors-WRI'!$D$5</f>
        <v>390</v>
      </c>
      <c r="G18">
        <f>D18/'Conversion factors-WRI'!$D$4</f>
        <v>0</v>
      </c>
      <c r="H18" t="s">
        <v>181</v>
      </c>
    </row>
    <row r="19" spans="1:11" x14ac:dyDescent="0.2">
      <c r="A19">
        <v>2006</v>
      </c>
      <c r="B19">
        <v>500</v>
      </c>
      <c r="C19">
        <v>0.79</v>
      </c>
      <c r="D19">
        <v>0</v>
      </c>
      <c r="E19">
        <f>B19/'Conversion factors-WRI'!$D$3</f>
        <v>187.40629685157421</v>
      </c>
      <c r="F19">
        <f>C19/'Conversion factors-WRI'!$D$5</f>
        <v>395</v>
      </c>
      <c r="G19">
        <f>D19/'Conversion factors-WRI'!$D$4</f>
        <v>0</v>
      </c>
      <c r="H19" t="s">
        <v>181</v>
      </c>
    </row>
    <row r="20" spans="1:11" x14ac:dyDescent="0.2">
      <c r="A20">
        <v>2007</v>
      </c>
      <c r="B20">
        <v>500</v>
      </c>
      <c r="C20">
        <v>0.8</v>
      </c>
      <c r="D20">
        <v>0</v>
      </c>
      <c r="E20">
        <f>B20/'Conversion factors-WRI'!$D$3</f>
        <v>187.40629685157421</v>
      </c>
      <c r="F20">
        <f>C20/'Conversion factors-WRI'!$D$5</f>
        <v>400</v>
      </c>
      <c r="G20">
        <f>D20/'Conversion factors-WRI'!$D$4</f>
        <v>0</v>
      </c>
      <c r="H20" t="s">
        <v>181</v>
      </c>
    </row>
    <row r="21" spans="1:11" x14ac:dyDescent="0.2">
      <c r="A21">
        <v>2008</v>
      </c>
      <c r="B21">
        <v>500</v>
      </c>
      <c r="C21">
        <v>0.82</v>
      </c>
      <c r="D21">
        <v>0</v>
      </c>
      <c r="E21">
        <f>B21/'Conversion factors-WRI'!$D$3</f>
        <v>187.40629685157421</v>
      </c>
      <c r="F21">
        <f>C21/'Conversion factors-WRI'!$D$5</f>
        <v>409.99999999999994</v>
      </c>
      <c r="G21">
        <f>D21/'Conversion factors-WRI'!$D$4</f>
        <v>0</v>
      </c>
      <c r="H21" t="s">
        <v>181</v>
      </c>
    </row>
    <row r="22" spans="1:11" x14ac:dyDescent="0.2">
      <c r="A22">
        <v>2009</v>
      </c>
      <c r="B22">
        <v>500</v>
      </c>
      <c r="C22">
        <v>0.84</v>
      </c>
      <c r="D22">
        <v>0</v>
      </c>
      <c r="E22">
        <f>B22/'Conversion factors-WRI'!$D$3</f>
        <v>187.40629685157421</v>
      </c>
      <c r="F22">
        <f>C22/'Conversion factors-WRI'!$D$5</f>
        <v>420</v>
      </c>
      <c r="G22">
        <f>D22/'Conversion factors-WRI'!$D$4</f>
        <v>0</v>
      </c>
      <c r="H22" t="s">
        <v>181</v>
      </c>
    </row>
    <row r="23" spans="1:11" x14ac:dyDescent="0.2">
      <c r="A23">
        <v>2010</v>
      </c>
      <c r="B23">
        <v>500</v>
      </c>
      <c r="C23">
        <v>0.86</v>
      </c>
      <c r="D23">
        <v>0</v>
      </c>
      <c r="E23">
        <f>B23/'Conversion factors-WRI'!$D$3</f>
        <v>187.40629685157421</v>
      </c>
      <c r="F23">
        <f>C23/'Conversion factors-WRI'!$D$5</f>
        <v>430</v>
      </c>
      <c r="G23">
        <f>D23/'Conversion factors-WRI'!$D$4</f>
        <v>0</v>
      </c>
      <c r="H23" t="s">
        <v>181</v>
      </c>
    </row>
    <row r="24" spans="1:11" x14ac:dyDescent="0.2">
      <c r="A24">
        <v>2011</v>
      </c>
      <c r="B24">
        <v>500</v>
      </c>
      <c r="C24">
        <v>0.88</v>
      </c>
      <c r="D24">
        <v>0.44</v>
      </c>
      <c r="E24">
        <f>B24/'Conversion factors-WRI'!$D$3</f>
        <v>187.40629685157421</v>
      </c>
      <c r="F24">
        <f>C24/'Conversion factors-WRI'!$D$5</f>
        <v>440</v>
      </c>
      <c r="G24">
        <f>D24/'Conversion factors-WRI'!$D$4</f>
        <v>220</v>
      </c>
      <c r="H24" t="s">
        <v>181</v>
      </c>
    </row>
    <row r="25" spans="1:11" x14ac:dyDescent="0.2">
      <c r="A25">
        <v>2012</v>
      </c>
      <c r="B25">
        <v>500</v>
      </c>
      <c r="C25">
        <v>0.89</v>
      </c>
      <c r="D25">
        <v>0.45</v>
      </c>
      <c r="E25">
        <f>B25/'Conversion factors-WRI'!$D$3</f>
        <v>187.40629685157421</v>
      </c>
      <c r="F25">
        <f>C25/'Conversion factors-WRI'!$D$5</f>
        <v>445</v>
      </c>
      <c r="G25">
        <f>D25/'Conversion factors-WRI'!$D$4</f>
        <v>225</v>
      </c>
      <c r="H25" t="s">
        <v>181</v>
      </c>
    </row>
    <row r="26" spans="1:11" x14ac:dyDescent="0.2">
      <c r="A26">
        <v>2013</v>
      </c>
      <c r="B26">
        <v>500</v>
      </c>
      <c r="C26">
        <v>0.91</v>
      </c>
      <c r="D26">
        <v>0.46</v>
      </c>
      <c r="E26">
        <f>B26/'Conversion factors-WRI'!$D$3</f>
        <v>187.40629685157421</v>
      </c>
      <c r="F26">
        <f>C26/'Conversion factors-WRI'!$D$5</f>
        <v>455</v>
      </c>
      <c r="G26">
        <f>D26/'Conversion factors-WRI'!$D$4</f>
        <v>230</v>
      </c>
      <c r="H26" t="s">
        <v>181</v>
      </c>
    </row>
    <row r="27" spans="1:11" x14ac:dyDescent="0.2">
      <c r="A27">
        <v>2014</v>
      </c>
      <c r="B27">
        <v>500</v>
      </c>
      <c r="C27">
        <v>0.93</v>
      </c>
      <c r="D27">
        <v>0.66</v>
      </c>
      <c r="E27">
        <f>B27/'Conversion factors-WRI'!$D$3</f>
        <v>187.40629685157421</v>
      </c>
      <c r="F27">
        <f>C27/'Conversion factors-WRI'!$D$5</f>
        <v>465</v>
      </c>
      <c r="G27">
        <f>D27/'Conversion factors-WRI'!$D$4</f>
        <v>330</v>
      </c>
      <c r="H27" t="s">
        <v>181</v>
      </c>
    </row>
    <row r="28" spans="1:11" x14ac:dyDescent="0.2">
      <c r="A28">
        <v>2015</v>
      </c>
      <c r="B28">
        <v>500</v>
      </c>
      <c r="C28">
        <v>0.95</v>
      </c>
      <c r="D28">
        <f>1/2*0.67+1/2*0.82</f>
        <v>0.745</v>
      </c>
      <c r="E28">
        <f>B28/'Conversion factors-WRI'!$D$3</f>
        <v>187.40629685157421</v>
      </c>
      <c r="F28">
        <f>C28/'Conversion factors-WRI'!$D$5</f>
        <v>474.99999999999994</v>
      </c>
      <c r="G28">
        <f>D28/'Conversion factors-WRI'!$D$4</f>
        <v>372.5</v>
      </c>
      <c r="H28" t="s">
        <v>181</v>
      </c>
    </row>
    <row r="29" spans="1:11" x14ac:dyDescent="0.2">
      <c r="A29">
        <v>2016</v>
      </c>
      <c r="B29">
        <v>500</v>
      </c>
      <c r="C29">
        <v>0.97</v>
      </c>
      <c r="D29">
        <v>0.84</v>
      </c>
      <c r="E29">
        <f>B29/'Conversion factors-WRI'!$D$3</f>
        <v>187.40629685157421</v>
      </c>
      <c r="F29">
        <f>C29/'Conversion factors-WRI'!$D$5</f>
        <v>485</v>
      </c>
      <c r="G29">
        <f>D29/'Conversion factors-WRI'!$D$4</f>
        <v>420</v>
      </c>
      <c r="H29" t="s">
        <v>181</v>
      </c>
    </row>
    <row r="30" spans="1:11" x14ac:dyDescent="0.2">
      <c r="A30">
        <v>2017</v>
      </c>
      <c r="B30">
        <v>500</v>
      </c>
      <c r="C30">
        <v>1.04</v>
      </c>
      <c r="D30" s="5">
        <v>0.9</v>
      </c>
      <c r="E30">
        <f>B30/'Conversion factors-WRI'!$D$3</f>
        <v>187.40629685157421</v>
      </c>
      <c r="F30">
        <f>C30/'Conversion factors-WRI'!$D$5</f>
        <v>520</v>
      </c>
      <c r="G30">
        <f>D30/'Conversion factors-WRI'!$D$4</f>
        <v>450</v>
      </c>
      <c r="H30" t="s">
        <v>183</v>
      </c>
      <c r="J30">
        <v>450</v>
      </c>
      <c r="K30" s="3"/>
    </row>
    <row r="31" spans="1:11" x14ac:dyDescent="0.2">
      <c r="A31">
        <v>2018</v>
      </c>
      <c r="B31">
        <v>500</v>
      </c>
      <c r="C31">
        <v>1.1599999999999999</v>
      </c>
      <c r="D31" s="5">
        <v>1</v>
      </c>
      <c r="E31">
        <f>B31/'Conversion factors-WRI'!$D$3</f>
        <v>187.40629685157421</v>
      </c>
      <c r="F31">
        <f>C31/'Conversion factors-WRI'!$D$5</f>
        <v>580</v>
      </c>
      <c r="G31">
        <f>D31/'Conversion factors-WRI'!$D$4</f>
        <v>500</v>
      </c>
      <c r="H31" t="s">
        <v>181</v>
      </c>
      <c r="J31">
        <v>500</v>
      </c>
      <c r="K31" s="3"/>
    </row>
    <row r="32" spans="1:11" x14ac:dyDescent="0.2">
      <c r="A32">
        <v>2019</v>
      </c>
      <c r="C32">
        <v>1.18</v>
      </c>
      <c r="D32" s="5">
        <v>1.02</v>
      </c>
      <c r="F32">
        <f>C32/'Conversion factors-WRI'!$D$5</f>
        <v>590</v>
      </c>
      <c r="G32">
        <f>D32/'Conversion factors-WRI'!$D$4</f>
        <v>510</v>
      </c>
      <c r="H32" t="s">
        <v>182</v>
      </c>
      <c r="J32">
        <v>508</v>
      </c>
    </row>
    <row r="33" spans="1:10" x14ac:dyDescent="0.2">
      <c r="A33">
        <v>2020</v>
      </c>
      <c r="C33">
        <v>1.18</v>
      </c>
      <c r="D33" s="5">
        <v>1.08</v>
      </c>
      <c r="F33">
        <f>C33/'Conversion factors-WRI'!$D$5</f>
        <v>590</v>
      </c>
      <c r="G33">
        <f>D33/'Conversion factors-WRI'!$D$4</f>
        <v>540</v>
      </c>
      <c r="H33" t="s">
        <v>182</v>
      </c>
      <c r="J33">
        <v>544</v>
      </c>
    </row>
  </sheetData>
  <autoFilter ref="A1:H33" xr:uid="{00000000-0001-0000-0000-000000000000}">
    <filterColumn colId="1" showButton="0"/>
    <filterColumn colId="2" showButton="0"/>
    <filterColumn colId="4" showButton="0"/>
    <filterColumn colId="5" showButton="0"/>
  </autoFilter>
  <mergeCells count="4">
    <mergeCell ref="B2:D2"/>
    <mergeCell ref="B1:D1"/>
    <mergeCell ref="E1:G1"/>
    <mergeCell ref="E2:G2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B986-ACC5-4172-8419-DD34A5D482D0}">
  <dimension ref="A1:I32"/>
  <sheetViews>
    <sheetView topLeftCell="A22" workbookViewId="0">
      <selection activeCell="B4" sqref="B4"/>
    </sheetView>
  </sheetViews>
  <sheetFormatPr baseColWidth="10" defaultColWidth="8.83203125" defaultRowHeight="16" x14ac:dyDescent="0.2"/>
  <cols>
    <col min="8" max="8" width="13.1640625" customWidth="1"/>
  </cols>
  <sheetData>
    <row r="1" spans="1: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14</v>
      </c>
      <c r="I1" t="s">
        <v>27</v>
      </c>
    </row>
    <row r="2" spans="1:9" x14ac:dyDescent="0.2"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28</v>
      </c>
    </row>
    <row r="3" spans="1:9" x14ac:dyDescent="0.2">
      <c r="A3" t="s">
        <v>34</v>
      </c>
      <c r="B3" t="s">
        <v>35</v>
      </c>
      <c r="C3" s="4"/>
      <c r="D3" s="4"/>
      <c r="E3" s="4"/>
      <c r="F3" s="4" t="s">
        <v>36</v>
      </c>
      <c r="G3" s="4"/>
      <c r="H3" s="4"/>
      <c r="I3" s="4"/>
    </row>
    <row r="4" spans="1:9" x14ac:dyDescent="0.2">
      <c r="A4" t="s">
        <v>37</v>
      </c>
      <c r="B4" t="s">
        <v>38</v>
      </c>
      <c r="C4" s="4"/>
      <c r="D4" s="4"/>
      <c r="E4" s="4"/>
      <c r="F4" s="4" t="s">
        <v>39</v>
      </c>
      <c r="G4" s="4"/>
      <c r="H4" s="4"/>
      <c r="I4" s="4"/>
    </row>
    <row r="5" spans="1:9" x14ac:dyDescent="0.2">
      <c r="A5" t="s">
        <v>40</v>
      </c>
      <c r="B5" t="s">
        <v>41</v>
      </c>
      <c r="C5" s="4"/>
      <c r="D5" s="4"/>
      <c r="E5" s="4"/>
      <c r="F5" s="4" t="s">
        <v>39</v>
      </c>
      <c r="G5" s="4"/>
      <c r="H5" s="4"/>
      <c r="I5" s="4" t="s">
        <v>42</v>
      </c>
    </row>
    <row r="6" spans="1:9" x14ac:dyDescent="0.2">
      <c r="A6" t="s">
        <v>43</v>
      </c>
      <c r="B6" t="s">
        <v>44</v>
      </c>
      <c r="C6" s="4"/>
      <c r="D6" s="4"/>
      <c r="E6" s="4"/>
      <c r="F6" s="4" t="s">
        <v>45</v>
      </c>
      <c r="G6" s="4"/>
      <c r="H6" s="4"/>
      <c r="I6" s="4" t="s">
        <v>46</v>
      </c>
    </row>
    <row r="7" spans="1:9" x14ac:dyDescent="0.2">
      <c r="A7" t="s">
        <v>47</v>
      </c>
      <c r="B7" t="s">
        <v>48</v>
      </c>
      <c r="C7" s="4" t="s">
        <v>49</v>
      </c>
      <c r="D7" s="4" t="s">
        <v>49</v>
      </c>
      <c r="E7" s="4" t="s">
        <v>50</v>
      </c>
      <c r="F7" s="4" t="s">
        <v>51</v>
      </c>
      <c r="G7" s="4"/>
      <c r="H7" s="4"/>
      <c r="I7" s="4" t="s">
        <v>49</v>
      </c>
    </row>
    <row r="8" spans="1:9" x14ac:dyDescent="0.2">
      <c r="A8" t="s">
        <v>52</v>
      </c>
      <c r="B8" t="s">
        <v>53</v>
      </c>
      <c r="C8" s="4" t="s">
        <v>54</v>
      </c>
      <c r="D8" s="4" t="s">
        <v>54</v>
      </c>
      <c r="E8" s="4" t="s">
        <v>55</v>
      </c>
      <c r="F8" s="4" t="s">
        <v>56</v>
      </c>
      <c r="G8" s="4"/>
      <c r="H8" s="4"/>
      <c r="I8" s="4" t="s">
        <v>54</v>
      </c>
    </row>
    <row r="9" spans="1:9" x14ac:dyDescent="0.2">
      <c r="A9" t="s">
        <v>57</v>
      </c>
      <c r="B9" t="s">
        <v>58</v>
      </c>
      <c r="C9" s="4" t="s">
        <v>59</v>
      </c>
      <c r="D9" s="4" t="s">
        <v>59</v>
      </c>
      <c r="E9" s="4" t="s">
        <v>60</v>
      </c>
      <c r="F9" s="4" t="s">
        <v>61</v>
      </c>
      <c r="G9" s="4"/>
      <c r="H9" s="4"/>
      <c r="I9" s="4" t="s">
        <v>59</v>
      </c>
    </row>
    <row r="10" spans="1:9" x14ac:dyDescent="0.2">
      <c r="A10" t="s">
        <v>62</v>
      </c>
      <c r="B10" t="s">
        <v>63</v>
      </c>
      <c r="C10" s="4" t="s">
        <v>64</v>
      </c>
      <c r="D10" s="4" t="s">
        <v>64</v>
      </c>
      <c r="E10" s="4" t="s">
        <v>65</v>
      </c>
      <c r="F10" s="4" t="s">
        <v>66</v>
      </c>
      <c r="G10" s="4"/>
      <c r="H10" s="4"/>
      <c r="I10" s="4" t="s">
        <v>64</v>
      </c>
    </row>
    <row r="11" spans="1:9" x14ac:dyDescent="0.2">
      <c r="A11" t="s">
        <v>67</v>
      </c>
      <c r="B11" t="s">
        <v>68</v>
      </c>
      <c r="C11" s="4" t="s">
        <v>69</v>
      </c>
      <c r="D11" s="4" t="s">
        <v>69</v>
      </c>
      <c r="E11" s="4" t="s">
        <v>70</v>
      </c>
      <c r="F11" s="4" t="s">
        <v>71</v>
      </c>
      <c r="G11" s="4"/>
      <c r="H11" s="4"/>
      <c r="I11" s="4" t="s">
        <v>69</v>
      </c>
    </row>
    <row r="12" spans="1:9" x14ac:dyDescent="0.2">
      <c r="A12" t="s">
        <v>72</v>
      </c>
      <c r="B12" t="s">
        <v>73</v>
      </c>
      <c r="C12" s="4" t="s">
        <v>74</v>
      </c>
      <c r="D12" s="4" t="s">
        <v>74</v>
      </c>
      <c r="E12" s="4" t="s">
        <v>75</v>
      </c>
      <c r="F12" s="4" t="s">
        <v>76</v>
      </c>
      <c r="G12" s="4"/>
      <c r="H12" s="4"/>
      <c r="I12" s="4" t="s">
        <v>74</v>
      </c>
    </row>
    <row r="13" spans="1:9" x14ac:dyDescent="0.2">
      <c r="A13" t="s">
        <v>77</v>
      </c>
      <c r="B13" t="s">
        <v>78</v>
      </c>
      <c r="C13" s="4" t="s">
        <v>79</v>
      </c>
      <c r="D13" s="4" t="s">
        <v>79</v>
      </c>
      <c r="E13" s="4" t="s">
        <v>80</v>
      </c>
      <c r="F13" s="4" t="s">
        <v>81</v>
      </c>
      <c r="G13" s="4"/>
      <c r="H13" s="4"/>
      <c r="I13" s="4" t="s">
        <v>79</v>
      </c>
    </row>
    <row r="14" spans="1:9" x14ac:dyDescent="0.2">
      <c r="A14" t="s">
        <v>82</v>
      </c>
      <c r="B14" t="s">
        <v>83</v>
      </c>
      <c r="C14" s="4" t="s">
        <v>84</v>
      </c>
      <c r="D14" s="4" t="s">
        <v>84</v>
      </c>
      <c r="E14" s="4" t="s">
        <v>85</v>
      </c>
      <c r="F14" s="4" t="s">
        <v>86</v>
      </c>
      <c r="G14" s="4"/>
      <c r="H14" s="4"/>
      <c r="I14" s="4" t="s">
        <v>84</v>
      </c>
    </row>
    <row r="15" spans="1:9" x14ac:dyDescent="0.2">
      <c r="A15" t="s">
        <v>87</v>
      </c>
      <c r="B15" t="s">
        <v>88</v>
      </c>
      <c r="C15" s="4" t="s">
        <v>89</v>
      </c>
      <c r="D15" s="4" t="s">
        <v>89</v>
      </c>
      <c r="E15" s="4" t="s">
        <v>90</v>
      </c>
      <c r="F15" s="4" t="s">
        <v>91</v>
      </c>
      <c r="G15" s="4"/>
      <c r="H15" s="4"/>
      <c r="I15" s="4" t="s">
        <v>89</v>
      </c>
    </row>
    <row r="16" spans="1:9" x14ac:dyDescent="0.2">
      <c r="A16" t="s">
        <v>92</v>
      </c>
      <c r="B16" t="s">
        <v>93</v>
      </c>
      <c r="C16" s="4" t="s">
        <v>94</v>
      </c>
      <c r="D16" s="4" t="s">
        <v>94</v>
      </c>
      <c r="E16" s="4" t="s">
        <v>95</v>
      </c>
      <c r="F16" s="4" t="s">
        <v>96</v>
      </c>
      <c r="G16" s="4"/>
      <c r="H16" s="4"/>
      <c r="I16" s="4" t="s">
        <v>89</v>
      </c>
    </row>
    <row r="17" spans="1:9" x14ac:dyDescent="0.2">
      <c r="A17" t="s">
        <v>97</v>
      </c>
      <c r="B17" t="s">
        <v>98</v>
      </c>
      <c r="C17" s="4" t="s">
        <v>99</v>
      </c>
      <c r="D17" s="4" t="s">
        <v>99</v>
      </c>
      <c r="E17" s="4" t="s">
        <v>100</v>
      </c>
      <c r="F17" s="4" t="s">
        <v>101</v>
      </c>
      <c r="G17" s="4"/>
      <c r="H17" s="4"/>
      <c r="I17" s="4" t="s">
        <v>89</v>
      </c>
    </row>
    <row r="18" spans="1:9" x14ac:dyDescent="0.2">
      <c r="A18" t="s">
        <v>102</v>
      </c>
      <c r="B18" t="s">
        <v>103</v>
      </c>
      <c r="C18" s="4" t="s">
        <v>104</v>
      </c>
      <c r="D18" s="4" t="s">
        <v>104</v>
      </c>
      <c r="E18" s="4" t="s">
        <v>105</v>
      </c>
      <c r="F18" s="4" t="s">
        <v>106</v>
      </c>
      <c r="G18" s="4"/>
      <c r="H18" s="4"/>
      <c r="I18" s="4" t="s">
        <v>89</v>
      </c>
    </row>
    <row r="19" spans="1:9" x14ac:dyDescent="0.2">
      <c r="A19" t="s">
        <v>107</v>
      </c>
      <c r="B19" t="s">
        <v>108</v>
      </c>
      <c r="C19" s="4" t="s">
        <v>109</v>
      </c>
      <c r="D19" s="4" t="s">
        <v>109</v>
      </c>
      <c r="E19" s="4" t="s">
        <v>110</v>
      </c>
      <c r="F19" s="4" t="s">
        <v>39</v>
      </c>
      <c r="G19" s="4"/>
      <c r="H19" s="4"/>
      <c r="I19" s="4" t="s">
        <v>89</v>
      </c>
    </row>
    <row r="20" spans="1:9" x14ac:dyDescent="0.2">
      <c r="A20" t="s">
        <v>111</v>
      </c>
      <c r="B20" t="s">
        <v>112</v>
      </c>
      <c r="C20" s="4" t="s">
        <v>113</v>
      </c>
      <c r="D20" s="4" t="s">
        <v>113</v>
      </c>
      <c r="E20" s="4" t="s">
        <v>114</v>
      </c>
      <c r="F20" s="4" t="s">
        <v>45</v>
      </c>
      <c r="G20" s="4"/>
      <c r="H20" s="4"/>
      <c r="I20" s="4" t="s">
        <v>89</v>
      </c>
    </row>
    <row r="21" spans="1:9" x14ac:dyDescent="0.2">
      <c r="A21" t="s">
        <v>115</v>
      </c>
      <c r="B21" t="s">
        <v>116</v>
      </c>
      <c r="C21" s="4" t="s">
        <v>117</v>
      </c>
      <c r="D21" s="4" t="s">
        <v>117</v>
      </c>
      <c r="E21" s="4" t="s">
        <v>118</v>
      </c>
      <c r="F21" s="4" t="s">
        <v>119</v>
      </c>
      <c r="G21" s="4"/>
      <c r="H21" s="4"/>
      <c r="I21" s="4" t="s">
        <v>89</v>
      </c>
    </row>
    <row r="22" spans="1:9" x14ac:dyDescent="0.2">
      <c r="A22" t="s">
        <v>120</v>
      </c>
      <c r="B22" t="s">
        <v>121</v>
      </c>
      <c r="C22" s="4" t="s">
        <v>122</v>
      </c>
      <c r="D22" s="4" t="s">
        <v>122</v>
      </c>
      <c r="E22" s="4" t="s">
        <v>123</v>
      </c>
      <c r="F22" s="4" t="s">
        <v>124</v>
      </c>
      <c r="G22" s="4" t="s">
        <v>125</v>
      </c>
      <c r="H22" s="4"/>
      <c r="I22" s="4" t="s">
        <v>89</v>
      </c>
    </row>
    <row r="23" spans="1:9" x14ac:dyDescent="0.2">
      <c r="A23" t="s">
        <v>126</v>
      </c>
      <c r="B23" t="s">
        <v>127</v>
      </c>
      <c r="C23" s="4" t="s">
        <v>128</v>
      </c>
      <c r="D23" s="4" t="s">
        <v>128</v>
      </c>
      <c r="E23" s="4" t="s">
        <v>129</v>
      </c>
      <c r="F23" s="4" t="s">
        <v>130</v>
      </c>
      <c r="G23" s="4" t="s">
        <v>131</v>
      </c>
      <c r="H23" s="4" t="s">
        <v>132</v>
      </c>
      <c r="I23" s="4" t="s">
        <v>89</v>
      </c>
    </row>
    <row r="24" spans="1:9" x14ac:dyDescent="0.2">
      <c r="A24" t="s">
        <v>133</v>
      </c>
      <c r="B24" t="s">
        <v>134</v>
      </c>
      <c r="C24" s="4" t="s">
        <v>135</v>
      </c>
      <c r="D24" s="4" t="s">
        <v>135</v>
      </c>
      <c r="E24" s="4" t="s">
        <v>36</v>
      </c>
      <c r="F24" s="4" t="s">
        <v>66</v>
      </c>
      <c r="G24" s="4" t="s">
        <v>136</v>
      </c>
      <c r="H24" s="4" t="s">
        <v>137</v>
      </c>
      <c r="I24" s="4" t="s">
        <v>89</v>
      </c>
    </row>
    <row r="25" spans="1:9" x14ac:dyDescent="0.2">
      <c r="A25" t="s">
        <v>138</v>
      </c>
      <c r="B25" t="s">
        <v>139</v>
      </c>
      <c r="C25" s="4" t="s">
        <v>140</v>
      </c>
      <c r="D25" s="4" t="s">
        <v>140</v>
      </c>
      <c r="E25" s="4" t="s">
        <v>141</v>
      </c>
      <c r="F25" s="4" t="s">
        <v>142</v>
      </c>
      <c r="G25" s="4" t="s">
        <v>143</v>
      </c>
      <c r="H25" s="4" t="s">
        <v>70</v>
      </c>
      <c r="I25" s="4" t="s">
        <v>89</v>
      </c>
    </row>
    <row r="26" spans="1:9" x14ac:dyDescent="0.2">
      <c r="A26" t="s">
        <v>144</v>
      </c>
      <c r="B26" t="s">
        <v>145</v>
      </c>
      <c r="C26" s="4" t="s">
        <v>146</v>
      </c>
      <c r="D26" s="4" t="s">
        <v>146</v>
      </c>
      <c r="E26" s="4" t="s">
        <v>147</v>
      </c>
      <c r="F26" s="4" t="s">
        <v>148</v>
      </c>
      <c r="G26" s="4" t="s">
        <v>149</v>
      </c>
      <c r="H26" s="4" t="s">
        <v>131</v>
      </c>
      <c r="I26" s="4" t="s">
        <v>89</v>
      </c>
    </row>
    <row r="27" spans="1:9" x14ac:dyDescent="0.2">
      <c r="A27" t="s">
        <v>150</v>
      </c>
      <c r="B27" t="s">
        <v>151</v>
      </c>
      <c r="C27" s="4" t="s">
        <v>152</v>
      </c>
      <c r="D27" s="4" t="s">
        <v>152</v>
      </c>
      <c r="E27" s="4" t="s">
        <v>153</v>
      </c>
      <c r="F27" s="4" t="s">
        <v>154</v>
      </c>
      <c r="G27" s="4" t="s">
        <v>155</v>
      </c>
      <c r="H27" s="4" t="s">
        <v>136</v>
      </c>
      <c r="I27" s="4" t="s">
        <v>89</v>
      </c>
    </row>
    <row r="28" spans="1:9" x14ac:dyDescent="0.2">
      <c r="A28" t="s">
        <v>156</v>
      </c>
      <c r="B28" t="s">
        <v>157</v>
      </c>
      <c r="C28" s="4" t="s">
        <v>152</v>
      </c>
      <c r="D28" s="4" t="s">
        <v>152</v>
      </c>
      <c r="E28" s="4" t="s">
        <v>153</v>
      </c>
      <c r="F28" s="4" t="s">
        <v>154</v>
      </c>
      <c r="G28" s="4" t="s">
        <v>158</v>
      </c>
      <c r="H28" s="4" t="s">
        <v>45</v>
      </c>
      <c r="I28" s="4" t="s">
        <v>89</v>
      </c>
    </row>
    <row r="29" spans="1:9" x14ac:dyDescent="0.2">
      <c r="A29" t="s">
        <v>159</v>
      </c>
      <c r="B29" t="s">
        <v>160</v>
      </c>
      <c r="C29" s="4" t="s">
        <v>161</v>
      </c>
      <c r="D29" s="4" t="s">
        <v>161</v>
      </c>
      <c r="E29" s="4" t="s">
        <v>162</v>
      </c>
      <c r="F29" s="4" t="s">
        <v>163</v>
      </c>
      <c r="G29" s="4" t="s">
        <v>164</v>
      </c>
      <c r="H29" s="4" t="s">
        <v>119</v>
      </c>
      <c r="I29" s="4" t="s">
        <v>89</v>
      </c>
    </row>
    <row r="30" spans="1:9" x14ac:dyDescent="0.2">
      <c r="A30" t="s">
        <v>165</v>
      </c>
      <c r="B30" t="s">
        <v>160</v>
      </c>
      <c r="C30" s="4" t="s">
        <v>166</v>
      </c>
      <c r="D30" s="4" t="s">
        <v>166</v>
      </c>
      <c r="E30" s="4" t="s">
        <v>167</v>
      </c>
      <c r="F30" s="4" t="s">
        <v>168</v>
      </c>
      <c r="G30" s="4" t="s">
        <v>169</v>
      </c>
      <c r="H30" s="4"/>
      <c r="I30" s="4"/>
    </row>
    <row r="31" spans="1:9" x14ac:dyDescent="0.2">
      <c r="A31" t="s">
        <v>170</v>
      </c>
      <c r="B31" t="s">
        <v>171</v>
      </c>
      <c r="C31" s="4" t="s">
        <v>172</v>
      </c>
      <c r="D31" s="4" t="s">
        <v>172</v>
      </c>
      <c r="E31" s="4" t="s">
        <v>173</v>
      </c>
      <c r="F31" s="4" t="s">
        <v>174</v>
      </c>
      <c r="G31" s="4" t="s">
        <v>175</v>
      </c>
      <c r="H31" s="4"/>
      <c r="I31" s="4"/>
    </row>
    <row r="32" spans="1:9" x14ac:dyDescent="0.2">
      <c r="A32" t="s">
        <v>176</v>
      </c>
      <c r="B32" t="s">
        <v>177</v>
      </c>
      <c r="C32" s="4" t="s">
        <v>178</v>
      </c>
      <c r="D32" s="4" t="s">
        <v>178</v>
      </c>
      <c r="E32" s="4" t="s">
        <v>169</v>
      </c>
      <c r="F32" s="4" t="s">
        <v>179</v>
      </c>
      <c r="G32" s="4" t="s">
        <v>180</v>
      </c>
      <c r="H32" s="4"/>
      <c r="I3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5"/>
  <sheetViews>
    <sheetView workbookViewId="0">
      <selection activeCell="D4" sqref="D4"/>
    </sheetView>
  </sheetViews>
  <sheetFormatPr baseColWidth="10" defaultColWidth="11" defaultRowHeight="16" x14ac:dyDescent="0.2"/>
  <cols>
    <col min="2" max="3" width="18.33203125" customWidth="1"/>
    <col min="4" max="4" width="21.6640625" bestFit="1" customWidth="1"/>
  </cols>
  <sheetData>
    <row r="2" spans="2:6" x14ac:dyDescent="0.2">
      <c r="C2" t="s">
        <v>8</v>
      </c>
      <c r="D2" t="s">
        <v>9</v>
      </c>
      <c r="E2" t="s">
        <v>10</v>
      </c>
      <c r="F2" t="s">
        <v>4</v>
      </c>
    </row>
    <row r="3" spans="2:6" x14ac:dyDescent="0.2">
      <c r="B3" t="s">
        <v>11</v>
      </c>
      <c r="C3" t="s">
        <v>12</v>
      </c>
      <c r="D3">
        <v>2.6680000000000001</v>
      </c>
      <c r="E3" t="s">
        <v>13</v>
      </c>
    </row>
    <row r="4" spans="2:6" x14ac:dyDescent="0.2">
      <c r="B4" t="s">
        <v>14</v>
      </c>
      <c r="C4" t="s">
        <v>15</v>
      </c>
      <c r="D4">
        <v>2E-3</v>
      </c>
    </row>
    <row r="5" spans="2:6" x14ac:dyDescent="0.2">
      <c r="B5" t="s">
        <v>16</v>
      </c>
      <c r="C5" t="s">
        <v>17</v>
      </c>
      <c r="D5">
        <v>2E-3</v>
      </c>
      <c r="F5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5"/>
  <sheetViews>
    <sheetView workbookViewId="0">
      <selection activeCell="A4" sqref="A4"/>
    </sheetView>
  </sheetViews>
  <sheetFormatPr baseColWidth="10" defaultColWidth="11" defaultRowHeight="16" x14ac:dyDescent="0.2"/>
  <sheetData>
    <row r="4" spans="1:1" x14ac:dyDescent="0.2">
      <c r="A4" s="2"/>
    </row>
    <row r="5" spans="1:1" x14ac:dyDescent="0.2">
      <c r="A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rate</vt:lpstr>
      <vt:lpstr>All fuels (IEA)</vt:lpstr>
      <vt:lpstr>Conversion factors-WRI</vt:lpstr>
      <vt:lpstr>Comments-policy changes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Ulysse De Jong</cp:lastModifiedBy>
  <cp:revision/>
  <dcterms:created xsi:type="dcterms:W3CDTF">2018-11-16T17:00:31Z</dcterms:created>
  <dcterms:modified xsi:type="dcterms:W3CDTF">2021-08-13T10:17:15Z</dcterms:modified>
  <cp:category/>
  <cp:contentStatus/>
</cp:coreProperties>
</file>