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EspaceDESL\Publications\Colloc\2026\Cursives\envoi\"/>
    </mc:Choice>
  </mc:AlternateContent>
  <bookViews>
    <workbookView xWindow="-15" yWindow="-15" windowWidth="14415" windowHeight="11730" tabRatio="654"/>
  </bookViews>
  <sheets>
    <sheet name="2" sheetId="11" r:id="rId1"/>
    <sheet name="2.1" sheetId="7" r:id="rId2"/>
    <sheet name="2.2 nb CL" sheetId="12" r:id="rId3"/>
    <sheet name="2.3a Com" sheetId="13" r:id="rId4"/>
    <sheet name="2.3b Rep com" sheetId="5" r:id="rId5"/>
    <sheet name="2.4 Com +100" sheetId="4" r:id="rId6"/>
    <sheet name="2.5a EPCI" sheetId="6" r:id="rId7"/>
    <sheet name="2.5b-carte" sheetId="16" r:id="rId8"/>
    <sheet name="2.6 GFP taille" sheetId="3" r:id="rId9"/>
    <sheet name="2.7a met CU" sheetId="8" r:id="rId10"/>
    <sheet name="2.7b CA" sheetId="14" r:id="rId11"/>
    <sheet name="2.7c CC" sheetId="15" r:id="rId12"/>
    <sheet name="Pour Dépliant 1" sheetId="17" r:id="rId13"/>
  </sheets>
  <externalReferences>
    <externalReference r:id="rId14"/>
  </externalReferences>
  <definedNames>
    <definedName name="_BQ4.1" localSheetId="12" hidden="1">#REF!</definedName>
    <definedName name="_BQ4.1" hidden="1">#REF!</definedName>
    <definedName name="Z_51CD6DE5_1D44_4721_AF4C_CA80E4238FCE_.wvu.PrintArea" localSheetId="0" hidden="1">'2'!$A$1:$M$38</definedName>
    <definedName name="Z_F27BA267_0B77_4C51_A533_C519D16A0102_.wvu.PrintArea" localSheetId="0" hidden="1">'2'!$A$1:$M$38</definedName>
    <definedName name="_xlnm.Print_Area" localSheetId="0">'2'!$B$1:$K$38</definedName>
    <definedName name="_xlnm.Print_Area" localSheetId="1">'2.1'!$A$1:$F$40</definedName>
    <definedName name="_xlnm.Print_Area" localSheetId="2">'2.2 nb CL'!$A$1:$F$31</definedName>
    <definedName name="_xlnm.Print_Area" localSheetId="3">'2.3a Com'!$A$1:$G$36</definedName>
    <definedName name="_xlnm.Print_Area" localSheetId="4">'2.3b Rep com'!$A$1:$G$63</definedName>
    <definedName name="_xlnm.Print_Area" localSheetId="5">'2.4 Com +100'!$A$1:$E$52</definedName>
    <definedName name="_xlnm.Print_Area" localSheetId="6">'2.5a EPCI'!$A$1:$G$49</definedName>
    <definedName name="_xlnm.Print_Area" localSheetId="7">'2.5b-carte'!$A$1:$I$56</definedName>
    <definedName name="_xlnm.Print_Area" localSheetId="8">'2.6 GFP taille'!$A$1:$H$47</definedName>
    <definedName name="_xlnm.Print_Area" localSheetId="9">'2.7a met CU'!$A$1:$E$46</definedName>
    <definedName name="_xlnm.Print_Area" localSheetId="10">'2.7b CA'!$A$1:$D$103</definedName>
    <definedName name="_xlnm.Print_Area" localSheetId="11">'2.7c CC'!$A$1:$E$46</definedName>
    <definedName name="_xlnm.Print_Area" localSheetId="12">'Pour Dépliant 1'!$B$3:$E$25</definedName>
  </definedNames>
  <calcPr calcId="162913"/>
</workbook>
</file>

<file path=xl/calcChain.xml><?xml version="1.0" encoding="utf-8"?>
<calcChain xmlns="http://schemas.openxmlformats.org/spreadsheetml/2006/main">
  <c r="K26" i="6" l="1"/>
  <c r="K25" i="6"/>
  <c r="K24" i="6"/>
  <c r="F28" i="6" l="1"/>
  <c r="F39" i="7" l="1"/>
  <c r="K27" i="6" l="1"/>
  <c r="K28" i="6"/>
  <c r="E46" i="8" l="1"/>
  <c r="D46" i="8"/>
  <c r="E26" i="8"/>
  <c r="D26" i="8"/>
  <c r="G32" i="13" l="1"/>
  <c r="F32" i="13"/>
  <c r="G31" i="13"/>
  <c r="F31" i="13"/>
  <c r="G12" i="13"/>
  <c r="F12" i="13"/>
  <c r="G11" i="13"/>
  <c r="F11" i="13"/>
  <c r="G10" i="13"/>
  <c r="F10" i="13"/>
  <c r="G8" i="13"/>
  <c r="F8" i="13"/>
  <c r="G7" i="13"/>
  <c r="F7" i="13"/>
  <c r="F30" i="13"/>
  <c r="F29" i="13"/>
  <c r="F28" i="13"/>
  <c r="F27" i="13"/>
  <c r="F26" i="13"/>
  <c r="F25" i="13"/>
  <c r="F24" i="13"/>
  <c r="F23" i="13"/>
  <c r="F22" i="13"/>
  <c r="F21" i="13"/>
  <c r="F20" i="13"/>
  <c r="F19" i="13"/>
  <c r="F18" i="13"/>
  <c r="F17" i="13"/>
  <c r="F16" i="13"/>
  <c r="F15" i="13"/>
  <c r="F14" i="13"/>
  <c r="F13" i="13"/>
  <c r="F9" i="13"/>
  <c r="F33" i="13" l="1"/>
  <c r="E33" i="13"/>
  <c r="D33" i="13"/>
  <c r="C33" i="13"/>
  <c r="B33" i="13"/>
  <c r="G30" i="13"/>
  <c r="G29" i="13"/>
  <c r="G28" i="13"/>
  <c r="G27" i="13"/>
  <c r="G26" i="13"/>
  <c r="G25" i="13"/>
  <c r="G24" i="13"/>
  <c r="G23" i="13"/>
  <c r="G22" i="13"/>
  <c r="G21" i="13"/>
  <c r="G20" i="13"/>
  <c r="G19" i="13"/>
  <c r="G18" i="13"/>
  <c r="G17" i="13"/>
  <c r="G16" i="13"/>
  <c r="G15" i="13"/>
  <c r="G14" i="13"/>
  <c r="G13" i="13"/>
  <c r="G9" i="13"/>
  <c r="B33" i="5" l="1"/>
  <c r="B25" i="5"/>
  <c r="B17" i="5"/>
  <c r="B9" i="5"/>
  <c r="B24" i="5"/>
  <c r="B16" i="5"/>
  <c r="B23" i="5"/>
  <c r="B7" i="5"/>
  <c r="B22" i="5"/>
  <c r="B32" i="5"/>
  <c r="B8" i="5"/>
  <c r="B29" i="5"/>
  <c r="B21" i="5"/>
  <c r="B20" i="5"/>
  <c r="B27" i="5"/>
  <c r="B11" i="5"/>
  <c r="B10" i="5"/>
  <c r="B31" i="5"/>
  <c r="B15" i="5"/>
  <c r="B14" i="5"/>
  <c r="B13" i="5"/>
  <c r="B28" i="5"/>
  <c r="B12" i="5"/>
  <c r="B19" i="5"/>
  <c r="B26" i="5"/>
  <c r="B30" i="5"/>
  <c r="B18" i="5"/>
  <c r="G33" i="13"/>
  <c r="F7" i="5" l="1"/>
  <c r="K7" i="5" s="1"/>
  <c r="C33" i="5"/>
  <c r="C25" i="5"/>
  <c r="C17" i="5"/>
  <c r="C21" i="5"/>
  <c r="C20" i="5"/>
  <c r="C19" i="5"/>
  <c r="C32" i="5"/>
  <c r="C24" i="5"/>
  <c r="C16" i="5"/>
  <c r="C8" i="5"/>
  <c r="C14" i="5"/>
  <c r="C28" i="5"/>
  <c r="C31" i="5"/>
  <c r="C23" i="5"/>
  <c r="C15" i="5"/>
  <c r="C7" i="5"/>
  <c r="C22" i="5"/>
  <c r="C13" i="5"/>
  <c r="C12" i="5"/>
  <c r="C27" i="5"/>
  <c r="C18" i="5"/>
  <c r="C30" i="5"/>
  <c r="C26" i="5"/>
  <c r="C29" i="5"/>
  <c r="C11" i="5"/>
  <c r="C10" i="5"/>
  <c r="C9" i="5"/>
  <c r="F8" i="5" l="1"/>
  <c r="K8" i="5" s="1"/>
  <c r="G7" i="5"/>
  <c r="L7" i="5" s="1"/>
  <c r="F9" i="5" l="1"/>
  <c r="K9" i="5" s="1"/>
  <c r="G8" i="5"/>
  <c r="L8" i="5" s="1"/>
  <c r="F10" i="5" l="1"/>
  <c r="K10" i="5" s="1"/>
  <c r="G9" i="5"/>
  <c r="L9" i="5" s="1"/>
  <c r="F11" i="5" l="1"/>
  <c r="K11" i="5" s="1"/>
  <c r="G10" i="5"/>
  <c r="L10" i="5" s="1"/>
  <c r="F12" i="5" l="1"/>
  <c r="K12" i="5" s="1"/>
  <c r="G11" i="5"/>
  <c r="L11" i="5" s="1"/>
  <c r="F13" i="5" l="1"/>
  <c r="K13" i="5" s="1"/>
  <c r="G12" i="5"/>
  <c r="L12" i="5" s="1"/>
  <c r="F14" i="5" l="1"/>
  <c r="K14" i="5" s="1"/>
  <c r="G13" i="5"/>
  <c r="L13" i="5" s="1"/>
  <c r="F15" i="5" l="1"/>
  <c r="K15" i="5" s="1"/>
  <c r="G14" i="5"/>
  <c r="L14" i="5" s="1"/>
  <c r="F16" i="5" l="1"/>
  <c r="K16" i="5" s="1"/>
  <c r="G15" i="5"/>
  <c r="L15" i="5" s="1"/>
  <c r="F17" i="5" l="1"/>
  <c r="K17" i="5" s="1"/>
  <c r="G16" i="5"/>
  <c r="L16" i="5" s="1"/>
  <c r="F18" i="5" l="1"/>
  <c r="K18" i="5" s="1"/>
  <c r="G17" i="5"/>
  <c r="L17" i="5" s="1"/>
  <c r="F19" i="5" l="1"/>
  <c r="K19" i="5" s="1"/>
  <c r="G18" i="5"/>
  <c r="L18" i="5" s="1"/>
  <c r="F20" i="5" l="1"/>
  <c r="K20" i="5" s="1"/>
  <c r="G19" i="5"/>
  <c r="L19" i="5" s="1"/>
  <c r="F21" i="5" l="1"/>
  <c r="K21" i="5" s="1"/>
  <c r="G20" i="5"/>
  <c r="L20" i="5" s="1"/>
  <c r="F22" i="5" l="1"/>
  <c r="K22" i="5" s="1"/>
  <c r="G21" i="5"/>
  <c r="L21" i="5" s="1"/>
  <c r="F23" i="5" l="1"/>
  <c r="K23" i="5" s="1"/>
  <c r="G22" i="5"/>
  <c r="L22" i="5" s="1"/>
  <c r="F24" i="5" l="1"/>
  <c r="K24" i="5" s="1"/>
  <c r="G23" i="5"/>
  <c r="L23" i="5" s="1"/>
  <c r="F25" i="5" l="1"/>
  <c r="K25" i="5" s="1"/>
  <c r="G24" i="5"/>
  <c r="L24" i="5" s="1"/>
  <c r="F26" i="5" l="1"/>
  <c r="K26" i="5" s="1"/>
  <c r="G25" i="5"/>
  <c r="L25" i="5" s="1"/>
  <c r="F27" i="5" l="1"/>
  <c r="K27" i="5" s="1"/>
  <c r="G26" i="5"/>
  <c r="L26" i="5" s="1"/>
  <c r="F28" i="5" l="1"/>
  <c r="K28" i="5" s="1"/>
  <c r="G27" i="5"/>
  <c r="L27" i="5" s="1"/>
  <c r="F29" i="5" l="1"/>
  <c r="K29" i="5" s="1"/>
  <c r="G28" i="5"/>
  <c r="L28" i="5" s="1"/>
  <c r="F30" i="5" l="1"/>
  <c r="K30" i="5" s="1"/>
  <c r="G29" i="5"/>
  <c r="L29" i="5" s="1"/>
  <c r="F31" i="5" l="1"/>
  <c r="K31" i="5" s="1"/>
  <c r="G30" i="5"/>
  <c r="L30" i="5" s="1"/>
  <c r="F32" i="5" l="1"/>
  <c r="G31" i="5"/>
  <c r="L31" i="5" s="1"/>
  <c r="G32" i="5" l="1"/>
  <c r="C17" i="17" l="1"/>
  <c r="C18" i="17" l="1"/>
  <c r="C19" i="17" s="1"/>
  <c r="C20" i="17" s="1"/>
  <c r="C21" i="17" s="1"/>
  <c r="C22" i="17" s="1"/>
  <c r="C23" i="17" s="1"/>
  <c r="C24" i="17" s="1"/>
  <c r="D17" i="17"/>
  <c r="D18" i="17" s="1"/>
  <c r="D19" i="17" l="1"/>
  <c r="D20" i="17" s="1"/>
  <c r="D21" i="17" s="1"/>
  <c r="D22" i="17" s="1"/>
  <c r="D23" i="17" s="1"/>
  <c r="D24" i="17" s="1"/>
</calcChain>
</file>

<file path=xl/sharedStrings.xml><?xml version="1.0" encoding="utf-8"?>
<sst xmlns="http://schemas.openxmlformats.org/spreadsheetml/2006/main" count="834" uniqueCount="551">
  <si>
    <t>Martinique</t>
  </si>
  <si>
    <t>Guyane</t>
  </si>
  <si>
    <t>DOM</t>
  </si>
  <si>
    <t>01</t>
  </si>
  <si>
    <t>54</t>
  </si>
  <si>
    <t>56</t>
  </si>
  <si>
    <t>57</t>
  </si>
  <si>
    <t>06</t>
  </si>
  <si>
    <t>59</t>
  </si>
  <si>
    <t>08</t>
  </si>
  <si>
    <t>60</t>
  </si>
  <si>
    <t>61</t>
  </si>
  <si>
    <t>10</t>
  </si>
  <si>
    <t>62</t>
  </si>
  <si>
    <t>11</t>
  </si>
  <si>
    <t>63</t>
  </si>
  <si>
    <t>64</t>
  </si>
  <si>
    <t>13</t>
  </si>
  <si>
    <t>14</t>
  </si>
  <si>
    <t>66</t>
  </si>
  <si>
    <t>67</t>
  </si>
  <si>
    <t>16</t>
  </si>
  <si>
    <t>68</t>
  </si>
  <si>
    <t>17</t>
  </si>
  <si>
    <t>18</t>
  </si>
  <si>
    <t>19</t>
  </si>
  <si>
    <t>71</t>
  </si>
  <si>
    <t>72</t>
  </si>
  <si>
    <t>73</t>
  </si>
  <si>
    <t>21</t>
  </si>
  <si>
    <t>74</t>
  </si>
  <si>
    <t>22</t>
  </si>
  <si>
    <t>75</t>
  </si>
  <si>
    <t>76</t>
  </si>
  <si>
    <t>77</t>
  </si>
  <si>
    <t>25</t>
  </si>
  <si>
    <t>78</t>
  </si>
  <si>
    <t>26</t>
  </si>
  <si>
    <t>79</t>
  </si>
  <si>
    <t>80</t>
  </si>
  <si>
    <t>28</t>
  </si>
  <si>
    <t>29</t>
  </si>
  <si>
    <t>30</t>
  </si>
  <si>
    <t>83</t>
  </si>
  <si>
    <t>31</t>
  </si>
  <si>
    <t>84</t>
  </si>
  <si>
    <t>33</t>
  </si>
  <si>
    <t>86</t>
  </si>
  <si>
    <t>34</t>
  </si>
  <si>
    <t>87</t>
  </si>
  <si>
    <t>35</t>
  </si>
  <si>
    <t>37</t>
  </si>
  <si>
    <t>38</t>
  </si>
  <si>
    <t>91</t>
  </si>
  <si>
    <t>40</t>
  </si>
  <si>
    <t>41</t>
  </si>
  <si>
    <t>42</t>
  </si>
  <si>
    <t>95</t>
  </si>
  <si>
    <t>44</t>
  </si>
  <si>
    <t>972</t>
  </si>
  <si>
    <t>45</t>
  </si>
  <si>
    <t>973</t>
  </si>
  <si>
    <t>974</t>
  </si>
  <si>
    <t>49</t>
  </si>
  <si>
    <t>51</t>
  </si>
  <si>
    <t>CU</t>
  </si>
  <si>
    <t>CA</t>
  </si>
  <si>
    <t>CC</t>
  </si>
  <si>
    <t>EPCI à FP</t>
  </si>
  <si>
    <t>FPU</t>
  </si>
  <si>
    <t>FA</t>
  </si>
  <si>
    <t>dont FPU</t>
  </si>
  <si>
    <t>Total</t>
  </si>
  <si>
    <t>Rang</t>
  </si>
  <si>
    <t xml:space="preserve">Total </t>
  </si>
  <si>
    <t>Communes</t>
  </si>
  <si>
    <t>Nombre d'EPCI à fiscalité propre</t>
  </si>
  <si>
    <t>Nombre de groupements</t>
  </si>
  <si>
    <t>N° du département</t>
  </si>
  <si>
    <t>Dénomination</t>
  </si>
  <si>
    <t>Métropole Nice Côte d'Azur</t>
  </si>
  <si>
    <t>Régime fiscal</t>
  </si>
  <si>
    <t>CU d'Arras</t>
  </si>
  <si>
    <t>CU d'Alençon</t>
  </si>
  <si>
    <t>CC de l'Ouest Guyanais</t>
  </si>
  <si>
    <t>CC de la Plaine de l'Ain</t>
  </si>
  <si>
    <t>CC de la Haute Saintonge</t>
  </si>
  <si>
    <t>CC Maremne Adour Côte Sud</t>
  </si>
  <si>
    <t>CC d'Erdre et Gesvres</t>
  </si>
  <si>
    <t>CC du Pays Orne Moselle</t>
  </si>
  <si>
    <t>CA de Lens - Liévin</t>
  </si>
  <si>
    <t>CA de Nîmes Métropole</t>
  </si>
  <si>
    <t>CA de Cergy-Pontoise</t>
  </si>
  <si>
    <t>CA Amiens Métropole</t>
  </si>
  <si>
    <t>CA de Sophia Antipolis</t>
  </si>
  <si>
    <t>CA du Centre de la Martinique</t>
  </si>
  <si>
    <t>CA de la Porte du Hainaut</t>
  </si>
  <si>
    <t>CA de l'Espace Sud de la Martinique</t>
  </si>
  <si>
    <t>CA du Sud</t>
  </si>
  <si>
    <t>CA du Boulonnais</t>
  </si>
  <si>
    <t>CA du Centre Littoral</t>
  </si>
  <si>
    <t>CA Melun Val de Seine</t>
  </si>
  <si>
    <t>CA Carcassonne Agglo</t>
  </si>
  <si>
    <t>CA Alès Agglomération</t>
  </si>
  <si>
    <t>CU de Dunkerque</t>
  </si>
  <si>
    <t>CA du Bassin de Brive</t>
  </si>
  <si>
    <t>CA Chartres Métropole</t>
  </si>
  <si>
    <t>CA de Béziers-Méditerranée</t>
  </si>
  <si>
    <t>CC des Hauts de Flandre</t>
  </si>
  <si>
    <t>CC Pévèle-Carembault</t>
  </si>
  <si>
    <t>CA Maubeuge Val de Sambre</t>
  </si>
  <si>
    <t>CA Valenciennes Métropole</t>
  </si>
  <si>
    <t>CC du Pays de Valois</t>
  </si>
  <si>
    <t>CC de Lacq-Orthez</t>
  </si>
  <si>
    <t>CC du Golfe de Saint-Tropez</t>
  </si>
  <si>
    <t>CC Rives de Moselle</t>
  </si>
  <si>
    <t>CC Auray Quiberon Terre Atlantique</t>
  </si>
  <si>
    <t>CA du Niortais</t>
  </si>
  <si>
    <t>CA du Pays de Grasse</t>
  </si>
  <si>
    <t>CA Lorient Agglomération</t>
  </si>
  <si>
    <t>CA Roannais Agglomération</t>
  </si>
  <si>
    <t xml:space="preserve">Population municipale  </t>
  </si>
  <si>
    <t xml:space="preserve"> </t>
  </si>
  <si>
    <t>Population</t>
  </si>
  <si>
    <t xml:space="preserve">         DOM</t>
  </si>
  <si>
    <t xml:space="preserve">         ROM</t>
  </si>
  <si>
    <t>Collectivités d'outre-mer et Nouvelle-Calédonie</t>
  </si>
  <si>
    <t>Saint-Pierre-et-Miquelon</t>
  </si>
  <si>
    <t>Saint-Barthélémy</t>
  </si>
  <si>
    <t>Saint-Martin</t>
  </si>
  <si>
    <t>Source : Insee, Recensement de la population.</t>
  </si>
  <si>
    <t>50 à 99 habitants</t>
  </si>
  <si>
    <t>100 à 199 habitants</t>
  </si>
  <si>
    <t>200 à 299 habitants</t>
  </si>
  <si>
    <t>300 à 399 habitants</t>
  </si>
  <si>
    <t>400 à 499 habitants</t>
  </si>
  <si>
    <t>500 à 699 habitants</t>
  </si>
  <si>
    <t>700 à 999 habitants</t>
  </si>
  <si>
    <t>1 000 à 1 499 habitants</t>
  </si>
  <si>
    <t>1 500 à 1 999 habitants</t>
  </si>
  <si>
    <t>2 000 à 2 499 habitants</t>
  </si>
  <si>
    <t>2 500 à 2 999 habitants</t>
  </si>
  <si>
    <t>3 000 à 3 499 habitants</t>
  </si>
  <si>
    <t>3 500 à 3 999 habitants</t>
  </si>
  <si>
    <t>4 000 à 4 999 habitants</t>
  </si>
  <si>
    <t>5 000 à 5 999 habitants</t>
  </si>
  <si>
    <t>10 000 à 19 999 habitants</t>
  </si>
  <si>
    <t>20 000 à 29 999 habitants</t>
  </si>
  <si>
    <t>30 000 à 49 999 habitants</t>
  </si>
  <si>
    <t>50 000 à 79 999 habitants</t>
  </si>
  <si>
    <t>80 000 à 99 999 habitants</t>
  </si>
  <si>
    <t>100 000 à 199 999 habitants</t>
  </si>
  <si>
    <t>200 000 à 299 999 habitants</t>
  </si>
  <si>
    <t>Nombre de communes</t>
  </si>
  <si>
    <t>CC du Pays d'Ancenis</t>
  </si>
  <si>
    <t>Métropole de Lyon</t>
  </si>
  <si>
    <t>Le découpage administratif de la République</t>
  </si>
  <si>
    <t>Commune (n° du département)</t>
  </si>
  <si>
    <t>Bordeaux Métropole</t>
  </si>
  <si>
    <t>Toulouse Métropole</t>
  </si>
  <si>
    <t>Métropole Rouen Normandie</t>
  </si>
  <si>
    <t>Montpellier Méditerranée Métropole</t>
  </si>
  <si>
    <t>Rennes Métropole</t>
  </si>
  <si>
    <t>Brest Métropole</t>
  </si>
  <si>
    <t>Conseils régionaux</t>
  </si>
  <si>
    <t>Collectivités à statut particulier</t>
  </si>
  <si>
    <t>Département de Mayotte</t>
  </si>
  <si>
    <t>Métropoles</t>
  </si>
  <si>
    <t>Sources : DGCL, Banatic ; Insee, Recensements de la population.</t>
  </si>
  <si>
    <t>Source : DGCL, Banatic ; Insee, Recensement de la population.</t>
  </si>
  <si>
    <t>Source : DGCL, Banatic.</t>
  </si>
  <si>
    <t>Ensemble République française</t>
  </si>
  <si>
    <t>300 000 habitants et plus</t>
  </si>
  <si>
    <t>Métropole du Grand Paris</t>
  </si>
  <si>
    <t>Métropole d'Aix-Marseille-Provence</t>
  </si>
  <si>
    <t>CU Grand Paris Seine et Oise</t>
  </si>
  <si>
    <t>CU Angers Loire Métropole</t>
  </si>
  <si>
    <t>CA Roissy Pays de France</t>
  </si>
  <si>
    <t>CA Grand Paris Sud Seine Essonne Sénart</t>
  </si>
  <si>
    <t>CA Saint Germain Boucles de Seine</t>
  </si>
  <si>
    <t>CA Communauté Paris-Saclay</t>
  </si>
  <si>
    <t>CA Mulhouse Alsace Agglomération</t>
  </si>
  <si>
    <t>CA Val Parisis</t>
  </si>
  <si>
    <t>CA Paris - Vallée de la Marne</t>
  </si>
  <si>
    <t>CA Coeur d'Essonne Agglomération</t>
  </si>
  <si>
    <t>CA Plaine Vallée</t>
  </si>
  <si>
    <t>CA Val d'Yerres Val de Seine</t>
  </si>
  <si>
    <t>CA Mauges Communauté</t>
  </si>
  <si>
    <t>976</t>
  </si>
  <si>
    <t>CC Bièvre Isère</t>
  </si>
  <si>
    <t>CA Bourges Plus</t>
  </si>
  <si>
    <t>Eurométropole de Strasbourg</t>
  </si>
  <si>
    <t>Nantes Métropole</t>
  </si>
  <si>
    <t>(en nombre de collectivités)</t>
  </si>
  <si>
    <t>Communautés d'agglomération (CA)</t>
  </si>
  <si>
    <t>Communautés de communes (CC)</t>
  </si>
  <si>
    <t>Syndicats intercommunaux à vocation unique (SIVU)</t>
  </si>
  <si>
    <t>Syndicats intercommunaux à vocation multiple (SIVOM)</t>
  </si>
  <si>
    <t>Communauté urbaines (CU)</t>
  </si>
  <si>
    <t>(en nombre d'habitants)</t>
  </si>
  <si>
    <t>Moins de 50 habitants</t>
  </si>
  <si>
    <t>(b) Bien qu'elle soit une collectivité territoriale, la métropole de Lyon est ici prise en compte dans le nombre de communes et dans le nombre d’habitants couverts par un EPCI à fiscalité propre car elle en exerce les compétences.</t>
  </si>
  <si>
    <t>6 000 à 7 999 habitants</t>
  </si>
  <si>
    <t>8 000 à 9 999 habitants</t>
  </si>
  <si>
    <t>moins de 5000 habitants</t>
  </si>
  <si>
    <t>Métropole Européenne de Lille</t>
  </si>
  <si>
    <t>Métropole du Grand Nancy</t>
  </si>
  <si>
    <t>CU du Grand Reims</t>
  </si>
  <si>
    <t>CU Caen la Mer</t>
  </si>
  <si>
    <t>CU Perpignan Méditerranée Métropole</t>
  </si>
  <si>
    <t>CA du Pays Basque</t>
  </si>
  <si>
    <t>CA de Béthune-Bruay, Artois-Lys Romane</t>
  </si>
  <si>
    <t>CA de Saint Quentin en Yvelines</t>
  </si>
  <si>
    <t>CA Valence Romans Agglo</t>
  </si>
  <si>
    <t>CA du Grand Annecy</t>
  </si>
  <si>
    <t>CA du Cotentin</t>
  </si>
  <si>
    <t>CA Troyes Champagne Métropole</t>
  </si>
  <si>
    <t>CA Golfe du Morbihan - Vannes Agglomération</t>
  </si>
  <si>
    <t>CA Pau Béarn Pyrénées</t>
  </si>
  <si>
    <t>CA Cannes Pays de Lérins</t>
  </si>
  <si>
    <t>CA Saint-Brieuc Armor Agglomération</t>
  </si>
  <si>
    <t>CA du Grand Angoulême</t>
  </si>
  <si>
    <t>CA Pays de Montbéliard Agglomération</t>
  </si>
  <si>
    <t>CA Tarbes-Lourdes-Pyrénées</t>
  </si>
  <si>
    <t>CA d'Epinal</t>
  </si>
  <si>
    <t>CA Colmar Agglomération</t>
  </si>
  <si>
    <t>CA du Pays de Saint-Omer</t>
  </si>
  <si>
    <t>CA Grand Belfort</t>
  </si>
  <si>
    <t>CA Evreux Portes de Normandie</t>
  </si>
  <si>
    <t>CA Quimper Bretagne Occidentale</t>
  </si>
  <si>
    <t>CA Lannion-Trégor Communauté</t>
  </si>
  <si>
    <t>CA Saumur Val de Loire</t>
  </si>
  <si>
    <t>50</t>
  </si>
  <si>
    <t>65</t>
  </si>
  <si>
    <t>88</t>
  </si>
  <si>
    <t>90</t>
  </si>
  <si>
    <t>24</t>
  </si>
  <si>
    <t>27</t>
  </si>
  <si>
    <t>85</t>
  </si>
  <si>
    <t>69</t>
  </si>
  <si>
    <t>CC de Forez-Est</t>
  </si>
  <si>
    <t>CC Intercom Bernay Terres de Normandie</t>
  </si>
  <si>
    <t>CC Loire Layon Aubance</t>
  </si>
  <si>
    <t>CC Sud Vendée Littoral</t>
  </si>
  <si>
    <t>CC Loches Sud Touraine</t>
  </si>
  <si>
    <t>CC Loudéac Communauté - Bretagne Centre</t>
  </si>
  <si>
    <t>CC Touraine Vallée de l'Indre</t>
  </si>
  <si>
    <t>CC Beaujolais Pierres Dorées</t>
  </si>
  <si>
    <t xml:space="preserve">Population municipale </t>
  </si>
  <si>
    <t>Nombre de communes isolées</t>
  </si>
  <si>
    <t>EPCI à fiscalité professionnelle unique :</t>
  </si>
  <si>
    <t>(en nombre)</t>
  </si>
  <si>
    <t>Moins de 100 habitants</t>
  </si>
  <si>
    <t>Moins de 200 habitants</t>
  </si>
  <si>
    <t>Moins de 300 habitants</t>
  </si>
  <si>
    <t>Moins de 400 habitants</t>
  </si>
  <si>
    <t>Moins de 500 habitants</t>
  </si>
  <si>
    <t>Moins de 700 habitants</t>
  </si>
  <si>
    <t>Moins de 1 000 habitants</t>
  </si>
  <si>
    <t>Moins de 1 500 habitants</t>
  </si>
  <si>
    <t>Moins de 2 000 habitants</t>
  </si>
  <si>
    <t>Moins de 2 500 habitants</t>
  </si>
  <si>
    <t>Moins de 3 000 habitants</t>
  </si>
  <si>
    <t>Moins de 3 500 habitants</t>
  </si>
  <si>
    <t>Moins de 4 000 habitants</t>
  </si>
  <si>
    <t>Moins de 5 000 habitants</t>
  </si>
  <si>
    <t>Moins de 6 000 habitants</t>
  </si>
  <si>
    <t>Moins de 8 000 habitants</t>
  </si>
  <si>
    <t>Moins de 10 000 habitants</t>
  </si>
  <si>
    <t>Moins de 20 000 habitants</t>
  </si>
  <si>
    <t>Moins de 30 000 habitants</t>
  </si>
  <si>
    <t>Moins de 50 000 habitants</t>
  </si>
  <si>
    <t>Moins de 80 000 habitants</t>
  </si>
  <si>
    <t>Moins de 100 000 habitants</t>
  </si>
  <si>
    <t>Moins de 200 000 habitants</t>
  </si>
  <si>
    <t>Moins de 300 000 habitants</t>
  </si>
  <si>
    <t>Toutes tailles confondues</t>
  </si>
  <si>
    <t>Population moyenne par nature juridique</t>
  </si>
  <si>
    <t xml:space="preserve">Population totale des EPCI à fiscalité propre </t>
  </si>
  <si>
    <r>
      <t>Population totale regroupée</t>
    </r>
    <r>
      <rPr>
        <b/>
        <vertAlign val="superscript"/>
        <sz val="10"/>
        <rFont val="Arial"/>
        <family val="2"/>
      </rPr>
      <t xml:space="preserve"> </t>
    </r>
  </si>
  <si>
    <t xml:space="preserve">Population totale des communes isolées </t>
  </si>
  <si>
    <t xml:space="preserve">Population regroupée des EPCI à FPU </t>
  </si>
  <si>
    <t xml:space="preserve">LES COLLECTIVITÉS </t>
  </si>
  <si>
    <t xml:space="preserve">LOCALES </t>
  </si>
  <si>
    <t>ET LEUR POPULATION</t>
  </si>
  <si>
    <t>CHAPITRE</t>
  </si>
  <si>
    <r>
      <t xml:space="preserve">2-1 </t>
    </r>
    <r>
      <rPr>
        <sz val="12"/>
        <rFont val="Arial"/>
        <family val="2"/>
      </rPr>
      <t xml:space="preserve">Le découpage administratif de la République et sa population </t>
    </r>
  </si>
  <si>
    <r>
      <t xml:space="preserve">2-6 </t>
    </r>
    <r>
      <rPr>
        <sz val="12"/>
        <rFont val="Arial"/>
        <family val="2"/>
      </rPr>
      <t>Les groupements de communes à fiscalité propre par taille</t>
    </r>
  </si>
  <si>
    <t>Source : Insee, Code officiel géographique.</t>
  </si>
  <si>
    <t>2.1  Le découpage administratif de la République et sa population</t>
  </si>
  <si>
    <t>dont : France métropolitaine</t>
  </si>
  <si>
    <t>France métropolitaine</t>
  </si>
  <si>
    <t>Population municipale</t>
  </si>
  <si>
    <t xml:space="preserve">2.4  Les communes de plus de 100 000 habitants </t>
  </si>
  <si>
    <t>Ensemble</t>
  </si>
  <si>
    <t>&lt; 50 h.</t>
  </si>
  <si>
    <t>&lt; 100 h.</t>
  </si>
  <si>
    <t>&lt; 200 h.</t>
  </si>
  <si>
    <t>&lt; 300 h.</t>
  </si>
  <si>
    <t>&lt; 400 h.</t>
  </si>
  <si>
    <t>&lt; 500 h.</t>
  </si>
  <si>
    <t>&lt; 700 h.</t>
  </si>
  <si>
    <t>&lt; 1 000 h.</t>
  </si>
  <si>
    <t>&lt; 1 500 h.</t>
  </si>
  <si>
    <t>&lt; 2 000 h.</t>
  </si>
  <si>
    <t>&lt; 2 500 h.</t>
  </si>
  <si>
    <t>&lt; 3 000 h.</t>
  </si>
  <si>
    <t>&lt; 3 500 h.</t>
  </si>
  <si>
    <t>&lt; 4 000 h.</t>
  </si>
  <si>
    <t>&lt; 5 000 h.</t>
  </si>
  <si>
    <t>&lt; 6 000 h.</t>
  </si>
  <si>
    <t>&lt; 8 000 h.</t>
  </si>
  <si>
    <t>&lt; 10 000 h.</t>
  </si>
  <si>
    <t>&lt; 20 000 h.</t>
  </si>
  <si>
    <t>&lt; 30 000 h.</t>
  </si>
  <si>
    <t>&lt; 50 000 h.</t>
  </si>
  <si>
    <t>&lt; 80 000 h.</t>
  </si>
  <si>
    <t>&lt; 100 000 h.</t>
  </si>
  <si>
    <t>&lt; 200 000 h.</t>
  </si>
  <si>
    <t>&lt; 300 000 h.</t>
  </si>
  <si>
    <t>En %</t>
  </si>
  <si>
    <t>En % cumulés</t>
  </si>
  <si>
    <t>2.3a  Les communes par taille</t>
  </si>
  <si>
    <t>2.3b  Les communes par taille</t>
  </si>
  <si>
    <t>Communautés urbaines (CU)</t>
  </si>
  <si>
    <t>(en nombre moyen d'habitants)</t>
  </si>
  <si>
    <t>Nombre de groupements de communes à fiscalité propre</t>
  </si>
  <si>
    <t>(a) Y compris syndicats en arrêt de compétence.</t>
  </si>
  <si>
    <t>Syndicats mixtes</t>
  </si>
  <si>
    <t>Pôles métropolitains</t>
  </si>
  <si>
    <t>Pôles d'équilibre territorial et rural (PETR)</t>
  </si>
  <si>
    <t>Etablissements publics territoriaux (EPT)</t>
  </si>
  <si>
    <t>de 5 000 à 15 000 habitants</t>
  </si>
  <si>
    <t>de 50 000 à 100 000 habitants</t>
  </si>
  <si>
    <t>de 100 000 à 300 000 habitants</t>
  </si>
  <si>
    <t xml:space="preserve">2.7a  Les principaux groupements de communes à fiscalité propre </t>
  </si>
  <si>
    <t>2.6  Les groupements de communes à fiscalité propre par taille</t>
  </si>
  <si>
    <t xml:space="preserve">2.7b  Les principaux groupements de communes à fiscalité propre </t>
  </si>
  <si>
    <t xml:space="preserve">2.7c  Les principaux groupements de communes à fiscalité propre </t>
  </si>
  <si>
    <r>
      <t xml:space="preserve">2-3a </t>
    </r>
    <r>
      <rPr>
        <sz val="12"/>
        <rFont val="Arial"/>
        <family val="2"/>
      </rPr>
      <t>Les communes par taille : nombre et population</t>
    </r>
  </si>
  <si>
    <r>
      <t xml:space="preserve">2-3b </t>
    </r>
    <r>
      <rPr>
        <sz val="12"/>
        <rFont val="Arial"/>
        <family val="2"/>
      </rPr>
      <t>Les communes par taille : répartitions en %</t>
    </r>
  </si>
  <si>
    <r>
      <t>2-2</t>
    </r>
    <r>
      <rPr>
        <sz val="12"/>
        <rFont val="Arial"/>
        <family val="2"/>
      </rPr>
      <t xml:space="preserve"> Le nombre de collectivités territoriales </t>
    </r>
  </si>
  <si>
    <r>
      <t xml:space="preserve">         COM et Nouvelle-Calédonie </t>
    </r>
    <r>
      <rPr>
        <vertAlign val="superscript"/>
        <sz val="10"/>
        <rFont val="Arial"/>
        <family val="2"/>
      </rPr>
      <t>(a)</t>
    </r>
  </si>
  <si>
    <t>Outre-mer</t>
  </si>
  <si>
    <r>
      <t>Population</t>
    </r>
    <r>
      <rPr>
        <b/>
        <vertAlign val="superscript"/>
        <sz val="11"/>
        <rFont val="Arial"/>
        <family val="2"/>
      </rPr>
      <t>(a)</t>
    </r>
    <r>
      <rPr>
        <b/>
        <sz val="11"/>
        <rFont val="Arial"/>
        <family val="2"/>
      </rPr>
      <t xml:space="preserve"> regroupée dans des groupements à fiscalité propre</t>
    </r>
  </si>
  <si>
    <r>
      <t>Nombre de syndicats</t>
    </r>
    <r>
      <rPr>
        <b/>
        <vertAlign val="superscript"/>
        <sz val="11"/>
        <rFont val="Arial"/>
        <family val="2"/>
      </rPr>
      <t>(a)</t>
    </r>
  </si>
  <si>
    <r>
      <t>Nombre de communes regroupées</t>
    </r>
    <r>
      <rPr>
        <i/>
        <vertAlign val="superscript"/>
        <sz val="10"/>
        <rFont val="Arial"/>
        <family val="2"/>
      </rPr>
      <t>(a)</t>
    </r>
  </si>
  <si>
    <t>France métropolitaine et d'outre-mer</t>
  </si>
  <si>
    <t>2.5a  Les groupements de collectivités territoriales</t>
  </si>
  <si>
    <t>Taille des communes</t>
  </si>
  <si>
    <t xml:space="preserve"> Les communes de plus de 100 000 habitants</t>
  </si>
  <si>
    <r>
      <t xml:space="preserve">2-4 </t>
    </r>
    <r>
      <rPr>
        <sz val="12"/>
        <rFont val="Arial"/>
        <family val="2"/>
      </rPr>
      <t>Les communes de plus de 100 000 habitants</t>
    </r>
  </si>
  <si>
    <t>Le département de Mayotte a été recensé en 2017.</t>
  </si>
  <si>
    <t>Paris (75)</t>
  </si>
  <si>
    <t>Marseille (13)</t>
  </si>
  <si>
    <t>Lyon (69)</t>
  </si>
  <si>
    <t>Toulouse (31)</t>
  </si>
  <si>
    <t>Nice (06)</t>
  </si>
  <si>
    <t>Nantes (44)</t>
  </si>
  <si>
    <t>Strasbourg (67)</t>
  </si>
  <si>
    <t>Montpellier (34)</t>
  </si>
  <si>
    <t>Bordeaux (33)</t>
  </si>
  <si>
    <t>Lille (59)</t>
  </si>
  <si>
    <t>Rennes (35)</t>
  </si>
  <si>
    <t>Reims (51)</t>
  </si>
  <si>
    <t>Le Havre (76)</t>
  </si>
  <si>
    <t>Saint-Étienne (42)</t>
  </si>
  <si>
    <t>Toulon (83)</t>
  </si>
  <si>
    <t>Grenoble (38)</t>
  </si>
  <si>
    <t>Dijon (21)</t>
  </si>
  <si>
    <t>Nîmes (30)</t>
  </si>
  <si>
    <t>Angers (49)</t>
  </si>
  <si>
    <t>Villeurbanne (69)</t>
  </si>
  <si>
    <t>Saint-Denis (974)</t>
  </si>
  <si>
    <t>Le Mans (72)</t>
  </si>
  <si>
    <t>Aix-en-Provence (13)</t>
  </si>
  <si>
    <t>Clermont-Ferrand (63)</t>
  </si>
  <si>
    <t>Brest (29)</t>
  </si>
  <si>
    <t>Tours (37)</t>
  </si>
  <si>
    <t>Limoges (87)</t>
  </si>
  <si>
    <t>Amiens (80)</t>
  </si>
  <si>
    <t>Annecy (74)</t>
  </si>
  <si>
    <t>Perpignan (66)</t>
  </si>
  <si>
    <t>Metz (57)</t>
  </si>
  <si>
    <t>Boulogne-Billancourt (92)</t>
  </si>
  <si>
    <t>Besançon (25)</t>
  </si>
  <si>
    <t>Orléans (45)</t>
  </si>
  <si>
    <t>Mulhouse (68)</t>
  </si>
  <si>
    <t>Saint-Denis (93)</t>
  </si>
  <si>
    <t>Rouen (76)</t>
  </si>
  <si>
    <t>Argenteuil (95)</t>
  </si>
  <si>
    <t>Caen (14)</t>
  </si>
  <si>
    <t>Montreuil (93)</t>
  </si>
  <si>
    <t>Saint-Paul (974)</t>
  </si>
  <si>
    <t>Nancy (54)</t>
  </si>
  <si>
    <t>de 15 000 à 30 000 habitants</t>
  </si>
  <si>
    <t>de 30 000 à 50 000 habitants</t>
  </si>
  <si>
    <t>Métropole Toulon-Provence-Méditerranée</t>
  </si>
  <si>
    <t>Tours Métropole Val de Loire</t>
  </si>
  <si>
    <t>Clermont Auvergne Métropole</t>
  </si>
  <si>
    <t>Orléans Métropole</t>
  </si>
  <si>
    <t>Dijon Métropole</t>
  </si>
  <si>
    <t>Metz Métropole</t>
  </si>
  <si>
    <t>CU du Grand Poitiers</t>
  </si>
  <si>
    <t>CA Agglo du Pays de Dreux</t>
  </si>
  <si>
    <t>CA Marne et Gondoire</t>
  </si>
  <si>
    <t>CA du Beauvaisis</t>
  </si>
  <si>
    <t>53</t>
  </si>
  <si>
    <t>CC Thelloise</t>
  </si>
  <si>
    <t>CC des Albères, de la Côte Vermeille et de l'Illibéris</t>
  </si>
  <si>
    <t>CC Orne Lorraine Confluences</t>
  </si>
  <si>
    <t>CC du Centre-Ouest</t>
  </si>
  <si>
    <t>CC Coeur d'Yvelines</t>
  </si>
  <si>
    <t>CA d'Hénin-Carvin</t>
  </si>
  <si>
    <r>
      <t>2-5a</t>
    </r>
    <r>
      <rPr>
        <sz val="12"/>
        <rFont val="Arial"/>
        <family val="2"/>
      </rPr>
      <t xml:space="preserve"> Les groupements de collectivités territoriales</t>
    </r>
  </si>
  <si>
    <r>
      <t xml:space="preserve">2-7a </t>
    </r>
    <r>
      <rPr>
        <sz val="12"/>
        <rFont val="Arial"/>
        <family val="2"/>
      </rPr>
      <t>Les principaux groupements de communes à fiscalité propre : métropoles et communautés urbaines</t>
    </r>
  </si>
  <si>
    <r>
      <t>2-7b</t>
    </r>
    <r>
      <rPr>
        <sz val="12"/>
        <rFont val="Arial"/>
        <family val="2"/>
      </rPr>
      <t xml:space="preserve"> Les principaux groupements de communes à fiscalité propre : communautés d'agglomération</t>
    </r>
  </si>
  <si>
    <r>
      <t>2-7c</t>
    </r>
    <r>
      <rPr>
        <sz val="12"/>
        <rFont val="Arial"/>
        <family val="2"/>
      </rPr>
      <t xml:space="preserve"> Les principaux groupements de communes à fiscalité propre : communautés de communes</t>
    </r>
  </si>
  <si>
    <t>Collectivité de Corse</t>
  </si>
  <si>
    <r>
      <t>Population totale (en millions d'habitants)</t>
    </r>
    <r>
      <rPr>
        <b/>
        <i/>
        <vertAlign val="superscript"/>
        <sz val="10"/>
        <rFont val="Arial"/>
        <family val="2"/>
      </rPr>
      <t>(a)</t>
    </r>
  </si>
  <si>
    <t>Grenoble-Alpes-Métropole</t>
  </si>
  <si>
    <t>CA Territoire de la Côte Ouest (TCO)</t>
  </si>
  <si>
    <t>CA Le Grand Narbonne</t>
  </si>
  <si>
    <t>CA de La Rochelle</t>
  </si>
  <si>
    <t>CA Le Grand Chalon</t>
  </si>
  <si>
    <t>CA Le Muretain Agglo</t>
  </si>
  <si>
    <t>CA Le Grand Périgueux</t>
  </si>
  <si>
    <t>CA de Blois ''Agglopolys''</t>
  </si>
  <si>
    <t>CC Le Grésivaudan</t>
  </si>
  <si>
    <t>CC Les Vals du Dauphiné</t>
  </si>
  <si>
    <t>CC Les Balcons du Dauphiné</t>
  </si>
  <si>
    <t>CU Le Mans Métropole</t>
  </si>
  <si>
    <t>CU Limoges Métropole</t>
  </si>
  <si>
    <t>CU Le Creusot Montceau-les-Mines</t>
  </si>
  <si>
    <t>CA Versailles Grand Parc (CAVGP)</t>
  </si>
  <si>
    <t>CA Intercommunale du Nord de la Réunion (CINOR)</t>
  </si>
  <si>
    <t>CA du Grand Avignon (COGA)</t>
  </si>
  <si>
    <t>CA du Grand Chambéry</t>
  </si>
  <si>
    <t>CA du Bassin de Bourg-en-Bresse</t>
  </si>
  <si>
    <t>CA de la Région Nazairienne et de l'Estuaire (CARENE)</t>
  </si>
  <si>
    <t>CA Intercommunale de la Réunion Est (CIREST)</t>
  </si>
  <si>
    <t>CA Sète Agglopôle Méditerranée</t>
  </si>
  <si>
    <t>CA Laval Agglomération</t>
  </si>
  <si>
    <t>CA Porte de l'Isère (CAPI)</t>
  </si>
  <si>
    <t>CA de la Provence Verte</t>
  </si>
  <si>
    <t>CC Entre Bièvre et Rhône</t>
  </si>
  <si>
    <t>CC du Val d'Essonne (CCVE)</t>
  </si>
  <si>
    <t>CU Grand Besançon Métropole</t>
  </si>
  <si>
    <t>CA Douaisis Agglo</t>
  </si>
  <si>
    <t>CA Grand Calais Terres et Mers</t>
  </si>
  <si>
    <t>CA du Pays de Meaux</t>
  </si>
  <si>
    <t>CA Seine-Eure</t>
  </si>
  <si>
    <t>CC Vals de Saintonge Communauté</t>
  </si>
  <si>
    <t>Pour chapitre 1 :</t>
  </si>
  <si>
    <t>Communes isolées</t>
  </si>
  <si>
    <t>(a) Y compris la métropole de Lyon.</t>
  </si>
  <si>
    <t>Nombre total de communes</t>
  </si>
  <si>
    <t>Population moyenne des syndicats par nature juridique</t>
  </si>
  <si>
    <t>Champ : France métropolitaine + DOM.</t>
  </si>
  <si>
    <t>Présentation - Définitions</t>
  </si>
  <si>
    <t>CA CIVIS (Communauté Intercommunale des Villes Solidaires)</t>
  </si>
  <si>
    <t>CA Dinan Agglomération</t>
  </si>
  <si>
    <t>CC du Grand Pic Saint-Loup</t>
  </si>
  <si>
    <r>
      <t>Collectivités d'outre-mer, TAAF et Nouvelle Calédonie</t>
    </r>
    <r>
      <rPr>
        <b/>
        <vertAlign val="superscript"/>
        <sz val="10"/>
        <rFont val="Arial"/>
        <family val="2"/>
      </rPr>
      <t xml:space="preserve"> (a)</t>
    </r>
  </si>
  <si>
    <r>
      <t>Nombre de communes regroupées</t>
    </r>
    <r>
      <rPr>
        <b/>
        <i/>
        <vertAlign val="superscript"/>
        <sz val="10"/>
        <rFont val="Arial"/>
        <family val="2"/>
      </rPr>
      <t/>
    </r>
  </si>
  <si>
    <r>
      <t>Nombre de communes regroupées</t>
    </r>
    <r>
      <rPr>
        <b/>
        <vertAlign val="superscript"/>
        <sz val="10"/>
        <rFont val="Arial"/>
        <family val="2"/>
      </rPr>
      <t>(a)</t>
    </r>
  </si>
  <si>
    <t>2.2  Le nombre de collectivités locales</t>
  </si>
  <si>
    <t>Collectivité territoriales</t>
  </si>
  <si>
    <t>Groupements de communes</t>
  </si>
  <si>
    <t>Source : Insee, Code officiel géographique ; DGCL, Banatic.</t>
  </si>
  <si>
    <t>Groupements de communes à fiscalité propre</t>
  </si>
  <si>
    <t>Ensemble des collectivités locales</t>
  </si>
  <si>
    <r>
      <t>Conseils départementaux</t>
    </r>
    <r>
      <rPr>
        <b/>
        <vertAlign val="superscript"/>
        <sz val="10"/>
        <rFont val="Arial"/>
        <family val="2"/>
      </rPr>
      <t xml:space="preserve"> (a)</t>
    </r>
  </si>
  <si>
    <t>47</t>
  </si>
  <si>
    <t>CA Agglomération d'Agen</t>
  </si>
  <si>
    <t>CA du Pays de Gex</t>
  </si>
  <si>
    <t>CC des Terres du Val de Loire</t>
  </si>
  <si>
    <t xml:space="preserve">(a) St-Pierre-et-Miquelon (2 communes) ; Saint Barthélémy ; Saint Martin ; Polynésie française (48 communes). Nouvelle-Calédonie (33 communes). Wallis et Futuna (Territoire, découpé en trois circonscriptions territoriales). Terres australes et antarctiques françaises (TAAF, sans population), découpées en cinq districts. Île de Clipperton (sans population), rattachée directement au gouvernement. </t>
  </si>
  <si>
    <t>Arrondissements (sudivisions des départements)</t>
  </si>
  <si>
    <t>Départements (à distinguer des Conseils départementaux)</t>
  </si>
  <si>
    <t>Régions (à distinguer des Conseils régionaux)</t>
  </si>
  <si>
    <t>CC du Pays d'Iroise</t>
  </si>
  <si>
    <t>CC Sèvre et Loire</t>
  </si>
  <si>
    <t>CC Challans-Gois Communauté</t>
  </si>
  <si>
    <t>Polynésie française (recensements 2017 et  2022)</t>
  </si>
  <si>
    <t>CA Cholet Agglomération</t>
  </si>
  <si>
    <t>CA Coeur de Flandre</t>
  </si>
  <si>
    <t>Wallis-et-Futuna (dernier recensement en 2023)</t>
  </si>
  <si>
    <t>Taux d'évolution sur 6 ans</t>
  </si>
  <si>
    <t>Saint-Étienne Métropole</t>
  </si>
  <si>
    <t>CA La Roche-sur-Yon - Agglomération</t>
  </si>
  <si>
    <t>CA de Haguenau</t>
  </si>
  <si>
    <t>CC Inter-Caux-Vexin</t>
  </si>
  <si>
    <r>
      <t>Syndicats</t>
    </r>
    <r>
      <rPr>
        <b/>
        <vertAlign val="superscript"/>
        <sz val="10"/>
        <rFont val="Arial"/>
        <family val="2"/>
      </rPr>
      <t xml:space="preserve"> </t>
    </r>
  </si>
  <si>
    <t>(a) Y compris les communes de la métropole de Lyon</t>
  </si>
  <si>
    <r>
      <t xml:space="preserve">2-5b </t>
    </r>
    <r>
      <rPr>
        <sz val="12"/>
        <rFont val="Arial"/>
        <family val="2"/>
      </rPr>
      <t>Les groupements de collectivités territoriales : carte de l'intercommunalité 
à fiscalité propre au 1er janvier 2026</t>
    </r>
  </si>
  <si>
    <t>Nouvelle-Calédonie (dernier recensement en 2025)</t>
  </si>
  <si>
    <t>Variation 2026-2025</t>
  </si>
  <si>
    <t>Nombre de communes et population municipale au 1er janvier 2026, selon la taille des communes</t>
  </si>
  <si>
    <t>Source : Insee, Recensement de la population. Population municipale en vigueur en 2026 (millésimée 2023)</t>
  </si>
  <si>
    <t>Répartition (en % et en % cumulés) du nombre de communes et de la population municipale au 1er janvier 2026, selon la taille des communes</t>
  </si>
  <si>
    <t>Lecture : 2,6 % des communes ont moins de 50 habitants et 7,2 % des communes ont entre 50 et 99 habitants. Ces dernières regroupent 0,3 % de la population. Cumulées, les communes de moins de 100 habitants regroupent 0,3 % de la population et représentent 9,7 % des communes.</t>
  </si>
  <si>
    <t>Évolution 2026 / 2025</t>
  </si>
  <si>
    <r>
      <t>Répartition des groupements de communes à fiscalité propre par taille démographique au 1</t>
    </r>
    <r>
      <rPr>
        <b/>
        <vertAlign val="superscript"/>
        <sz val="11"/>
        <rFont val="Arial"/>
        <family val="2"/>
      </rPr>
      <t>er</t>
    </r>
    <r>
      <rPr>
        <b/>
        <sz val="11"/>
        <rFont val="Arial"/>
        <family val="2"/>
      </rPr>
      <t xml:space="preserve"> janvier 2026</t>
    </r>
  </si>
  <si>
    <t>(a) Population totale en vigueur en 2026 (millésimée 2023).</t>
  </si>
  <si>
    <r>
      <t>Les 21 métropoles au 1</t>
    </r>
    <r>
      <rPr>
        <b/>
        <vertAlign val="superscript"/>
        <sz val="12"/>
        <rFont val="Arial"/>
        <family val="2"/>
      </rPr>
      <t>er</t>
    </r>
    <r>
      <rPr>
        <b/>
        <sz val="12"/>
        <rFont val="Arial"/>
        <family val="2"/>
      </rPr>
      <t xml:space="preserve"> janvier 2026</t>
    </r>
  </si>
  <si>
    <r>
      <t>Les 14 communautés urbaines au 1</t>
    </r>
    <r>
      <rPr>
        <b/>
        <vertAlign val="superscript"/>
        <sz val="12"/>
        <rFont val="Arial"/>
        <family val="2"/>
      </rPr>
      <t>er</t>
    </r>
    <r>
      <rPr>
        <b/>
        <sz val="12"/>
        <rFont val="Arial"/>
        <family val="2"/>
      </rPr>
      <t xml:space="preserve"> janvier 2026</t>
    </r>
  </si>
  <si>
    <t>Le Havre Seine Métropole</t>
  </si>
  <si>
    <t>Thionville Fensch Agglomération</t>
  </si>
  <si>
    <t>Estérel Côte d'Azur Agglomération</t>
  </si>
  <si>
    <t>Ardenne Métropole</t>
  </si>
  <si>
    <t>Dracénie Provence Verdon Agglomération</t>
  </si>
  <si>
    <t>Loire Forez Agglomération (LFA)</t>
  </si>
  <si>
    <t>CA du Pays Voironnais</t>
  </si>
  <si>
    <t>Les 97 communautés d'agglomération de plus de 100 000 habitants au 1er janvier 2026</t>
  </si>
  <si>
    <t>CC du Genevois</t>
  </si>
  <si>
    <t>Les 41 communautés de communes de plus de 50 000 habitants au 1er janvier 2026</t>
  </si>
  <si>
    <t>Source : Insee, Recensement de la population. Population municipale en vigueur en année N (millésimée année N-3)</t>
  </si>
  <si>
    <r>
      <t>Métropoles</t>
    </r>
    <r>
      <rPr>
        <vertAlign val="superscript"/>
        <sz val="10"/>
        <color theme="0" tint="-0.499984740745262"/>
        <rFont val="Arial"/>
        <family val="2"/>
      </rPr>
      <t xml:space="preserve"> (a)</t>
    </r>
  </si>
  <si>
    <t>2.5b  Les groupements de collectivités territoriales à fiscalité propre au 1er janvier 2026</t>
  </si>
  <si>
    <t>(a) Depuis 2021, le nombre de conseils départementaux est passé de 96 à 95, en lien avec la création de la Collectivité européenne d'Alsace, département de droit commun, par le décret n° 2019-142 du 27 février 2019 portant regroupement des départements du Bas-Rhin et du Haut-Rhin.</t>
  </si>
  <si>
    <t>Lecture : Les communes de moins de 3 000 habitants regroupent 89,2 % des communes ; elles regroupent 28,1 % de la population.</t>
  </si>
  <si>
    <r>
      <t>34 871</t>
    </r>
    <r>
      <rPr>
        <b/>
        <i/>
        <vertAlign val="superscript"/>
        <sz val="10"/>
        <rFont val="Arial"/>
        <family val="2"/>
      </rPr>
      <t>(b)</t>
    </r>
  </si>
  <si>
    <r>
      <t>69,6</t>
    </r>
    <r>
      <rPr>
        <b/>
        <i/>
        <vertAlign val="superscript"/>
        <sz val="10"/>
        <rFont val="Arial"/>
        <family val="2"/>
      </rPr>
      <t>(b)</t>
    </r>
  </si>
  <si>
    <r>
      <t>67,2</t>
    </r>
    <r>
      <rPr>
        <i/>
        <vertAlign val="superscript"/>
        <sz val="10"/>
        <rFont val="Arial"/>
        <family val="2"/>
      </rPr>
      <t>(b)</t>
    </r>
  </si>
  <si>
    <r>
      <t>30 449</t>
    </r>
    <r>
      <rPr>
        <i/>
        <vertAlign val="superscript"/>
        <sz val="10"/>
        <rFont val="Arial"/>
        <family val="2"/>
      </rPr>
      <t>(b)</t>
    </r>
  </si>
  <si>
    <t>CU : communauté urbaine ; CA : communauté d'agglomération ; CC : communauté de communes ; FPU : fiscalité professionnelle unique ; FA : fiscalité additionnelle.</t>
  </si>
  <si>
    <t>Les collectivités territoriales en France métropolitaine et dans les départements d'outre-mer</t>
  </si>
  <si>
    <r>
      <t>Au 1</t>
    </r>
    <r>
      <rPr>
        <b/>
        <vertAlign val="superscript"/>
        <sz val="10"/>
        <color theme="3"/>
        <rFont val="Arial"/>
        <family val="2"/>
      </rPr>
      <t>er</t>
    </r>
    <r>
      <rPr>
        <b/>
        <sz val="10"/>
        <color theme="3"/>
        <rFont val="Arial"/>
        <family val="2"/>
      </rPr>
      <t xml:space="preserve"> janvier</t>
    </r>
  </si>
  <si>
    <t>France métropolitaine
 + DOM</t>
  </si>
  <si>
    <t>Répartition (en % cumulés) du nombre de communes et de la population municipale au 1er janvier 2026, selon la taille des communes</t>
  </si>
  <si>
    <r>
      <t xml:space="preserve">  2020</t>
    </r>
    <r>
      <rPr>
        <sz val="9"/>
        <color theme="3"/>
        <rFont val="Arial"/>
        <family val="2"/>
      </rPr>
      <t xml:space="preserve">
(millésimée 2017)</t>
    </r>
  </si>
  <si>
    <r>
      <t xml:space="preserve">  2026</t>
    </r>
    <r>
      <rPr>
        <sz val="9"/>
        <color theme="3"/>
        <rFont val="Arial"/>
        <family val="2"/>
      </rPr>
      <t xml:space="preserve"> 
(millésimée 2023)</t>
    </r>
  </si>
  <si>
    <r>
      <rPr>
        <i/>
        <sz val="9"/>
        <color theme="3"/>
        <rFont val="Arial"/>
        <family val="2"/>
      </rPr>
      <t>(a) Population totale, en vigueur au 1</t>
    </r>
    <r>
      <rPr>
        <i/>
        <vertAlign val="superscript"/>
        <sz val="9"/>
        <color theme="3"/>
        <rFont val="Arial"/>
        <family val="2"/>
      </rPr>
      <t>er</t>
    </r>
    <r>
      <rPr>
        <i/>
        <sz val="9"/>
        <color theme="3"/>
        <rFont val="Arial"/>
        <family val="2"/>
      </rPr>
      <t xml:space="preserve"> janvier de chaque année, des communes composant les groupements.  </t>
    </r>
  </si>
  <si>
    <r>
      <t>En nombre de groupements comportant</t>
    </r>
    <r>
      <rPr>
        <i/>
        <vertAlign val="superscript"/>
        <sz val="10"/>
        <color theme="3"/>
        <rFont val="Arial"/>
        <family val="2"/>
      </rPr>
      <t>(a)</t>
    </r>
    <r>
      <rPr>
        <i/>
        <sz val="10"/>
        <color theme="3"/>
        <rFont val="Arial"/>
        <family val="2"/>
      </rPr>
      <t>:</t>
    </r>
  </si>
  <si>
    <t>Sources : DGCL, Banatic ; Insee, Recensement de la population.</t>
  </si>
  <si>
    <r>
      <t>Population totale</t>
    </r>
    <r>
      <rPr>
        <b/>
        <vertAlign val="superscript"/>
        <sz val="11"/>
        <color theme="3"/>
        <rFont val="Arial"/>
        <family val="2"/>
      </rPr>
      <t>(a)</t>
    </r>
  </si>
  <si>
    <r>
      <t>Population totale</t>
    </r>
    <r>
      <rPr>
        <b/>
        <vertAlign val="superscript"/>
        <sz val="10"/>
        <color theme="3"/>
        <rFont val="Arial"/>
        <family val="2"/>
      </rPr>
      <t>(a)</t>
    </r>
  </si>
  <si>
    <t>68,4 millions d'habitants en France au 1er janvier 2026, répartis dans 34 875 communes, 
101 départements et 18 régions.</t>
  </si>
  <si>
    <t>Répartition des communes selon leur taille</t>
  </si>
  <si>
    <t>Taille de la commune</t>
  </si>
  <si>
    <t>Part de la population</t>
  </si>
  <si>
    <t>De 0 à 200 habitants</t>
  </si>
  <si>
    <t>De 200 à 500 habitants</t>
  </si>
  <si>
    <t>De 500 à 2 000 habitants</t>
  </si>
  <si>
    <t>De 2 000 à 5 000 habitants</t>
  </si>
  <si>
    <t>De 5 000 à 10 000 habitants</t>
  </si>
  <si>
    <t>De 10 000 à 20 000 habitants</t>
  </si>
  <si>
    <t>De 20 000 à 50 000 habitants</t>
  </si>
  <si>
    <t>De 50 000 à 100 000 habitants</t>
  </si>
  <si>
    <t>100 000 habitants ou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</si>
</sst>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4" formatCode="_-* #,##0.00\ &quot;€&quot;_-;\-* #,##0.00\ &quot;€&quot;_-;_-* &quot;-&quot;??\ &quot;€&quot;_-;_-@_-"/>
    <numFmt numFmtId="164" formatCode="#,##0.0"/>
    <numFmt numFmtId="165" formatCode="000"/>
    <numFmt numFmtId="166" formatCode="###0"/>
    <numFmt numFmtId="167" formatCode="_-* #,##0.00\ &quot;F&quot;_-;\-* #,##0.00\ &quot;F&quot;_-;_-* &quot;-&quot;??\ &quot;F&quot;_-;_-@_-"/>
    <numFmt numFmtId="168" formatCode="#,##0&quot;  &quot;"/>
    <numFmt numFmtId="169" formatCode="0.0%"/>
    <numFmt numFmtId="170" formatCode="\+\ 0;\-\ 0"/>
    <numFmt numFmtId="171" formatCode="\+&quot; &quot;0.0&quot; &quot;%;\-&quot; &quot;0.0&quot; &quot;%"/>
    <numFmt numFmtId="172" formatCode="0.0"/>
  </numFmts>
  <fonts count="80" x14ac:knownFonts="1">
    <font>
      <sz val="11"/>
      <color theme="1"/>
      <name val="Calibri"/>
      <family val="2"/>
      <scheme val="minor"/>
    </font>
    <font>
      <sz val="12"/>
      <name val="MS Sans Serif"/>
      <family val="2"/>
    </font>
    <font>
      <b/>
      <sz val="14"/>
      <name val="Arial"/>
      <family val="2"/>
    </font>
    <font>
      <b/>
      <sz val="18"/>
      <name val="Arial"/>
      <family val="2"/>
    </font>
    <font>
      <b/>
      <sz val="11"/>
      <color indexed="12"/>
      <name val="Arial"/>
      <family val="2"/>
    </font>
    <font>
      <sz val="9.5"/>
      <name val="Arial"/>
      <family val="2"/>
    </font>
    <font>
      <sz val="10"/>
      <name val="Arial"/>
      <family val="2"/>
    </font>
    <font>
      <i/>
      <sz val="10"/>
      <name val="Arial"/>
      <family val="2"/>
    </font>
    <font>
      <b/>
      <sz val="9.5"/>
      <name val="Arial"/>
      <family val="2"/>
    </font>
    <font>
      <sz val="10"/>
      <color indexed="8"/>
      <name val="Arial"/>
      <family val="2"/>
    </font>
    <font>
      <b/>
      <sz val="10"/>
      <name val="Arial"/>
      <family val="2"/>
    </font>
    <font>
      <sz val="10"/>
      <name val="Arial"/>
      <family val="2"/>
    </font>
    <font>
      <b/>
      <sz val="11"/>
      <name val="Arial"/>
      <family val="2"/>
    </font>
    <font>
      <b/>
      <sz val="12"/>
      <name val="Arial"/>
      <family val="2"/>
    </font>
    <font>
      <b/>
      <vertAlign val="superscript"/>
      <sz val="12"/>
      <name val="Arial"/>
      <family val="2"/>
    </font>
    <font>
      <b/>
      <i/>
      <sz val="10"/>
      <name val="Arial"/>
      <family val="2"/>
    </font>
    <font>
      <i/>
      <sz val="7"/>
      <name val="Arial"/>
      <family val="2"/>
    </font>
    <font>
      <i/>
      <sz val="9.5"/>
      <name val="Arial"/>
      <family val="2"/>
    </font>
    <font>
      <sz val="8"/>
      <name val="Arial"/>
      <family val="2"/>
    </font>
    <font>
      <sz val="10"/>
      <name val="Verdana"/>
      <family val="2"/>
    </font>
    <font>
      <sz val="12"/>
      <name val="Arial"/>
      <family val="2"/>
    </font>
    <font>
      <b/>
      <vertAlign val="superscript"/>
      <sz val="10"/>
      <name val="Arial"/>
      <family val="2"/>
    </font>
    <font>
      <i/>
      <sz val="7"/>
      <name val="Tahoma"/>
      <family val="2"/>
    </font>
    <font>
      <b/>
      <sz val="26"/>
      <name val="Arial"/>
      <family val="2"/>
    </font>
    <font>
      <sz val="26"/>
      <name val="Arial"/>
      <family val="2"/>
    </font>
    <font>
      <sz val="9"/>
      <name val="Arial"/>
      <family val="2"/>
    </font>
    <font>
      <vertAlign val="superscript"/>
      <sz val="9"/>
      <name val="Arial"/>
      <family val="2"/>
    </font>
    <font>
      <i/>
      <sz val="9"/>
      <name val="Arial"/>
      <family val="2"/>
    </font>
    <font>
      <i/>
      <vertAlign val="superscript"/>
      <sz val="10"/>
      <name val="Arial"/>
      <family val="2"/>
    </font>
    <font>
      <i/>
      <vertAlign val="superscript"/>
      <sz val="9"/>
      <name val="Arial"/>
      <family val="2"/>
    </font>
    <font>
      <b/>
      <vertAlign val="superscript"/>
      <sz val="11"/>
      <name val="Arial"/>
      <family val="2"/>
    </font>
    <font>
      <sz val="11"/>
      <color theme="1"/>
      <name val="Calibri"/>
      <family val="2"/>
      <scheme val="minor"/>
    </font>
    <font>
      <sz val="11"/>
      <color rgb="FFFF0000"/>
      <name val="Calibri"/>
      <family val="2"/>
      <scheme val="minor"/>
    </font>
    <font>
      <sz val="9.5"/>
      <color rgb="FFFF0000"/>
      <name val="Arial"/>
      <family val="2"/>
    </font>
    <font>
      <i/>
      <sz val="11"/>
      <color theme="1"/>
      <name val="Calibri"/>
      <family val="2"/>
      <scheme val="minor"/>
    </font>
    <font>
      <b/>
      <sz val="10"/>
      <color rgb="FFFF0000"/>
      <name val="Arial"/>
      <family val="2"/>
    </font>
    <font>
      <sz val="10"/>
      <color rgb="FFFF0000"/>
      <name val="Arial"/>
      <family val="2"/>
    </font>
    <font>
      <sz val="9"/>
      <color rgb="FFFF0000"/>
      <name val="Arial"/>
      <family val="2"/>
    </font>
    <font>
      <i/>
      <sz val="9"/>
      <color rgb="FFFF0000"/>
      <name val="Arial"/>
      <family val="2"/>
    </font>
    <font>
      <b/>
      <sz val="12"/>
      <color rgb="FFFF0000"/>
      <name val="Arial"/>
      <family val="2"/>
    </font>
    <font>
      <sz val="12"/>
      <color rgb="FFFF0000"/>
      <name val="Arial"/>
      <family val="2"/>
    </font>
    <font>
      <b/>
      <sz val="24"/>
      <name val="Arial"/>
      <family val="2"/>
    </font>
    <font>
      <b/>
      <sz val="28"/>
      <name val="Arial"/>
      <family val="2"/>
    </font>
    <font>
      <b/>
      <sz val="10"/>
      <color indexed="8"/>
      <name val="Arial"/>
      <family val="2"/>
    </font>
    <font>
      <vertAlign val="superscript"/>
      <sz val="10"/>
      <name val="Arial"/>
      <family val="2"/>
    </font>
    <font>
      <sz val="10"/>
      <color theme="1"/>
      <name val="Calibri"/>
      <family val="2"/>
      <scheme val="minor"/>
    </font>
    <font>
      <b/>
      <i/>
      <vertAlign val="superscript"/>
      <sz val="10"/>
      <name val="Arial"/>
      <family val="2"/>
    </font>
    <font>
      <i/>
      <sz val="10"/>
      <color theme="1"/>
      <name val="Calibri"/>
      <family val="2"/>
      <scheme val="minor"/>
    </font>
    <font>
      <sz val="10"/>
      <color theme="1"/>
      <name val="Arial"/>
      <family val="2"/>
    </font>
    <font>
      <sz val="9.5"/>
      <color theme="0" tint="-0.499984740745262"/>
      <name val="Arial"/>
      <family val="2"/>
    </font>
    <font>
      <sz val="10"/>
      <color theme="0" tint="-0.499984740745262"/>
      <name val="Arial"/>
      <family val="2"/>
    </font>
    <font>
      <sz val="11"/>
      <color theme="0" tint="-0.499984740745262"/>
      <name val="Calibri"/>
      <family val="2"/>
      <scheme val="minor"/>
    </font>
    <font>
      <b/>
      <sz val="10"/>
      <color theme="0" tint="-0.499984740745262"/>
      <name val="Arial"/>
      <family val="2"/>
    </font>
    <font>
      <vertAlign val="superscript"/>
      <sz val="10"/>
      <color theme="0" tint="-0.499984740745262"/>
      <name val="Arial"/>
      <family val="2"/>
    </font>
    <font>
      <i/>
      <sz val="8"/>
      <color theme="0" tint="-0.499984740745262"/>
      <name val="Arial"/>
      <family val="2"/>
    </font>
    <font>
      <i/>
      <sz val="9"/>
      <color theme="3"/>
      <name val="Arial"/>
      <family val="2"/>
    </font>
    <font>
      <sz val="9.5"/>
      <color theme="3"/>
      <name val="Arial"/>
      <family val="2"/>
    </font>
    <font>
      <b/>
      <sz val="10"/>
      <color theme="3"/>
      <name val="Arial"/>
      <family val="2"/>
    </font>
    <font>
      <sz val="11"/>
      <color theme="3"/>
      <name val="Calibri"/>
      <family val="2"/>
      <scheme val="minor"/>
    </font>
    <font>
      <i/>
      <sz val="9.5"/>
      <color theme="3"/>
      <name val="Arial"/>
      <family val="2"/>
    </font>
    <font>
      <b/>
      <i/>
      <sz val="9.5"/>
      <color theme="3"/>
      <name val="Arial"/>
      <family val="2"/>
    </font>
    <font>
      <i/>
      <sz val="10"/>
      <color theme="3"/>
      <name val="Arial"/>
      <family val="2"/>
    </font>
    <font>
      <b/>
      <sz val="9.5"/>
      <color theme="3"/>
      <name val="Arial"/>
      <family val="2"/>
    </font>
    <font>
      <b/>
      <i/>
      <sz val="9"/>
      <color theme="3"/>
      <name val="Arial"/>
      <family val="2"/>
    </font>
    <font>
      <i/>
      <sz val="8"/>
      <color theme="3"/>
      <name val="Arial"/>
      <family val="2"/>
    </font>
    <font>
      <b/>
      <vertAlign val="superscript"/>
      <sz val="10"/>
      <color theme="3"/>
      <name val="Arial"/>
      <family val="2"/>
    </font>
    <font>
      <b/>
      <sz val="11"/>
      <color theme="3"/>
      <name val="Arial"/>
      <family val="2"/>
    </font>
    <font>
      <b/>
      <sz val="10"/>
      <color theme="3"/>
      <name val="Calibri"/>
      <family val="2"/>
      <scheme val="minor"/>
    </font>
    <font>
      <b/>
      <i/>
      <sz val="10"/>
      <color theme="3"/>
      <name val="Arial"/>
      <family val="2"/>
    </font>
    <font>
      <sz val="10"/>
      <color theme="3"/>
      <name val="Calibri"/>
      <family val="2"/>
      <scheme val="minor"/>
    </font>
    <font>
      <sz val="9"/>
      <color theme="3"/>
      <name val="Arial"/>
      <family val="2"/>
    </font>
    <font>
      <i/>
      <vertAlign val="superscript"/>
      <sz val="9"/>
      <color theme="3"/>
      <name val="Arial"/>
      <family val="2"/>
    </font>
    <font>
      <i/>
      <vertAlign val="superscript"/>
      <sz val="10"/>
      <color theme="3"/>
      <name val="Arial"/>
      <family val="2"/>
    </font>
    <font>
      <sz val="9"/>
      <color theme="3"/>
      <name val="Calibri"/>
      <family val="2"/>
      <scheme val="minor"/>
    </font>
    <font>
      <b/>
      <vertAlign val="superscript"/>
      <sz val="11"/>
      <color theme="3"/>
      <name val="Arial"/>
      <family val="2"/>
    </font>
    <font>
      <sz val="10"/>
      <color theme="3"/>
      <name val="Arial"/>
      <family val="2"/>
    </font>
    <font>
      <b/>
      <sz val="11"/>
      <color theme="4" tint="-0.249977111117893"/>
      <name val="Arial"/>
      <family val="2"/>
    </font>
    <font>
      <b/>
      <sz val="14"/>
      <color theme="4" tint="-0.249977111117893"/>
      <name val="Arial"/>
      <family val="2"/>
    </font>
    <font>
      <b/>
      <sz val="9.5"/>
      <color theme="4" tint="-0.249977111117893"/>
      <name val="Arial"/>
      <family val="2"/>
    </font>
    <font>
      <sz val="11"/>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theme="3" tint="0.39994506668294322"/>
      </top>
      <bottom style="thin">
        <color theme="3" tint="0.39994506668294322"/>
      </bottom>
      <diagonal/>
    </border>
    <border>
      <left/>
      <right/>
      <top/>
      <bottom style="thin">
        <color theme="4"/>
      </bottom>
      <diagonal/>
    </border>
    <border>
      <left/>
      <right/>
      <top/>
      <bottom style="thin">
        <color theme="3" tint="0.39994506668294322"/>
      </bottom>
      <diagonal/>
    </border>
  </borders>
  <cellStyleXfs count="11">
    <xf numFmtId="0" fontId="0" fillId="0" borderId="0"/>
    <xf numFmtId="44" fontId="31" fillId="0" borderId="0" applyFont="0" applyFill="0" applyBorder="0" applyAlignment="0" applyProtection="0"/>
    <xf numFmtId="0" fontId="6" fillId="0" borderId="0"/>
    <xf numFmtId="0" fontId="9" fillId="0" borderId="0"/>
    <xf numFmtId="0" fontId="9" fillId="0" borderId="0"/>
    <xf numFmtId="0" fontId="1" fillId="0" borderId="0"/>
    <xf numFmtId="0" fontId="1" fillId="0" borderId="0"/>
    <xf numFmtId="0" fontId="1" fillId="0" borderId="0"/>
    <xf numFmtId="0" fontId="11" fillId="0" borderId="0"/>
    <xf numFmtId="9" fontId="31" fillId="0" borderId="0" applyFont="0" applyFill="0" applyBorder="0" applyAlignment="0" applyProtection="0"/>
    <xf numFmtId="0" fontId="6" fillId="0" borderId="0"/>
  </cellStyleXfs>
  <cellXfs count="556">
    <xf numFmtId="0" fontId="0" fillId="0" borderId="0" xfId="0"/>
    <xf numFmtId="0" fontId="5" fillId="0" borderId="0" xfId="6" applyFont="1" applyFill="1" applyAlignment="1">
      <alignment vertical="center"/>
    </xf>
    <xf numFmtId="3" fontId="5" fillId="0" borderId="0" xfId="6" applyNumberFormat="1" applyFont="1" applyFill="1" applyAlignment="1">
      <alignment vertical="center"/>
    </xf>
    <xf numFmtId="3" fontId="6" fillId="0" borderId="0" xfId="6" applyNumberFormat="1" applyFont="1" applyFill="1" applyAlignment="1">
      <alignment horizontal="right" vertical="center"/>
    </xf>
    <xf numFmtId="0" fontId="5" fillId="0" borderId="0" xfId="6" applyFont="1" applyFill="1" applyAlignment="1">
      <alignment horizontal="center" vertical="center"/>
    </xf>
    <xf numFmtId="3" fontId="5" fillId="0" borderId="0" xfId="6" applyNumberFormat="1" applyFont="1" applyFill="1" applyAlignment="1">
      <alignment horizontal="center" vertical="center"/>
    </xf>
    <xf numFmtId="0" fontId="31" fillId="0" borderId="0" xfId="2" applyFont="1" applyAlignment="1">
      <alignment vertical="center"/>
    </xf>
    <xf numFmtId="3" fontId="6" fillId="0" borderId="0" xfId="2" applyNumberFormat="1" applyFont="1" applyAlignment="1">
      <alignment vertical="center"/>
    </xf>
    <xf numFmtId="0" fontId="31" fillId="0" borderId="0" xfId="2" applyFont="1" applyFill="1" applyAlignment="1">
      <alignment vertical="center"/>
    </xf>
    <xf numFmtId="0" fontId="5" fillId="0" borderId="0" xfId="7" applyFont="1" applyAlignment="1">
      <alignment vertical="center"/>
    </xf>
    <xf numFmtId="3" fontId="5" fillId="0" borderId="0" xfId="7" applyNumberFormat="1" applyFont="1" applyAlignment="1">
      <alignment vertical="center"/>
    </xf>
    <xf numFmtId="0" fontId="5" fillId="0" borderId="0" xfId="7" applyFont="1" applyAlignment="1">
      <alignment horizontal="center" vertical="center"/>
    </xf>
    <xf numFmtId="3" fontId="5" fillId="0" borderId="0" xfId="7" applyNumberFormat="1" applyFont="1" applyAlignment="1">
      <alignment horizontal="left" vertical="center"/>
    </xf>
    <xf numFmtId="3" fontId="6" fillId="0" borderId="0" xfId="7" applyNumberFormat="1" applyFont="1" applyAlignment="1">
      <alignment horizontal="right" vertical="center"/>
    </xf>
    <xf numFmtId="0" fontId="5" fillId="0" borderId="0" xfId="5" applyFont="1" applyFill="1" applyAlignment="1">
      <alignment vertical="center"/>
    </xf>
    <xf numFmtId="0" fontId="6" fillId="0" borderId="0" xfId="2" applyFont="1"/>
    <xf numFmtId="3" fontId="31" fillId="0" borderId="0" xfId="2" applyNumberFormat="1" applyFont="1" applyFill="1" applyAlignment="1">
      <alignment vertical="center"/>
    </xf>
    <xf numFmtId="0" fontId="6" fillId="0" borderId="0" xfId="2" applyFont="1" applyAlignment="1">
      <alignment horizontal="center" vertical="center"/>
    </xf>
    <xf numFmtId="0" fontId="6" fillId="0" borderId="0" xfId="2" applyFont="1" applyAlignment="1">
      <alignment vertical="center"/>
    </xf>
    <xf numFmtId="0" fontId="13" fillId="0" borderId="0" xfId="2" applyFont="1" applyBorder="1" applyAlignment="1">
      <alignment vertical="center"/>
    </xf>
    <xf numFmtId="0" fontId="16" fillId="0" borderId="0" xfId="2" applyFont="1" applyAlignment="1">
      <alignment horizontal="right" vertical="center"/>
    </xf>
    <xf numFmtId="0" fontId="7" fillId="0" borderId="0" xfId="2" applyFont="1" applyAlignment="1">
      <alignment vertical="center" wrapText="1"/>
    </xf>
    <xf numFmtId="0" fontId="23" fillId="0" borderId="0" xfId="2" applyFont="1"/>
    <xf numFmtId="0" fontId="24" fillId="0" borderId="0" xfId="2" applyFont="1"/>
    <xf numFmtId="0" fontId="20" fillId="0" borderId="0" xfId="2" applyFont="1"/>
    <xf numFmtId="0" fontId="13" fillId="0" borderId="0" xfId="2" applyFont="1" applyAlignment="1">
      <alignment horizontal="center"/>
    </xf>
    <xf numFmtId="0" fontId="13" fillId="0" borderId="0" xfId="2" applyFont="1"/>
    <xf numFmtId="0" fontId="6" fillId="0" borderId="0" xfId="6" applyFont="1" applyBorder="1" applyAlignment="1">
      <alignment horizontal="center" vertical="center"/>
    </xf>
    <xf numFmtId="0" fontId="7" fillId="0" borderId="0" xfId="2" applyFont="1" applyAlignment="1">
      <alignment horizontal="center" vertical="center"/>
    </xf>
    <xf numFmtId="0" fontId="0" fillId="0" borderId="0" xfId="0" applyAlignment="1">
      <alignment horizontal="center"/>
    </xf>
    <xf numFmtId="0" fontId="13" fillId="0" borderId="0" xfId="2" applyFont="1" applyBorder="1" applyAlignment="1">
      <alignment horizontal="left" vertical="center"/>
    </xf>
    <xf numFmtId="0" fontId="26" fillId="0" borderId="0" xfId="6" applyFont="1" applyFill="1" applyAlignment="1">
      <alignment horizontal="left" vertical="center"/>
    </xf>
    <xf numFmtId="0" fontId="25" fillId="0" borderId="0" xfId="2" applyFont="1" applyAlignment="1">
      <alignment vertical="center"/>
    </xf>
    <xf numFmtId="0" fontId="27" fillId="0" borderId="0" xfId="2" applyFont="1" applyAlignment="1">
      <alignment horizontal="right" vertical="center"/>
    </xf>
    <xf numFmtId="3" fontId="9" fillId="0" borderId="0" xfId="0" applyNumberFormat="1" applyFont="1" applyBorder="1" applyAlignment="1" applyProtection="1">
      <alignment horizontal="right" vertical="center" wrapText="1"/>
    </xf>
    <xf numFmtId="49" fontId="19" fillId="0" borderId="0" xfId="0" applyNumberFormat="1" applyFont="1"/>
    <xf numFmtId="0" fontId="32" fillId="0" borderId="0" xfId="2" applyFont="1" applyAlignment="1">
      <alignment vertical="center"/>
    </xf>
    <xf numFmtId="0" fontId="17" fillId="0" borderId="0" xfId="6" applyFont="1" applyFill="1" applyAlignment="1">
      <alignment vertical="center"/>
    </xf>
    <xf numFmtId="0" fontId="17" fillId="0" borderId="0" xfId="7" applyFont="1" applyAlignment="1">
      <alignment vertical="center"/>
    </xf>
    <xf numFmtId="0" fontId="34" fillId="0" borderId="0" xfId="0" applyFont="1"/>
    <xf numFmtId="0" fontId="28" fillId="0" borderId="0" xfId="6" applyFont="1" applyFill="1" applyAlignment="1">
      <alignment horizontal="left" vertical="center"/>
    </xf>
    <xf numFmtId="0" fontId="7" fillId="0" borderId="0" xfId="2" applyFont="1" applyAlignment="1">
      <alignment vertical="center"/>
    </xf>
    <xf numFmtId="0" fontId="32" fillId="0" borderId="0" xfId="2" applyFont="1" applyFill="1" applyAlignment="1">
      <alignment vertical="center"/>
    </xf>
    <xf numFmtId="0" fontId="37" fillId="0" borderId="0" xfId="2" applyFont="1" applyAlignment="1">
      <alignment vertical="center"/>
    </xf>
    <xf numFmtId="0" fontId="38" fillId="0" borderId="0" xfId="2" applyFont="1" applyAlignment="1">
      <alignment horizontal="right" vertical="center"/>
    </xf>
    <xf numFmtId="0" fontId="6" fillId="0" borderId="3" xfId="4" applyFont="1" applyFill="1" applyBorder="1" applyAlignment="1">
      <alignment horizontal="center" wrapText="1"/>
    </xf>
    <xf numFmtId="0" fontId="6" fillId="0" borderId="0" xfId="4" applyFont="1" applyFill="1" applyBorder="1" applyAlignment="1">
      <alignment horizontal="center" wrapText="1"/>
    </xf>
    <xf numFmtId="0" fontId="29" fillId="0" borderId="0" xfId="6" applyFont="1" applyFill="1" applyAlignment="1">
      <alignment horizontal="left" vertical="center"/>
    </xf>
    <xf numFmtId="3" fontId="6" fillId="0" borderId="0" xfId="2" applyNumberFormat="1" applyFont="1" applyFill="1" applyBorder="1" applyAlignment="1">
      <alignment horizontal="center"/>
    </xf>
    <xf numFmtId="0" fontId="6" fillId="0" borderId="3" xfId="4" applyFont="1" applyFill="1" applyBorder="1" applyAlignment="1">
      <alignment wrapText="1"/>
    </xf>
    <xf numFmtId="3" fontId="6" fillId="0" borderId="3" xfId="2" applyNumberFormat="1" applyFont="1" applyBorder="1" applyAlignment="1">
      <alignment horizontal="right" vertical="center" wrapText="1" indent="1"/>
    </xf>
    <xf numFmtId="3" fontId="6" fillId="0" borderId="0" xfId="2" applyNumberFormat="1" applyFont="1" applyBorder="1" applyAlignment="1">
      <alignment horizontal="right" vertical="center" wrapText="1" indent="1"/>
    </xf>
    <xf numFmtId="3" fontId="6" fillId="0" borderId="1" xfId="2" applyNumberFormat="1" applyFont="1" applyBorder="1" applyAlignment="1">
      <alignment horizontal="right" vertical="center" wrapText="1" indent="1"/>
    </xf>
    <xf numFmtId="0" fontId="6" fillId="0" borderId="0" xfId="4" applyFont="1" applyFill="1" applyBorder="1" applyAlignment="1">
      <alignment wrapText="1"/>
    </xf>
    <xf numFmtId="3" fontId="6" fillId="0" borderId="3" xfId="2" applyNumberFormat="1" applyFont="1" applyFill="1" applyBorder="1" applyAlignment="1">
      <alignment horizontal="right" vertical="center" wrapText="1" indent="1"/>
    </xf>
    <xf numFmtId="3" fontId="6" fillId="0" borderId="0" xfId="2" applyNumberFormat="1" applyFont="1" applyFill="1" applyBorder="1" applyAlignment="1">
      <alignment horizontal="right" vertical="center" wrapText="1" indent="1"/>
    </xf>
    <xf numFmtId="0" fontId="6" fillId="0" borderId="0" xfId="0" applyFont="1" applyBorder="1" applyAlignment="1">
      <alignment horizontal="center"/>
    </xf>
    <xf numFmtId="0" fontId="6" fillId="0" borderId="3" xfId="0" applyFont="1" applyBorder="1"/>
    <xf numFmtId="0" fontId="6" fillId="0" borderId="3" xfId="3" applyFont="1" applyFill="1" applyBorder="1" applyAlignment="1">
      <alignment horizontal="center" wrapText="1"/>
    </xf>
    <xf numFmtId="3" fontId="6" fillId="0" borderId="3" xfId="4" applyNumberFormat="1" applyFont="1" applyFill="1" applyBorder="1" applyAlignment="1">
      <alignment horizontal="right" wrapText="1" indent="2"/>
    </xf>
    <xf numFmtId="3" fontId="6" fillId="0" borderId="3" xfId="4" applyNumberFormat="1" applyFont="1" applyFill="1" applyBorder="1" applyAlignment="1">
      <alignment horizontal="right" wrapText="1" indent="1"/>
    </xf>
    <xf numFmtId="0" fontId="6" fillId="0" borderId="0" xfId="0" applyFont="1" applyBorder="1"/>
    <xf numFmtId="0" fontId="6" fillId="0" borderId="0" xfId="3" applyFont="1" applyFill="1" applyBorder="1" applyAlignment="1">
      <alignment horizontal="center" wrapText="1"/>
    </xf>
    <xf numFmtId="3" fontId="6" fillId="0" borderId="0" xfId="4" applyNumberFormat="1" applyFont="1" applyFill="1" applyBorder="1" applyAlignment="1">
      <alignment horizontal="right" wrapText="1" indent="2"/>
    </xf>
    <xf numFmtId="3" fontId="6" fillId="0" borderId="0" xfId="4" applyNumberFormat="1" applyFont="1" applyFill="1" applyBorder="1" applyAlignment="1">
      <alignment horizontal="right" wrapText="1" indent="1"/>
    </xf>
    <xf numFmtId="0" fontId="5" fillId="2" borderId="0" xfId="5" applyFont="1" applyFill="1" applyAlignment="1">
      <alignment horizontal="center" vertical="center"/>
    </xf>
    <xf numFmtId="0" fontId="12" fillId="2" borderId="0" xfId="5" applyFont="1" applyFill="1" applyBorder="1" applyAlignment="1">
      <alignment vertical="center"/>
    </xf>
    <xf numFmtId="0" fontId="5" fillId="2" borderId="0" xfId="5" applyFont="1" applyFill="1" applyAlignment="1">
      <alignment vertical="center"/>
    </xf>
    <xf numFmtId="3" fontId="5" fillId="2" borderId="0" xfId="5" applyNumberFormat="1" applyFont="1" applyFill="1" applyAlignment="1">
      <alignment horizontal="right" vertical="center" indent="1"/>
    </xf>
    <xf numFmtId="0" fontId="0" fillId="2" borderId="0" xfId="0" applyFill="1"/>
    <xf numFmtId="0" fontId="5" fillId="2" borderId="0" xfId="6" applyFont="1" applyFill="1" applyAlignment="1">
      <alignment vertical="center"/>
    </xf>
    <xf numFmtId="0" fontId="12" fillId="2" borderId="0" xfId="6" applyFont="1" applyFill="1" applyAlignment="1">
      <alignment vertical="center"/>
    </xf>
    <xf numFmtId="0" fontId="10" fillId="2" borderId="0" xfId="6" applyFont="1" applyFill="1" applyAlignment="1">
      <alignment vertical="center"/>
    </xf>
    <xf numFmtId="3" fontId="5" fillId="2" borderId="0" xfId="7" applyNumberFormat="1" applyFont="1" applyFill="1" applyAlignment="1">
      <alignment vertical="center"/>
    </xf>
    <xf numFmtId="0" fontId="5" fillId="2" borderId="0" xfId="7" applyFont="1" applyFill="1" applyAlignment="1">
      <alignment vertical="center"/>
    </xf>
    <xf numFmtId="3" fontId="6" fillId="2" borderId="0" xfId="7" applyNumberFormat="1" applyFont="1" applyFill="1" applyAlignment="1">
      <alignment horizontal="right" vertical="center"/>
    </xf>
    <xf numFmtId="0" fontId="5" fillId="2" borderId="0" xfId="7" applyFont="1" applyFill="1" applyAlignment="1">
      <alignment horizontal="center" vertical="center"/>
    </xf>
    <xf numFmtId="165" fontId="6" fillId="2" borderId="3" xfId="7" applyNumberFormat="1" applyFont="1" applyFill="1" applyBorder="1" applyAlignment="1">
      <alignment horizontal="left" vertical="center"/>
    </xf>
    <xf numFmtId="165" fontId="6" fillId="2" borderId="0" xfId="7" applyNumberFormat="1" applyFont="1" applyFill="1" applyBorder="1" applyAlignment="1">
      <alignment horizontal="left" vertical="center"/>
    </xf>
    <xf numFmtId="0" fontId="17" fillId="2" borderId="0" xfId="7" applyFont="1" applyFill="1" applyAlignment="1">
      <alignment vertical="center"/>
    </xf>
    <xf numFmtId="3" fontId="7" fillId="2" borderId="0" xfId="7" applyNumberFormat="1" applyFont="1" applyFill="1" applyAlignment="1">
      <alignment vertical="center"/>
    </xf>
    <xf numFmtId="165" fontId="6" fillId="3" borderId="0" xfId="7" applyNumberFormat="1" applyFont="1" applyFill="1" applyBorder="1" applyAlignment="1">
      <alignment horizontal="left" vertical="center"/>
    </xf>
    <xf numFmtId="165" fontId="10" fillId="2" borderId="2" xfId="7" applyNumberFormat="1" applyFont="1" applyFill="1" applyBorder="1" applyAlignment="1">
      <alignment horizontal="left" vertical="center"/>
    </xf>
    <xf numFmtId="0" fontId="13" fillId="2" borderId="0" xfId="2" applyFont="1" applyFill="1" applyAlignment="1">
      <alignment vertical="center"/>
    </xf>
    <xf numFmtId="0" fontId="31" fillId="2" borderId="0" xfId="2" applyFont="1" applyFill="1" applyAlignment="1">
      <alignment vertical="center"/>
    </xf>
    <xf numFmtId="0" fontId="32" fillId="2" borderId="0" xfId="2" applyFont="1" applyFill="1" applyAlignment="1">
      <alignment vertical="center"/>
    </xf>
    <xf numFmtId="0" fontId="6" fillId="0" borderId="3" xfId="4" applyFont="1" applyFill="1" applyBorder="1" applyAlignment="1">
      <alignment wrapText="1"/>
    </xf>
    <xf numFmtId="0" fontId="6" fillId="0" borderId="1" xfId="4" applyFont="1" applyFill="1" applyBorder="1" applyAlignment="1">
      <alignment horizontal="left" wrapText="1"/>
    </xf>
    <xf numFmtId="0" fontId="39" fillId="0" borderId="0" xfId="2" applyFont="1"/>
    <xf numFmtId="0" fontId="36" fillId="0" borderId="0" xfId="2" applyFont="1"/>
    <xf numFmtId="0" fontId="39" fillId="0" borderId="0" xfId="2" applyFont="1" applyAlignment="1">
      <alignment horizontal="center"/>
    </xf>
    <xf numFmtId="0" fontId="40" fillId="0" borderId="0" xfId="2" applyFont="1"/>
    <xf numFmtId="0" fontId="10" fillId="2" borderId="3" xfId="6" applyFont="1" applyFill="1" applyBorder="1" applyAlignment="1">
      <alignment vertical="center"/>
    </xf>
    <xf numFmtId="169" fontId="5" fillId="2" borderId="3" xfId="9" applyNumberFormat="1" applyFont="1" applyFill="1" applyBorder="1" applyAlignment="1">
      <alignment horizontal="right" vertical="center" indent="1"/>
    </xf>
    <xf numFmtId="169" fontId="5" fillId="3" borderId="0" xfId="9" applyNumberFormat="1" applyFont="1" applyFill="1" applyBorder="1" applyAlignment="1">
      <alignment horizontal="right" vertical="center" indent="1"/>
    </xf>
    <xf numFmtId="169" fontId="5" fillId="2" borderId="0" xfId="9" applyNumberFormat="1" applyFont="1" applyFill="1" applyBorder="1" applyAlignment="1">
      <alignment horizontal="right" vertical="center" indent="1"/>
    </xf>
    <xf numFmtId="169" fontId="8" fillId="2" borderId="2" xfId="9" applyNumberFormat="1" applyFont="1" applyFill="1" applyBorder="1" applyAlignment="1">
      <alignment horizontal="right" vertical="center" indent="1"/>
    </xf>
    <xf numFmtId="169" fontId="8" fillId="2" borderId="5" xfId="9" applyNumberFormat="1" applyFont="1" applyFill="1" applyBorder="1" applyAlignment="1">
      <alignment horizontal="right" vertical="center" indent="1"/>
    </xf>
    <xf numFmtId="3" fontId="9" fillId="2" borderId="0" xfId="0" applyNumberFormat="1" applyFont="1" applyFill="1" applyBorder="1" applyAlignment="1">
      <alignment horizontal="right" vertical="center" wrapText="1"/>
    </xf>
    <xf numFmtId="3" fontId="9" fillId="3" borderId="1" xfId="0" applyNumberFormat="1" applyFont="1" applyFill="1" applyBorder="1" applyAlignment="1">
      <alignment horizontal="right" vertical="center" wrapText="1"/>
    </xf>
    <xf numFmtId="3" fontId="9" fillId="3" borderId="0" xfId="2" applyNumberFormat="1" applyFont="1" applyFill="1" applyBorder="1" applyAlignment="1">
      <alignment horizontal="right" vertical="center" wrapText="1"/>
    </xf>
    <xf numFmtId="3" fontId="9" fillId="2" borderId="0" xfId="2" applyNumberFormat="1" applyFont="1" applyFill="1" applyBorder="1" applyAlignment="1">
      <alignment horizontal="right" vertical="center" wrapText="1"/>
    </xf>
    <xf numFmtId="165" fontId="18" fillId="0" borderId="0" xfId="7" applyNumberFormat="1" applyFont="1" applyAlignment="1">
      <alignment vertical="center"/>
    </xf>
    <xf numFmtId="0" fontId="18" fillId="0" borderId="0" xfId="7" applyFont="1" applyAlignment="1">
      <alignment vertical="center"/>
    </xf>
    <xf numFmtId="169" fontId="31" fillId="0" borderId="0" xfId="9" applyNumberFormat="1" applyFont="1" applyFill="1" applyAlignment="1">
      <alignment vertical="center"/>
    </xf>
    <xf numFmtId="165" fontId="6" fillId="3" borderId="9" xfId="7" applyNumberFormat="1" applyFont="1" applyFill="1" applyBorder="1" applyAlignment="1">
      <alignment horizontal="left" vertical="center"/>
    </xf>
    <xf numFmtId="169" fontId="5" fillId="3" borderId="1" xfId="9" applyNumberFormat="1" applyFont="1" applyFill="1" applyBorder="1" applyAlignment="1">
      <alignment horizontal="right" vertical="center" indent="1"/>
    </xf>
    <xf numFmtId="0" fontId="6" fillId="0" borderId="0" xfId="2" applyFont="1" applyAlignment="1"/>
    <xf numFmtId="0" fontId="24" fillId="0" borderId="0" xfId="2" applyFont="1" applyAlignment="1"/>
    <xf numFmtId="0" fontId="41" fillId="0" borderId="0" xfId="2" applyFont="1" applyAlignment="1"/>
    <xf numFmtId="0" fontId="13" fillId="0" borderId="0" xfId="0" applyFont="1" applyAlignment="1">
      <alignment horizontal="center"/>
    </xf>
    <xf numFmtId="0" fontId="42" fillId="0" borderId="0" xfId="0" applyFont="1" applyAlignment="1">
      <alignment horizontal="center"/>
    </xf>
    <xf numFmtId="0" fontId="9" fillId="2" borderId="1" xfId="2" applyFont="1" applyFill="1" applyBorder="1" applyAlignment="1">
      <alignment horizontal="left" vertical="center" wrapText="1"/>
    </xf>
    <xf numFmtId="3" fontId="9" fillId="2" borderId="1" xfId="0" applyNumberFormat="1" applyFont="1" applyFill="1" applyBorder="1" applyAlignment="1">
      <alignment horizontal="right" vertical="center" wrapText="1"/>
    </xf>
    <xf numFmtId="164" fontId="10" fillId="2" borderId="2" xfId="6" applyNumberFormat="1" applyFont="1" applyFill="1" applyBorder="1" applyAlignment="1">
      <alignment vertical="center"/>
    </xf>
    <xf numFmtId="3" fontId="9" fillId="3" borderId="0" xfId="0" applyNumberFormat="1" applyFont="1" applyFill="1" applyBorder="1" applyAlignment="1">
      <alignment horizontal="right" vertical="center" wrapText="1"/>
    </xf>
    <xf numFmtId="0" fontId="12" fillId="2" borderId="0" xfId="6" applyFont="1" applyFill="1" applyAlignment="1"/>
    <xf numFmtId="3" fontId="6" fillId="2" borderId="10" xfId="2" applyNumberFormat="1" applyFont="1" applyFill="1" applyBorder="1" applyAlignment="1">
      <alignment horizontal="right" indent="1"/>
    </xf>
    <xf numFmtId="3" fontId="6" fillId="3" borderId="11" xfId="2" applyNumberFormat="1" applyFont="1" applyFill="1" applyBorder="1" applyAlignment="1">
      <alignment horizontal="right" indent="1"/>
    </xf>
    <xf numFmtId="3" fontId="6" fillId="2" borderId="11" xfId="2" applyNumberFormat="1" applyFont="1" applyFill="1" applyBorder="1" applyAlignment="1">
      <alignment horizontal="right" indent="1"/>
    </xf>
    <xf numFmtId="3" fontId="10" fillId="2" borderId="4" xfId="2" applyNumberFormat="1" applyFont="1" applyFill="1" applyBorder="1" applyAlignment="1">
      <alignment horizontal="right" indent="1"/>
    </xf>
    <xf numFmtId="3" fontId="10" fillId="3" borderId="1" xfId="2" applyNumberFormat="1" applyFont="1" applyFill="1" applyBorder="1" applyAlignment="1">
      <alignment horizontal="right" vertical="center" indent="1"/>
    </xf>
    <xf numFmtId="3" fontId="7" fillId="3" borderId="2" xfId="2" applyNumberFormat="1" applyFont="1" applyFill="1" applyBorder="1" applyAlignment="1">
      <alignment horizontal="right" vertical="center" indent="1"/>
    </xf>
    <xf numFmtId="169" fontId="32" fillId="0" borderId="0" xfId="9" applyNumberFormat="1" applyFont="1" applyFill="1" applyAlignment="1">
      <alignment vertical="center"/>
    </xf>
    <xf numFmtId="3" fontId="6" fillId="3" borderId="9" xfId="2" applyNumberFormat="1" applyFont="1" applyFill="1" applyBorder="1" applyAlignment="1">
      <alignment horizontal="right" indent="1"/>
    </xf>
    <xf numFmtId="165" fontId="6" fillId="2" borderId="10" xfId="7" applyNumberFormat="1" applyFont="1" applyFill="1" applyBorder="1" applyAlignment="1">
      <alignment horizontal="left" vertical="center"/>
    </xf>
    <xf numFmtId="165" fontId="6" fillId="3" borderId="11" xfId="7" applyNumberFormat="1" applyFont="1" applyFill="1" applyBorder="1" applyAlignment="1">
      <alignment horizontal="left" vertical="center"/>
    </xf>
    <xf numFmtId="165" fontId="6" fillId="2" borderId="11" xfId="7" applyNumberFormat="1" applyFont="1" applyFill="1" applyBorder="1" applyAlignment="1">
      <alignment horizontal="left" vertical="center"/>
    </xf>
    <xf numFmtId="169" fontId="5" fillId="0" borderId="0" xfId="9" applyNumberFormat="1" applyFont="1" applyAlignment="1">
      <alignment vertical="center"/>
    </xf>
    <xf numFmtId="169" fontId="6" fillId="2" borderId="10" xfId="9" applyNumberFormat="1" applyFont="1" applyFill="1" applyBorder="1" applyAlignment="1">
      <alignment horizontal="right" indent="1"/>
    </xf>
    <xf numFmtId="169" fontId="6" fillId="3" borderId="11" xfId="9" applyNumberFormat="1" applyFont="1" applyFill="1" applyBorder="1" applyAlignment="1">
      <alignment horizontal="right" indent="1"/>
    </xf>
    <xf numFmtId="169" fontId="6" fillId="2" borderId="11" xfId="9" applyNumberFormat="1" applyFont="1" applyFill="1" applyBorder="1" applyAlignment="1">
      <alignment horizontal="right" indent="1"/>
    </xf>
    <xf numFmtId="169" fontId="6" fillId="3" borderId="9" xfId="9" applyNumberFormat="1" applyFont="1" applyFill="1" applyBorder="1" applyAlignment="1">
      <alignment horizontal="right" indent="1"/>
    </xf>
    <xf numFmtId="3" fontId="27" fillId="2" borderId="0" xfId="8" applyNumberFormat="1" applyFont="1" applyFill="1" applyAlignment="1">
      <alignment horizontal="left"/>
    </xf>
    <xf numFmtId="0" fontId="2" fillId="3" borderId="0" xfId="7" applyFont="1" applyFill="1" applyAlignment="1">
      <alignment vertical="center"/>
    </xf>
    <xf numFmtId="3" fontId="5" fillId="3" borderId="0" xfId="7" applyNumberFormat="1" applyFont="1" applyFill="1" applyAlignment="1">
      <alignment horizontal="center" vertical="center"/>
    </xf>
    <xf numFmtId="3" fontId="5" fillId="3" borderId="0" xfId="7" applyNumberFormat="1" applyFont="1" applyFill="1" applyAlignment="1">
      <alignment vertical="center"/>
    </xf>
    <xf numFmtId="0" fontId="5" fillId="3" borderId="0" xfId="7" applyFont="1" applyFill="1" applyAlignment="1">
      <alignment vertical="center"/>
    </xf>
    <xf numFmtId="0" fontId="2" fillId="3" borderId="0" xfId="5" applyFont="1" applyFill="1" applyAlignment="1">
      <alignment vertical="center"/>
    </xf>
    <xf numFmtId="0" fontId="0" fillId="3" borderId="0" xfId="0" applyFill="1"/>
    <xf numFmtId="0" fontId="2" fillId="3" borderId="0" xfId="6" applyFont="1" applyFill="1" applyAlignment="1">
      <alignment vertical="center"/>
    </xf>
    <xf numFmtId="0" fontId="5" fillId="3" borderId="0" xfId="6" applyFont="1" applyFill="1" applyAlignment="1">
      <alignment horizontal="center" vertical="center"/>
    </xf>
    <xf numFmtId="0" fontId="5" fillId="3" borderId="0" xfId="6" applyFont="1" applyFill="1" applyAlignment="1">
      <alignment vertical="center"/>
    </xf>
    <xf numFmtId="0" fontId="6" fillId="3" borderId="0" xfId="6" applyFont="1" applyFill="1" applyBorder="1" applyAlignment="1">
      <alignment horizontal="center" vertical="center"/>
    </xf>
    <xf numFmtId="0" fontId="6" fillId="3" borderId="1" xfId="6" applyFont="1" applyFill="1" applyBorder="1" applyAlignment="1">
      <alignment horizontal="center" vertical="center"/>
    </xf>
    <xf numFmtId="0" fontId="33" fillId="3" borderId="0" xfId="6" applyFont="1" applyFill="1" applyAlignment="1">
      <alignment vertical="center"/>
    </xf>
    <xf numFmtId="0" fontId="6" fillId="2" borderId="0" xfId="5" applyFont="1" applyFill="1" applyBorder="1" applyAlignment="1">
      <alignment vertical="center"/>
    </xf>
    <xf numFmtId="3" fontId="6" fillId="2" borderId="0" xfId="5" applyNumberFormat="1" applyFont="1" applyFill="1" applyBorder="1" applyAlignment="1">
      <alignment horizontal="right" vertical="center" indent="1"/>
    </xf>
    <xf numFmtId="0" fontId="6" fillId="2" borderId="1" xfId="5" applyFont="1" applyFill="1" applyBorder="1" applyAlignment="1">
      <alignment vertical="center"/>
    </xf>
    <xf numFmtId="3" fontId="6" fillId="2" borderId="1" xfId="5" applyNumberFormat="1" applyFont="1" applyFill="1" applyBorder="1" applyAlignment="1">
      <alignment horizontal="right" vertical="center" indent="1"/>
    </xf>
    <xf numFmtId="3" fontId="6" fillId="3" borderId="0" xfId="5" applyNumberFormat="1" applyFont="1" applyFill="1" applyBorder="1" applyAlignment="1">
      <alignment horizontal="right" vertical="center" indent="1"/>
    </xf>
    <xf numFmtId="3" fontId="6" fillId="3" borderId="1" xfId="5" applyNumberFormat="1" applyFont="1" applyFill="1" applyBorder="1" applyAlignment="1">
      <alignment horizontal="right" vertical="center" indent="1"/>
    </xf>
    <xf numFmtId="0" fontId="27" fillId="2" borderId="0" xfId="5" applyFont="1" applyFill="1" applyBorder="1" applyAlignment="1">
      <alignment vertical="center"/>
    </xf>
    <xf numFmtId="0" fontId="27" fillId="2" borderId="1" xfId="2" applyFont="1" applyFill="1" applyBorder="1"/>
    <xf numFmtId="0" fontId="2" fillId="3" borderId="0" xfId="6" applyFont="1" applyFill="1" applyAlignment="1">
      <alignment horizontal="left" vertical="center"/>
    </xf>
    <xf numFmtId="0" fontId="6" fillId="3" borderId="0" xfId="0" applyFont="1" applyFill="1" applyBorder="1" applyAlignment="1">
      <alignment horizontal="center"/>
    </xf>
    <xf numFmtId="0" fontId="6" fillId="3" borderId="0" xfId="0" applyFont="1" applyFill="1" applyBorder="1"/>
    <xf numFmtId="0" fontId="6" fillId="3" borderId="0" xfId="3" applyFont="1" applyFill="1" applyBorder="1" applyAlignment="1">
      <alignment horizontal="center" wrapText="1"/>
    </xf>
    <xf numFmtId="3" fontId="6" fillId="3" borderId="0" xfId="4" applyNumberFormat="1" applyFont="1" applyFill="1" applyBorder="1" applyAlignment="1">
      <alignment horizontal="right" wrapText="1" indent="2"/>
    </xf>
    <xf numFmtId="3" fontId="6" fillId="3" borderId="0" xfId="4" applyNumberFormat="1" applyFont="1" applyFill="1" applyBorder="1" applyAlignment="1">
      <alignment horizontal="right" wrapText="1" indent="1"/>
    </xf>
    <xf numFmtId="0" fontId="5" fillId="3" borderId="0" xfId="5" applyFont="1" applyFill="1" applyAlignment="1">
      <alignment vertical="center"/>
    </xf>
    <xf numFmtId="0" fontId="12" fillId="2" borderId="0" xfId="5" applyFont="1" applyFill="1" applyBorder="1" applyAlignment="1"/>
    <xf numFmtId="3" fontId="10" fillId="3" borderId="3" xfId="6" applyNumberFormat="1" applyFont="1" applyFill="1" applyBorder="1" applyAlignment="1">
      <alignment horizontal="right" vertical="center" wrapText="1"/>
    </xf>
    <xf numFmtId="3" fontId="10" fillId="2" borderId="3" xfId="6" applyNumberFormat="1" applyFont="1" applyFill="1" applyBorder="1" applyAlignment="1">
      <alignment horizontal="right" vertical="center" wrapText="1"/>
    </xf>
    <xf numFmtId="0" fontId="6" fillId="2" borderId="0" xfId="5" applyFont="1" applyFill="1" applyAlignment="1">
      <alignment vertical="center"/>
    </xf>
    <xf numFmtId="3" fontId="10" fillId="3" borderId="0" xfId="6" applyNumberFormat="1" applyFont="1" applyFill="1" applyAlignment="1">
      <alignment horizontal="right" vertical="center" indent="2"/>
    </xf>
    <xf numFmtId="3" fontId="10" fillId="2" borderId="0" xfId="6" applyNumberFormat="1" applyFont="1" applyFill="1" applyAlignment="1">
      <alignment horizontal="right" vertical="center" indent="2"/>
    </xf>
    <xf numFmtId="164" fontId="6" fillId="2" borderId="0" xfId="6" applyNumberFormat="1" applyFont="1" applyFill="1" applyBorder="1" applyAlignment="1">
      <alignment horizontal="left" vertical="center"/>
    </xf>
    <xf numFmtId="3" fontId="6" fillId="3" borderId="0" xfId="6" applyNumberFormat="1" applyFont="1" applyFill="1" applyAlignment="1">
      <alignment horizontal="right" vertical="center"/>
    </xf>
    <xf numFmtId="3" fontId="6" fillId="2" borderId="0" xfId="6" applyNumberFormat="1" applyFont="1" applyFill="1" applyAlignment="1">
      <alignment horizontal="right" vertical="center"/>
    </xf>
    <xf numFmtId="3" fontId="9" fillId="2" borderId="0" xfId="2" applyNumberFormat="1" applyFont="1" applyFill="1" applyBorder="1" applyAlignment="1">
      <alignment horizontal="left" vertical="center" wrapText="1"/>
    </xf>
    <xf numFmtId="3" fontId="43" fillId="3" borderId="2" xfId="2" applyNumberFormat="1" applyFont="1" applyFill="1" applyBorder="1" applyAlignment="1" applyProtection="1">
      <alignment horizontal="right" vertical="top"/>
      <protection locked="0"/>
    </xf>
    <xf numFmtId="3" fontId="43" fillId="2" borderId="2" xfId="2" applyNumberFormat="1" applyFont="1" applyFill="1" applyBorder="1" applyAlignment="1" applyProtection="1">
      <alignment horizontal="right" vertical="top"/>
      <protection locked="0"/>
    </xf>
    <xf numFmtId="0" fontId="10" fillId="2" borderId="0" xfId="5" applyFont="1" applyFill="1" applyBorder="1" applyAlignment="1">
      <alignment vertical="center"/>
    </xf>
    <xf numFmtId="3" fontId="10" fillId="3" borderId="0" xfId="5" applyNumberFormat="1" applyFont="1" applyFill="1" applyBorder="1" applyAlignment="1">
      <alignment horizontal="right" vertical="center" indent="1"/>
    </xf>
    <xf numFmtId="3" fontId="10" fillId="2" borderId="0" xfId="5" applyNumberFormat="1" applyFont="1" applyFill="1" applyBorder="1" applyAlignment="1">
      <alignment horizontal="right" vertical="center" indent="1"/>
    </xf>
    <xf numFmtId="3" fontId="6" fillId="3" borderId="0" xfId="5" applyNumberFormat="1" applyFont="1" applyFill="1" applyAlignment="1">
      <alignment horizontal="right" vertical="center" indent="1"/>
    </xf>
    <xf numFmtId="3" fontId="6" fillId="2" borderId="0" xfId="5" applyNumberFormat="1" applyFont="1" applyFill="1" applyAlignment="1">
      <alignment horizontal="right" vertical="center" indent="1"/>
    </xf>
    <xf numFmtId="0" fontId="6" fillId="3" borderId="0" xfId="5" applyFont="1" applyFill="1" applyAlignment="1">
      <alignment horizontal="right" vertical="center" indent="1"/>
    </xf>
    <xf numFmtId="0" fontId="6" fillId="2" borderId="0" xfId="5" applyFont="1" applyFill="1" applyAlignment="1">
      <alignment horizontal="right" vertical="center" indent="1"/>
    </xf>
    <xf numFmtId="0" fontId="10" fillId="2" borderId="0" xfId="5" applyFont="1" applyFill="1" applyAlignment="1">
      <alignment vertical="center"/>
    </xf>
    <xf numFmtId="3" fontId="10" fillId="3" borderId="0" xfId="5" applyNumberFormat="1" applyFont="1" applyFill="1" applyAlignment="1">
      <alignment horizontal="right" vertical="center" indent="1"/>
    </xf>
    <xf numFmtId="3" fontId="10" fillId="2" borderId="0" xfId="5" applyNumberFormat="1" applyFont="1" applyFill="1" applyAlignment="1">
      <alignment horizontal="right" vertical="center" indent="1"/>
    </xf>
    <xf numFmtId="3" fontId="6" fillId="2" borderId="6" xfId="7" applyNumberFormat="1" applyFont="1" applyFill="1" applyBorder="1" applyAlignment="1">
      <alignment horizontal="right" vertical="center" indent="1"/>
    </xf>
    <xf numFmtId="3" fontId="6" fillId="2" borderId="3" xfId="7" applyNumberFormat="1" applyFont="1" applyFill="1" applyBorder="1" applyAlignment="1">
      <alignment horizontal="right" vertical="center" indent="1"/>
    </xf>
    <xf numFmtId="3" fontId="6" fillId="3" borderId="7" xfId="7" applyNumberFormat="1" applyFont="1" applyFill="1" applyBorder="1" applyAlignment="1">
      <alignment horizontal="right" vertical="center" indent="1"/>
    </xf>
    <xf numFmtId="3" fontId="6" fillId="3" borderId="0" xfId="7" applyNumberFormat="1" applyFont="1" applyFill="1" applyBorder="1" applyAlignment="1">
      <alignment horizontal="right" vertical="center" indent="1"/>
    </xf>
    <xf numFmtId="3" fontId="6" fillId="2" borderId="7" xfId="7" applyNumberFormat="1" applyFont="1" applyFill="1" applyBorder="1" applyAlignment="1">
      <alignment horizontal="right" vertical="center" indent="1"/>
    </xf>
    <xf numFmtId="3" fontId="6" fillId="2" borderId="0" xfId="7" applyNumberFormat="1" applyFont="1" applyFill="1" applyBorder="1" applyAlignment="1">
      <alignment horizontal="right" vertical="center" indent="1"/>
    </xf>
    <xf numFmtId="3" fontId="6" fillId="3" borderId="1" xfId="7" applyNumberFormat="1" applyFont="1" applyFill="1" applyBorder="1" applyAlignment="1">
      <alignment horizontal="right" vertical="center" indent="1"/>
    </xf>
    <xf numFmtId="3" fontId="10" fillId="2" borderId="5" xfId="7" applyNumberFormat="1" applyFont="1" applyFill="1" applyBorder="1" applyAlignment="1">
      <alignment horizontal="right" vertical="center" indent="1"/>
    </xf>
    <xf numFmtId="3" fontId="10" fillId="2" borderId="4" xfId="7" applyNumberFormat="1" applyFont="1" applyFill="1" applyBorder="1" applyAlignment="1">
      <alignment horizontal="right" vertical="center" indent="1"/>
    </xf>
    <xf numFmtId="3" fontId="10" fillId="2" borderId="2" xfId="7" applyNumberFormat="1" applyFont="1" applyFill="1" applyBorder="1" applyAlignment="1">
      <alignment horizontal="right" vertical="center" indent="1"/>
    </xf>
    <xf numFmtId="0" fontId="12" fillId="0" borderId="0" xfId="2" applyFont="1" applyBorder="1" applyAlignment="1">
      <alignment horizontal="left" vertical="center"/>
    </xf>
    <xf numFmtId="0" fontId="27" fillId="2" borderId="1" xfId="5" applyFont="1" applyFill="1" applyBorder="1" applyAlignment="1">
      <alignment vertical="center"/>
    </xf>
    <xf numFmtId="0" fontId="6" fillId="0" borderId="3" xfId="0" applyFont="1" applyBorder="1" applyAlignment="1">
      <alignment horizontal="center" vertical="center"/>
    </xf>
    <xf numFmtId="0" fontId="6" fillId="0" borderId="3" xfId="0" applyFont="1" applyBorder="1" applyAlignment="1">
      <alignment horizontal="right" indent="2"/>
    </xf>
    <xf numFmtId="0" fontId="6" fillId="3" borderId="0" xfId="0" applyFont="1" applyFill="1" applyBorder="1" applyAlignment="1">
      <alignment horizontal="center" vertical="center"/>
    </xf>
    <xf numFmtId="0" fontId="6" fillId="3" borderId="0" xfId="0" applyFont="1" applyFill="1" applyBorder="1" applyAlignment="1">
      <alignment horizontal="right" indent="2"/>
    </xf>
    <xf numFmtId="0" fontId="6" fillId="0" borderId="0" xfId="0" applyFont="1" applyBorder="1" applyAlignment="1">
      <alignment horizontal="center" vertical="center"/>
    </xf>
    <xf numFmtId="0" fontId="6" fillId="0" borderId="0" xfId="0" applyFont="1" applyBorder="1" applyAlignment="1">
      <alignment horizontal="right" indent="2"/>
    </xf>
    <xf numFmtId="0" fontId="12" fillId="2" borderId="0" xfId="2" applyFont="1" applyFill="1" applyBorder="1" applyAlignment="1">
      <alignment horizontal="left" vertical="center"/>
    </xf>
    <xf numFmtId="169" fontId="0" fillId="0" borderId="0" xfId="9" applyNumberFormat="1" applyFont="1"/>
    <xf numFmtId="3" fontId="6" fillId="0" borderId="0" xfId="2" quotePrefix="1" applyNumberFormat="1" applyFont="1" applyFill="1" applyBorder="1" applyAlignment="1">
      <alignment horizontal="center"/>
    </xf>
    <xf numFmtId="0" fontId="6" fillId="0" borderId="0" xfId="4" quotePrefix="1" applyFont="1" applyFill="1" applyBorder="1" applyAlignment="1">
      <alignment horizontal="center" wrapText="1"/>
    </xf>
    <xf numFmtId="3" fontId="6" fillId="3" borderId="0" xfId="2" applyNumberFormat="1" applyFont="1" applyFill="1" applyBorder="1" applyAlignment="1">
      <alignment horizontal="center"/>
    </xf>
    <xf numFmtId="0" fontId="6" fillId="3" borderId="0" xfId="4" applyFont="1" applyFill="1" applyBorder="1" applyAlignment="1">
      <alignment wrapText="1"/>
    </xf>
    <xf numFmtId="0" fontId="6" fillId="3" borderId="0" xfId="4" applyFont="1" applyFill="1" applyBorder="1" applyAlignment="1">
      <alignment horizontal="center" wrapText="1"/>
    </xf>
    <xf numFmtId="3" fontId="6" fillId="3" borderId="0" xfId="2" applyNumberFormat="1" applyFont="1" applyFill="1" applyBorder="1" applyAlignment="1">
      <alignment horizontal="right" vertical="center" wrapText="1" indent="1"/>
    </xf>
    <xf numFmtId="3" fontId="6" fillId="3" borderId="0" xfId="2" quotePrefix="1" applyNumberFormat="1" applyFont="1" applyFill="1" applyBorder="1" applyAlignment="1">
      <alignment horizontal="center"/>
    </xf>
    <xf numFmtId="3" fontId="6" fillId="3" borderId="2" xfId="2" applyNumberFormat="1" applyFont="1" applyFill="1" applyBorder="1" applyAlignment="1">
      <alignment horizontal="center"/>
    </xf>
    <xf numFmtId="0" fontId="6" fillId="3" borderId="0" xfId="4" quotePrefix="1" applyFont="1" applyFill="1" applyBorder="1" applyAlignment="1">
      <alignment horizontal="center" wrapText="1"/>
    </xf>
    <xf numFmtId="3" fontId="10" fillId="3" borderId="2" xfId="2" applyNumberFormat="1" applyFont="1" applyFill="1" applyBorder="1" applyAlignment="1">
      <alignment horizontal="right" vertical="center" wrapText="1" indent="1"/>
    </xf>
    <xf numFmtId="0" fontId="10" fillId="3" borderId="2" xfId="2" applyFont="1" applyFill="1" applyBorder="1" applyAlignment="1">
      <alignment vertical="center"/>
    </xf>
    <xf numFmtId="3" fontId="12" fillId="2" borderId="0" xfId="2" applyNumberFormat="1" applyFont="1" applyFill="1" applyBorder="1" applyAlignment="1">
      <alignment vertical="center"/>
    </xf>
    <xf numFmtId="3" fontId="10" fillId="2" borderId="3" xfId="2" applyNumberFormat="1" applyFont="1" applyFill="1" applyBorder="1" applyAlignment="1">
      <alignment vertical="center" wrapText="1"/>
    </xf>
    <xf numFmtId="3" fontId="10" fillId="2" borderId="1" xfId="2" applyNumberFormat="1" applyFont="1" applyFill="1" applyBorder="1" applyAlignment="1">
      <alignment vertical="center" wrapText="1"/>
    </xf>
    <xf numFmtId="0" fontId="6" fillId="2" borderId="0" xfId="0" applyFont="1" applyFill="1"/>
    <xf numFmtId="3" fontId="32" fillId="2" borderId="0" xfId="2" applyNumberFormat="1" applyFont="1" applyFill="1" applyAlignment="1">
      <alignment vertical="center"/>
    </xf>
    <xf numFmtId="3" fontId="31" fillId="2" borderId="0" xfId="2" applyNumberFormat="1" applyFont="1" applyFill="1" applyAlignment="1">
      <alignment vertical="center"/>
    </xf>
    <xf numFmtId="0" fontId="13" fillId="2" borderId="0" xfId="2" applyFont="1" applyFill="1" applyBorder="1" applyAlignment="1">
      <alignment horizontal="left" vertical="center" wrapText="1"/>
    </xf>
    <xf numFmtId="3" fontId="6" fillId="2" borderId="0" xfId="2" applyNumberFormat="1" applyFont="1" applyFill="1" applyBorder="1" applyAlignment="1">
      <alignment horizontal="left"/>
    </xf>
    <xf numFmtId="167" fontId="10" fillId="2" borderId="2" xfId="1" applyNumberFormat="1" applyFont="1" applyFill="1" applyBorder="1" applyAlignment="1">
      <alignment horizontal="left" vertical="center" wrapText="1"/>
    </xf>
    <xf numFmtId="3" fontId="35" fillId="2" borderId="0" xfId="2" applyNumberFormat="1" applyFont="1" applyFill="1" applyAlignment="1">
      <alignment horizontal="justify" vertical="center" wrapText="1"/>
    </xf>
    <xf numFmtId="169" fontId="31" fillId="2" borderId="0" xfId="9" applyNumberFormat="1" applyFont="1" applyFill="1" applyAlignment="1">
      <alignment vertical="center"/>
    </xf>
    <xf numFmtId="3" fontId="22" fillId="2" borderId="0" xfId="2" applyNumberFormat="1" applyFont="1" applyFill="1" applyBorder="1" applyAlignment="1">
      <alignment vertical="center" wrapText="1"/>
    </xf>
    <xf numFmtId="170" fontId="7" fillId="2" borderId="0" xfId="2" applyNumberFormat="1" applyFont="1" applyFill="1" applyBorder="1" applyAlignment="1">
      <alignment horizontal="right" vertical="center" indent="2"/>
    </xf>
    <xf numFmtId="170" fontId="7" fillId="2" borderId="1" xfId="2" applyNumberFormat="1" applyFont="1" applyFill="1" applyBorder="1" applyAlignment="1">
      <alignment horizontal="right" vertical="center" indent="2"/>
    </xf>
    <xf numFmtId="3" fontId="10" fillId="2" borderId="0" xfId="2" applyNumberFormat="1" applyFont="1" applyFill="1" applyBorder="1" applyAlignment="1">
      <alignment vertical="center" wrapText="1"/>
    </xf>
    <xf numFmtId="3" fontId="10" fillId="2" borderId="3" xfId="2" applyNumberFormat="1" applyFont="1" applyFill="1" applyBorder="1" applyAlignment="1">
      <alignment horizontal="right" vertical="center" indent="1"/>
    </xf>
    <xf numFmtId="0" fontId="6" fillId="2" borderId="2" xfId="5" applyFont="1" applyFill="1" applyBorder="1" applyAlignment="1">
      <alignment vertical="center"/>
    </xf>
    <xf numFmtId="3" fontId="6" fillId="3" borderId="2" xfId="5" applyNumberFormat="1" applyFont="1" applyFill="1" applyBorder="1" applyAlignment="1">
      <alignment horizontal="right" vertical="center" indent="1"/>
    </xf>
    <xf numFmtId="3" fontId="6" fillId="2" borderId="2" xfId="5" applyNumberFormat="1" applyFont="1" applyFill="1" applyBorder="1" applyAlignment="1">
      <alignment horizontal="right" vertical="center" indent="1"/>
    </xf>
    <xf numFmtId="3" fontId="6" fillId="3" borderId="3" xfId="5" applyNumberFormat="1" applyFont="1" applyFill="1" applyBorder="1" applyAlignment="1">
      <alignment horizontal="right" vertical="center" indent="1"/>
    </xf>
    <xf numFmtId="3" fontId="6" fillId="2" borderId="3" xfId="5" applyNumberFormat="1" applyFont="1" applyFill="1" applyBorder="1" applyAlignment="1">
      <alignment horizontal="right" vertical="center" indent="1"/>
    </xf>
    <xf numFmtId="0" fontId="13" fillId="0" borderId="0" xfId="0" applyFont="1" applyFill="1"/>
    <xf numFmtId="0" fontId="18" fillId="2" borderId="0" xfId="7" applyFont="1" applyFill="1" applyAlignment="1">
      <alignment vertical="center"/>
    </xf>
    <xf numFmtId="0" fontId="4" fillId="2" borderId="0" xfId="6" applyFont="1" applyFill="1" applyAlignment="1">
      <alignment vertical="center"/>
    </xf>
    <xf numFmtId="0" fontId="5" fillId="2" borderId="0" xfId="6" applyFont="1" applyFill="1" applyAlignment="1">
      <alignment horizontal="center" vertical="center"/>
    </xf>
    <xf numFmtId="3" fontId="3" fillId="2" borderId="0" xfId="6" applyNumberFormat="1" applyFont="1" applyFill="1" applyAlignment="1">
      <alignment vertical="center"/>
    </xf>
    <xf numFmtId="0" fontId="7" fillId="2" borderId="0" xfId="6" applyFont="1" applyFill="1" applyAlignment="1">
      <alignment vertical="center"/>
    </xf>
    <xf numFmtId="0" fontId="15" fillId="2" borderId="0" xfId="6" applyFont="1" applyFill="1" applyBorder="1" applyAlignment="1">
      <alignment horizontal="left" vertical="center"/>
    </xf>
    <xf numFmtId="0" fontId="5" fillId="2" borderId="0" xfId="6" applyFont="1" applyFill="1" applyBorder="1" applyAlignment="1">
      <alignment vertical="center"/>
    </xf>
    <xf numFmtId="3" fontId="17" fillId="2" borderId="0" xfId="6" applyNumberFormat="1" applyFont="1" applyFill="1" applyAlignment="1">
      <alignment horizontal="center" vertical="center"/>
    </xf>
    <xf numFmtId="0" fontId="17" fillId="2" borderId="0" xfId="6" applyFont="1" applyFill="1" applyAlignment="1">
      <alignment vertical="center"/>
    </xf>
    <xf numFmtId="3" fontId="5" fillId="2" borderId="0" xfId="6" applyNumberFormat="1" applyFont="1" applyFill="1" applyAlignment="1">
      <alignment horizontal="center" vertical="center"/>
    </xf>
    <xf numFmtId="0" fontId="6" fillId="0" borderId="3" xfId="4" applyFont="1" applyFill="1" applyBorder="1" applyAlignment="1">
      <alignment horizontal="right" wrapText="1" indent="3"/>
    </xf>
    <xf numFmtId="0" fontId="6" fillId="3" borderId="0" xfId="4" applyFont="1" applyFill="1" applyBorder="1" applyAlignment="1">
      <alignment horizontal="right" wrapText="1" indent="3"/>
    </xf>
    <xf numFmtId="0" fontId="6" fillId="0" borderId="0" xfId="4" applyFont="1" applyFill="1" applyBorder="1" applyAlignment="1">
      <alignment horizontal="right" wrapText="1" indent="3"/>
    </xf>
    <xf numFmtId="0" fontId="6" fillId="0" borderId="1" xfId="4" applyFont="1" applyFill="1" applyBorder="1" applyAlignment="1">
      <alignment horizontal="right" wrapText="1" indent="3"/>
    </xf>
    <xf numFmtId="3" fontId="10" fillId="3" borderId="2" xfId="2" applyNumberFormat="1" applyFont="1" applyFill="1" applyBorder="1" applyAlignment="1">
      <alignment horizontal="right" vertical="center" wrapText="1" indent="3"/>
    </xf>
    <xf numFmtId="3" fontId="6" fillId="0" borderId="3" xfId="2" applyNumberFormat="1" applyFont="1" applyFill="1" applyBorder="1" applyAlignment="1">
      <alignment horizontal="right" vertical="center" wrapText="1" indent="3"/>
    </xf>
    <xf numFmtId="3" fontId="6" fillId="3" borderId="0" xfId="2" applyNumberFormat="1" applyFont="1" applyFill="1" applyBorder="1" applyAlignment="1">
      <alignment horizontal="right" vertical="center" wrapText="1" indent="3"/>
    </xf>
    <xf numFmtId="3" fontId="6" fillId="0" borderId="0" xfId="2" applyNumberFormat="1" applyFont="1" applyFill="1" applyBorder="1" applyAlignment="1">
      <alignment horizontal="right" vertical="center" wrapText="1" indent="3"/>
    </xf>
    <xf numFmtId="3" fontId="6" fillId="0" borderId="3" xfId="0" applyNumberFormat="1" applyFont="1" applyBorder="1" applyAlignment="1">
      <alignment horizontal="right" indent="1"/>
    </xf>
    <xf numFmtId="3" fontId="6" fillId="3" borderId="0" xfId="0" applyNumberFormat="1" applyFont="1" applyFill="1" applyBorder="1" applyAlignment="1">
      <alignment horizontal="right" indent="1"/>
    </xf>
    <xf numFmtId="3" fontId="6" fillId="0" borderId="0" xfId="0" applyNumberFormat="1" applyFont="1" applyBorder="1" applyAlignment="1">
      <alignment horizontal="right" indent="1"/>
    </xf>
    <xf numFmtId="3" fontId="10" fillId="3" borderId="0" xfId="5" applyNumberFormat="1" applyFont="1" applyFill="1" applyBorder="1" applyAlignment="1">
      <alignment horizontal="right" vertical="center" indent="2"/>
    </xf>
    <xf numFmtId="3" fontId="6" fillId="3" borderId="0" xfId="5" applyNumberFormat="1" applyFont="1" applyFill="1" applyAlignment="1">
      <alignment horizontal="right" vertical="center" indent="2"/>
    </xf>
    <xf numFmtId="0" fontId="6" fillId="3" borderId="0" xfId="5" applyFont="1" applyFill="1" applyAlignment="1">
      <alignment horizontal="right" vertical="center" indent="2"/>
    </xf>
    <xf numFmtId="3" fontId="10" fillId="3" borderId="0" xfId="5" applyNumberFormat="1" applyFont="1" applyFill="1" applyAlignment="1">
      <alignment horizontal="right" vertical="center" indent="2"/>
    </xf>
    <xf numFmtId="0" fontId="10" fillId="3" borderId="0" xfId="5" applyFont="1" applyFill="1" applyAlignment="1">
      <alignment horizontal="right" vertical="center" indent="2"/>
    </xf>
    <xf numFmtId="0" fontId="6" fillId="3" borderId="1" xfId="5" applyFont="1" applyFill="1" applyBorder="1" applyAlignment="1">
      <alignment horizontal="right" vertical="center" indent="2"/>
    </xf>
    <xf numFmtId="3" fontId="10" fillId="2" borderId="0" xfId="5" applyNumberFormat="1" applyFont="1" applyFill="1" applyBorder="1" applyAlignment="1">
      <alignment horizontal="right" vertical="center" indent="2"/>
    </xf>
    <xf numFmtId="3" fontId="6" fillId="2" borderId="0" xfId="5" applyNumberFormat="1" applyFont="1" applyFill="1" applyAlignment="1">
      <alignment horizontal="right" vertical="center" indent="2"/>
    </xf>
    <xf numFmtId="0" fontId="6" fillId="2" borderId="0" xfId="5" applyFont="1" applyFill="1" applyAlignment="1">
      <alignment horizontal="right" vertical="center" indent="2"/>
    </xf>
    <xf numFmtId="3" fontId="10" fillId="2" borderId="0" xfId="5" applyNumberFormat="1" applyFont="1" applyFill="1" applyAlignment="1">
      <alignment horizontal="right" vertical="center" indent="2"/>
    </xf>
    <xf numFmtId="0" fontId="10" fillId="2" borderId="0" xfId="5" applyFont="1" applyFill="1" applyAlignment="1">
      <alignment horizontal="right" vertical="center" indent="2"/>
    </xf>
    <xf numFmtId="0" fontId="6" fillId="2" borderId="1" xfId="5" applyFont="1" applyFill="1" applyBorder="1" applyAlignment="1">
      <alignment horizontal="right" vertical="center" indent="2"/>
    </xf>
    <xf numFmtId="3" fontId="10" fillId="3" borderId="1" xfId="5" applyNumberFormat="1" applyFont="1" applyFill="1" applyBorder="1" applyAlignment="1">
      <alignment horizontal="right" vertical="center" indent="2"/>
    </xf>
    <xf numFmtId="3" fontId="10" fillId="2" borderId="1" xfId="5" applyNumberFormat="1" applyFont="1" applyFill="1" applyBorder="1" applyAlignment="1">
      <alignment horizontal="right" vertical="center" indent="2"/>
    </xf>
    <xf numFmtId="3" fontId="10" fillId="3" borderId="2" xfId="5" applyNumberFormat="1" applyFont="1" applyFill="1" applyBorder="1" applyAlignment="1">
      <alignment horizontal="right" vertical="center" indent="2"/>
    </xf>
    <xf numFmtId="3" fontId="10" fillId="2" borderId="2" xfId="5" applyNumberFormat="1" applyFont="1" applyFill="1" applyBorder="1" applyAlignment="1">
      <alignment horizontal="right" vertical="center" indent="2"/>
    </xf>
    <xf numFmtId="0" fontId="10" fillId="2" borderId="0" xfId="5" applyFont="1" applyFill="1" applyBorder="1" applyAlignment="1">
      <alignment horizontal="left" vertical="center" indent="2"/>
    </xf>
    <xf numFmtId="0" fontId="6" fillId="2" borderId="0" xfId="5" applyFont="1" applyFill="1" applyAlignment="1">
      <alignment horizontal="left" vertical="center" indent="2"/>
    </xf>
    <xf numFmtId="0" fontId="6" fillId="2" borderId="0" xfId="5" applyFont="1" applyFill="1" applyAlignment="1">
      <alignment horizontal="left" vertical="center" indent="6"/>
    </xf>
    <xf numFmtId="0" fontId="10" fillId="2" borderId="0" xfId="5" applyFont="1" applyFill="1" applyAlignment="1">
      <alignment horizontal="left" vertical="center" indent="2"/>
    </xf>
    <xf numFmtId="0" fontId="6" fillId="2" borderId="0" xfId="5" applyFont="1" applyFill="1" applyBorder="1" applyAlignment="1">
      <alignment horizontal="left" vertical="center" wrapText="1" indent="2"/>
    </xf>
    <xf numFmtId="0" fontId="6" fillId="2" borderId="1" xfId="5" applyFont="1" applyFill="1" applyBorder="1" applyAlignment="1">
      <alignment horizontal="left" vertical="center" wrapText="1" indent="2"/>
    </xf>
    <xf numFmtId="0" fontId="10" fillId="2" borderId="1" xfId="5" applyFont="1" applyFill="1" applyBorder="1" applyAlignment="1">
      <alignment horizontal="left" vertical="center" indent="2"/>
    </xf>
    <xf numFmtId="0" fontId="27" fillId="2" borderId="0" xfId="5" applyFont="1" applyFill="1" applyAlignment="1">
      <alignment vertical="center" wrapText="1"/>
    </xf>
    <xf numFmtId="169" fontId="6" fillId="2" borderId="6" xfId="9" applyNumberFormat="1" applyFont="1" applyFill="1" applyBorder="1" applyAlignment="1">
      <alignment horizontal="right" indent="1"/>
    </xf>
    <xf numFmtId="169" fontId="6" fillId="3" borderId="7" xfId="9" applyNumberFormat="1" applyFont="1" applyFill="1" applyBorder="1" applyAlignment="1">
      <alignment horizontal="right" indent="1"/>
    </xf>
    <xf numFmtId="169" fontId="6" fillId="2" borderId="7" xfId="9" applyNumberFormat="1" applyFont="1" applyFill="1" applyBorder="1" applyAlignment="1">
      <alignment horizontal="right" indent="1"/>
    </xf>
    <xf numFmtId="169" fontId="6" fillId="3" borderId="8" xfId="9" applyNumberFormat="1" applyFont="1" applyFill="1" applyBorder="1" applyAlignment="1">
      <alignment horizontal="right" indent="1"/>
    </xf>
    <xf numFmtId="0" fontId="27" fillId="0" borderId="0" xfId="6" applyFont="1" applyFill="1" applyBorder="1" applyAlignment="1">
      <alignment vertical="center"/>
    </xf>
    <xf numFmtId="0" fontId="0" fillId="0" borderId="0" xfId="0" applyFill="1" applyBorder="1"/>
    <xf numFmtId="0" fontId="10" fillId="2" borderId="0" xfId="5" applyFont="1" applyFill="1" applyBorder="1" applyAlignment="1">
      <alignment horizontal="right" vertical="center" indent="1"/>
    </xf>
    <xf numFmtId="0" fontId="10" fillId="3" borderId="0" xfId="5" applyFont="1" applyFill="1" applyBorder="1" applyAlignment="1">
      <alignment horizontal="right" vertical="center" indent="1"/>
    </xf>
    <xf numFmtId="0" fontId="7" fillId="0" borderId="0" xfId="2" applyFont="1" applyBorder="1" applyAlignment="1">
      <alignment horizontal="left" vertical="center"/>
    </xf>
    <xf numFmtId="0" fontId="0" fillId="0" borderId="0" xfId="0" applyAlignment="1"/>
    <xf numFmtId="0" fontId="34" fillId="0" borderId="0" xfId="0" applyFont="1" applyAlignment="1"/>
    <xf numFmtId="3" fontId="6" fillId="2" borderId="0" xfId="2" applyNumberFormat="1" applyFont="1" applyFill="1" applyBorder="1" applyAlignment="1">
      <alignment horizontal="right" vertical="center" indent="1"/>
    </xf>
    <xf numFmtId="3" fontId="0" fillId="0" borderId="0" xfId="0" applyNumberFormat="1"/>
    <xf numFmtId="0" fontId="6" fillId="0" borderId="0" xfId="0" applyFont="1" applyFill="1" applyBorder="1"/>
    <xf numFmtId="0" fontId="6" fillId="0" borderId="0" xfId="0" applyFont="1" applyFill="1" applyBorder="1" applyAlignment="1">
      <alignment horizontal="right" indent="2"/>
    </xf>
    <xf numFmtId="3" fontId="6" fillId="0" borderId="0" xfId="0" applyNumberFormat="1" applyFont="1" applyFill="1" applyBorder="1" applyAlignment="1">
      <alignment horizontal="right" indent="1"/>
    </xf>
    <xf numFmtId="3" fontId="5" fillId="0" borderId="0" xfId="5" applyNumberFormat="1" applyFont="1" applyFill="1" applyAlignment="1">
      <alignment vertical="center"/>
    </xf>
    <xf numFmtId="169" fontId="5" fillId="0" borderId="0" xfId="9" applyNumberFormat="1" applyFont="1" applyFill="1" applyAlignment="1">
      <alignment vertical="center"/>
    </xf>
    <xf numFmtId="0" fontId="6" fillId="0" borderId="0" xfId="0" quotePrefix="1" applyFont="1" applyBorder="1" applyAlignment="1">
      <alignment horizontal="center" vertical="center"/>
    </xf>
    <xf numFmtId="0" fontId="6" fillId="3" borderId="0" xfId="0" quotePrefix="1" applyFont="1" applyFill="1" applyBorder="1" applyAlignment="1">
      <alignment horizontal="center" vertical="center"/>
    </xf>
    <xf numFmtId="0" fontId="6" fillId="0" borderId="3" xfId="0" quotePrefix="1" applyFont="1" applyBorder="1" applyAlignment="1">
      <alignment horizontal="center" vertical="center"/>
    </xf>
    <xf numFmtId="0" fontId="6" fillId="0" borderId="0" xfId="0" quotePrefix="1" applyFont="1" applyFill="1" applyBorder="1" applyAlignment="1">
      <alignment horizontal="center" vertical="center"/>
    </xf>
    <xf numFmtId="0" fontId="6" fillId="3" borderId="0" xfId="0" quotePrefix="1" applyFont="1" applyFill="1" applyBorder="1" applyAlignment="1">
      <alignment horizontal="center"/>
    </xf>
    <xf numFmtId="0" fontId="6" fillId="0" borderId="0" xfId="0" quotePrefix="1" applyFont="1" applyBorder="1" applyAlignment="1">
      <alignment horizontal="center"/>
    </xf>
    <xf numFmtId="0" fontId="49" fillId="0" borderId="0" xfId="7" applyFont="1" applyAlignment="1">
      <alignment vertical="center"/>
    </xf>
    <xf numFmtId="3" fontId="49" fillId="0" borderId="0" xfId="7" applyNumberFormat="1" applyFont="1" applyAlignment="1">
      <alignment vertical="center"/>
    </xf>
    <xf numFmtId="165" fontId="50" fillId="2" borderId="10" xfId="7" applyNumberFormat="1" applyFont="1" applyFill="1" applyBorder="1" applyAlignment="1">
      <alignment horizontal="left" vertical="center"/>
    </xf>
    <xf numFmtId="9" fontId="49" fillId="0" borderId="0" xfId="9" applyFont="1" applyAlignment="1">
      <alignment vertical="center"/>
    </xf>
    <xf numFmtId="165" fontId="50" fillId="3" borderId="11" xfId="7" applyNumberFormat="1" applyFont="1" applyFill="1" applyBorder="1" applyAlignment="1">
      <alignment horizontal="left" vertical="center"/>
    </xf>
    <xf numFmtId="165" fontId="50" fillId="2" borderId="11" xfId="7" applyNumberFormat="1" applyFont="1" applyFill="1" applyBorder="1" applyAlignment="1">
      <alignment horizontal="left" vertical="center"/>
    </xf>
    <xf numFmtId="169" fontId="49" fillId="0" borderId="0" xfId="9" applyNumberFormat="1" applyFont="1" applyAlignment="1">
      <alignment vertical="center"/>
    </xf>
    <xf numFmtId="10" fontId="49" fillId="0" borderId="0" xfId="9" applyNumberFormat="1" applyFont="1" applyAlignment="1">
      <alignment vertical="center"/>
    </xf>
    <xf numFmtId="165" fontId="50" fillId="3" borderId="9" xfId="7" applyNumberFormat="1" applyFont="1" applyFill="1" applyBorder="1" applyAlignment="1">
      <alignment horizontal="left" vertical="center"/>
    </xf>
    <xf numFmtId="0" fontId="48" fillId="0" borderId="0" xfId="2" applyNumberFormat="1" applyFont="1" applyBorder="1" applyAlignment="1">
      <alignment vertical="center"/>
    </xf>
    <xf numFmtId="3" fontId="48" fillId="0" borderId="0" xfId="2" applyNumberFormat="1" applyFont="1" applyBorder="1" applyAlignment="1">
      <alignment horizontal="right" vertical="center"/>
    </xf>
    <xf numFmtId="171" fontId="48" fillId="0" borderId="0" xfId="2" applyNumberFormat="1" applyFont="1" applyBorder="1" applyAlignment="1">
      <alignment horizontal="right" vertical="center"/>
    </xf>
    <xf numFmtId="0" fontId="48" fillId="3" borderId="0" xfId="2" applyNumberFormat="1" applyFont="1" applyFill="1" applyBorder="1" applyAlignment="1">
      <alignment vertical="center"/>
    </xf>
    <xf numFmtId="3" fontId="48" fillId="3" borderId="0" xfId="2" applyNumberFormat="1" applyFont="1" applyFill="1" applyBorder="1" applyAlignment="1">
      <alignment horizontal="right" vertical="center"/>
    </xf>
    <xf numFmtId="171" fontId="48" fillId="3" borderId="0" xfId="2" applyNumberFormat="1" applyFont="1" applyFill="1" applyBorder="1" applyAlignment="1">
      <alignment horizontal="right" vertical="center"/>
    </xf>
    <xf numFmtId="0" fontId="48" fillId="0" borderId="0" xfId="2" applyNumberFormat="1" applyFont="1" applyFill="1" applyBorder="1" applyAlignment="1">
      <alignment vertical="center"/>
    </xf>
    <xf numFmtId="3" fontId="48" fillId="0" borderId="0" xfId="2" applyNumberFormat="1" applyFont="1" applyFill="1" applyBorder="1" applyAlignment="1">
      <alignment horizontal="right" vertical="center"/>
    </xf>
    <xf numFmtId="0" fontId="48" fillId="3" borderId="1" xfId="2" applyNumberFormat="1" applyFont="1" applyFill="1" applyBorder="1" applyAlignment="1">
      <alignment vertical="center"/>
    </xf>
    <xf numFmtId="3" fontId="48" fillId="3" borderId="1" xfId="2" applyNumberFormat="1" applyFont="1" applyFill="1" applyBorder="1" applyAlignment="1">
      <alignment horizontal="right" vertical="center"/>
    </xf>
    <xf numFmtId="171" fontId="48" fillId="3" borderId="1" xfId="2" applyNumberFormat="1" applyFont="1" applyFill="1" applyBorder="1" applyAlignment="1">
      <alignment horizontal="right" vertical="center"/>
    </xf>
    <xf numFmtId="0" fontId="49" fillId="0" borderId="0" xfId="6" applyFont="1" applyFill="1" applyAlignment="1">
      <alignment vertical="center"/>
    </xf>
    <xf numFmtId="0" fontId="51" fillId="0" borderId="0" xfId="2" applyFont="1" applyFill="1" applyAlignment="1">
      <alignment vertical="center"/>
    </xf>
    <xf numFmtId="3" fontId="52" fillId="2" borderId="2" xfId="10" applyNumberFormat="1" applyFont="1" applyFill="1" applyBorder="1" applyAlignment="1">
      <alignment horizontal="right"/>
    </xf>
    <xf numFmtId="3" fontId="50" fillId="2" borderId="0" xfId="10" applyNumberFormat="1" applyFont="1" applyFill="1" applyBorder="1" applyAlignment="1"/>
    <xf numFmtId="172" fontId="51" fillId="0" borderId="0" xfId="2" applyNumberFormat="1" applyFont="1" applyFill="1" applyAlignment="1">
      <alignment vertical="center"/>
    </xf>
    <xf numFmtId="3" fontId="50" fillId="2" borderId="1" xfId="10" applyNumberFormat="1" applyFont="1" applyFill="1" applyBorder="1" applyAlignment="1">
      <alignment vertical="center"/>
    </xf>
    <xf numFmtId="2" fontId="51" fillId="0" borderId="0" xfId="2" applyNumberFormat="1" applyFont="1" applyFill="1" applyAlignment="1">
      <alignment vertical="center"/>
    </xf>
    <xf numFmtId="0" fontId="54" fillId="2" borderId="0" xfId="7" applyFont="1" applyFill="1" applyBorder="1" applyAlignment="1">
      <alignment vertical="center"/>
    </xf>
    <xf numFmtId="0" fontId="49" fillId="2" borderId="0" xfId="7" applyFont="1" applyFill="1" applyBorder="1" applyAlignment="1">
      <alignment vertical="center"/>
    </xf>
    <xf numFmtId="3" fontId="10" fillId="2" borderId="1" xfId="2" applyNumberFormat="1" applyFont="1" applyFill="1" applyBorder="1" applyAlignment="1">
      <alignment horizontal="right" vertical="center" indent="1"/>
    </xf>
    <xf numFmtId="3" fontId="7" fillId="2" borderId="2" xfId="2" applyNumberFormat="1" applyFont="1" applyFill="1" applyBorder="1" applyAlignment="1">
      <alignment horizontal="right" vertical="center" indent="1"/>
    </xf>
    <xf numFmtId="3" fontId="17" fillId="2" borderId="0" xfId="6" applyNumberFormat="1" applyFont="1" applyFill="1" applyAlignment="1">
      <alignment vertical="center"/>
    </xf>
    <xf numFmtId="168" fontId="6" fillId="0" borderId="3" xfId="2" applyNumberFormat="1" applyFont="1" applyFill="1" applyBorder="1" applyAlignment="1">
      <alignment vertical="center"/>
    </xf>
    <xf numFmtId="168" fontId="6" fillId="0" borderId="0" xfId="2" applyNumberFormat="1" applyFont="1" applyFill="1" applyBorder="1" applyAlignment="1">
      <alignment vertical="center"/>
    </xf>
    <xf numFmtId="0" fontId="15" fillId="0" borderId="0" xfId="2" applyFont="1" applyFill="1" applyBorder="1" applyAlignment="1">
      <alignment horizontal="left" vertical="center" wrapText="1"/>
    </xf>
    <xf numFmtId="168" fontId="6" fillId="3" borderId="0" xfId="2" applyNumberFormat="1" applyFont="1" applyFill="1" applyBorder="1" applyAlignment="1">
      <alignment vertical="center"/>
    </xf>
    <xf numFmtId="3" fontId="10" fillId="3" borderId="2" xfId="2" applyNumberFormat="1" applyFont="1" applyFill="1" applyBorder="1" applyAlignment="1">
      <alignment horizontal="left" vertical="center"/>
    </xf>
    <xf numFmtId="0" fontId="15" fillId="3" borderId="2" xfId="2" applyFont="1" applyFill="1" applyBorder="1" applyAlignment="1">
      <alignment horizontal="left" vertical="center" wrapText="1"/>
    </xf>
    <xf numFmtId="164" fontId="15" fillId="3" borderId="4" xfId="2" applyNumberFormat="1" applyFont="1" applyFill="1" applyBorder="1" applyAlignment="1">
      <alignment horizontal="right" vertical="center"/>
    </xf>
    <xf numFmtId="164" fontId="7" fillId="3" borderId="2" xfId="2" applyNumberFormat="1" applyFont="1" applyFill="1" applyBorder="1" applyAlignment="1">
      <alignment horizontal="right" vertical="center"/>
    </xf>
    <xf numFmtId="3" fontId="7" fillId="0" borderId="0" xfId="2" applyNumberFormat="1" applyFont="1" applyFill="1" applyBorder="1" applyAlignment="1">
      <alignment horizontal="right" vertical="center"/>
    </xf>
    <xf numFmtId="3" fontId="15" fillId="0" borderId="11" xfId="2" applyNumberFormat="1" applyFont="1" applyFill="1" applyBorder="1" applyAlignment="1">
      <alignment horizontal="right" vertical="center"/>
    </xf>
    <xf numFmtId="3" fontId="10" fillId="0" borderId="11" xfId="2" applyNumberFormat="1" applyFont="1" applyFill="1" applyBorder="1" applyAlignment="1">
      <alignment horizontal="right" vertical="center"/>
    </xf>
    <xf numFmtId="3" fontId="10" fillId="3" borderId="11" xfId="2" applyNumberFormat="1" applyFont="1" applyFill="1" applyBorder="1" applyAlignment="1">
      <alignment horizontal="right" vertical="center"/>
    </xf>
    <xf numFmtId="3" fontId="7" fillId="3" borderId="0" xfId="2" applyNumberFormat="1" applyFont="1" applyFill="1" applyBorder="1" applyAlignment="1">
      <alignment horizontal="right" vertical="center"/>
    </xf>
    <xf numFmtId="3" fontId="10" fillId="3" borderId="4" xfId="2" applyNumberFormat="1" applyFont="1" applyFill="1" applyBorder="1" applyAlignment="1">
      <alignment horizontal="right" vertical="center"/>
    </xf>
    <xf numFmtId="3" fontId="7" fillId="3" borderId="2" xfId="2" applyNumberFormat="1" applyFont="1" applyFill="1" applyBorder="1" applyAlignment="1">
      <alignment horizontal="right" vertical="center"/>
    </xf>
    <xf numFmtId="3" fontId="27" fillId="2" borderId="0" xfId="8" applyNumberFormat="1" applyFont="1" applyFill="1" applyAlignment="1"/>
    <xf numFmtId="3" fontId="10" fillId="3" borderId="2" xfId="2" applyNumberFormat="1" applyFont="1" applyFill="1" applyBorder="1" applyAlignment="1">
      <alignment horizontal="right" vertical="center" wrapText="1"/>
    </xf>
    <xf numFmtId="3" fontId="7" fillId="2" borderId="0" xfId="2" applyNumberFormat="1" applyFont="1" applyFill="1" applyBorder="1" applyAlignment="1">
      <alignment vertical="center"/>
    </xf>
    <xf numFmtId="170" fontId="47" fillId="2" borderId="0" xfId="2" applyNumberFormat="1" applyFont="1" applyFill="1" applyAlignment="1">
      <alignment horizontal="right" vertical="center"/>
    </xf>
    <xf numFmtId="0" fontId="12" fillId="2" borderId="1" xfId="6" applyFont="1" applyFill="1" applyBorder="1" applyAlignment="1">
      <alignment horizontal="left" vertical="center" wrapText="1"/>
    </xf>
    <xf numFmtId="0" fontId="12" fillId="2" borderId="0" xfId="6" applyFont="1" applyFill="1" applyBorder="1" applyAlignment="1">
      <alignment horizontal="left" vertical="center" wrapText="1"/>
    </xf>
    <xf numFmtId="0" fontId="56" fillId="0" borderId="0" xfId="5" applyFont="1" applyFill="1" applyAlignment="1">
      <alignment vertical="center"/>
    </xf>
    <xf numFmtId="0" fontId="55" fillId="0" borderId="0" xfId="5" applyFont="1" applyFill="1" applyAlignment="1">
      <alignment vertical="center"/>
    </xf>
    <xf numFmtId="3" fontId="55" fillId="0" borderId="3" xfId="8" applyNumberFormat="1" applyFont="1" applyFill="1" applyBorder="1" applyAlignment="1">
      <alignment horizontal="left"/>
    </xf>
    <xf numFmtId="3" fontId="57" fillId="0" borderId="3" xfId="5" applyNumberFormat="1" applyFont="1" applyFill="1" applyBorder="1" applyAlignment="1">
      <alignment horizontal="right" vertical="center" indent="2"/>
    </xf>
    <xf numFmtId="0" fontId="58" fillId="0" borderId="0" xfId="0" applyFont="1"/>
    <xf numFmtId="3" fontId="55" fillId="2" borderId="0" xfId="8" applyNumberFormat="1" applyFont="1" applyFill="1" applyAlignment="1">
      <alignment horizontal="left"/>
    </xf>
    <xf numFmtId="3" fontId="60" fillId="2" borderId="0" xfId="7" applyNumberFormat="1" applyFont="1" applyFill="1" applyBorder="1" applyAlignment="1">
      <alignment vertical="center"/>
    </xf>
    <xf numFmtId="0" fontId="59" fillId="2" borderId="0" xfId="7" applyFont="1" applyFill="1" applyAlignment="1">
      <alignment vertical="center"/>
    </xf>
    <xf numFmtId="0" fontId="59" fillId="0" borderId="0" xfId="7" applyFont="1" applyAlignment="1">
      <alignment vertical="center"/>
    </xf>
    <xf numFmtId="3" fontId="61" fillId="2" borderId="0" xfId="7" applyNumberFormat="1" applyFont="1" applyFill="1" applyAlignment="1">
      <alignment vertical="center"/>
    </xf>
    <xf numFmtId="0" fontId="55" fillId="2" borderId="0" xfId="6" applyFont="1" applyFill="1" applyBorder="1" applyAlignment="1">
      <alignment vertical="center"/>
    </xf>
    <xf numFmtId="0" fontId="59" fillId="2" borderId="0" xfId="6" applyFont="1" applyFill="1" applyBorder="1" applyAlignment="1">
      <alignment vertical="center"/>
    </xf>
    <xf numFmtId="0" fontId="59" fillId="2" borderId="0" xfId="7" applyFont="1" applyFill="1" applyBorder="1" applyAlignment="1">
      <alignment vertical="center"/>
    </xf>
    <xf numFmtId="0" fontId="5" fillId="0" borderId="0" xfId="7" applyFont="1" applyBorder="1" applyAlignment="1">
      <alignment vertical="center"/>
    </xf>
    <xf numFmtId="169" fontId="62" fillId="2" borderId="0" xfId="9" applyNumberFormat="1" applyFont="1" applyFill="1" applyBorder="1" applyAlignment="1">
      <alignment horizontal="right" vertical="center" indent="1"/>
    </xf>
    <xf numFmtId="169" fontId="57" fillId="2" borderId="0" xfId="9" applyNumberFormat="1" applyFont="1" applyFill="1" applyBorder="1" applyAlignment="1">
      <alignment horizontal="right" indent="1"/>
    </xf>
    <xf numFmtId="3" fontId="63" fillId="2" borderId="0" xfId="7" applyNumberFormat="1" applyFont="1" applyFill="1" applyBorder="1" applyAlignment="1">
      <alignment vertical="center"/>
    </xf>
    <xf numFmtId="0" fontId="55" fillId="2" borderId="0" xfId="7" applyFont="1" applyFill="1" applyAlignment="1">
      <alignment vertical="center"/>
    </xf>
    <xf numFmtId="3" fontId="64" fillId="2" borderId="0" xfId="8" applyNumberFormat="1" applyFont="1" applyFill="1" applyAlignment="1">
      <alignment horizontal="left"/>
    </xf>
    <xf numFmtId="0" fontId="56" fillId="0" borderId="0" xfId="7" applyFont="1" applyAlignment="1">
      <alignment vertical="center"/>
    </xf>
    <xf numFmtId="0" fontId="56" fillId="2" borderId="0" xfId="7" applyFont="1" applyFill="1" applyAlignment="1">
      <alignment vertical="center"/>
    </xf>
    <xf numFmtId="0" fontId="61" fillId="2" borderId="2" xfId="5" applyFont="1" applyFill="1" applyBorder="1" applyAlignment="1">
      <alignment vertical="center"/>
    </xf>
    <xf numFmtId="0" fontId="57" fillId="3" borderId="2" xfId="5" applyFont="1" applyFill="1" applyBorder="1" applyAlignment="1">
      <alignment horizontal="right" vertical="center" indent="1"/>
    </xf>
    <xf numFmtId="0" fontId="57" fillId="2" borderId="2" xfId="5" applyFont="1" applyFill="1" applyBorder="1" applyAlignment="1">
      <alignment horizontal="right" vertical="center" indent="1"/>
    </xf>
    <xf numFmtId="3" fontId="57" fillId="2" borderId="2" xfId="2" applyNumberFormat="1" applyFont="1" applyFill="1" applyBorder="1" applyAlignment="1">
      <alignment horizontal="right" vertical="center"/>
    </xf>
    <xf numFmtId="0" fontId="66" fillId="3" borderId="2" xfId="5" applyFont="1" applyFill="1" applyBorder="1" applyAlignment="1">
      <alignment horizontal="center" vertical="center"/>
    </xf>
    <xf numFmtId="0" fontId="66" fillId="2" borderId="2" xfId="5" applyFont="1" applyFill="1" applyBorder="1" applyAlignment="1">
      <alignment horizontal="center" vertical="center"/>
    </xf>
    <xf numFmtId="0" fontId="10" fillId="2" borderId="2" xfId="5" applyFont="1" applyFill="1" applyBorder="1" applyAlignment="1">
      <alignment vertical="center" wrapText="1"/>
    </xf>
    <xf numFmtId="0" fontId="10" fillId="2" borderId="2" xfId="5" applyFont="1" applyFill="1" applyBorder="1" applyAlignment="1">
      <alignment horizontal="left" vertical="center" indent="1"/>
    </xf>
    <xf numFmtId="3" fontId="57" fillId="2" borderId="4" xfId="2" applyNumberFormat="1" applyFont="1" applyFill="1" applyBorder="1" applyAlignment="1">
      <alignment horizontal="center" vertical="center" wrapText="1"/>
    </xf>
    <xf numFmtId="3" fontId="57" fillId="2" borderId="6" xfId="7" applyNumberFormat="1" applyFont="1" applyFill="1" applyBorder="1" applyAlignment="1">
      <alignment horizontal="center" vertical="center" wrapText="1"/>
    </xf>
    <xf numFmtId="3" fontId="57" fillId="2" borderId="2" xfId="7" applyNumberFormat="1" applyFont="1" applyFill="1" applyBorder="1" applyAlignment="1">
      <alignment horizontal="center" vertical="center" wrapText="1"/>
    </xf>
    <xf numFmtId="3" fontId="57" fillId="2" borderId="2" xfId="2" applyNumberFormat="1" applyFont="1" applyFill="1" applyBorder="1" applyAlignment="1">
      <alignment horizontal="center" wrapText="1"/>
    </xf>
    <xf numFmtId="3" fontId="62" fillId="2" borderId="5" xfId="7" applyNumberFormat="1" applyFont="1" applyFill="1" applyBorder="1" applyAlignment="1">
      <alignment horizontal="center" vertical="center"/>
    </xf>
    <xf numFmtId="3" fontId="57" fillId="2" borderId="4" xfId="2" applyNumberFormat="1" applyFont="1" applyFill="1" applyBorder="1" applyAlignment="1">
      <alignment horizontal="center" wrapText="1"/>
    </xf>
    <xf numFmtId="3" fontId="62" fillId="2" borderId="2" xfId="7" applyNumberFormat="1" applyFont="1" applyFill="1" applyBorder="1" applyAlignment="1">
      <alignment horizontal="center" vertical="center"/>
    </xf>
    <xf numFmtId="169" fontId="6" fillId="2" borderId="3" xfId="9" applyNumberFormat="1" applyFont="1" applyFill="1" applyBorder="1" applyAlignment="1">
      <alignment horizontal="right" indent="1"/>
    </xf>
    <xf numFmtId="169" fontId="6" fillId="3" borderId="0" xfId="9" applyNumberFormat="1" applyFont="1" applyFill="1" applyBorder="1" applyAlignment="1">
      <alignment horizontal="right" indent="1"/>
    </xf>
    <xf numFmtId="169" fontId="6" fillId="2" borderId="0" xfId="9" applyNumberFormat="1" applyFont="1" applyFill="1" applyBorder="1" applyAlignment="1">
      <alignment horizontal="right" indent="1"/>
    </xf>
    <xf numFmtId="169" fontId="6" fillId="3" borderId="1" xfId="9" applyNumberFormat="1" applyFont="1" applyFill="1" applyBorder="1" applyAlignment="1">
      <alignment horizontal="right" indent="1"/>
    </xf>
    <xf numFmtId="169" fontId="8" fillId="2" borderId="5" xfId="9" applyNumberFormat="1" applyFont="1" applyFill="1" applyBorder="1" applyAlignment="1">
      <alignment horizontal="left" vertical="center" indent="1"/>
    </xf>
    <xf numFmtId="169" fontId="10" fillId="2" borderId="4" xfId="9" applyNumberFormat="1" applyFont="1" applyFill="1" applyBorder="1" applyAlignment="1">
      <alignment horizontal="left"/>
    </xf>
    <xf numFmtId="3" fontId="57" fillId="0" borderId="1" xfId="6" applyNumberFormat="1" applyFont="1" applyBorder="1" applyAlignment="1">
      <alignment horizontal="center" vertical="center" wrapText="1"/>
    </xf>
    <xf numFmtId="0" fontId="58" fillId="2" borderId="0" xfId="2" applyNumberFormat="1" applyFont="1" applyFill="1" applyBorder="1"/>
    <xf numFmtId="0" fontId="59" fillId="2" borderId="0" xfId="6" applyFont="1" applyFill="1" applyAlignment="1">
      <alignment horizontal="center" vertical="center"/>
    </xf>
    <xf numFmtId="0" fontId="55" fillId="2" borderId="0" xfId="6" applyFont="1" applyFill="1" applyAlignment="1">
      <alignment vertical="center"/>
    </xf>
    <xf numFmtId="3" fontId="61" fillId="2" borderId="0" xfId="7" applyNumberFormat="1" applyFont="1" applyFill="1" applyAlignment="1">
      <alignment horizontal="left" vertical="center"/>
    </xf>
    <xf numFmtId="3" fontId="55" fillId="2" borderId="0" xfId="2" applyNumberFormat="1" applyFont="1" applyFill="1" applyAlignment="1">
      <alignment vertical="center"/>
    </xf>
    <xf numFmtId="3" fontId="55" fillId="2" borderId="0" xfId="2" applyNumberFormat="1" applyFont="1" applyFill="1" applyBorder="1" applyAlignment="1">
      <alignment horizontal="left" vertical="center"/>
    </xf>
    <xf numFmtId="0" fontId="71" fillId="2" borderId="0" xfId="6" applyFont="1" applyFill="1" applyAlignment="1">
      <alignment vertical="center"/>
    </xf>
    <xf numFmtId="170" fontId="10" fillId="2" borderId="3" xfId="2" applyNumberFormat="1" applyFont="1" applyFill="1" applyBorder="1" applyAlignment="1">
      <alignment horizontal="right" vertical="center" indent="2"/>
    </xf>
    <xf numFmtId="3" fontId="6" fillId="2" borderId="0" xfId="2" applyNumberFormat="1" applyFont="1" applyFill="1" applyBorder="1" applyAlignment="1">
      <alignment horizontal="left" vertical="center"/>
    </xf>
    <xf numFmtId="166" fontId="57" fillId="3" borderId="2" xfId="2" applyNumberFormat="1" applyFont="1" applyFill="1" applyBorder="1" applyAlignment="1">
      <alignment horizontal="center" vertical="center"/>
    </xf>
    <xf numFmtId="166" fontId="57" fillId="2" borderId="2" xfId="2" applyNumberFormat="1" applyFont="1" applyFill="1" applyBorder="1" applyAlignment="1">
      <alignment horizontal="center" vertical="center"/>
    </xf>
    <xf numFmtId="3" fontId="6" fillId="3" borderId="0" xfId="2" applyNumberFormat="1" applyFont="1" applyFill="1" applyBorder="1" applyAlignment="1">
      <alignment horizontal="right" vertical="center" indent="1"/>
    </xf>
    <xf numFmtId="3" fontId="10" fillId="3" borderId="2" xfId="2" applyNumberFormat="1" applyFont="1" applyFill="1" applyBorder="1" applyAlignment="1">
      <alignment horizontal="right" vertical="center" indent="1"/>
    </xf>
    <xf numFmtId="3" fontId="6" fillId="2" borderId="0" xfId="2" applyNumberFormat="1" applyFont="1" applyFill="1" applyBorder="1" applyAlignment="1">
      <alignment vertical="center"/>
    </xf>
    <xf numFmtId="3" fontId="6" fillId="2" borderId="2" xfId="2" applyNumberFormat="1" applyFont="1" applyFill="1" applyBorder="1" applyAlignment="1">
      <alignment vertical="center"/>
    </xf>
    <xf numFmtId="3" fontId="7" fillId="2" borderId="2" xfId="2" applyNumberFormat="1" applyFont="1" applyFill="1" applyBorder="1" applyAlignment="1">
      <alignment vertical="center"/>
    </xf>
    <xf numFmtId="3" fontId="6" fillId="3" borderId="2" xfId="2" applyNumberFormat="1" applyFont="1" applyFill="1" applyBorder="1" applyAlignment="1">
      <alignment horizontal="right" vertical="center" indent="1"/>
    </xf>
    <xf numFmtId="171" fontId="6" fillId="2" borderId="0" xfId="9" applyNumberFormat="1" applyFont="1" applyFill="1" applyBorder="1" applyAlignment="1">
      <alignment horizontal="left" vertical="center" indent="3"/>
    </xf>
    <xf numFmtId="171" fontId="10" fillId="2" borderId="3" xfId="9" applyNumberFormat="1" applyFont="1" applyFill="1" applyBorder="1" applyAlignment="1">
      <alignment horizontal="left" vertical="center" indent="3"/>
    </xf>
    <xf numFmtId="171" fontId="6" fillId="2" borderId="2" xfId="9" applyNumberFormat="1" applyFont="1" applyFill="1" applyBorder="1" applyAlignment="1">
      <alignment horizontal="left" vertical="center" indent="3"/>
    </xf>
    <xf numFmtId="171" fontId="10" fillId="2" borderId="1" xfId="9" applyNumberFormat="1" applyFont="1" applyFill="1" applyBorder="1" applyAlignment="1">
      <alignment horizontal="left" vertical="center" indent="3"/>
    </xf>
    <xf numFmtId="171" fontId="7" fillId="2" borderId="2" xfId="9" applyNumberFormat="1" applyFont="1" applyFill="1" applyBorder="1" applyAlignment="1">
      <alignment horizontal="left" vertical="center" indent="3"/>
    </xf>
    <xf numFmtId="3" fontId="7" fillId="2" borderId="0" xfId="2" applyNumberFormat="1" applyFont="1" applyFill="1" applyBorder="1" applyAlignment="1">
      <alignment horizontal="left" vertical="center" wrapText="1"/>
    </xf>
    <xf numFmtId="3" fontId="7" fillId="2" borderId="1" xfId="2" applyNumberFormat="1" applyFont="1" applyFill="1" applyBorder="1" applyAlignment="1">
      <alignment horizontal="left" vertical="center" wrapText="1"/>
    </xf>
    <xf numFmtId="3" fontId="6" fillId="2" borderId="0" xfId="2" applyNumberFormat="1" applyFont="1" applyFill="1" applyBorder="1" applyAlignment="1">
      <alignment horizontal="right" vertical="center" indent="2"/>
    </xf>
    <xf numFmtId="166" fontId="6" fillId="3" borderId="0" xfId="2" quotePrefix="1" applyNumberFormat="1" applyFont="1" applyFill="1" applyBorder="1" applyAlignment="1">
      <alignment horizontal="right" vertical="center" indent="2"/>
    </xf>
    <xf numFmtId="3" fontId="6" fillId="3" borderId="0" xfId="2" applyNumberFormat="1" applyFont="1" applyFill="1" applyBorder="1" applyAlignment="1">
      <alignment horizontal="right" vertical="center" indent="2"/>
    </xf>
    <xf numFmtId="3" fontId="10" fillId="2" borderId="3" xfId="2" applyNumberFormat="1" applyFont="1" applyFill="1" applyBorder="1" applyAlignment="1">
      <alignment horizontal="right" vertical="center" indent="2"/>
    </xf>
    <xf numFmtId="3" fontId="10" fillId="3" borderId="3" xfId="2" applyNumberFormat="1" applyFont="1" applyFill="1" applyBorder="1" applyAlignment="1">
      <alignment horizontal="right" vertical="center" indent="2"/>
    </xf>
    <xf numFmtId="3" fontId="6" fillId="2" borderId="2" xfId="2" applyNumberFormat="1" applyFont="1" applyFill="1" applyBorder="1" applyAlignment="1">
      <alignment horizontal="right" vertical="center" indent="2"/>
    </xf>
    <xf numFmtId="166" fontId="6" fillId="3" borderId="2" xfId="2" applyNumberFormat="1" applyFont="1" applyFill="1" applyBorder="1" applyAlignment="1">
      <alignment horizontal="right" vertical="center" indent="2"/>
    </xf>
    <xf numFmtId="3" fontId="10" fillId="2" borderId="0" xfId="2" applyNumberFormat="1" applyFont="1" applyFill="1" applyBorder="1" applyAlignment="1">
      <alignment horizontal="right" vertical="center" indent="2"/>
    </xf>
    <xf numFmtId="3" fontId="10" fillId="3" borderId="0" xfId="2" applyNumberFormat="1" applyFont="1" applyFill="1" applyBorder="1" applyAlignment="1">
      <alignment horizontal="right" vertical="center" indent="2"/>
    </xf>
    <xf numFmtId="0" fontId="45" fillId="2" borderId="0" xfId="2" applyFont="1" applyFill="1" applyAlignment="1">
      <alignment horizontal="right" vertical="center" indent="2"/>
    </xf>
    <xf numFmtId="3" fontId="15" fillId="3" borderId="0" xfId="2" applyNumberFormat="1" applyFont="1" applyFill="1" applyBorder="1" applyAlignment="1">
      <alignment horizontal="right" vertical="center" indent="2"/>
    </xf>
    <xf numFmtId="3" fontId="7" fillId="2" borderId="0" xfId="2" applyNumberFormat="1" applyFont="1" applyFill="1" applyBorder="1" applyAlignment="1">
      <alignment horizontal="right" vertical="center" indent="2"/>
    </xf>
    <xf numFmtId="3" fontId="7" fillId="3" borderId="0" xfId="2" applyNumberFormat="1" applyFont="1" applyFill="1" applyBorder="1" applyAlignment="1">
      <alignment horizontal="right" vertical="center" indent="2"/>
    </xf>
    <xf numFmtId="3" fontId="7" fillId="2" borderId="1" xfId="2" applyNumberFormat="1" applyFont="1" applyFill="1" applyBorder="1" applyAlignment="1">
      <alignment horizontal="right" vertical="center" indent="2"/>
    </xf>
    <xf numFmtId="3" fontId="7" fillId="3" borderId="1" xfId="2" applyNumberFormat="1" applyFont="1" applyFill="1" applyBorder="1" applyAlignment="1">
      <alignment horizontal="right" vertical="center" indent="2"/>
    </xf>
    <xf numFmtId="3" fontId="6" fillId="2" borderId="2" xfId="2" applyNumberFormat="1" applyFont="1" applyFill="1" applyBorder="1" applyAlignment="1">
      <alignment horizontal="right" vertical="center" indent="1"/>
    </xf>
    <xf numFmtId="170" fontId="6" fillId="2" borderId="3" xfId="2" applyNumberFormat="1" applyFont="1" applyFill="1" applyBorder="1" applyAlignment="1">
      <alignment horizontal="right" vertical="center" indent="2"/>
    </xf>
    <xf numFmtId="170" fontId="6" fillId="2" borderId="0" xfId="2" applyNumberFormat="1" applyFont="1" applyFill="1" applyBorder="1" applyAlignment="1">
      <alignment horizontal="right" vertical="center" indent="2"/>
    </xf>
    <xf numFmtId="170" fontId="6" fillId="2" borderId="2" xfId="2" applyNumberFormat="1" applyFont="1" applyFill="1" applyBorder="1" applyAlignment="1">
      <alignment horizontal="right" vertical="center" indent="2"/>
    </xf>
    <xf numFmtId="170" fontId="10" fillId="2" borderId="0" xfId="2" applyNumberFormat="1" applyFont="1" applyFill="1" applyBorder="1" applyAlignment="1">
      <alignment horizontal="right" vertical="center" indent="2"/>
    </xf>
    <xf numFmtId="3" fontId="10" fillId="2" borderId="2" xfId="2" applyNumberFormat="1" applyFont="1" applyFill="1" applyBorder="1" applyAlignment="1">
      <alignment vertical="center" wrapText="1"/>
    </xf>
    <xf numFmtId="170" fontId="10" fillId="2" borderId="2" xfId="2" applyNumberFormat="1" applyFont="1" applyFill="1" applyBorder="1" applyAlignment="1">
      <alignment horizontal="right" vertical="center" indent="2"/>
    </xf>
    <xf numFmtId="166" fontId="57" fillId="2" borderId="2" xfId="2" applyNumberFormat="1" applyFont="1" applyFill="1" applyBorder="1" applyAlignment="1">
      <alignment horizontal="center" vertical="center" wrapText="1"/>
    </xf>
    <xf numFmtId="166" fontId="57" fillId="2" borderId="2" xfId="2" applyNumberFormat="1" applyFont="1" applyFill="1" applyBorder="1" applyAlignment="1">
      <alignment horizontal="center" wrapText="1"/>
    </xf>
    <xf numFmtId="3" fontId="10" fillId="3" borderId="2" xfId="2" applyNumberFormat="1" applyFont="1" applyFill="1" applyBorder="1" applyAlignment="1">
      <alignment horizontal="right" vertical="center" indent="2"/>
    </xf>
    <xf numFmtId="3" fontId="10" fillId="2" borderId="2" xfId="2" applyNumberFormat="1" applyFont="1" applyFill="1" applyBorder="1" applyAlignment="1">
      <alignment horizontal="right" vertical="center" indent="2"/>
    </xf>
    <xf numFmtId="3" fontId="57" fillId="0" borderId="1" xfId="2" applyNumberFormat="1" applyFont="1" applyFill="1" applyBorder="1" applyAlignment="1">
      <alignment horizontal="center" vertical="center" wrapText="1"/>
    </xf>
    <xf numFmtId="3" fontId="57" fillId="0" borderId="9" xfId="2" applyNumberFormat="1" applyFont="1" applyFill="1" applyBorder="1" applyAlignment="1">
      <alignment horizontal="center" vertical="center" wrapText="1"/>
    </xf>
    <xf numFmtId="3" fontId="61" fillId="0" borderId="1" xfId="2" applyNumberFormat="1" applyFont="1" applyFill="1" applyBorder="1" applyAlignment="1">
      <alignment horizontal="center" vertical="center" wrapText="1"/>
    </xf>
    <xf numFmtId="164" fontId="61" fillId="0" borderId="0" xfId="2" applyNumberFormat="1" applyFont="1" applyFill="1" applyBorder="1" applyAlignment="1">
      <alignment horizontal="right" vertical="center" indent="1"/>
    </xf>
    <xf numFmtId="164" fontId="68" fillId="0" borderId="0" xfId="2" applyNumberFormat="1" applyFont="1" applyFill="1" applyBorder="1" applyAlignment="1">
      <alignment horizontal="right" vertical="center"/>
    </xf>
    <xf numFmtId="3" fontId="70" fillId="2" borderId="0" xfId="8" applyNumberFormat="1" applyFont="1" applyFill="1" applyAlignment="1">
      <alignment horizontal="left"/>
    </xf>
    <xf numFmtId="0" fontId="73" fillId="2" borderId="0" xfId="2" applyFont="1" applyFill="1" applyAlignment="1">
      <alignment vertical="center"/>
    </xf>
    <xf numFmtId="3" fontId="55" fillId="2" borderId="0" xfId="2" applyNumberFormat="1" applyFont="1" applyFill="1" applyBorder="1" applyAlignment="1">
      <alignment horizontal="right" vertical="top"/>
    </xf>
    <xf numFmtId="3" fontId="57" fillId="0" borderId="2" xfId="2" applyNumberFormat="1" applyFont="1" applyFill="1" applyBorder="1" applyAlignment="1">
      <alignment horizontal="right" vertical="center"/>
    </xf>
    <xf numFmtId="3" fontId="6" fillId="0" borderId="15" xfId="2" quotePrefix="1" applyNumberFormat="1" applyFont="1" applyFill="1" applyBorder="1" applyAlignment="1">
      <alignment horizontal="right" vertical="center" indent="2"/>
    </xf>
    <xf numFmtId="3" fontId="6" fillId="0" borderId="0" xfId="2" applyNumberFormat="1" applyFont="1" applyFill="1" applyBorder="1" applyAlignment="1">
      <alignment horizontal="right" vertical="center" indent="2"/>
    </xf>
    <xf numFmtId="3" fontId="6" fillId="0" borderId="15" xfId="2" applyNumberFormat="1" applyFont="1" applyFill="1" applyBorder="1" applyAlignment="1">
      <alignment horizontal="right" vertical="center" indent="2"/>
    </xf>
    <xf numFmtId="3" fontId="6" fillId="3" borderId="15" xfId="2" applyNumberFormat="1" applyFont="1" applyFill="1" applyBorder="1" applyAlignment="1">
      <alignment horizontal="right" vertical="center" indent="2"/>
    </xf>
    <xf numFmtId="3" fontId="10" fillId="3" borderId="12" xfId="2" applyNumberFormat="1" applyFont="1" applyFill="1" applyBorder="1" applyAlignment="1">
      <alignment horizontal="right" vertical="center" indent="2"/>
    </xf>
    <xf numFmtId="3" fontId="7" fillId="0" borderId="15" xfId="2" applyNumberFormat="1" applyFont="1" applyFill="1" applyBorder="1" applyAlignment="1">
      <alignment horizontal="right" vertical="center" indent="2"/>
    </xf>
    <xf numFmtId="3" fontId="7" fillId="0" borderId="0" xfId="2" applyNumberFormat="1" applyFont="1" applyFill="1" applyBorder="1" applyAlignment="1">
      <alignment horizontal="right" vertical="center" indent="2"/>
    </xf>
    <xf numFmtId="164" fontId="7" fillId="3" borderId="12" xfId="2" applyNumberFormat="1" applyFont="1" applyFill="1" applyBorder="1" applyAlignment="1">
      <alignment horizontal="right" vertical="center" indent="2"/>
    </xf>
    <xf numFmtId="164" fontId="7" fillId="3" borderId="2" xfId="2" applyNumberFormat="1" applyFont="1" applyFill="1" applyBorder="1" applyAlignment="1">
      <alignment horizontal="right" vertical="center" indent="2"/>
    </xf>
    <xf numFmtId="0" fontId="57" fillId="3" borderId="2" xfId="5" applyFont="1" applyFill="1" applyBorder="1" applyAlignment="1">
      <alignment horizontal="center" vertical="center"/>
    </xf>
    <xf numFmtId="0" fontId="57" fillId="2" borderId="2" xfId="5" applyFont="1" applyFill="1" applyBorder="1" applyAlignment="1">
      <alignment horizontal="center" vertical="center"/>
    </xf>
    <xf numFmtId="3" fontId="57" fillId="0" borderId="2" xfId="2" applyNumberFormat="1" applyFont="1" applyFill="1" applyBorder="1" applyAlignment="1">
      <alignment horizontal="center" vertical="center" wrapText="1"/>
    </xf>
    <xf numFmtId="3" fontId="57" fillId="0" borderId="3" xfId="2" applyNumberFormat="1" applyFont="1" applyFill="1" applyBorder="1" applyAlignment="1">
      <alignment horizontal="center" vertical="center" wrapText="1"/>
    </xf>
    <xf numFmtId="3" fontId="57" fillId="0" borderId="3" xfId="2" applyNumberFormat="1" applyFont="1" applyBorder="1" applyAlignment="1">
      <alignment horizontal="center" vertical="center" wrapText="1"/>
    </xf>
    <xf numFmtId="0" fontId="57" fillId="0" borderId="3" xfId="2" applyFont="1" applyFill="1" applyBorder="1" applyAlignment="1">
      <alignment horizontal="left" vertical="center" wrapText="1"/>
    </xf>
    <xf numFmtId="0" fontId="57" fillId="0" borderId="3" xfId="2" applyFont="1" applyFill="1" applyBorder="1" applyAlignment="1">
      <alignment horizontal="center" vertical="center" wrapText="1"/>
    </xf>
    <xf numFmtId="0" fontId="61" fillId="0" borderId="3" xfId="2" applyFont="1" applyBorder="1" applyAlignment="1">
      <alignment horizontal="left" vertical="center"/>
    </xf>
    <xf numFmtId="0" fontId="61" fillId="0" borderId="0" xfId="6" applyFont="1" applyFill="1" applyBorder="1" applyAlignment="1">
      <alignment horizontal="left" vertical="center"/>
    </xf>
    <xf numFmtId="49" fontId="57" fillId="0" borderId="3" xfId="2" applyNumberFormat="1" applyFont="1" applyBorder="1" applyAlignment="1">
      <alignment horizontal="center" vertical="center" wrapText="1"/>
    </xf>
    <xf numFmtId="0" fontId="57" fillId="0" borderId="2" xfId="2" applyFont="1" applyBorder="1" applyAlignment="1">
      <alignment horizontal="left" vertical="center" wrapText="1"/>
    </xf>
    <xf numFmtId="49" fontId="57" fillId="0" borderId="2" xfId="2" applyNumberFormat="1" applyFont="1" applyBorder="1" applyAlignment="1">
      <alignment horizontal="center" vertical="center" wrapText="1"/>
    </xf>
    <xf numFmtId="3" fontId="57" fillId="0" borderId="2" xfId="2" applyNumberFormat="1" applyFont="1" applyBorder="1" applyAlignment="1">
      <alignment horizontal="center" vertical="center" wrapText="1"/>
    </xf>
    <xf numFmtId="3" fontId="55" fillId="0" borderId="0" xfId="8" applyNumberFormat="1" applyFont="1" applyAlignment="1">
      <alignment horizontal="left"/>
    </xf>
    <xf numFmtId="0" fontId="75" fillId="0" borderId="0" xfId="2" applyFont="1" applyAlignment="1">
      <alignment vertical="center"/>
    </xf>
    <xf numFmtId="0" fontId="55" fillId="0" borderId="0" xfId="0" applyFont="1" applyAlignment="1"/>
    <xf numFmtId="0" fontId="70" fillId="0" borderId="0" xfId="2" applyFont="1" applyAlignment="1">
      <alignment vertical="center"/>
    </xf>
    <xf numFmtId="0" fontId="55" fillId="0" borderId="0" xfId="6" applyFont="1" applyFill="1" applyAlignment="1">
      <alignment horizontal="left" vertical="center"/>
    </xf>
    <xf numFmtId="0" fontId="6" fillId="0" borderId="1" xfId="0" quotePrefix="1" applyFont="1" applyBorder="1" applyAlignment="1">
      <alignment horizontal="center" vertical="center"/>
    </xf>
    <xf numFmtId="0" fontId="6" fillId="0" borderId="1" xfId="0" applyFont="1" applyBorder="1"/>
    <xf numFmtId="0" fontId="6" fillId="0" borderId="1" xfId="0" applyFont="1" applyBorder="1" applyAlignment="1">
      <alignment horizontal="right" indent="2"/>
    </xf>
    <xf numFmtId="3" fontId="6" fillId="0" borderId="1" xfId="0" applyNumberFormat="1" applyFont="1" applyBorder="1" applyAlignment="1">
      <alignment horizontal="right" indent="1"/>
    </xf>
    <xf numFmtId="0" fontId="57" fillId="0" borderId="3" xfId="2" applyFont="1" applyBorder="1" applyAlignment="1">
      <alignment horizontal="center" vertical="center" wrapText="1"/>
    </xf>
    <xf numFmtId="0" fontId="55" fillId="0" borderId="0" xfId="6" applyFont="1" applyFill="1" applyBorder="1" applyAlignment="1">
      <alignment horizontal="left" vertical="center"/>
    </xf>
    <xf numFmtId="0" fontId="6" fillId="0" borderId="1" xfId="0" quotePrefix="1" applyFont="1" applyBorder="1" applyAlignment="1">
      <alignment horizontal="center"/>
    </xf>
    <xf numFmtId="0" fontId="6" fillId="0" borderId="1" xfId="3" applyFont="1" applyFill="1" applyBorder="1" applyAlignment="1">
      <alignment horizontal="center" wrapText="1"/>
    </xf>
    <xf numFmtId="3" fontId="6" fillId="0" borderId="1" xfId="4" applyNumberFormat="1" applyFont="1" applyFill="1" applyBorder="1" applyAlignment="1">
      <alignment horizontal="right" wrapText="1" indent="2"/>
    </xf>
    <xf numFmtId="3" fontId="6" fillId="0" borderId="1" xfId="4" applyNumberFormat="1" applyFont="1" applyFill="1" applyBorder="1" applyAlignment="1">
      <alignment horizontal="right" wrapText="1" indent="1"/>
    </xf>
    <xf numFmtId="16" fontId="77" fillId="2" borderId="0" xfId="7" applyNumberFormat="1" applyFont="1" applyFill="1" applyBorder="1" applyAlignment="1">
      <alignment vertical="center" wrapText="1"/>
    </xf>
    <xf numFmtId="0" fontId="5" fillId="0" borderId="0" xfId="7" applyFont="1" applyFill="1" applyBorder="1" applyAlignment="1">
      <alignment vertical="center"/>
    </xf>
    <xf numFmtId="3" fontId="5" fillId="0" borderId="0" xfId="7" applyNumberFormat="1" applyFont="1" applyFill="1" applyBorder="1" applyAlignment="1">
      <alignment vertical="center"/>
    </xf>
    <xf numFmtId="0" fontId="13" fillId="2" borderId="0" xfId="7" applyFont="1" applyFill="1" applyAlignment="1">
      <alignment vertical="center"/>
    </xf>
    <xf numFmtId="0" fontId="5" fillId="0" borderId="0" xfId="9" applyNumberFormat="1" applyFont="1" applyAlignment="1">
      <alignment vertical="center"/>
    </xf>
    <xf numFmtId="0" fontId="78" fillId="2" borderId="16" xfId="7" applyFont="1" applyFill="1" applyBorder="1" applyAlignment="1">
      <alignment horizontal="left" vertical="center" wrapText="1"/>
    </xf>
    <xf numFmtId="0" fontId="78" fillId="2" borderId="16" xfId="7" applyFont="1" applyFill="1" applyBorder="1" applyAlignment="1">
      <alignment horizontal="center" vertical="center" wrapText="1"/>
    </xf>
    <xf numFmtId="0" fontId="5" fillId="2" borderId="0" xfId="7" applyFont="1" applyFill="1" applyBorder="1" applyAlignment="1">
      <alignment vertical="center"/>
    </xf>
    <xf numFmtId="0" fontId="5" fillId="2" borderId="17" xfId="7" applyFont="1" applyFill="1" applyBorder="1" applyAlignment="1">
      <alignment vertical="center"/>
    </xf>
    <xf numFmtId="169" fontId="5" fillId="2" borderId="17" xfId="9" applyNumberFormat="1" applyFont="1" applyFill="1" applyBorder="1" applyAlignment="1">
      <alignment horizontal="right" vertical="center" indent="1"/>
    </xf>
    <xf numFmtId="9" fontId="5" fillId="2" borderId="0" xfId="9" applyFont="1" applyFill="1" applyBorder="1" applyAlignment="1">
      <alignment horizontal="right" vertical="center" indent="1"/>
    </xf>
    <xf numFmtId="0" fontId="5" fillId="2" borderId="18" xfId="7" applyFont="1" applyFill="1" applyBorder="1" applyAlignment="1">
      <alignment vertical="center"/>
    </xf>
    <xf numFmtId="169" fontId="5" fillId="2" borderId="18" xfId="9" applyNumberFormat="1" applyFont="1" applyFill="1" applyBorder="1" applyAlignment="1">
      <alignment horizontal="right" vertical="center" indent="1"/>
    </xf>
    <xf numFmtId="0" fontId="6" fillId="0" borderId="0" xfId="2" applyFont="1" applyFill="1" applyAlignment="1">
      <alignment vertical="center"/>
    </xf>
    <xf numFmtId="0" fontId="0" fillId="0" borderId="0" xfId="2" applyFont="1" applyFill="1" applyAlignment="1">
      <alignment vertical="center"/>
    </xf>
    <xf numFmtId="0" fontId="27" fillId="0" borderId="0" xfId="5" applyFont="1" applyFill="1" applyAlignment="1">
      <alignment vertical="center"/>
    </xf>
    <xf numFmtId="0" fontId="5" fillId="0" borderId="0" xfId="7" applyFont="1" applyFill="1" applyAlignment="1">
      <alignment vertical="center"/>
    </xf>
    <xf numFmtId="0" fontId="79" fillId="0" borderId="0" xfId="0" applyFont="1"/>
    <xf numFmtId="0" fontId="10" fillId="0" borderId="0" xfId="2" applyFont="1" applyFill="1" applyAlignment="1">
      <alignment vertical="center"/>
    </xf>
    <xf numFmtId="0" fontId="13" fillId="0" borderId="0" xfId="2" applyFont="1" applyAlignment="1">
      <alignment wrapText="1"/>
    </xf>
    <xf numFmtId="0" fontId="55" fillId="2" borderId="3" xfId="5" applyFont="1" applyFill="1" applyBorder="1" applyAlignment="1">
      <alignment vertical="center" wrapText="1"/>
    </xf>
    <xf numFmtId="0" fontId="59" fillId="0" borderId="0" xfId="5" applyFont="1" applyFill="1" applyBorder="1" applyAlignment="1">
      <alignment horizontal="left" vertical="center" wrapText="1"/>
    </xf>
    <xf numFmtId="0" fontId="12" fillId="2" borderId="0" xfId="6" applyFont="1" applyFill="1" applyBorder="1" applyAlignment="1">
      <alignment horizontal="left" vertical="center"/>
    </xf>
    <xf numFmtId="3" fontId="57" fillId="2" borderId="10" xfId="7" applyNumberFormat="1" applyFont="1" applyFill="1" applyBorder="1" applyAlignment="1">
      <alignment horizontal="center" vertical="center" wrapText="1"/>
    </xf>
    <xf numFmtId="0" fontId="67" fillId="2" borderId="6" xfId="0" applyFont="1" applyFill="1" applyBorder="1" applyAlignment="1">
      <alignment vertical="center" wrapText="1"/>
    </xf>
    <xf numFmtId="3" fontId="57" fillId="2" borderId="4" xfId="7" applyNumberFormat="1" applyFont="1" applyFill="1" applyBorder="1" applyAlignment="1">
      <alignment horizontal="center" vertical="center" wrapText="1"/>
    </xf>
    <xf numFmtId="0" fontId="67" fillId="2" borderId="2" xfId="0" applyFont="1" applyFill="1" applyBorder="1" applyAlignment="1">
      <alignment vertical="center" wrapText="1"/>
    </xf>
    <xf numFmtId="0" fontId="57" fillId="2" borderId="6" xfId="7" applyFont="1" applyFill="1" applyBorder="1" applyAlignment="1">
      <alignment horizontal="center" vertical="center"/>
    </xf>
    <xf numFmtId="0" fontId="57" fillId="2" borderId="8" xfId="7" applyFont="1" applyFill="1" applyBorder="1" applyAlignment="1">
      <alignment horizontal="center" vertical="center"/>
    </xf>
    <xf numFmtId="0" fontId="12" fillId="2" borderId="0" xfId="6" applyFont="1" applyFill="1" applyBorder="1" applyAlignment="1">
      <alignment horizontal="left" vertical="center" wrapText="1"/>
    </xf>
    <xf numFmtId="165" fontId="64" fillId="2" borderId="0" xfId="7" applyNumberFormat="1" applyFont="1" applyFill="1" applyAlignment="1">
      <alignment horizontal="left" vertical="center" wrapText="1"/>
    </xf>
    <xf numFmtId="3" fontId="59" fillId="0" borderId="1" xfId="7" applyNumberFormat="1" applyFont="1" applyBorder="1" applyAlignment="1">
      <alignment horizontal="center" vertical="center"/>
    </xf>
    <xf numFmtId="3" fontId="59" fillId="0" borderId="8" xfId="7" applyNumberFormat="1" applyFont="1" applyBorder="1" applyAlignment="1">
      <alignment horizontal="center" vertical="center"/>
    </xf>
    <xf numFmtId="0" fontId="59" fillId="0" borderId="9" xfId="7" applyFont="1" applyBorder="1" applyAlignment="1">
      <alignment horizontal="center" vertical="center"/>
    </xf>
    <xf numFmtId="0" fontId="59" fillId="0" borderId="1" xfId="7" applyFont="1" applyBorder="1" applyAlignment="1">
      <alignment horizontal="center" vertical="center"/>
    </xf>
    <xf numFmtId="165" fontId="55" fillId="2" borderId="0" xfId="7" applyNumberFormat="1" applyFont="1" applyFill="1" applyAlignment="1">
      <alignment horizontal="left" vertical="center" wrapText="1"/>
    </xf>
    <xf numFmtId="0" fontId="57" fillId="2" borderId="10" xfId="7" applyFont="1" applyFill="1" applyBorder="1" applyAlignment="1">
      <alignment horizontal="center" vertical="center"/>
    </xf>
    <xf numFmtId="0" fontId="57" fillId="2" borderId="9" xfId="7" applyFont="1" applyFill="1" applyBorder="1" applyAlignment="1">
      <alignment horizontal="center" vertical="center"/>
    </xf>
    <xf numFmtId="0" fontId="57" fillId="2" borderId="3" xfId="7" applyFont="1" applyFill="1" applyBorder="1" applyAlignment="1">
      <alignment horizontal="center" vertical="center"/>
    </xf>
    <xf numFmtId="0" fontId="57" fillId="2" borderId="1" xfId="7" applyFont="1" applyFill="1" applyBorder="1" applyAlignment="1">
      <alignment horizontal="center" vertical="center"/>
    </xf>
    <xf numFmtId="0" fontId="57" fillId="0" borderId="3" xfId="6" applyFont="1" applyFill="1" applyBorder="1" applyAlignment="1">
      <alignment horizontal="center" vertical="center" wrapText="1"/>
    </xf>
    <xf numFmtId="0" fontId="69" fillId="0" borderId="1" xfId="0" applyFont="1" applyBorder="1" applyAlignment="1">
      <alignment horizontal="center" vertical="center" wrapText="1"/>
    </xf>
    <xf numFmtId="0" fontId="57" fillId="0" borderId="3" xfId="6" applyFont="1" applyBorder="1" applyAlignment="1">
      <alignment horizontal="center" vertical="center"/>
    </xf>
    <xf numFmtId="0" fontId="69" fillId="0" borderId="1" xfId="0" applyFont="1" applyBorder="1" applyAlignment="1">
      <alignment horizontal="center" vertical="center"/>
    </xf>
    <xf numFmtId="0" fontId="57" fillId="0" borderId="2" xfId="6" applyFont="1" applyBorder="1" applyAlignment="1">
      <alignment horizontal="center" vertical="center"/>
    </xf>
    <xf numFmtId="0" fontId="55" fillId="0" borderId="0" xfId="6" applyFont="1" applyFill="1" applyAlignment="1">
      <alignment horizontal="left" vertical="center" wrapText="1"/>
    </xf>
    <xf numFmtId="0" fontId="71" fillId="0" borderId="0" xfId="6" applyFont="1" applyFill="1" applyAlignment="1">
      <alignment horizontal="left" vertical="center" wrapText="1"/>
    </xf>
    <xf numFmtId="0" fontId="61" fillId="0" borderId="3" xfId="2" applyFont="1" applyFill="1" applyBorder="1" applyAlignment="1">
      <alignment horizontal="left" vertical="center" wrapText="1"/>
    </xf>
    <xf numFmtId="0" fontId="61" fillId="0" borderId="1" xfId="2" applyFont="1" applyFill="1" applyBorder="1" applyAlignment="1">
      <alignment horizontal="left" vertical="center" wrapText="1"/>
    </xf>
    <xf numFmtId="3" fontId="57" fillId="0" borderId="13" xfId="2" applyNumberFormat="1" applyFont="1" applyFill="1" applyBorder="1" applyAlignment="1">
      <alignment horizontal="center" vertical="center"/>
    </xf>
    <xf numFmtId="3" fontId="57" fillId="0" borderId="14" xfId="2" applyNumberFormat="1" applyFont="1" applyFill="1" applyBorder="1" applyAlignment="1">
      <alignment horizontal="center" vertical="center"/>
    </xf>
    <xf numFmtId="3" fontId="57" fillId="0" borderId="2" xfId="2" applyNumberFormat="1" applyFont="1" applyFill="1" applyBorder="1" applyAlignment="1">
      <alignment horizontal="center" vertical="center"/>
    </xf>
    <xf numFmtId="3" fontId="57" fillId="0" borderId="4" xfId="2" applyNumberFormat="1" applyFont="1" applyFill="1" applyBorder="1" applyAlignment="1">
      <alignment horizontal="center" vertical="center" wrapText="1"/>
    </xf>
    <xf numFmtId="3" fontId="57" fillId="0" borderId="2" xfId="2" applyNumberFormat="1" applyFont="1" applyFill="1" applyBorder="1" applyAlignment="1">
      <alignment horizontal="center" vertical="center" wrapText="1"/>
    </xf>
    <xf numFmtId="3" fontId="55" fillId="2" borderId="0" xfId="8" applyNumberFormat="1" applyFont="1" applyFill="1" applyAlignment="1">
      <alignment horizontal="left" vertical="center" wrapText="1"/>
    </xf>
    <xf numFmtId="0" fontId="57" fillId="0" borderId="2" xfId="2" applyFont="1" applyBorder="1" applyAlignment="1">
      <alignment horizontal="left" vertical="center" wrapText="1"/>
    </xf>
    <xf numFmtId="0" fontId="10" fillId="3" borderId="2" xfId="2" applyFont="1" applyFill="1" applyBorder="1" applyAlignment="1">
      <alignment vertical="center"/>
    </xf>
    <xf numFmtId="0" fontId="12" fillId="0" borderId="1" xfId="2" applyFont="1" applyBorder="1" applyAlignment="1">
      <alignment vertical="center" wrapText="1"/>
    </xf>
    <xf numFmtId="16" fontId="76" fillId="2" borderId="1" xfId="7" applyNumberFormat="1" applyFont="1" applyFill="1" applyBorder="1" applyAlignment="1">
      <alignment horizontal="center" vertical="center" wrapText="1"/>
    </xf>
  </cellXfs>
  <cellStyles count="11">
    <cellStyle name="Monétaire" xfId="1" builtinId="4"/>
    <cellStyle name="Motif" xfId="2"/>
    <cellStyle name="Motif 2" xfId="10"/>
    <cellStyle name="Normal" xfId="0" builtinId="0"/>
    <cellStyle name="Normal_2.7" xfId="3"/>
    <cellStyle name="Normal_2_4" xfId="4"/>
    <cellStyle name="Normal_Chapitre_1.1" xfId="5"/>
    <cellStyle name="Normal_Chapitre_1.2 et 1.3" xfId="6"/>
    <cellStyle name="Normal_Chapitre_1.5" xfId="7"/>
    <cellStyle name="Normal_Rétro PO" xfId="8"/>
    <cellStyle name="Pourcentage" xfId="9"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8590880207654678E-2"/>
          <c:y val="4.7599226945507514E-2"/>
          <c:w val="0.88564926820557588"/>
          <c:h val="0.78752809524652279"/>
        </c:manualLayout>
      </c:layout>
      <c:lineChart>
        <c:grouping val="standard"/>
        <c:varyColors val="0"/>
        <c:ser>
          <c:idx val="0"/>
          <c:order val="0"/>
          <c:tx>
            <c:strRef>
              <c:f>'2.3b Rep com'!$K$5</c:f>
              <c:strCache>
                <c:ptCount val="1"/>
                <c:pt idx="0">
                  <c:v>Communes</c:v>
                </c:pt>
              </c:strCache>
            </c:strRef>
          </c:tx>
          <c:spPr>
            <a:ln w="19050"/>
          </c:spPr>
          <c:marker>
            <c:symbol val="none"/>
          </c:marker>
          <c:cat>
            <c:strRef>
              <c:f>'2.3b Rep com'!$J$6:$J$32</c:f>
              <c:strCache>
                <c:ptCount val="27"/>
                <c:pt idx="1">
                  <c:v>&lt; 50 h.</c:v>
                </c:pt>
                <c:pt idx="2">
                  <c:v>&lt; 100 h.</c:v>
                </c:pt>
                <c:pt idx="3">
                  <c:v>&lt; 200 h.</c:v>
                </c:pt>
                <c:pt idx="4">
                  <c:v>&lt; 300 h.</c:v>
                </c:pt>
                <c:pt idx="5">
                  <c:v>&lt; 400 h.</c:v>
                </c:pt>
                <c:pt idx="6">
                  <c:v>&lt; 500 h.</c:v>
                </c:pt>
                <c:pt idx="7">
                  <c:v>&lt; 700 h.</c:v>
                </c:pt>
                <c:pt idx="8">
                  <c:v>&lt; 1 000 h.</c:v>
                </c:pt>
                <c:pt idx="9">
                  <c:v>&lt; 1 500 h.</c:v>
                </c:pt>
                <c:pt idx="10">
                  <c:v>&lt; 2 000 h.</c:v>
                </c:pt>
                <c:pt idx="11">
                  <c:v>&lt; 2 500 h.</c:v>
                </c:pt>
                <c:pt idx="12">
                  <c:v>&lt; 3 000 h.</c:v>
                </c:pt>
                <c:pt idx="13">
                  <c:v>&lt; 3 500 h.</c:v>
                </c:pt>
                <c:pt idx="14">
                  <c:v>&lt; 4 000 h.</c:v>
                </c:pt>
                <c:pt idx="15">
                  <c:v>&lt; 5 000 h.</c:v>
                </c:pt>
                <c:pt idx="16">
                  <c:v>&lt; 6 000 h.</c:v>
                </c:pt>
                <c:pt idx="17">
                  <c:v>&lt; 8 000 h.</c:v>
                </c:pt>
                <c:pt idx="18">
                  <c:v>&lt; 10 000 h.</c:v>
                </c:pt>
                <c:pt idx="19">
                  <c:v>&lt; 20 000 h.</c:v>
                </c:pt>
                <c:pt idx="20">
                  <c:v>&lt; 30 000 h.</c:v>
                </c:pt>
                <c:pt idx="21">
                  <c:v>&lt; 50 000 h.</c:v>
                </c:pt>
                <c:pt idx="22">
                  <c:v>&lt; 80 000 h.</c:v>
                </c:pt>
                <c:pt idx="23">
                  <c:v>&lt; 100 000 h.</c:v>
                </c:pt>
                <c:pt idx="24">
                  <c:v>&lt; 200 000 h.</c:v>
                </c:pt>
                <c:pt idx="25">
                  <c:v>&lt; 300 000 h.</c:v>
                </c:pt>
                <c:pt idx="26">
                  <c:v>Ensemble</c:v>
                </c:pt>
              </c:strCache>
            </c:strRef>
          </c:cat>
          <c:val>
            <c:numRef>
              <c:f>'2.3b Rep com'!$K$6:$K$32</c:f>
              <c:numCache>
                <c:formatCode>0%</c:formatCode>
                <c:ptCount val="27"/>
                <c:pt idx="0" formatCode="General">
                  <c:v>0</c:v>
                </c:pt>
                <c:pt idx="1">
                  <c:v>2.5835125448028674E-2</c:v>
                </c:pt>
                <c:pt idx="2">
                  <c:v>9.749103942652329E-2</c:v>
                </c:pt>
                <c:pt idx="3">
                  <c:v>0.25241577060931897</c:v>
                </c:pt>
                <c:pt idx="4">
                  <c:v>0.37284587813620068</c:v>
                </c:pt>
                <c:pt idx="5">
                  <c:v>0.46136200716845877</c:v>
                </c:pt>
                <c:pt idx="6">
                  <c:v>0.52346953405017915</c:v>
                </c:pt>
                <c:pt idx="7">
                  <c:v>0.62465949820788524</c:v>
                </c:pt>
                <c:pt idx="8">
                  <c:v>0.71237275985663073</c:v>
                </c:pt>
                <c:pt idx="9">
                  <c:v>0.79684587813620067</c:v>
                </c:pt>
                <c:pt idx="10">
                  <c:v>0.84203584229390671</c:v>
                </c:pt>
                <c:pt idx="11">
                  <c:v>0.87237275985663076</c:v>
                </c:pt>
                <c:pt idx="12">
                  <c:v>0.89167025089605734</c:v>
                </c:pt>
                <c:pt idx="13">
                  <c:v>0.90669534050179212</c:v>
                </c:pt>
                <c:pt idx="14">
                  <c:v>0.91876702508960573</c:v>
                </c:pt>
                <c:pt idx="15">
                  <c:v>0.93545519713261649</c:v>
                </c:pt>
                <c:pt idx="16">
                  <c:v>0.94672401433691755</c:v>
                </c:pt>
                <c:pt idx="17">
                  <c:v>0.96129032258064517</c:v>
                </c:pt>
                <c:pt idx="18">
                  <c:v>0.96994982078853043</c:v>
                </c:pt>
                <c:pt idx="19">
                  <c:v>0.98612186379928313</c:v>
                </c:pt>
                <c:pt idx="20">
                  <c:v>0.99171326164874551</c:v>
                </c:pt>
                <c:pt idx="21" formatCode="0.0%">
                  <c:v>0.99615770609318999</c:v>
                </c:pt>
                <c:pt idx="22" formatCode="0.0%">
                  <c:v>0.99825089605734774</c:v>
                </c:pt>
                <c:pt idx="23" formatCode="0.0%">
                  <c:v>0.9987956989247313</c:v>
                </c:pt>
                <c:pt idx="24" formatCode="0.00%">
                  <c:v>0.99968458781362024</c:v>
                </c:pt>
                <c:pt idx="25" formatCode="0.00%">
                  <c:v>0.99979928315412203</c:v>
                </c:pt>
                <c:pt idx="26">
                  <c:v>1</c:v>
                </c:pt>
              </c:numCache>
            </c:numRef>
          </c:val>
          <c:smooth val="0"/>
          <c:extLst>
            <c:ext xmlns:c16="http://schemas.microsoft.com/office/drawing/2014/chart" uri="{C3380CC4-5D6E-409C-BE32-E72D297353CC}">
              <c16:uniqueId val="{00000000-6BD1-48C3-87CD-BDFEE4869708}"/>
            </c:ext>
          </c:extLst>
        </c:ser>
        <c:ser>
          <c:idx val="1"/>
          <c:order val="1"/>
          <c:tx>
            <c:strRef>
              <c:f>'[1]2.3b Rep com'!$L$4</c:f>
              <c:strCache>
                <c:ptCount val="1"/>
                <c:pt idx="0">
                  <c:v>Population</c:v>
                </c:pt>
              </c:strCache>
            </c:strRef>
          </c:tx>
          <c:spPr>
            <a:ln w="19050">
              <a:solidFill>
                <a:schemeClr val="bg1">
                  <a:lumMod val="50000"/>
                </a:schemeClr>
              </a:solidFill>
            </a:ln>
          </c:spPr>
          <c:marker>
            <c:symbol val="none"/>
          </c:marker>
          <c:cat>
            <c:strRef>
              <c:f>'2.3b Rep com'!$J$6:$J$32</c:f>
              <c:strCache>
                <c:ptCount val="27"/>
                <c:pt idx="1">
                  <c:v>&lt; 50 h.</c:v>
                </c:pt>
                <c:pt idx="2">
                  <c:v>&lt; 100 h.</c:v>
                </c:pt>
                <c:pt idx="3">
                  <c:v>&lt; 200 h.</c:v>
                </c:pt>
                <c:pt idx="4">
                  <c:v>&lt; 300 h.</c:v>
                </c:pt>
                <c:pt idx="5">
                  <c:v>&lt; 400 h.</c:v>
                </c:pt>
                <c:pt idx="6">
                  <c:v>&lt; 500 h.</c:v>
                </c:pt>
                <c:pt idx="7">
                  <c:v>&lt; 700 h.</c:v>
                </c:pt>
                <c:pt idx="8">
                  <c:v>&lt; 1 000 h.</c:v>
                </c:pt>
                <c:pt idx="9">
                  <c:v>&lt; 1 500 h.</c:v>
                </c:pt>
                <c:pt idx="10">
                  <c:v>&lt; 2 000 h.</c:v>
                </c:pt>
                <c:pt idx="11">
                  <c:v>&lt; 2 500 h.</c:v>
                </c:pt>
                <c:pt idx="12">
                  <c:v>&lt; 3 000 h.</c:v>
                </c:pt>
                <c:pt idx="13">
                  <c:v>&lt; 3 500 h.</c:v>
                </c:pt>
                <c:pt idx="14">
                  <c:v>&lt; 4 000 h.</c:v>
                </c:pt>
                <c:pt idx="15">
                  <c:v>&lt; 5 000 h.</c:v>
                </c:pt>
                <c:pt idx="16">
                  <c:v>&lt; 6 000 h.</c:v>
                </c:pt>
                <c:pt idx="17">
                  <c:v>&lt; 8 000 h.</c:v>
                </c:pt>
                <c:pt idx="18">
                  <c:v>&lt; 10 000 h.</c:v>
                </c:pt>
                <c:pt idx="19">
                  <c:v>&lt; 20 000 h.</c:v>
                </c:pt>
                <c:pt idx="20">
                  <c:v>&lt; 30 000 h.</c:v>
                </c:pt>
                <c:pt idx="21">
                  <c:v>&lt; 50 000 h.</c:v>
                </c:pt>
                <c:pt idx="22">
                  <c:v>&lt; 80 000 h.</c:v>
                </c:pt>
                <c:pt idx="23">
                  <c:v>&lt; 100 000 h.</c:v>
                </c:pt>
                <c:pt idx="24">
                  <c:v>&lt; 200 000 h.</c:v>
                </c:pt>
                <c:pt idx="25">
                  <c:v>&lt; 300 000 h.</c:v>
                </c:pt>
                <c:pt idx="26">
                  <c:v>Ensemble</c:v>
                </c:pt>
              </c:strCache>
            </c:strRef>
          </c:cat>
          <c:val>
            <c:numRef>
              <c:f>'[1]2.3b Rep com'!$L$5:$L$31</c:f>
              <c:numCache>
                <c:formatCode>General</c:formatCode>
                <c:ptCount val="27"/>
                <c:pt idx="0">
                  <c:v>0</c:v>
                </c:pt>
                <c:pt idx="1">
                  <c:v>4.5172828261525936E-4</c:v>
                </c:pt>
                <c:pt idx="2">
                  <c:v>3.2554851083809446E-3</c:v>
                </c:pt>
                <c:pt idx="3">
                  <c:v>1.508853156090403E-2</c:v>
                </c:pt>
                <c:pt idx="4">
                  <c:v>3.0397636458784856E-2</c:v>
                </c:pt>
                <c:pt idx="5">
                  <c:v>4.6357983210415732E-2</c:v>
                </c:pt>
                <c:pt idx="6">
                  <c:v>6.0858289648482208E-2</c:v>
                </c:pt>
                <c:pt idx="7">
                  <c:v>9.1545723264036108E-2</c:v>
                </c:pt>
                <c:pt idx="8">
                  <c:v>0.12964275099952605</c:v>
                </c:pt>
                <c:pt idx="9">
                  <c:v>0.18250506875311556</c:v>
                </c:pt>
                <c:pt idx="10">
                  <c:v>0.22295149440837356</c:v>
                </c:pt>
                <c:pt idx="11">
                  <c:v>0.25687667859265195</c:v>
                </c:pt>
                <c:pt idx="12">
                  <c:v>0.28462591279306143</c:v>
                </c:pt>
                <c:pt idx="13">
                  <c:v>0.31011969779753273</c:v>
                </c:pt>
                <c:pt idx="14">
                  <c:v>0.33197343897995657</c:v>
                </c:pt>
                <c:pt idx="15">
                  <c:v>0.37032019859137505</c:v>
                </c:pt>
                <c:pt idx="16">
                  <c:v>0.40186958994936345</c:v>
                </c:pt>
                <c:pt idx="17">
                  <c:v>0.45394764202299664</c:v>
                </c:pt>
                <c:pt idx="18">
                  <c:v>0.49321376017020424</c:v>
                </c:pt>
                <c:pt idx="19">
                  <c:v>0.60291071087867687</c:v>
                </c:pt>
                <c:pt idx="20">
                  <c:v>0.67378508427674921</c:v>
                </c:pt>
                <c:pt idx="21">
                  <c:v>0.76147347127159748</c:v>
                </c:pt>
                <c:pt idx="22">
                  <c:v>0.82633957475825226</c:v>
                </c:pt>
                <c:pt idx="23">
                  <c:v>0.84877388565389533</c:v>
                </c:pt>
                <c:pt idx="24">
                  <c:v>0.91101449399589762</c:v>
                </c:pt>
                <c:pt idx="25">
                  <c:v>0.92601359914058412</c:v>
                </c:pt>
                <c:pt idx="26">
                  <c:v>0.99999999999999989</c:v>
                </c:pt>
              </c:numCache>
            </c:numRef>
          </c:val>
          <c:smooth val="0"/>
          <c:extLst>
            <c:ext xmlns:c16="http://schemas.microsoft.com/office/drawing/2014/chart" uri="{C3380CC4-5D6E-409C-BE32-E72D297353CC}">
              <c16:uniqueId val="{00000001-6BD1-48C3-87CD-BDFEE4869708}"/>
            </c:ext>
          </c:extLst>
        </c:ser>
        <c:dLbls>
          <c:showLegendKey val="0"/>
          <c:showVal val="0"/>
          <c:showCatName val="0"/>
          <c:showSerName val="0"/>
          <c:showPercent val="0"/>
          <c:showBubbleSize val="0"/>
        </c:dLbls>
        <c:smooth val="0"/>
        <c:axId val="505923888"/>
        <c:axId val="505924432"/>
      </c:lineChart>
      <c:catAx>
        <c:axId val="505923888"/>
        <c:scaling>
          <c:orientation val="minMax"/>
        </c:scaling>
        <c:delete val="0"/>
        <c:axPos val="b"/>
        <c:majorGridlines>
          <c:spPr>
            <a:ln>
              <a:solidFill>
                <a:schemeClr val="bg1">
                  <a:lumMod val="65000"/>
                </a:schemeClr>
              </a:solidFill>
            </a:ln>
          </c:spPr>
        </c:majorGridlines>
        <c:numFmt formatCode="General" sourceLinked="0"/>
        <c:majorTickMark val="none"/>
        <c:minorTickMark val="none"/>
        <c:tickLblPos val="nextTo"/>
        <c:txPr>
          <a:bodyPr rot="-2700000"/>
          <a:lstStyle/>
          <a:p>
            <a:pPr>
              <a:defRPr sz="800"/>
            </a:pPr>
            <a:endParaRPr lang="fr-FR"/>
          </a:p>
        </c:txPr>
        <c:crossAx val="505924432"/>
        <c:crosses val="autoZero"/>
        <c:auto val="1"/>
        <c:lblAlgn val="ctr"/>
        <c:lblOffset val="100"/>
        <c:tickMarkSkip val="1"/>
        <c:noMultiLvlLbl val="0"/>
      </c:catAx>
      <c:valAx>
        <c:axId val="505924432"/>
        <c:scaling>
          <c:orientation val="minMax"/>
          <c:max val="1"/>
        </c:scaling>
        <c:delete val="0"/>
        <c:axPos val="l"/>
        <c:majorGridlines>
          <c:spPr>
            <a:ln>
              <a:solidFill>
                <a:schemeClr val="bg1">
                  <a:lumMod val="75000"/>
                </a:schemeClr>
              </a:solidFill>
            </a:ln>
          </c:spPr>
        </c:majorGridlines>
        <c:numFmt formatCode="0%" sourceLinked="0"/>
        <c:majorTickMark val="none"/>
        <c:minorTickMark val="none"/>
        <c:tickLblPos val="nextTo"/>
        <c:crossAx val="505923888"/>
        <c:crosses val="autoZero"/>
        <c:crossBetween val="midCat"/>
      </c:valAx>
    </c:plotArea>
    <c:legend>
      <c:legendPos val="r"/>
      <c:layout>
        <c:manualLayout>
          <c:xMode val="edge"/>
          <c:yMode val="edge"/>
          <c:x val="0.12638619155234598"/>
          <c:y val="0.11333408502041062"/>
          <c:w val="0.16969287914764036"/>
          <c:h val="0.14264815522184743"/>
        </c:manualLayout>
      </c:layout>
      <c:overlay val="0"/>
      <c:spPr>
        <a:solidFill>
          <a:schemeClr val="bg1"/>
        </a:solidFill>
      </c:spPr>
    </c:legend>
    <c:plotVisOnly val="1"/>
    <c:dispBlanksAs val="gap"/>
    <c:showDLblsOverMax val="0"/>
  </c:chart>
  <c:spPr>
    <a:ln>
      <a:noFill/>
    </a:ln>
  </c:spPr>
  <c:printSettings>
    <c:headerFooter/>
    <c:pageMargins b="0.75000000000000722" l="0.70000000000000062" r="0.70000000000000062" t="0.75000000000000722"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39</xdr:row>
      <xdr:rowOff>0</xdr:rowOff>
    </xdr:from>
    <xdr:to>
      <xdr:col>6</xdr:col>
      <xdr:colOff>815342</xdr:colOff>
      <xdr:row>59</xdr:row>
      <xdr:rowOff>95249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492304</xdr:colOff>
      <xdr:row>2</xdr:row>
      <xdr:rowOff>32105</xdr:rowOff>
    </xdr:from>
    <xdr:to>
      <xdr:col>8</xdr:col>
      <xdr:colOff>362394</xdr:colOff>
      <xdr:row>45</xdr:row>
      <xdr:rowOff>155672</xdr:rowOff>
    </xdr:to>
    <xdr:pic>
      <xdr:nvPicPr>
        <xdr:cNvPr id="3" name="Image 2"/>
        <xdr:cNvPicPr>
          <a:picLocks noChangeAspect="1"/>
        </xdr:cNvPicPr>
      </xdr:nvPicPr>
      <xdr:blipFill>
        <a:blip xmlns:r="http://schemas.openxmlformats.org/officeDocument/2006/relationships" r:embed="rId1"/>
        <a:stretch>
          <a:fillRect/>
        </a:stretch>
      </xdr:blipFill>
      <xdr:spPr>
        <a:xfrm>
          <a:off x="492304" y="449493"/>
          <a:ext cx="6013180" cy="84071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paceDESL/Publications/Colloc/2024/Chapitre_2_Interco/Chapitre%202%20-%20Les%20collectivit&#233;s%20locales%20et%20leur%20population-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2.1"/>
      <sheetName val="2.2 nb CL"/>
      <sheetName val="2.3a Com"/>
      <sheetName val="2.3b Rep com"/>
      <sheetName val="2.4 Com +100"/>
      <sheetName val="2.5a EPCI"/>
      <sheetName val="2.5b-carte"/>
      <sheetName val="2.6 GFP taille"/>
      <sheetName val="2.7a met CU"/>
      <sheetName val="2.7b CA"/>
      <sheetName val="2.7c CC"/>
      <sheetName val="Pour Dépliant 1"/>
      <sheetName val="Pour Dépliant 3"/>
    </sheetNames>
    <sheetDataSet>
      <sheetData sheetId="0"/>
      <sheetData sheetId="1"/>
      <sheetData sheetId="2"/>
      <sheetData sheetId="3"/>
      <sheetData sheetId="4">
        <row r="4">
          <cell r="L4" t="str">
            <v>Population</v>
          </cell>
        </row>
        <row r="5">
          <cell r="L5">
            <v>0</v>
          </cell>
        </row>
        <row r="6">
          <cell r="L6">
            <v>4.5172828261525936E-4</v>
          </cell>
        </row>
        <row r="7">
          <cell r="L7">
            <v>3.2554851083809446E-3</v>
          </cell>
        </row>
        <row r="8">
          <cell r="L8">
            <v>1.508853156090403E-2</v>
          </cell>
        </row>
        <row r="9">
          <cell r="L9">
            <v>3.0397636458784856E-2</v>
          </cell>
        </row>
        <row r="10">
          <cell r="L10">
            <v>4.6357983210415732E-2</v>
          </cell>
        </row>
        <row r="11">
          <cell r="L11">
            <v>6.0858289648482208E-2</v>
          </cell>
        </row>
        <row r="12">
          <cell r="L12">
            <v>9.1545723264036108E-2</v>
          </cell>
        </row>
        <row r="13">
          <cell r="L13">
            <v>0.12964275099952605</v>
          </cell>
        </row>
        <row r="14">
          <cell r="L14">
            <v>0.18250506875311556</v>
          </cell>
        </row>
        <row r="15">
          <cell r="L15">
            <v>0.22295149440837356</v>
          </cell>
        </row>
        <row r="16">
          <cell r="L16">
            <v>0.25687667859265195</v>
          </cell>
        </row>
        <row r="17">
          <cell r="L17">
            <v>0.28462591279306143</v>
          </cell>
        </row>
        <row r="18">
          <cell r="L18">
            <v>0.31011969779753273</v>
          </cell>
        </row>
        <row r="19">
          <cell r="L19">
            <v>0.33197343897995657</v>
          </cell>
        </row>
        <row r="20">
          <cell r="L20">
            <v>0.37032019859137505</v>
          </cell>
        </row>
        <row r="21">
          <cell r="L21">
            <v>0.40186958994936345</v>
          </cell>
        </row>
        <row r="22">
          <cell r="L22">
            <v>0.45394764202299664</v>
          </cell>
        </row>
        <row r="23">
          <cell r="L23">
            <v>0.49321376017020424</v>
          </cell>
        </row>
        <row r="24">
          <cell r="L24">
            <v>0.60291071087867687</v>
          </cell>
        </row>
        <row r="25">
          <cell r="L25">
            <v>0.67378508427674921</v>
          </cell>
        </row>
        <row r="26">
          <cell r="L26">
            <v>0.76147347127159748</v>
          </cell>
        </row>
        <row r="27">
          <cell r="L27">
            <v>0.82633957475825226</v>
          </cell>
        </row>
        <row r="28">
          <cell r="L28">
            <v>0.84877388565389533</v>
          </cell>
        </row>
        <row r="29">
          <cell r="L29">
            <v>0.91101449399589762</v>
          </cell>
        </row>
        <row r="30">
          <cell r="L30">
            <v>0.92601359914058412</v>
          </cell>
        </row>
        <row r="31">
          <cell r="L31">
            <v>0.99999999999999989</v>
          </cell>
        </row>
      </sheetData>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38"/>
  <sheetViews>
    <sheetView showGridLines="0" tabSelected="1" zoomScaleNormal="100" workbookViewId="0">
      <selection activeCell="A3" sqref="A3"/>
    </sheetView>
  </sheetViews>
  <sheetFormatPr baseColWidth="10" defaultColWidth="11.42578125" defaultRowHeight="12.75" x14ac:dyDescent="0.2"/>
  <cols>
    <col min="1" max="1" width="38.140625" style="15" customWidth="1"/>
    <col min="2" max="4" width="11.42578125" style="15"/>
    <col min="5" max="5" width="11.85546875" style="15" customWidth="1"/>
    <col min="6" max="6" width="11.42578125" style="15"/>
    <col min="7" max="7" width="12.140625" style="15" customWidth="1"/>
    <col min="8" max="16384" width="11.42578125" style="15"/>
  </cols>
  <sheetData>
    <row r="2" spans="1:9" ht="15.75" x14ac:dyDescent="0.25">
      <c r="I2" s="110" t="s">
        <v>285</v>
      </c>
    </row>
    <row r="3" spans="1:9" ht="15.75" x14ac:dyDescent="0.25">
      <c r="I3" s="110"/>
    </row>
    <row r="4" spans="1:9" ht="35.25" x14ac:dyDescent="0.5">
      <c r="I4" s="111">
        <v>2</v>
      </c>
    </row>
    <row r="7" spans="1:9" x14ac:dyDescent="0.2">
      <c r="A7" s="107"/>
      <c r="B7" s="107"/>
      <c r="C7" s="107"/>
      <c r="D7" s="107"/>
      <c r="E7" s="107"/>
    </row>
    <row r="8" spans="1:9" x14ac:dyDescent="0.2">
      <c r="A8" s="107"/>
      <c r="B8" s="107"/>
      <c r="C8" s="107"/>
      <c r="D8" s="107"/>
      <c r="E8" s="107"/>
    </row>
    <row r="9" spans="1:9" ht="40.5" customHeight="1" x14ac:dyDescent="0.5">
      <c r="A9" s="107"/>
      <c r="B9" s="109" t="s">
        <v>282</v>
      </c>
      <c r="C9" s="107"/>
      <c r="D9" s="108"/>
      <c r="E9" s="108"/>
      <c r="F9" s="23"/>
      <c r="G9" s="22"/>
    </row>
    <row r="10" spans="1:9" ht="30" x14ac:dyDescent="0.4">
      <c r="A10" s="107"/>
      <c r="B10" s="109" t="s">
        <v>283</v>
      </c>
      <c r="C10" s="107"/>
      <c r="D10" s="107"/>
      <c r="E10" s="107"/>
    </row>
    <row r="11" spans="1:9" ht="30" x14ac:dyDescent="0.4">
      <c r="A11" s="107"/>
      <c r="B11" s="109" t="s">
        <v>284</v>
      </c>
      <c r="C11" s="107"/>
      <c r="D11" s="107"/>
      <c r="E11" s="107"/>
    </row>
    <row r="14" spans="1:9" ht="15.75" x14ac:dyDescent="0.25">
      <c r="B14" s="235" t="s">
        <v>459</v>
      </c>
      <c r="C14" s="24"/>
      <c r="D14" s="24"/>
      <c r="E14" s="24"/>
      <c r="F14" s="24"/>
      <c r="G14" s="25"/>
    </row>
    <row r="15" spans="1:9" ht="15" x14ac:dyDescent="0.2">
      <c r="C15" s="24"/>
      <c r="D15" s="24"/>
      <c r="E15" s="24"/>
      <c r="F15" s="24"/>
      <c r="G15" s="24"/>
    </row>
    <row r="16" spans="1:9" ht="15.75" x14ac:dyDescent="0.25">
      <c r="B16" s="26" t="s">
        <v>286</v>
      </c>
      <c r="C16" s="88"/>
      <c r="D16" s="88"/>
      <c r="E16" s="88"/>
      <c r="F16" s="88"/>
      <c r="G16" s="88"/>
    </row>
    <row r="17" spans="2:10" ht="6" customHeight="1" x14ac:dyDescent="0.25">
      <c r="B17" s="89"/>
      <c r="C17" s="88"/>
      <c r="D17" s="88"/>
      <c r="E17" s="88"/>
      <c r="F17" s="88"/>
      <c r="G17" s="90"/>
    </row>
    <row r="18" spans="2:10" ht="15.75" x14ac:dyDescent="0.25">
      <c r="B18" s="26" t="s">
        <v>341</v>
      </c>
      <c r="C18" s="88"/>
      <c r="D18" s="88"/>
      <c r="E18" s="88"/>
      <c r="F18" s="88"/>
      <c r="G18" s="88"/>
    </row>
    <row r="19" spans="2:10" ht="6" customHeight="1" x14ac:dyDescent="0.25">
      <c r="B19" s="89"/>
      <c r="C19" s="88"/>
      <c r="D19" s="88"/>
      <c r="E19" s="88"/>
      <c r="F19" s="88"/>
      <c r="G19" s="90"/>
    </row>
    <row r="20" spans="2:10" ht="15.75" customHeight="1" x14ac:dyDescent="0.25">
      <c r="B20" s="26" t="s">
        <v>339</v>
      </c>
      <c r="C20" s="88"/>
      <c r="D20" s="88"/>
      <c r="E20" s="88"/>
      <c r="F20" s="88"/>
      <c r="G20" s="90"/>
    </row>
    <row r="21" spans="2:10" ht="6" customHeight="1" x14ac:dyDescent="0.25">
      <c r="B21" s="89"/>
      <c r="C21" s="88"/>
      <c r="D21" s="88"/>
      <c r="E21" s="88"/>
      <c r="F21" s="88"/>
      <c r="G21" s="90"/>
    </row>
    <row r="22" spans="2:10" ht="15.75" x14ac:dyDescent="0.25">
      <c r="B22" s="26" t="s">
        <v>340</v>
      </c>
      <c r="C22" s="88"/>
      <c r="D22" s="88"/>
      <c r="E22" s="88"/>
      <c r="F22" s="88"/>
      <c r="G22" s="88"/>
    </row>
    <row r="23" spans="2:10" ht="6" customHeight="1" x14ac:dyDescent="0.25">
      <c r="B23" s="89"/>
      <c r="C23" s="88"/>
      <c r="D23" s="88"/>
      <c r="E23" s="88"/>
      <c r="F23" s="88"/>
      <c r="G23" s="90"/>
    </row>
    <row r="24" spans="2:10" ht="15.75" x14ac:dyDescent="0.25">
      <c r="B24" s="26" t="s">
        <v>351</v>
      </c>
      <c r="C24" s="88"/>
      <c r="D24" s="88"/>
      <c r="E24" s="88"/>
      <c r="F24" s="88"/>
      <c r="G24" s="88"/>
    </row>
    <row r="25" spans="2:10" ht="6" customHeight="1" x14ac:dyDescent="0.25">
      <c r="B25" s="89"/>
      <c r="C25" s="88"/>
      <c r="D25" s="88"/>
      <c r="E25" s="88"/>
      <c r="F25" s="88"/>
      <c r="G25" s="90"/>
    </row>
    <row r="26" spans="2:10" ht="15.75" x14ac:dyDescent="0.25">
      <c r="B26" s="26" t="s">
        <v>414</v>
      </c>
      <c r="C26" s="88"/>
      <c r="D26" s="88"/>
      <c r="E26" s="88"/>
      <c r="F26" s="88"/>
      <c r="G26" s="88"/>
    </row>
    <row r="27" spans="2:10" ht="6" customHeight="1" x14ac:dyDescent="0.25">
      <c r="B27" s="89"/>
      <c r="C27" s="88"/>
      <c r="D27" s="88"/>
      <c r="E27" s="88"/>
      <c r="F27" s="88"/>
      <c r="G27" s="90"/>
    </row>
    <row r="28" spans="2:10" ht="32.25" customHeight="1" x14ac:dyDescent="0.25">
      <c r="B28" s="516" t="s">
        <v>495</v>
      </c>
      <c r="C28" s="516"/>
      <c r="D28" s="516"/>
      <c r="E28" s="516"/>
      <c r="F28" s="516"/>
      <c r="G28" s="516"/>
      <c r="H28" s="516"/>
      <c r="I28" s="516"/>
      <c r="J28" s="516"/>
    </row>
    <row r="29" spans="2:10" ht="15" customHeight="1" x14ac:dyDescent="0.25">
      <c r="B29" s="89"/>
      <c r="C29" s="88"/>
      <c r="D29" s="88"/>
      <c r="E29" s="88"/>
      <c r="F29" s="88"/>
      <c r="G29" s="90"/>
    </row>
    <row r="30" spans="2:10" ht="15.75" x14ac:dyDescent="0.25">
      <c r="B30" s="26" t="s">
        <v>287</v>
      </c>
      <c r="C30" s="88"/>
      <c r="D30" s="88"/>
      <c r="E30" s="88"/>
      <c r="F30" s="88"/>
      <c r="G30" s="90"/>
    </row>
    <row r="31" spans="2:10" ht="6" customHeight="1" x14ac:dyDescent="0.25">
      <c r="B31" s="89"/>
      <c r="C31" s="88"/>
      <c r="D31" s="91"/>
      <c r="E31" s="91"/>
      <c r="F31" s="91"/>
      <c r="G31" s="90"/>
    </row>
    <row r="32" spans="2:10" ht="15.75" x14ac:dyDescent="0.25">
      <c r="B32" s="26" t="s">
        <v>415</v>
      </c>
      <c r="C32" s="88"/>
      <c r="D32" s="88"/>
      <c r="E32" s="88"/>
      <c r="F32" s="88"/>
      <c r="G32" s="91"/>
    </row>
    <row r="33" spans="1:7" ht="6" customHeight="1" x14ac:dyDescent="0.25">
      <c r="A33" s="89"/>
      <c r="B33" s="89"/>
      <c r="C33" s="88"/>
      <c r="D33" s="91"/>
      <c r="E33" s="91"/>
      <c r="F33" s="91"/>
      <c r="G33" s="90"/>
    </row>
    <row r="34" spans="1:7" ht="16.7" customHeight="1" x14ac:dyDescent="0.25">
      <c r="A34" s="88"/>
      <c r="B34" s="26" t="s">
        <v>416</v>
      </c>
      <c r="C34" s="88"/>
      <c r="D34" s="88"/>
      <c r="E34" s="88"/>
      <c r="F34" s="88"/>
      <c r="G34" s="90"/>
    </row>
    <row r="35" spans="1:7" ht="6" customHeight="1" x14ac:dyDescent="0.25">
      <c r="A35" s="89"/>
      <c r="B35" s="89"/>
      <c r="C35" s="88"/>
      <c r="D35" s="88"/>
      <c r="E35" s="88"/>
      <c r="F35" s="88"/>
      <c r="G35" s="90"/>
    </row>
    <row r="36" spans="1:7" ht="15.75" x14ac:dyDescent="0.25">
      <c r="A36" s="88"/>
      <c r="B36" s="26" t="s">
        <v>417</v>
      </c>
      <c r="C36" s="88"/>
      <c r="D36" s="88"/>
      <c r="E36" s="88"/>
      <c r="F36" s="88"/>
      <c r="G36" s="91"/>
    </row>
    <row r="37" spans="1:7" ht="6" customHeight="1" x14ac:dyDescent="0.25">
      <c r="C37" s="26"/>
      <c r="D37" s="24"/>
      <c r="E37" s="24"/>
      <c r="F37" s="24"/>
      <c r="G37" s="25"/>
    </row>
    <row r="38" spans="1:7" ht="6" customHeight="1" x14ac:dyDescent="0.25">
      <c r="C38" s="26"/>
      <c r="D38" s="24"/>
      <c r="E38" s="24"/>
      <c r="F38" s="24"/>
      <c r="G38" s="25"/>
    </row>
  </sheetData>
  <mergeCells count="1">
    <mergeCell ref="B28:J28"/>
  </mergeCells>
  <pageMargins left="0.78740157480314965" right="0.78740157480314965" top="0.98425196850393704" bottom="0.98425196850393704" header="0.23622047244094491" footer="0.19685039370078741"/>
  <pageSetup paperSize="9" scale="73" firstPageNumber="7"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showGridLines="0" zoomScaleNormal="100" workbookViewId="0">
      <selection activeCell="A29" sqref="A29"/>
    </sheetView>
  </sheetViews>
  <sheetFormatPr baseColWidth="10" defaultColWidth="14.85546875" defaultRowHeight="12.75" x14ac:dyDescent="0.25"/>
  <cols>
    <col min="1" max="1" width="54.140625" style="14" customWidth="1"/>
    <col min="2" max="5" width="12" style="14" customWidth="1"/>
    <col min="6" max="6" width="12.140625" style="14" customWidth="1"/>
    <col min="7" max="16384" width="14.85546875" style="14"/>
  </cols>
  <sheetData>
    <row r="1" spans="1:9" ht="18" customHeight="1" x14ac:dyDescent="0.25">
      <c r="A1" s="138" t="s">
        <v>289</v>
      </c>
      <c r="B1" s="160"/>
      <c r="C1" s="160"/>
      <c r="D1" s="160"/>
      <c r="E1" s="160"/>
    </row>
    <row r="2" spans="1:9" ht="30" customHeight="1" x14ac:dyDescent="0.25">
      <c r="A2" s="161" t="s">
        <v>156</v>
      </c>
      <c r="B2" s="67"/>
      <c r="C2" s="67"/>
      <c r="D2" s="67"/>
      <c r="E2" s="67"/>
    </row>
    <row r="3" spans="1:9" ht="13.5" customHeight="1" x14ac:dyDescent="0.25">
      <c r="A3" s="152" t="s">
        <v>251</v>
      </c>
      <c r="B3" s="67"/>
      <c r="C3" s="67"/>
      <c r="D3" s="67"/>
      <c r="E3" s="67"/>
    </row>
    <row r="4" spans="1:9" ht="17.25" customHeight="1" x14ac:dyDescent="0.25">
      <c r="A4" s="379"/>
      <c r="B4" s="380">
        <v>2022</v>
      </c>
      <c r="C4" s="381">
        <v>2023</v>
      </c>
      <c r="D4" s="380">
        <v>2024</v>
      </c>
      <c r="E4" s="381">
        <v>2025</v>
      </c>
      <c r="F4" s="380">
        <v>2026</v>
      </c>
    </row>
    <row r="5" spans="1:9" x14ac:dyDescent="0.25">
      <c r="A5" s="173" t="s">
        <v>75</v>
      </c>
      <c r="B5" s="174">
        <v>35038</v>
      </c>
      <c r="C5" s="175">
        <v>35028</v>
      </c>
      <c r="D5" s="174">
        <v>35018</v>
      </c>
      <c r="E5" s="175">
        <v>34958</v>
      </c>
      <c r="F5" s="174">
        <v>34958</v>
      </c>
    </row>
    <row r="6" spans="1:9" ht="15.75" customHeight="1" x14ac:dyDescent="0.25">
      <c r="A6" s="164" t="s">
        <v>290</v>
      </c>
      <c r="B6" s="176">
        <v>34826</v>
      </c>
      <c r="C6" s="177">
        <v>34816</v>
      </c>
      <c r="D6" s="176">
        <v>34806</v>
      </c>
      <c r="E6" s="177">
        <v>34746</v>
      </c>
      <c r="F6" s="176">
        <v>34746</v>
      </c>
      <c r="G6" s="297"/>
      <c r="H6" s="297"/>
      <c r="I6" s="297"/>
    </row>
    <row r="7" spans="1:9" x14ac:dyDescent="0.25">
      <c r="A7" s="164" t="s">
        <v>124</v>
      </c>
      <c r="B7" s="176">
        <v>129</v>
      </c>
      <c r="C7" s="177">
        <v>129</v>
      </c>
      <c r="D7" s="176">
        <v>129</v>
      </c>
      <c r="E7" s="177">
        <v>129</v>
      </c>
      <c r="F7" s="176">
        <v>129</v>
      </c>
    </row>
    <row r="8" spans="1:9" ht="14.25" x14ac:dyDescent="0.25">
      <c r="A8" s="164" t="s">
        <v>342</v>
      </c>
      <c r="B8" s="176">
        <v>83</v>
      </c>
      <c r="C8" s="177">
        <v>83</v>
      </c>
      <c r="D8" s="176">
        <v>83</v>
      </c>
      <c r="E8" s="177">
        <v>83</v>
      </c>
      <c r="F8" s="176">
        <v>83</v>
      </c>
    </row>
    <row r="9" spans="1:9" ht="6.6" customHeight="1" x14ac:dyDescent="0.25">
      <c r="A9" s="164"/>
      <c r="B9" s="178"/>
      <c r="C9" s="179"/>
      <c r="D9" s="178"/>
      <c r="E9" s="179"/>
      <c r="F9" s="178"/>
    </row>
    <row r="10" spans="1:9" x14ac:dyDescent="0.25">
      <c r="A10" s="180" t="s">
        <v>478</v>
      </c>
      <c r="B10" s="181">
        <v>332</v>
      </c>
      <c r="C10" s="182">
        <v>333</v>
      </c>
      <c r="D10" s="181">
        <v>333</v>
      </c>
      <c r="E10" s="182">
        <v>333</v>
      </c>
      <c r="F10" s="181">
        <v>333</v>
      </c>
    </row>
    <row r="11" spans="1:9" x14ac:dyDescent="0.25">
      <c r="A11" s="164" t="s">
        <v>290</v>
      </c>
      <c r="B11" s="176">
        <v>320</v>
      </c>
      <c r="C11" s="177">
        <v>320</v>
      </c>
      <c r="D11" s="176">
        <v>320</v>
      </c>
      <c r="E11" s="177">
        <v>320</v>
      </c>
      <c r="F11" s="176">
        <v>320</v>
      </c>
    </row>
    <row r="12" spans="1:9" x14ac:dyDescent="0.25">
      <c r="A12" s="164" t="s">
        <v>124</v>
      </c>
      <c r="B12" s="176">
        <v>12</v>
      </c>
      <c r="C12" s="177">
        <v>13</v>
      </c>
      <c r="D12" s="176">
        <v>13</v>
      </c>
      <c r="E12" s="177">
        <v>13</v>
      </c>
      <c r="F12" s="176">
        <v>13</v>
      </c>
    </row>
    <row r="13" spans="1:9" ht="6.6" customHeight="1" x14ac:dyDescent="0.25">
      <c r="A13" s="164"/>
      <c r="B13" s="176"/>
      <c r="C13" s="177"/>
      <c r="D13" s="176"/>
      <c r="E13" s="177"/>
      <c r="F13" s="176"/>
    </row>
    <row r="14" spans="1:9" x14ac:dyDescent="0.25">
      <c r="A14" s="180" t="s">
        <v>479</v>
      </c>
      <c r="B14" s="181">
        <v>101</v>
      </c>
      <c r="C14" s="182">
        <v>101</v>
      </c>
      <c r="D14" s="181">
        <v>101</v>
      </c>
      <c r="E14" s="182">
        <v>101</v>
      </c>
      <c r="F14" s="181">
        <v>101</v>
      </c>
    </row>
    <row r="15" spans="1:9" x14ac:dyDescent="0.25">
      <c r="A15" s="164" t="s">
        <v>290</v>
      </c>
      <c r="B15" s="176">
        <v>96</v>
      </c>
      <c r="C15" s="177">
        <v>96</v>
      </c>
      <c r="D15" s="176">
        <v>96</v>
      </c>
      <c r="E15" s="177">
        <v>96</v>
      </c>
      <c r="F15" s="176">
        <v>96</v>
      </c>
    </row>
    <row r="16" spans="1:9" x14ac:dyDescent="0.25">
      <c r="A16" s="164" t="s">
        <v>124</v>
      </c>
      <c r="B16" s="176">
        <v>5</v>
      </c>
      <c r="C16" s="177">
        <v>5</v>
      </c>
      <c r="D16" s="176">
        <v>5</v>
      </c>
      <c r="E16" s="177">
        <v>5</v>
      </c>
      <c r="F16" s="176">
        <v>5</v>
      </c>
    </row>
    <row r="17" spans="1:6" ht="6.6" customHeight="1" x14ac:dyDescent="0.25">
      <c r="A17" s="164"/>
      <c r="B17" s="178"/>
      <c r="C17" s="179"/>
      <c r="D17" s="178"/>
      <c r="E17" s="179"/>
      <c r="F17" s="178"/>
    </row>
    <row r="18" spans="1:6" x14ac:dyDescent="0.25">
      <c r="A18" s="180" t="s">
        <v>480</v>
      </c>
      <c r="B18" s="181">
        <v>18</v>
      </c>
      <c r="C18" s="182">
        <v>18</v>
      </c>
      <c r="D18" s="181">
        <v>18</v>
      </c>
      <c r="E18" s="182">
        <v>18</v>
      </c>
      <c r="F18" s="181">
        <v>18</v>
      </c>
    </row>
    <row r="19" spans="1:6" x14ac:dyDescent="0.25">
      <c r="A19" s="164" t="s">
        <v>290</v>
      </c>
      <c r="B19" s="176">
        <v>13</v>
      </c>
      <c r="C19" s="177">
        <v>13</v>
      </c>
      <c r="D19" s="176">
        <v>13</v>
      </c>
      <c r="E19" s="177">
        <v>13</v>
      </c>
      <c r="F19" s="176">
        <v>13</v>
      </c>
    </row>
    <row r="20" spans="1:6" x14ac:dyDescent="0.25">
      <c r="A20" s="164" t="s">
        <v>125</v>
      </c>
      <c r="B20" s="176">
        <v>5</v>
      </c>
      <c r="C20" s="177">
        <v>5</v>
      </c>
      <c r="D20" s="176">
        <v>5</v>
      </c>
      <c r="E20" s="177">
        <v>5</v>
      </c>
      <c r="F20" s="176">
        <v>5</v>
      </c>
    </row>
    <row r="21" spans="1:6" ht="6.6" customHeight="1" x14ac:dyDescent="0.25">
      <c r="A21" s="164"/>
      <c r="B21" s="178"/>
      <c r="C21" s="179"/>
      <c r="D21" s="178"/>
      <c r="E21" s="179"/>
      <c r="F21" s="178"/>
    </row>
    <row r="22" spans="1:6" ht="14.25" x14ac:dyDescent="0.25">
      <c r="A22" s="180" t="s">
        <v>463</v>
      </c>
      <c r="B22" s="181">
        <v>8</v>
      </c>
      <c r="C22" s="182">
        <v>8</v>
      </c>
      <c r="D22" s="181">
        <v>8</v>
      </c>
      <c r="E22" s="182">
        <v>8</v>
      </c>
      <c r="F22" s="181">
        <v>8</v>
      </c>
    </row>
    <row r="23" spans="1:6" ht="11.25" customHeight="1" x14ac:dyDescent="0.2">
      <c r="A23" s="133" t="s">
        <v>288</v>
      </c>
      <c r="B23" s="288"/>
      <c r="C23" s="287"/>
      <c r="D23" s="288"/>
      <c r="E23" s="287"/>
      <c r="F23" s="288"/>
    </row>
    <row r="24" spans="1:6" s="358" customFormat="1" ht="37.5" customHeight="1" x14ac:dyDescent="0.25">
      <c r="A24" s="517" t="s">
        <v>477</v>
      </c>
      <c r="B24" s="517"/>
      <c r="C24" s="517"/>
      <c r="D24" s="517"/>
      <c r="E24" s="517"/>
      <c r="F24" s="517"/>
    </row>
    <row r="25" spans="1:6" ht="15" customHeight="1" x14ac:dyDescent="0.25">
      <c r="B25" s="280"/>
      <c r="C25" s="280"/>
      <c r="D25" s="280"/>
      <c r="E25" s="67"/>
    </row>
    <row r="26" spans="1:6" ht="15" x14ac:dyDescent="0.25">
      <c r="A26" s="116" t="s">
        <v>248</v>
      </c>
      <c r="B26" s="71"/>
      <c r="C26" s="71"/>
      <c r="D26" s="70"/>
      <c r="E26" s="70"/>
    </row>
    <row r="27" spans="1:6" ht="12.95" customHeight="1" x14ac:dyDescent="0.2">
      <c r="A27" s="153" t="s">
        <v>199</v>
      </c>
      <c r="B27" s="71"/>
      <c r="C27" s="71"/>
      <c r="D27" s="70"/>
      <c r="E27" s="70"/>
    </row>
    <row r="28" spans="1:6" s="358" customFormat="1" ht="20.25" customHeight="1" x14ac:dyDescent="0.25">
      <c r="A28" s="382" t="s">
        <v>528</v>
      </c>
      <c r="B28" s="380">
        <v>2022</v>
      </c>
      <c r="C28" s="381">
        <v>2023</v>
      </c>
      <c r="D28" s="380">
        <v>2024</v>
      </c>
      <c r="E28" s="381">
        <v>2025</v>
      </c>
      <c r="F28" s="380">
        <v>2026</v>
      </c>
    </row>
    <row r="29" spans="1:6" ht="15" customHeight="1" x14ac:dyDescent="0.25">
      <c r="A29" s="92" t="s">
        <v>347</v>
      </c>
      <c r="B29" s="162">
        <v>67244921</v>
      </c>
      <c r="C29" s="163">
        <v>67418672</v>
      </c>
      <c r="D29" s="162">
        <v>67664570</v>
      </c>
      <c r="E29" s="163">
        <v>68017091</v>
      </c>
      <c r="F29" s="162">
        <v>68350798</v>
      </c>
    </row>
    <row r="30" spans="1:6" x14ac:dyDescent="0.25">
      <c r="A30" s="164" t="s">
        <v>290</v>
      </c>
      <c r="B30" s="115">
        <v>65096768</v>
      </c>
      <c r="C30" s="98">
        <v>65269154</v>
      </c>
      <c r="D30" s="115">
        <v>65505213</v>
      </c>
      <c r="E30" s="98">
        <v>65846255</v>
      </c>
      <c r="F30" s="115">
        <v>66165815</v>
      </c>
    </row>
    <row r="31" spans="1:6" x14ac:dyDescent="0.25">
      <c r="A31" s="112" t="s">
        <v>124</v>
      </c>
      <c r="B31" s="99">
        <v>2148153</v>
      </c>
      <c r="C31" s="113">
        <v>2149518</v>
      </c>
      <c r="D31" s="99">
        <v>2159357</v>
      </c>
      <c r="E31" s="113">
        <v>2170836</v>
      </c>
      <c r="F31" s="99">
        <v>2184983</v>
      </c>
    </row>
    <row r="32" spans="1:6" x14ac:dyDescent="0.25">
      <c r="A32" s="72" t="s">
        <v>126</v>
      </c>
      <c r="B32" s="165"/>
      <c r="C32" s="166"/>
      <c r="D32" s="165"/>
      <c r="E32" s="166"/>
      <c r="F32" s="165"/>
    </row>
    <row r="33" spans="1:6" x14ac:dyDescent="0.25">
      <c r="A33" s="167" t="s">
        <v>127</v>
      </c>
      <c r="B33" s="168">
        <v>5974</v>
      </c>
      <c r="C33" s="169">
        <v>5925</v>
      </c>
      <c r="D33" s="168">
        <v>5873</v>
      </c>
      <c r="E33" s="169">
        <v>5819</v>
      </c>
      <c r="F33" s="168">
        <v>5790</v>
      </c>
    </row>
    <row r="34" spans="1:6" x14ac:dyDescent="0.25">
      <c r="A34" s="167" t="s">
        <v>128</v>
      </c>
      <c r="B34" s="100">
        <v>10289</v>
      </c>
      <c r="C34" s="101">
        <v>10457</v>
      </c>
      <c r="D34" s="100">
        <v>10464</v>
      </c>
      <c r="E34" s="101">
        <v>10562</v>
      </c>
      <c r="F34" s="100">
        <v>10660</v>
      </c>
    </row>
    <row r="35" spans="1:6" x14ac:dyDescent="0.25">
      <c r="A35" s="167" t="s">
        <v>129</v>
      </c>
      <c r="B35" s="100">
        <v>32489</v>
      </c>
      <c r="C35" s="101">
        <v>31801</v>
      </c>
      <c r="D35" s="100">
        <v>31477</v>
      </c>
      <c r="E35" s="101">
        <v>31496</v>
      </c>
      <c r="F35" s="100">
        <v>31160</v>
      </c>
    </row>
    <row r="36" spans="1:6" x14ac:dyDescent="0.25">
      <c r="A36" s="167" t="s">
        <v>484</v>
      </c>
      <c r="B36" s="100">
        <v>278786</v>
      </c>
      <c r="C36" s="101">
        <v>278786</v>
      </c>
      <c r="D36" s="100">
        <v>278786</v>
      </c>
      <c r="E36" s="101">
        <v>278786</v>
      </c>
      <c r="F36" s="100">
        <v>278786</v>
      </c>
    </row>
    <row r="37" spans="1:6" x14ac:dyDescent="0.25">
      <c r="A37" s="170" t="s">
        <v>487</v>
      </c>
      <c r="B37" s="100">
        <v>11558</v>
      </c>
      <c r="C37" s="101">
        <v>11558</v>
      </c>
      <c r="D37" s="100">
        <v>11151</v>
      </c>
      <c r="E37" s="101">
        <v>11151</v>
      </c>
      <c r="F37" s="100">
        <v>11151</v>
      </c>
    </row>
    <row r="38" spans="1:6" x14ac:dyDescent="0.25">
      <c r="A38" s="167" t="s">
        <v>496</v>
      </c>
      <c r="B38" s="100">
        <v>271407</v>
      </c>
      <c r="C38" s="101">
        <v>271407</v>
      </c>
      <c r="D38" s="100">
        <v>271407</v>
      </c>
      <c r="E38" s="101">
        <v>271407</v>
      </c>
      <c r="F38" s="100">
        <v>264596</v>
      </c>
    </row>
    <row r="39" spans="1:6" x14ac:dyDescent="0.25">
      <c r="A39" s="114" t="s">
        <v>171</v>
      </c>
      <c r="B39" s="171">
        <v>67852556</v>
      </c>
      <c r="C39" s="172">
        <v>68025738</v>
      </c>
      <c r="D39" s="171">
        <v>68273728</v>
      </c>
      <c r="E39" s="172">
        <v>68626312</v>
      </c>
      <c r="F39" s="171">
        <f>SUM(F30:F38)</f>
        <v>68952941</v>
      </c>
    </row>
    <row r="40" spans="1:6" s="358" customFormat="1" x14ac:dyDescent="0.25">
      <c r="A40" s="359" t="s">
        <v>517</v>
      </c>
    </row>
  </sheetData>
  <mergeCells count="1">
    <mergeCell ref="A24:F24"/>
  </mergeCells>
  <pageMargins left="0.70866141732283472" right="0.70866141732283472" top="0.74803149606299213" bottom="0.74803149606299213" header="0.31496062992125984" footer="0.31496062992125984"/>
  <pageSetup paperSize="9" scale="7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2"/>
  <sheetViews>
    <sheetView showGridLines="0" zoomScaleNormal="100" workbookViewId="0">
      <selection activeCell="A31" sqref="A31"/>
    </sheetView>
  </sheetViews>
  <sheetFormatPr baseColWidth="10" defaultRowHeight="15" x14ac:dyDescent="0.25"/>
  <cols>
    <col min="1" max="1" width="49" style="14" customWidth="1"/>
    <col min="2" max="5" width="10.28515625" customWidth="1"/>
  </cols>
  <sheetData>
    <row r="1" spans="1:7" ht="18" x14ac:dyDescent="0.25">
      <c r="A1" s="138" t="s">
        <v>466</v>
      </c>
      <c r="B1" s="139"/>
      <c r="C1" s="139"/>
      <c r="D1" s="139"/>
      <c r="E1" s="139"/>
      <c r="F1" s="139"/>
    </row>
    <row r="2" spans="1:7" s="14" customFormat="1" ht="30" customHeight="1" x14ac:dyDescent="0.25">
      <c r="A2" s="161" t="s">
        <v>527</v>
      </c>
      <c r="B2" s="67"/>
      <c r="C2" s="67"/>
      <c r="D2" s="67"/>
      <c r="E2" s="67"/>
    </row>
    <row r="3" spans="1:7" x14ac:dyDescent="0.25">
      <c r="A3" s="152" t="s">
        <v>193</v>
      </c>
      <c r="B3" s="69"/>
      <c r="C3" s="69"/>
      <c r="D3" s="69"/>
      <c r="E3" s="69"/>
    </row>
    <row r="5" spans="1:7" ht="16.5" customHeight="1" x14ac:dyDescent="0.25">
      <c r="A5" s="379"/>
      <c r="B5" s="383">
        <v>2022</v>
      </c>
      <c r="C5" s="384">
        <v>2023</v>
      </c>
      <c r="D5" s="383">
        <v>2024</v>
      </c>
      <c r="E5" s="384">
        <v>2025</v>
      </c>
      <c r="F5" s="383">
        <v>2026</v>
      </c>
    </row>
    <row r="6" spans="1:7" x14ac:dyDescent="0.25">
      <c r="A6" s="385" t="s">
        <v>471</v>
      </c>
      <c r="B6" s="271">
        <v>45205</v>
      </c>
      <c r="C6" s="272">
        <v>45090</v>
      </c>
      <c r="D6" s="271">
        <v>44932</v>
      </c>
      <c r="E6" s="272">
        <v>44565</v>
      </c>
      <c r="F6" s="271">
        <v>44354</v>
      </c>
    </row>
    <row r="7" spans="1:7" x14ac:dyDescent="0.25">
      <c r="A7" s="386" t="s">
        <v>467</v>
      </c>
      <c r="B7" s="271">
        <v>35069</v>
      </c>
      <c r="C7" s="272">
        <v>35059</v>
      </c>
      <c r="D7" s="271">
        <v>35049</v>
      </c>
      <c r="E7" s="272">
        <v>34989</v>
      </c>
      <c r="F7" s="271">
        <v>34989</v>
      </c>
      <c r="G7" s="293"/>
    </row>
    <row r="8" spans="1:7" x14ac:dyDescent="0.25">
      <c r="A8" s="273" t="s">
        <v>75</v>
      </c>
      <c r="B8" s="257">
        <v>34955</v>
      </c>
      <c r="C8" s="263">
        <v>34945</v>
      </c>
      <c r="D8" s="257">
        <v>34935</v>
      </c>
      <c r="E8" s="263">
        <v>34875</v>
      </c>
      <c r="F8" s="257">
        <v>34875</v>
      </c>
    </row>
    <row r="9" spans="1:7" x14ac:dyDescent="0.25">
      <c r="A9" s="274" t="s">
        <v>290</v>
      </c>
      <c r="B9" s="258">
        <v>34826</v>
      </c>
      <c r="C9" s="264">
        <v>34816</v>
      </c>
      <c r="D9" s="258">
        <v>34806</v>
      </c>
      <c r="E9" s="264">
        <v>34746</v>
      </c>
      <c r="F9" s="258">
        <v>34746</v>
      </c>
    </row>
    <row r="10" spans="1:7" x14ac:dyDescent="0.25">
      <c r="A10" s="275" t="s">
        <v>343</v>
      </c>
      <c r="B10" s="258">
        <v>129</v>
      </c>
      <c r="C10" s="264">
        <v>129</v>
      </c>
      <c r="D10" s="258">
        <v>129</v>
      </c>
      <c r="E10" s="264">
        <v>129</v>
      </c>
      <c r="F10" s="258">
        <v>129</v>
      </c>
    </row>
    <row r="11" spans="1:7" x14ac:dyDescent="0.25">
      <c r="A11" s="274"/>
      <c r="B11" s="259"/>
      <c r="C11" s="265"/>
      <c r="D11" s="259"/>
      <c r="E11" s="265"/>
      <c r="F11" s="259"/>
    </row>
    <row r="12" spans="1:7" x14ac:dyDescent="0.25">
      <c r="A12" s="276" t="s">
        <v>472</v>
      </c>
      <c r="B12" s="260">
        <v>95</v>
      </c>
      <c r="C12" s="266">
        <v>95</v>
      </c>
      <c r="D12" s="260">
        <v>95</v>
      </c>
      <c r="E12" s="266">
        <v>95</v>
      </c>
      <c r="F12" s="260">
        <v>95</v>
      </c>
    </row>
    <row r="13" spans="1:7" x14ac:dyDescent="0.25">
      <c r="A13" s="274" t="s">
        <v>290</v>
      </c>
      <c r="B13" s="258">
        <v>93</v>
      </c>
      <c r="C13" s="264">
        <v>93</v>
      </c>
      <c r="D13" s="258">
        <v>93</v>
      </c>
      <c r="E13" s="264">
        <v>93</v>
      </c>
      <c r="F13" s="258">
        <v>93</v>
      </c>
    </row>
    <row r="14" spans="1:7" x14ac:dyDescent="0.25">
      <c r="A14" s="275" t="s">
        <v>343</v>
      </c>
      <c r="B14" s="258">
        <v>2</v>
      </c>
      <c r="C14" s="264">
        <v>2</v>
      </c>
      <c r="D14" s="258">
        <v>2</v>
      </c>
      <c r="E14" s="264">
        <v>2</v>
      </c>
      <c r="F14" s="258">
        <v>2</v>
      </c>
    </row>
    <row r="15" spans="1:7" x14ac:dyDescent="0.25">
      <c r="A15" s="274"/>
      <c r="B15" s="259"/>
      <c r="C15" s="265"/>
      <c r="D15" s="259"/>
      <c r="E15" s="265"/>
      <c r="F15" s="259"/>
    </row>
    <row r="16" spans="1:7" x14ac:dyDescent="0.25">
      <c r="A16" s="276" t="s">
        <v>164</v>
      </c>
      <c r="B16" s="260">
        <v>14</v>
      </c>
      <c r="C16" s="266">
        <v>14</v>
      </c>
      <c r="D16" s="260">
        <v>14</v>
      </c>
      <c r="E16" s="266">
        <v>14</v>
      </c>
      <c r="F16" s="260">
        <v>14</v>
      </c>
    </row>
    <row r="17" spans="1:6" x14ac:dyDescent="0.25">
      <c r="A17" s="274" t="s">
        <v>290</v>
      </c>
      <c r="B17" s="258">
        <v>12</v>
      </c>
      <c r="C17" s="264">
        <v>12</v>
      </c>
      <c r="D17" s="258">
        <v>12</v>
      </c>
      <c r="E17" s="264">
        <v>12</v>
      </c>
      <c r="F17" s="258">
        <v>12</v>
      </c>
    </row>
    <row r="18" spans="1:6" x14ac:dyDescent="0.25">
      <c r="A18" s="275" t="s">
        <v>343</v>
      </c>
      <c r="B18" s="258">
        <v>2</v>
      </c>
      <c r="C18" s="264">
        <v>2</v>
      </c>
      <c r="D18" s="258">
        <v>2</v>
      </c>
      <c r="E18" s="264">
        <v>2</v>
      </c>
      <c r="F18" s="258">
        <v>2</v>
      </c>
    </row>
    <row r="19" spans="1:6" x14ac:dyDescent="0.25">
      <c r="A19" s="274"/>
      <c r="B19" s="259"/>
      <c r="C19" s="265"/>
      <c r="D19" s="259"/>
      <c r="E19" s="265"/>
      <c r="F19" s="259"/>
    </row>
    <row r="20" spans="1:6" x14ac:dyDescent="0.25">
      <c r="A20" s="276" t="s">
        <v>165</v>
      </c>
      <c r="B20" s="261">
        <v>5</v>
      </c>
      <c r="C20" s="267">
        <v>5</v>
      </c>
      <c r="D20" s="261">
        <v>5</v>
      </c>
      <c r="E20" s="267">
        <v>5</v>
      </c>
      <c r="F20" s="261">
        <v>5</v>
      </c>
    </row>
    <row r="21" spans="1:6" x14ac:dyDescent="0.25">
      <c r="A21" s="277" t="s">
        <v>418</v>
      </c>
      <c r="B21" s="258">
        <v>1</v>
      </c>
      <c r="C21" s="264">
        <v>1</v>
      </c>
      <c r="D21" s="258">
        <v>1</v>
      </c>
      <c r="E21" s="264">
        <v>1</v>
      </c>
      <c r="F21" s="258">
        <v>1</v>
      </c>
    </row>
    <row r="22" spans="1:6" x14ac:dyDescent="0.25">
      <c r="A22" s="277" t="s">
        <v>155</v>
      </c>
      <c r="B22" s="258">
        <v>1</v>
      </c>
      <c r="C22" s="264">
        <v>1</v>
      </c>
      <c r="D22" s="258">
        <v>1</v>
      </c>
      <c r="E22" s="264">
        <v>1</v>
      </c>
      <c r="F22" s="258">
        <v>1</v>
      </c>
    </row>
    <row r="23" spans="1:6" x14ac:dyDescent="0.25">
      <c r="A23" s="277" t="s">
        <v>0</v>
      </c>
      <c r="B23" s="258">
        <v>1</v>
      </c>
      <c r="C23" s="264">
        <v>1</v>
      </c>
      <c r="D23" s="258">
        <v>1</v>
      </c>
      <c r="E23" s="264">
        <v>1</v>
      </c>
      <c r="F23" s="258">
        <v>1</v>
      </c>
    </row>
    <row r="24" spans="1:6" x14ac:dyDescent="0.25">
      <c r="A24" s="277" t="s">
        <v>1</v>
      </c>
      <c r="B24" s="258">
        <v>1</v>
      </c>
      <c r="C24" s="264">
        <v>1</v>
      </c>
      <c r="D24" s="258">
        <v>1</v>
      </c>
      <c r="E24" s="264">
        <v>1</v>
      </c>
      <c r="F24" s="258">
        <v>1</v>
      </c>
    </row>
    <row r="25" spans="1:6" x14ac:dyDescent="0.25">
      <c r="A25" s="278" t="s">
        <v>166</v>
      </c>
      <c r="B25" s="262">
        <v>1</v>
      </c>
      <c r="C25" s="268">
        <v>1</v>
      </c>
      <c r="D25" s="262">
        <v>1</v>
      </c>
      <c r="E25" s="268">
        <v>1</v>
      </c>
      <c r="F25" s="262">
        <v>1</v>
      </c>
    </row>
    <row r="26" spans="1:6" x14ac:dyDescent="0.25">
      <c r="A26" s="386" t="s">
        <v>468</v>
      </c>
      <c r="B26" s="271">
        <v>10136</v>
      </c>
      <c r="C26" s="272">
        <v>10031</v>
      </c>
      <c r="D26" s="271">
        <v>9883</v>
      </c>
      <c r="E26" s="272">
        <v>9576</v>
      </c>
      <c r="F26" s="271">
        <v>9365</v>
      </c>
    </row>
    <row r="27" spans="1:6" x14ac:dyDescent="0.25">
      <c r="A27" s="273" t="s">
        <v>470</v>
      </c>
      <c r="B27" s="257">
        <v>1254</v>
      </c>
      <c r="C27" s="263">
        <v>1254</v>
      </c>
      <c r="D27" s="257">
        <v>1254</v>
      </c>
      <c r="E27" s="263">
        <v>1254</v>
      </c>
      <c r="F27" s="257">
        <v>1252</v>
      </c>
    </row>
    <row r="28" spans="1:6" x14ac:dyDescent="0.25">
      <c r="A28" s="279" t="s">
        <v>493</v>
      </c>
      <c r="B28" s="269">
        <v>8882</v>
      </c>
      <c r="C28" s="270">
        <v>8777</v>
      </c>
      <c r="D28" s="269">
        <v>8629</v>
      </c>
      <c r="E28" s="270">
        <v>8322</v>
      </c>
      <c r="F28" s="269">
        <v>8113</v>
      </c>
    </row>
    <row r="29" spans="1:6" s="362" customFormat="1" x14ac:dyDescent="0.25">
      <c r="A29" s="360" t="s">
        <v>469</v>
      </c>
      <c r="B29" s="361"/>
      <c r="C29" s="361"/>
      <c r="D29" s="361"/>
      <c r="E29" s="361"/>
      <c r="F29" s="361"/>
    </row>
    <row r="30" spans="1:6" s="362" customFormat="1" ht="39.200000000000003" customHeight="1" x14ac:dyDescent="0.25">
      <c r="A30" s="518" t="s">
        <v>520</v>
      </c>
      <c r="B30" s="518"/>
      <c r="C30" s="518"/>
      <c r="D30" s="518"/>
      <c r="E30" s="518"/>
      <c r="F30" s="518"/>
    </row>
    <row r="31" spans="1:6" x14ac:dyDescent="0.25">
      <c r="A31" s="285"/>
      <c r="B31" s="286"/>
      <c r="C31" s="286"/>
      <c r="D31" s="286"/>
      <c r="E31" s="286"/>
      <c r="F31" s="286"/>
    </row>
    <row r="32" spans="1:6" x14ac:dyDescent="0.25">
      <c r="B32" s="69"/>
      <c r="C32" s="69"/>
      <c r="D32" s="69"/>
    </row>
  </sheetData>
  <mergeCells count="1">
    <mergeCell ref="A30:F30"/>
  </mergeCells>
  <pageMargins left="0.7" right="0.7" top="0.75" bottom="0.75" header="0.3" footer="0.3"/>
  <pageSetup paperSize="9" scale="9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7"/>
  <sheetViews>
    <sheetView showGridLines="0" workbookViewId="0">
      <selection activeCell="A2" sqref="A2"/>
    </sheetView>
  </sheetViews>
  <sheetFormatPr baseColWidth="10" defaultColWidth="23.140625" defaultRowHeight="12.75" x14ac:dyDescent="0.25"/>
  <cols>
    <col min="1" max="1" width="28.42578125" style="9" customWidth="1"/>
    <col min="2" max="2" width="11.7109375" style="10" customWidth="1"/>
    <col min="3" max="3" width="11.7109375" style="13" customWidth="1"/>
    <col min="4" max="5" width="11.7109375" style="11" customWidth="1"/>
    <col min="6" max="7" width="11.7109375" style="9" customWidth="1"/>
    <col min="8" max="255" width="14.85546875" style="9" customWidth="1"/>
    <col min="256" max="16384" width="23.140625" style="9"/>
  </cols>
  <sheetData>
    <row r="1" spans="1:8" ht="18" x14ac:dyDescent="0.25">
      <c r="A1" s="134" t="s">
        <v>322</v>
      </c>
      <c r="B1" s="135"/>
      <c r="C1" s="136"/>
      <c r="D1" s="137"/>
      <c r="E1" s="137"/>
      <c r="F1" s="137"/>
      <c r="G1" s="137"/>
    </row>
    <row r="2" spans="1:8" x14ac:dyDescent="0.25">
      <c r="A2" s="74"/>
      <c r="B2" s="73"/>
      <c r="C2" s="75"/>
      <c r="D2" s="76"/>
      <c r="E2" s="76"/>
      <c r="F2" s="74"/>
      <c r="G2" s="74"/>
    </row>
    <row r="3" spans="1:8" ht="15" x14ac:dyDescent="0.25">
      <c r="A3" s="519" t="s">
        <v>498</v>
      </c>
      <c r="B3" s="519"/>
      <c r="C3" s="519"/>
      <c r="D3" s="519"/>
      <c r="E3" s="519"/>
      <c r="F3" s="519"/>
      <c r="G3" s="519"/>
    </row>
    <row r="4" spans="1:8" s="371" customFormat="1" ht="15" x14ac:dyDescent="0.25">
      <c r="A4" s="356"/>
      <c r="B4" s="357"/>
      <c r="C4" s="357"/>
      <c r="D4" s="357"/>
      <c r="E4" s="357"/>
      <c r="F4" s="356"/>
      <c r="G4" s="356"/>
    </row>
    <row r="5" spans="1:8" ht="22.5" customHeight="1" x14ac:dyDescent="0.25">
      <c r="A5" s="524" t="s">
        <v>349</v>
      </c>
      <c r="B5" s="520" t="s">
        <v>291</v>
      </c>
      <c r="C5" s="521"/>
      <c r="D5" s="520" t="s">
        <v>2</v>
      </c>
      <c r="E5" s="521"/>
      <c r="F5" s="522" t="s">
        <v>529</v>
      </c>
      <c r="G5" s="523"/>
    </row>
    <row r="6" spans="1:8" ht="25.5" x14ac:dyDescent="0.25">
      <c r="A6" s="525"/>
      <c r="B6" s="387" t="s">
        <v>153</v>
      </c>
      <c r="C6" s="388" t="s">
        <v>292</v>
      </c>
      <c r="D6" s="387" t="s">
        <v>153</v>
      </c>
      <c r="E6" s="388" t="s">
        <v>292</v>
      </c>
      <c r="F6" s="387" t="s">
        <v>153</v>
      </c>
      <c r="G6" s="389" t="s">
        <v>292</v>
      </c>
      <c r="H6"/>
    </row>
    <row r="7" spans="1:8" ht="15" x14ac:dyDescent="0.25">
      <c r="A7" s="77" t="s">
        <v>200</v>
      </c>
      <c r="B7" s="117">
        <v>901</v>
      </c>
      <c r="C7" s="183">
        <v>30853</v>
      </c>
      <c r="D7" s="117">
        <v>0</v>
      </c>
      <c r="E7" s="183">
        <v>0</v>
      </c>
      <c r="F7" s="117">
        <f t="shared" ref="F7:F8" si="0">B7+D7</f>
        <v>901</v>
      </c>
      <c r="G7" s="184">
        <f t="shared" ref="G7:G8" si="1">C7+E7</f>
        <v>30853</v>
      </c>
      <c r="H7"/>
    </row>
    <row r="8" spans="1:8" ht="15" x14ac:dyDescent="0.25">
      <c r="A8" s="81" t="s">
        <v>131</v>
      </c>
      <c r="B8" s="118">
        <v>2499</v>
      </c>
      <c r="C8" s="185">
        <v>189337</v>
      </c>
      <c r="D8" s="118">
        <v>0</v>
      </c>
      <c r="E8" s="185">
        <v>0</v>
      </c>
      <c r="F8" s="118">
        <f t="shared" si="0"/>
        <v>2499</v>
      </c>
      <c r="G8" s="186">
        <f t="shared" si="1"/>
        <v>189337</v>
      </c>
      <c r="H8"/>
    </row>
    <row r="9" spans="1:8" ht="15" x14ac:dyDescent="0.25">
      <c r="A9" s="78" t="s">
        <v>132</v>
      </c>
      <c r="B9" s="119">
        <v>5401</v>
      </c>
      <c r="C9" s="187">
        <v>795935</v>
      </c>
      <c r="D9" s="119">
        <v>2</v>
      </c>
      <c r="E9" s="187">
        <v>309</v>
      </c>
      <c r="F9" s="119">
        <f t="shared" ref="F9:G30" si="2">B9+D9</f>
        <v>5403</v>
      </c>
      <c r="G9" s="188">
        <f t="shared" si="2"/>
        <v>796244</v>
      </c>
      <c r="H9"/>
    </row>
    <row r="10" spans="1:8" ht="15" x14ac:dyDescent="0.25">
      <c r="A10" s="81" t="s">
        <v>133</v>
      </c>
      <c r="B10" s="118">
        <v>4199</v>
      </c>
      <c r="C10" s="185">
        <v>1034195</v>
      </c>
      <c r="D10" s="118">
        <v>1</v>
      </c>
      <c r="E10" s="185">
        <v>277</v>
      </c>
      <c r="F10" s="118">
        <f t="shared" ref="F10:F12" si="3">B10+D10</f>
        <v>4200</v>
      </c>
      <c r="G10" s="186">
        <f t="shared" ref="G10:G12" si="4">C10+E10</f>
        <v>1034472</v>
      </c>
      <c r="H10"/>
    </row>
    <row r="11" spans="1:8" ht="15" x14ac:dyDescent="0.25">
      <c r="A11" s="78" t="s">
        <v>134</v>
      </c>
      <c r="B11" s="119">
        <v>3087</v>
      </c>
      <c r="C11" s="187">
        <v>1069847</v>
      </c>
      <c r="D11" s="119">
        <v>0</v>
      </c>
      <c r="E11" s="187">
        <v>0</v>
      </c>
      <c r="F11" s="119">
        <f t="shared" si="3"/>
        <v>3087</v>
      </c>
      <c r="G11" s="188">
        <f t="shared" si="4"/>
        <v>1069847</v>
      </c>
      <c r="H11"/>
    </row>
    <row r="12" spans="1:8" ht="15" x14ac:dyDescent="0.25">
      <c r="A12" s="81" t="s">
        <v>135</v>
      </c>
      <c r="B12" s="118">
        <v>2165</v>
      </c>
      <c r="C12" s="185">
        <v>967793</v>
      </c>
      <c r="D12" s="118">
        <v>1</v>
      </c>
      <c r="E12" s="185">
        <v>487</v>
      </c>
      <c r="F12" s="118">
        <f t="shared" si="3"/>
        <v>2166</v>
      </c>
      <c r="G12" s="186">
        <f t="shared" si="4"/>
        <v>968280</v>
      </c>
      <c r="H12"/>
    </row>
    <row r="13" spans="1:8" ht="15" x14ac:dyDescent="0.25">
      <c r="A13" s="78" t="s">
        <v>136</v>
      </c>
      <c r="B13" s="119">
        <v>3528</v>
      </c>
      <c r="C13" s="187">
        <v>2087580</v>
      </c>
      <c r="D13" s="119">
        <v>1</v>
      </c>
      <c r="E13" s="187">
        <v>640</v>
      </c>
      <c r="F13" s="119">
        <f t="shared" si="2"/>
        <v>3529</v>
      </c>
      <c r="G13" s="188">
        <f t="shared" si="2"/>
        <v>2088220</v>
      </c>
      <c r="H13"/>
    </row>
    <row r="14" spans="1:8" ht="15" x14ac:dyDescent="0.25">
      <c r="A14" s="81" t="s">
        <v>137</v>
      </c>
      <c r="B14" s="118">
        <v>3057</v>
      </c>
      <c r="C14" s="185">
        <v>2552539</v>
      </c>
      <c r="D14" s="118">
        <v>2</v>
      </c>
      <c r="E14" s="185">
        <v>1860</v>
      </c>
      <c r="F14" s="118">
        <f t="shared" si="2"/>
        <v>3059</v>
      </c>
      <c r="G14" s="186">
        <f t="shared" si="2"/>
        <v>2554399</v>
      </c>
      <c r="H14"/>
    </row>
    <row r="15" spans="1:8" ht="15" x14ac:dyDescent="0.25">
      <c r="A15" s="78" t="s">
        <v>138</v>
      </c>
      <c r="B15" s="119">
        <v>2943</v>
      </c>
      <c r="C15" s="187">
        <v>3583011</v>
      </c>
      <c r="D15" s="119">
        <v>3</v>
      </c>
      <c r="E15" s="187">
        <v>4248</v>
      </c>
      <c r="F15" s="119">
        <f t="shared" si="2"/>
        <v>2946</v>
      </c>
      <c r="G15" s="188">
        <f t="shared" si="2"/>
        <v>3587259</v>
      </c>
      <c r="H15"/>
    </row>
    <row r="16" spans="1:8" ht="15" x14ac:dyDescent="0.25">
      <c r="A16" s="81" t="s">
        <v>139</v>
      </c>
      <c r="B16" s="118">
        <v>1569</v>
      </c>
      <c r="C16" s="185">
        <v>2704824</v>
      </c>
      <c r="D16" s="118">
        <v>7</v>
      </c>
      <c r="E16" s="185">
        <v>11717</v>
      </c>
      <c r="F16" s="118">
        <f t="shared" si="2"/>
        <v>1576</v>
      </c>
      <c r="G16" s="186">
        <f t="shared" si="2"/>
        <v>2716541</v>
      </c>
      <c r="H16"/>
    </row>
    <row r="17" spans="1:8" ht="15" x14ac:dyDescent="0.25">
      <c r="A17" s="78" t="s">
        <v>140</v>
      </c>
      <c r="B17" s="119">
        <v>1057</v>
      </c>
      <c r="C17" s="187">
        <v>2356264</v>
      </c>
      <c r="D17" s="119">
        <v>1</v>
      </c>
      <c r="E17" s="187">
        <v>2189</v>
      </c>
      <c r="F17" s="119">
        <f t="shared" si="2"/>
        <v>1058</v>
      </c>
      <c r="G17" s="188">
        <f t="shared" si="2"/>
        <v>2358453</v>
      </c>
      <c r="H17"/>
    </row>
    <row r="18" spans="1:8" ht="15" x14ac:dyDescent="0.25">
      <c r="A18" s="81" t="s">
        <v>141</v>
      </c>
      <c r="B18" s="118">
        <v>669</v>
      </c>
      <c r="C18" s="185">
        <v>1827822</v>
      </c>
      <c r="D18" s="118">
        <v>4</v>
      </c>
      <c r="E18" s="185">
        <v>11166</v>
      </c>
      <c r="F18" s="118">
        <f t="shared" si="2"/>
        <v>673</v>
      </c>
      <c r="G18" s="186">
        <f t="shared" si="2"/>
        <v>1838988</v>
      </c>
      <c r="H18"/>
    </row>
    <row r="19" spans="1:8" ht="15" x14ac:dyDescent="0.25">
      <c r="A19" s="78" t="s">
        <v>142</v>
      </c>
      <c r="B19" s="119">
        <v>522</v>
      </c>
      <c r="C19" s="187">
        <v>1687702</v>
      </c>
      <c r="D19" s="119">
        <v>2</v>
      </c>
      <c r="E19" s="187">
        <v>6572</v>
      </c>
      <c r="F19" s="119">
        <f t="shared" si="2"/>
        <v>524</v>
      </c>
      <c r="G19" s="188">
        <f t="shared" si="2"/>
        <v>1694274</v>
      </c>
      <c r="H19"/>
    </row>
    <row r="20" spans="1:8" ht="15" x14ac:dyDescent="0.25">
      <c r="A20" s="81" t="s">
        <v>143</v>
      </c>
      <c r="B20" s="118">
        <v>416</v>
      </c>
      <c r="C20" s="185">
        <v>1554353</v>
      </c>
      <c r="D20" s="118">
        <v>5</v>
      </c>
      <c r="E20" s="185">
        <v>18930</v>
      </c>
      <c r="F20" s="118">
        <f t="shared" si="2"/>
        <v>421</v>
      </c>
      <c r="G20" s="186">
        <f t="shared" si="2"/>
        <v>1573283</v>
      </c>
      <c r="H20"/>
    </row>
    <row r="21" spans="1:8" ht="15" x14ac:dyDescent="0.25">
      <c r="A21" s="78" t="s">
        <v>144</v>
      </c>
      <c r="B21" s="119">
        <v>576</v>
      </c>
      <c r="C21" s="187">
        <v>2568526</v>
      </c>
      <c r="D21" s="119">
        <v>6</v>
      </c>
      <c r="E21" s="187">
        <v>27175</v>
      </c>
      <c r="F21" s="119">
        <f t="shared" si="2"/>
        <v>582</v>
      </c>
      <c r="G21" s="188">
        <f t="shared" si="2"/>
        <v>2595701</v>
      </c>
      <c r="H21"/>
    </row>
    <row r="22" spans="1:8" ht="15" x14ac:dyDescent="0.25">
      <c r="A22" s="81" t="s">
        <v>145</v>
      </c>
      <c r="B22" s="118">
        <v>385</v>
      </c>
      <c r="C22" s="185">
        <v>2117912</v>
      </c>
      <c r="D22" s="118">
        <v>8</v>
      </c>
      <c r="E22" s="185">
        <v>42292</v>
      </c>
      <c r="F22" s="118">
        <f t="shared" si="2"/>
        <v>393</v>
      </c>
      <c r="G22" s="186">
        <f t="shared" si="2"/>
        <v>2160204</v>
      </c>
      <c r="H22"/>
    </row>
    <row r="23" spans="1:8" ht="15" x14ac:dyDescent="0.25">
      <c r="A23" s="78" t="s">
        <v>202</v>
      </c>
      <c r="B23" s="119">
        <v>492</v>
      </c>
      <c r="C23" s="187">
        <v>3386275</v>
      </c>
      <c r="D23" s="119">
        <v>16</v>
      </c>
      <c r="E23" s="187">
        <v>110209</v>
      </c>
      <c r="F23" s="119">
        <f t="shared" si="2"/>
        <v>508</v>
      </c>
      <c r="G23" s="188">
        <f t="shared" si="2"/>
        <v>3496484</v>
      </c>
      <c r="H23"/>
    </row>
    <row r="24" spans="1:8" ht="15" x14ac:dyDescent="0.25">
      <c r="A24" s="81" t="s">
        <v>203</v>
      </c>
      <c r="B24" s="118">
        <v>292</v>
      </c>
      <c r="C24" s="185">
        <v>2597378</v>
      </c>
      <c r="D24" s="118">
        <v>10</v>
      </c>
      <c r="E24" s="185">
        <v>90080</v>
      </c>
      <c r="F24" s="118">
        <f t="shared" si="2"/>
        <v>302</v>
      </c>
      <c r="G24" s="186">
        <f t="shared" si="2"/>
        <v>2687458</v>
      </c>
      <c r="H24"/>
    </row>
    <row r="25" spans="1:8" ht="15" x14ac:dyDescent="0.25">
      <c r="A25" s="78" t="s">
        <v>146</v>
      </c>
      <c r="B25" s="119">
        <v>533</v>
      </c>
      <c r="C25" s="187">
        <v>7270283</v>
      </c>
      <c r="D25" s="119">
        <v>31</v>
      </c>
      <c r="E25" s="187">
        <v>436909</v>
      </c>
      <c r="F25" s="119">
        <f t="shared" si="2"/>
        <v>564</v>
      </c>
      <c r="G25" s="188">
        <f t="shared" si="2"/>
        <v>7707192</v>
      </c>
      <c r="H25"/>
    </row>
    <row r="26" spans="1:8" ht="15" x14ac:dyDescent="0.25">
      <c r="A26" s="81" t="s">
        <v>147</v>
      </c>
      <c r="B26" s="118">
        <v>187</v>
      </c>
      <c r="C26" s="185">
        <v>4513604</v>
      </c>
      <c r="D26" s="118">
        <v>8</v>
      </c>
      <c r="E26" s="185">
        <v>199060</v>
      </c>
      <c r="F26" s="118">
        <f t="shared" si="2"/>
        <v>195</v>
      </c>
      <c r="G26" s="186">
        <f t="shared" si="2"/>
        <v>4712664</v>
      </c>
      <c r="H26"/>
    </row>
    <row r="27" spans="1:8" x14ac:dyDescent="0.2">
      <c r="A27" s="78" t="s">
        <v>148</v>
      </c>
      <c r="B27" s="119">
        <v>145</v>
      </c>
      <c r="C27" s="187">
        <v>5614344</v>
      </c>
      <c r="D27" s="119">
        <v>10</v>
      </c>
      <c r="E27" s="187">
        <v>360596</v>
      </c>
      <c r="F27" s="119">
        <f t="shared" si="2"/>
        <v>155</v>
      </c>
      <c r="G27" s="188">
        <f t="shared" si="2"/>
        <v>5974940</v>
      </c>
    </row>
    <row r="28" spans="1:8" x14ac:dyDescent="0.2">
      <c r="A28" s="81" t="s">
        <v>149</v>
      </c>
      <c r="B28" s="118">
        <v>66</v>
      </c>
      <c r="C28" s="185">
        <v>4069246</v>
      </c>
      <c r="D28" s="118">
        <v>7</v>
      </c>
      <c r="E28" s="185">
        <v>428928</v>
      </c>
      <c r="F28" s="118">
        <f t="shared" si="2"/>
        <v>73</v>
      </c>
      <c r="G28" s="186">
        <f t="shared" si="2"/>
        <v>4498174</v>
      </c>
    </row>
    <row r="29" spans="1:8" x14ac:dyDescent="0.2">
      <c r="A29" s="78" t="s">
        <v>150</v>
      </c>
      <c r="B29" s="119">
        <v>17</v>
      </c>
      <c r="C29" s="187">
        <v>1523383</v>
      </c>
      <c r="D29" s="119">
        <v>2</v>
      </c>
      <c r="E29" s="187">
        <v>167617</v>
      </c>
      <c r="F29" s="119">
        <f t="shared" si="2"/>
        <v>19</v>
      </c>
      <c r="G29" s="188">
        <f t="shared" si="2"/>
        <v>1691000</v>
      </c>
    </row>
    <row r="30" spans="1:8" ht="15" customHeight="1" x14ac:dyDescent="0.2">
      <c r="A30" s="81" t="s">
        <v>151</v>
      </c>
      <c r="B30" s="118">
        <v>29</v>
      </c>
      <c r="C30" s="185">
        <v>4012436</v>
      </c>
      <c r="D30" s="118">
        <v>2</v>
      </c>
      <c r="E30" s="185">
        <v>263722</v>
      </c>
      <c r="F30" s="118">
        <f t="shared" si="2"/>
        <v>31</v>
      </c>
      <c r="G30" s="186">
        <f t="shared" si="2"/>
        <v>4276158</v>
      </c>
    </row>
    <row r="31" spans="1:8" x14ac:dyDescent="0.2">
      <c r="A31" s="78" t="s">
        <v>152</v>
      </c>
      <c r="B31" s="119">
        <v>4</v>
      </c>
      <c r="C31" s="187">
        <v>1030898</v>
      </c>
      <c r="D31" s="119">
        <v>0</v>
      </c>
      <c r="E31" s="187">
        <v>0</v>
      </c>
      <c r="F31" s="119">
        <f t="shared" ref="F31:F32" si="5">B31+D31</f>
        <v>4</v>
      </c>
      <c r="G31" s="188">
        <f t="shared" ref="G31:G32" si="6">C31+E31</f>
        <v>1030898</v>
      </c>
    </row>
    <row r="32" spans="1:8" x14ac:dyDescent="0.2">
      <c r="A32" s="81" t="s">
        <v>172</v>
      </c>
      <c r="B32" s="118">
        <v>7</v>
      </c>
      <c r="C32" s="185">
        <v>5019475</v>
      </c>
      <c r="D32" s="118">
        <v>0</v>
      </c>
      <c r="E32" s="185">
        <v>0</v>
      </c>
      <c r="F32" s="124">
        <f t="shared" si="5"/>
        <v>7</v>
      </c>
      <c r="G32" s="189">
        <f t="shared" si="6"/>
        <v>5019475</v>
      </c>
    </row>
    <row r="33" spans="1:7" x14ac:dyDescent="0.2">
      <c r="A33" s="82" t="s">
        <v>74</v>
      </c>
      <c r="B33" s="120">
        <f t="shared" ref="B33:G33" si="7">SUM(B7:B32)</f>
        <v>34746</v>
      </c>
      <c r="C33" s="190">
        <f t="shared" si="7"/>
        <v>66165815</v>
      </c>
      <c r="D33" s="120">
        <f t="shared" si="7"/>
        <v>129</v>
      </c>
      <c r="E33" s="190">
        <f t="shared" si="7"/>
        <v>2184983</v>
      </c>
      <c r="F33" s="191">
        <f t="shared" si="7"/>
        <v>34875</v>
      </c>
      <c r="G33" s="192">
        <f t="shared" si="7"/>
        <v>68350798</v>
      </c>
    </row>
    <row r="34" spans="1:7" s="366" customFormat="1" x14ac:dyDescent="0.2">
      <c r="A34" s="363" t="s">
        <v>499</v>
      </c>
      <c r="B34" s="364"/>
      <c r="C34" s="364"/>
      <c r="D34" s="365"/>
      <c r="E34" s="365"/>
      <c r="F34" s="365"/>
      <c r="G34" s="365"/>
    </row>
    <row r="35" spans="1:7" s="366" customFormat="1" x14ac:dyDescent="0.2">
      <c r="A35" s="363" t="s">
        <v>458</v>
      </c>
      <c r="B35" s="365"/>
      <c r="C35" s="367"/>
      <c r="D35" s="365"/>
      <c r="E35" s="365"/>
      <c r="F35" s="365"/>
      <c r="G35" s="365"/>
    </row>
    <row r="36" spans="1:7" s="366" customFormat="1" x14ac:dyDescent="0.25">
      <c r="A36" s="368" t="s">
        <v>352</v>
      </c>
      <c r="B36" s="369"/>
      <c r="C36" s="367"/>
      <c r="D36" s="365"/>
      <c r="E36" s="370"/>
      <c r="F36" s="365"/>
      <c r="G36" s="365"/>
    </row>
    <row r="37" spans="1:7" x14ac:dyDescent="0.25">
      <c r="B37" s="9"/>
      <c r="C37" s="9"/>
      <c r="D37" s="9"/>
      <c r="E37" s="9"/>
    </row>
    <row r="38" spans="1:7" x14ac:dyDescent="0.25">
      <c r="B38" s="9"/>
      <c r="C38" s="9"/>
      <c r="D38" s="9"/>
      <c r="E38" s="9"/>
    </row>
    <row r="39" spans="1:7" x14ac:dyDescent="0.25">
      <c r="B39" s="9"/>
      <c r="C39" s="9"/>
      <c r="D39" s="9"/>
      <c r="E39" s="9"/>
    </row>
    <row r="40" spans="1:7" x14ac:dyDescent="0.25">
      <c r="B40" s="9"/>
      <c r="C40" s="9"/>
      <c r="D40" s="9"/>
      <c r="E40" s="9"/>
    </row>
    <row r="41" spans="1:7" x14ac:dyDescent="0.25">
      <c r="B41" s="9"/>
      <c r="C41" s="9"/>
      <c r="D41" s="9"/>
      <c r="E41" s="9"/>
    </row>
    <row r="42" spans="1:7" x14ac:dyDescent="0.25">
      <c r="B42" s="9"/>
      <c r="C42" s="9"/>
      <c r="D42" s="9"/>
      <c r="E42" s="9"/>
    </row>
    <row r="43" spans="1:7" x14ac:dyDescent="0.25">
      <c r="B43" s="9"/>
      <c r="C43" s="9"/>
      <c r="D43" s="9"/>
      <c r="E43" s="9"/>
    </row>
    <row r="44" spans="1:7" x14ac:dyDescent="0.25">
      <c r="B44" s="9"/>
      <c r="C44" s="9"/>
      <c r="D44" s="9"/>
      <c r="E44" s="9"/>
    </row>
    <row r="45" spans="1:7" x14ac:dyDescent="0.25">
      <c r="B45" s="12"/>
    </row>
    <row r="46" spans="1:7" x14ac:dyDescent="0.25">
      <c r="B46" s="12"/>
    </row>
    <row r="47" spans="1:7" x14ac:dyDescent="0.25">
      <c r="B47" s="12"/>
    </row>
    <row r="48" spans="1:7" x14ac:dyDescent="0.25">
      <c r="B48" s="12"/>
    </row>
    <row r="49" spans="2:2" x14ac:dyDescent="0.25">
      <c r="B49" s="12"/>
    </row>
    <row r="50" spans="2:2" x14ac:dyDescent="0.25">
      <c r="B50" s="12"/>
    </row>
    <row r="51" spans="2:2" x14ac:dyDescent="0.25">
      <c r="B51" s="12"/>
    </row>
    <row r="52" spans="2:2" x14ac:dyDescent="0.25">
      <c r="B52" s="12"/>
    </row>
    <row r="53" spans="2:2" x14ac:dyDescent="0.25">
      <c r="B53" s="12"/>
    </row>
    <row r="54" spans="2:2" x14ac:dyDescent="0.25">
      <c r="B54" s="12"/>
    </row>
    <row r="55" spans="2:2" x14ac:dyDescent="0.25">
      <c r="B55" s="12"/>
    </row>
    <row r="56" spans="2:2" x14ac:dyDescent="0.25">
      <c r="B56" s="12"/>
    </row>
    <row r="57" spans="2:2" x14ac:dyDescent="0.25">
      <c r="B57" s="12"/>
    </row>
    <row r="58" spans="2:2" x14ac:dyDescent="0.25">
      <c r="B58" s="12"/>
    </row>
    <row r="59" spans="2:2" x14ac:dyDescent="0.25">
      <c r="B59" s="12"/>
    </row>
    <row r="60" spans="2:2" x14ac:dyDescent="0.25">
      <c r="B60" s="12"/>
    </row>
    <row r="61" spans="2:2" x14ac:dyDescent="0.25">
      <c r="B61" s="12"/>
    </row>
    <row r="62" spans="2:2" x14ac:dyDescent="0.25">
      <c r="B62" s="12"/>
    </row>
    <row r="63" spans="2:2" x14ac:dyDescent="0.25">
      <c r="B63" s="12"/>
    </row>
    <row r="64" spans="2:2" x14ac:dyDescent="0.25">
      <c r="B64" s="12"/>
    </row>
    <row r="65" spans="2:2" x14ac:dyDescent="0.25">
      <c r="B65" s="12"/>
    </row>
    <row r="66" spans="2:2" x14ac:dyDescent="0.25">
      <c r="B66" s="12"/>
    </row>
    <row r="67" spans="2:2" x14ac:dyDescent="0.25">
      <c r="B67" s="12"/>
    </row>
    <row r="68" spans="2:2" x14ac:dyDescent="0.25">
      <c r="B68" s="12"/>
    </row>
    <row r="69" spans="2:2" x14ac:dyDescent="0.25">
      <c r="B69" s="12"/>
    </row>
    <row r="70" spans="2:2" x14ac:dyDescent="0.25">
      <c r="B70" s="12"/>
    </row>
    <row r="71" spans="2:2" x14ac:dyDescent="0.25">
      <c r="B71" s="12"/>
    </row>
    <row r="72" spans="2:2" x14ac:dyDescent="0.25">
      <c r="B72" s="12"/>
    </row>
    <row r="73" spans="2:2" x14ac:dyDescent="0.25">
      <c r="B73" s="12"/>
    </row>
    <row r="74" spans="2:2" x14ac:dyDescent="0.25">
      <c r="B74" s="12"/>
    </row>
    <row r="75" spans="2:2" x14ac:dyDescent="0.25">
      <c r="B75" s="12"/>
    </row>
    <row r="76" spans="2:2" x14ac:dyDescent="0.25">
      <c r="B76" s="12"/>
    </row>
    <row r="77" spans="2:2" x14ac:dyDescent="0.25">
      <c r="B77" s="12"/>
    </row>
    <row r="78" spans="2:2" x14ac:dyDescent="0.25">
      <c r="B78" s="12"/>
    </row>
    <row r="79" spans="2:2" x14ac:dyDescent="0.25">
      <c r="B79" s="12"/>
    </row>
    <row r="80" spans="2:2" x14ac:dyDescent="0.25">
      <c r="B80" s="12"/>
    </row>
    <row r="81" spans="2:2" x14ac:dyDescent="0.25">
      <c r="B81" s="12"/>
    </row>
    <row r="82" spans="2:2" x14ac:dyDescent="0.25">
      <c r="B82" s="12"/>
    </row>
    <row r="83" spans="2:2" x14ac:dyDescent="0.25">
      <c r="B83" s="12"/>
    </row>
    <row r="84" spans="2:2" x14ac:dyDescent="0.25">
      <c r="B84" s="12"/>
    </row>
    <row r="85" spans="2:2" x14ac:dyDescent="0.25">
      <c r="B85" s="12"/>
    </row>
    <row r="86" spans="2:2" x14ac:dyDescent="0.25">
      <c r="B86" s="12"/>
    </row>
    <row r="87" spans="2:2" x14ac:dyDescent="0.25">
      <c r="B87" s="12"/>
    </row>
    <row r="88" spans="2:2" x14ac:dyDescent="0.25">
      <c r="B88" s="12"/>
    </row>
    <row r="89" spans="2:2" x14ac:dyDescent="0.25">
      <c r="B89" s="12"/>
    </row>
    <row r="90" spans="2:2" x14ac:dyDescent="0.25">
      <c r="B90" s="12"/>
    </row>
    <row r="91" spans="2:2" x14ac:dyDescent="0.25">
      <c r="B91" s="12"/>
    </row>
    <row r="92" spans="2:2" x14ac:dyDescent="0.25">
      <c r="B92" s="12"/>
    </row>
    <row r="93" spans="2:2" x14ac:dyDescent="0.25">
      <c r="B93" s="12"/>
    </row>
    <row r="94" spans="2:2" x14ac:dyDescent="0.25">
      <c r="B94" s="12"/>
    </row>
    <row r="95" spans="2:2" x14ac:dyDescent="0.25">
      <c r="B95" s="12"/>
    </row>
    <row r="96" spans="2:2" x14ac:dyDescent="0.25">
      <c r="B96" s="12"/>
    </row>
    <row r="97" spans="2:2" x14ac:dyDescent="0.25">
      <c r="B97" s="12"/>
    </row>
    <row r="98" spans="2:2" x14ac:dyDescent="0.25">
      <c r="B98" s="12"/>
    </row>
    <row r="99" spans="2:2" x14ac:dyDescent="0.25">
      <c r="B99" s="12"/>
    </row>
    <row r="100" spans="2:2" x14ac:dyDescent="0.25">
      <c r="B100" s="12"/>
    </row>
    <row r="101" spans="2:2" x14ac:dyDescent="0.25">
      <c r="B101" s="12"/>
    </row>
    <row r="102" spans="2:2" x14ac:dyDescent="0.25">
      <c r="B102" s="12"/>
    </row>
    <row r="103" spans="2:2" x14ac:dyDescent="0.25">
      <c r="B103" s="12"/>
    </row>
    <row r="104" spans="2:2" x14ac:dyDescent="0.25">
      <c r="B104" s="12"/>
    </row>
    <row r="105" spans="2:2" x14ac:dyDescent="0.25">
      <c r="B105" s="12"/>
    </row>
    <row r="106" spans="2:2" x14ac:dyDescent="0.25">
      <c r="B106" s="12"/>
    </row>
    <row r="107" spans="2:2" x14ac:dyDescent="0.25">
      <c r="B107" s="12"/>
    </row>
    <row r="108" spans="2:2" x14ac:dyDescent="0.25">
      <c r="B108" s="12"/>
    </row>
    <row r="109" spans="2:2" x14ac:dyDescent="0.25">
      <c r="B109" s="12"/>
    </row>
    <row r="110" spans="2:2" x14ac:dyDescent="0.25">
      <c r="B110" s="12"/>
    </row>
    <row r="111" spans="2:2" x14ac:dyDescent="0.25">
      <c r="B111" s="12"/>
    </row>
    <row r="112" spans="2:2" x14ac:dyDescent="0.25">
      <c r="B112" s="12"/>
    </row>
    <row r="113" spans="2:2" x14ac:dyDescent="0.25">
      <c r="B113" s="12"/>
    </row>
    <row r="114" spans="2:2" x14ac:dyDescent="0.25">
      <c r="B114" s="12"/>
    </row>
    <row r="115" spans="2:2" x14ac:dyDescent="0.25">
      <c r="B115" s="12"/>
    </row>
    <row r="116" spans="2:2" x14ac:dyDescent="0.25">
      <c r="B116" s="12"/>
    </row>
    <row r="117" spans="2:2" x14ac:dyDescent="0.25">
      <c r="B117" s="12"/>
    </row>
    <row r="118" spans="2:2" x14ac:dyDescent="0.25">
      <c r="B118" s="12"/>
    </row>
    <row r="119" spans="2:2" x14ac:dyDescent="0.25">
      <c r="B119" s="12"/>
    </row>
    <row r="120" spans="2:2" x14ac:dyDescent="0.25">
      <c r="B120" s="12"/>
    </row>
    <row r="121" spans="2:2" x14ac:dyDescent="0.25">
      <c r="B121" s="12"/>
    </row>
    <row r="122" spans="2:2" x14ac:dyDescent="0.25">
      <c r="B122" s="12"/>
    </row>
    <row r="123" spans="2:2" x14ac:dyDescent="0.25">
      <c r="B123" s="12"/>
    </row>
    <row r="124" spans="2:2" x14ac:dyDescent="0.25">
      <c r="B124" s="12"/>
    </row>
    <row r="125" spans="2:2" x14ac:dyDescent="0.25">
      <c r="B125" s="12"/>
    </row>
    <row r="126" spans="2:2" x14ac:dyDescent="0.25">
      <c r="B126" s="12"/>
    </row>
    <row r="127" spans="2:2" x14ac:dyDescent="0.25">
      <c r="B127" s="12"/>
    </row>
    <row r="128" spans="2:2" x14ac:dyDescent="0.25">
      <c r="B128" s="12"/>
    </row>
    <row r="129" spans="2:2" x14ac:dyDescent="0.25">
      <c r="B129" s="12"/>
    </row>
    <row r="130" spans="2:2" x14ac:dyDescent="0.25">
      <c r="B130" s="12"/>
    </row>
    <row r="131" spans="2:2" x14ac:dyDescent="0.25">
      <c r="B131" s="12"/>
    </row>
    <row r="132" spans="2:2" x14ac:dyDescent="0.25">
      <c r="B132" s="12"/>
    </row>
    <row r="133" spans="2:2" x14ac:dyDescent="0.25">
      <c r="B133" s="12"/>
    </row>
    <row r="134" spans="2:2" x14ac:dyDescent="0.25">
      <c r="B134" s="12"/>
    </row>
    <row r="135" spans="2:2" x14ac:dyDescent="0.25">
      <c r="B135" s="12"/>
    </row>
    <row r="136" spans="2:2" x14ac:dyDescent="0.25">
      <c r="B136" s="12"/>
    </row>
    <row r="137" spans="2:2" x14ac:dyDescent="0.25">
      <c r="B137" s="12"/>
    </row>
  </sheetData>
  <mergeCells count="5">
    <mergeCell ref="A3:G3"/>
    <mergeCell ref="B5:C5"/>
    <mergeCell ref="D5:E5"/>
    <mergeCell ref="F5:G5"/>
    <mergeCell ref="A5:A6"/>
  </mergeCells>
  <pageMargins left="0.7" right="0.7" top="0.75" bottom="0.75" header="0.3" footer="0.3"/>
  <pageSetup paperSize="9" scale="8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4"/>
  <sheetViews>
    <sheetView showGridLines="0" zoomScaleNormal="100" zoomScaleSheetLayoutView="100" workbookViewId="0">
      <selection activeCell="A2" sqref="A2"/>
    </sheetView>
  </sheetViews>
  <sheetFormatPr baseColWidth="10" defaultColWidth="23.140625" defaultRowHeight="12.75" x14ac:dyDescent="0.25"/>
  <cols>
    <col min="1" max="1" width="25.140625" style="9" customWidth="1"/>
    <col min="2" max="2" width="12.42578125" style="10" customWidth="1"/>
    <col min="3" max="3" width="11.28515625" style="13" customWidth="1"/>
    <col min="4" max="4" width="15.42578125" style="11" customWidth="1"/>
    <col min="5" max="5" width="10.28515625" style="11" customWidth="1"/>
    <col min="6" max="7" width="12.28515625" style="9" customWidth="1"/>
    <col min="8" max="8" width="14.85546875" style="9" customWidth="1"/>
    <col min="9" max="12" width="14.85546875" style="305" customWidth="1"/>
    <col min="13" max="255" width="14.85546875" style="9" customWidth="1"/>
    <col min="256" max="16384" width="23.140625" style="9"/>
  </cols>
  <sheetData>
    <row r="1" spans="1:12" ht="18" customHeight="1" x14ac:dyDescent="0.25">
      <c r="A1" s="134" t="s">
        <v>323</v>
      </c>
      <c r="B1" s="135"/>
      <c r="C1" s="136"/>
      <c r="D1" s="137"/>
      <c r="E1" s="137"/>
      <c r="F1" s="137"/>
      <c r="G1" s="137"/>
    </row>
    <row r="2" spans="1:12" ht="16.7" customHeight="1" x14ac:dyDescent="0.25">
      <c r="A2" s="74"/>
      <c r="B2" s="73"/>
      <c r="C2" s="75"/>
      <c r="D2" s="76"/>
      <c r="E2" s="76"/>
      <c r="F2" s="74"/>
      <c r="G2" s="74"/>
    </row>
    <row r="3" spans="1:12" ht="31.5" customHeight="1" x14ac:dyDescent="0.25">
      <c r="A3" s="526" t="s">
        <v>500</v>
      </c>
      <c r="B3" s="526"/>
      <c r="C3" s="526"/>
      <c r="D3" s="526"/>
      <c r="E3" s="526"/>
      <c r="F3" s="526"/>
      <c r="G3" s="526"/>
    </row>
    <row r="4" spans="1:12" ht="15" x14ac:dyDescent="0.25">
      <c r="A4" s="357"/>
      <c r="B4" s="357"/>
      <c r="C4" s="357"/>
      <c r="D4" s="357"/>
      <c r="E4" s="357"/>
      <c r="F4" s="357"/>
      <c r="G4" s="357"/>
    </row>
    <row r="5" spans="1:12" ht="25.5" x14ac:dyDescent="0.2">
      <c r="A5" s="535" t="s">
        <v>349</v>
      </c>
      <c r="B5" s="390" t="s">
        <v>153</v>
      </c>
      <c r="C5" s="391" t="s">
        <v>123</v>
      </c>
      <c r="D5" s="533" t="s">
        <v>349</v>
      </c>
      <c r="E5" s="524"/>
      <c r="F5" s="392" t="s">
        <v>153</v>
      </c>
      <c r="G5" s="393" t="s">
        <v>123</v>
      </c>
      <c r="K5" s="305" t="s">
        <v>75</v>
      </c>
      <c r="L5" s="305" t="s">
        <v>123</v>
      </c>
    </row>
    <row r="6" spans="1:12" x14ac:dyDescent="0.25">
      <c r="A6" s="536"/>
      <c r="B6" s="528" t="s">
        <v>320</v>
      </c>
      <c r="C6" s="529"/>
      <c r="D6" s="534"/>
      <c r="E6" s="525"/>
      <c r="F6" s="530" t="s">
        <v>321</v>
      </c>
      <c r="G6" s="531"/>
      <c r="K6" s="305">
        <v>0</v>
      </c>
      <c r="L6" s="305">
        <v>0</v>
      </c>
    </row>
    <row r="7" spans="1:12" x14ac:dyDescent="0.2">
      <c r="A7" s="77" t="s">
        <v>200</v>
      </c>
      <c r="B7" s="394">
        <f>+'2.3a Com'!F7/'2.3a Com'!F$33</f>
        <v>2.5835125448028674E-2</v>
      </c>
      <c r="C7" s="281">
        <f>+'2.3a Com'!G7/'2.3a Com'!G$33</f>
        <v>4.5139195009837339E-4</v>
      </c>
      <c r="D7" s="125" t="s">
        <v>200</v>
      </c>
      <c r="E7" s="93"/>
      <c r="F7" s="129">
        <f>+B7</f>
        <v>2.5835125448028674E-2</v>
      </c>
      <c r="G7" s="93">
        <f>+C7</f>
        <v>4.5139195009837339E-4</v>
      </c>
      <c r="H7" s="128"/>
      <c r="I7" s="306">
        <v>50</v>
      </c>
      <c r="J7" s="307" t="s">
        <v>295</v>
      </c>
      <c r="K7" s="308">
        <f t="shared" ref="K7:K31" si="0">+F7</f>
        <v>2.5835125448028674E-2</v>
      </c>
      <c r="L7" s="308">
        <f t="shared" ref="L7:L31" si="1">+G7</f>
        <v>4.5139195009837339E-4</v>
      </c>
    </row>
    <row r="8" spans="1:12" x14ac:dyDescent="0.2">
      <c r="A8" s="81" t="s">
        <v>131</v>
      </c>
      <c r="B8" s="395">
        <f>+'2.3a Com'!F8/'2.3a Com'!F$33</f>
        <v>7.165591397849462E-2</v>
      </c>
      <c r="C8" s="282">
        <f>+'2.3a Com'!G8/'2.3a Com'!G$33</f>
        <v>2.7700773881235447E-3</v>
      </c>
      <c r="D8" s="126" t="s">
        <v>252</v>
      </c>
      <c r="E8" s="94"/>
      <c r="F8" s="130">
        <f>+F7+B8</f>
        <v>9.749103942652329E-2</v>
      </c>
      <c r="G8" s="94">
        <f t="shared" ref="G8:G31" si="2">+G7+C8</f>
        <v>3.2214693382219182E-3</v>
      </c>
      <c r="H8" s="128"/>
      <c r="I8" s="306">
        <v>100</v>
      </c>
      <c r="J8" s="309" t="s">
        <v>296</v>
      </c>
      <c r="K8" s="308">
        <f t="shared" si="0"/>
        <v>9.749103942652329E-2</v>
      </c>
      <c r="L8" s="308">
        <f t="shared" si="1"/>
        <v>3.2214693382219182E-3</v>
      </c>
    </row>
    <row r="9" spans="1:12" x14ac:dyDescent="0.2">
      <c r="A9" s="78" t="s">
        <v>132</v>
      </c>
      <c r="B9" s="396">
        <f>+'2.3a Com'!F9/'2.3a Com'!F$33</f>
        <v>0.15492473118279571</v>
      </c>
      <c r="C9" s="283">
        <f>+'2.3a Com'!G9/'2.3a Com'!G$33</f>
        <v>1.1649373866856683E-2</v>
      </c>
      <c r="D9" s="127" t="s">
        <v>253</v>
      </c>
      <c r="E9" s="95"/>
      <c r="F9" s="131">
        <f t="shared" ref="F9:F31" si="3">+F8+B9</f>
        <v>0.25241577060931897</v>
      </c>
      <c r="G9" s="95">
        <f t="shared" si="2"/>
        <v>1.4870843205078602E-2</v>
      </c>
      <c r="H9" s="128"/>
      <c r="I9" s="306">
        <v>200</v>
      </c>
      <c r="J9" s="310" t="s">
        <v>297</v>
      </c>
      <c r="K9" s="308">
        <f t="shared" si="0"/>
        <v>0.25241577060931897</v>
      </c>
      <c r="L9" s="308">
        <f t="shared" si="1"/>
        <v>1.4870843205078602E-2</v>
      </c>
    </row>
    <row r="10" spans="1:12" x14ac:dyDescent="0.2">
      <c r="A10" s="81" t="s">
        <v>133</v>
      </c>
      <c r="B10" s="395">
        <f>+'2.3a Com'!F10/'2.3a Com'!F$33</f>
        <v>0.12043010752688173</v>
      </c>
      <c r="C10" s="282">
        <f>+'2.3a Com'!G10/'2.3a Com'!G$33</f>
        <v>1.513474648825607E-2</v>
      </c>
      <c r="D10" s="126" t="s">
        <v>254</v>
      </c>
      <c r="E10" s="94"/>
      <c r="F10" s="130">
        <f t="shared" si="3"/>
        <v>0.37284587813620068</v>
      </c>
      <c r="G10" s="94">
        <f t="shared" si="2"/>
        <v>3.0005589693334674E-2</v>
      </c>
      <c r="H10" s="128"/>
      <c r="I10" s="306">
        <v>300</v>
      </c>
      <c r="J10" s="309" t="s">
        <v>298</v>
      </c>
      <c r="K10" s="308">
        <f t="shared" si="0"/>
        <v>0.37284587813620068</v>
      </c>
      <c r="L10" s="308">
        <f t="shared" si="1"/>
        <v>3.0005589693334674E-2</v>
      </c>
    </row>
    <row r="11" spans="1:12" x14ac:dyDescent="0.2">
      <c r="A11" s="78" t="s">
        <v>134</v>
      </c>
      <c r="B11" s="396">
        <f>+'2.3a Com'!F11/'2.3a Com'!F$33</f>
        <v>8.851612903225807E-2</v>
      </c>
      <c r="C11" s="283">
        <f>+'2.3a Com'!G11/'2.3a Com'!G$33</f>
        <v>1.5652297139237496E-2</v>
      </c>
      <c r="D11" s="127" t="s">
        <v>255</v>
      </c>
      <c r="E11" s="95"/>
      <c r="F11" s="131">
        <f t="shared" si="3"/>
        <v>0.46136200716845877</v>
      </c>
      <c r="G11" s="95">
        <f t="shared" si="2"/>
        <v>4.5657886832572173E-2</v>
      </c>
      <c r="H11" s="128"/>
      <c r="I11" s="306">
        <v>400</v>
      </c>
      <c r="J11" s="310" t="s">
        <v>299</v>
      </c>
      <c r="K11" s="308">
        <f t="shared" si="0"/>
        <v>0.46136200716845877</v>
      </c>
      <c r="L11" s="308">
        <f t="shared" si="1"/>
        <v>4.5657886832572173E-2</v>
      </c>
    </row>
    <row r="12" spans="1:12" x14ac:dyDescent="0.2">
      <c r="A12" s="81" t="s">
        <v>135</v>
      </c>
      <c r="B12" s="395">
        <f>+'2.3a Com'!F12/'2.3a Com'!F$33</f>
        <v>6.2107526881720429E-2</v>
      </c>
      <c r="C12" s="282">
        <f>+'2.3a Com'!G12/'2.3a Com'!G$33</f>
        <v>1.4166330581831685E-2</v>
      </c>
      <c r="D12" s="126" t="s">
        <v>256</v>
      </c>
      <c r="E12" s="94"/>
      <c r="F12" s="130">
        <f t="shared" si="3"/>
        <v>0.52346953405017915</v>
      </c>
      <c r="G12" s="94">
        <f t="shared" si="2"/>
        <v>5.9824217414403857E-2</v>
      </c>
      <c r="H12" s="128"/>
      <c r="I12" s="306">
        <v>500</v>
      </c>
      <c r="J12" s="309" t="s">
        <v>300</v>
      </c>
      <c r="K12" s="308">
        <f t="shared" si="0"/>
        <v>0.52346953405017915</v>
      </c>
      <c r="L12" s="308">
        <f t="shared" si="1"/>
        <v>5.9824217414403857E-2</v>
      </c>
    </row>
    <row r="13" spans="1:12" x14ac:dyDescent="0.2">
      <c r="A13" s="78" t="s">
        <v>136</v>
      </c>
      <c r="B13" s="396">
        <f>+'2.3a Com'!F13/'2.3a Com'!F$33</f>
        <v>0.10118996415770609</v>
      </c>
      <c r="C13" s="283">
        <f>+'2.3a Com'!G13/'2.3a Com'!G$33</f>
        <v>3.0551508703673073E-2</v>
      </c>
      <c r="D13" s="127" t="s">
        <v>257</v>
      </c>
      <c r="E13" s="95"/>
      <c r="F13" s="131">
        <f t="shared" si="3"/>
        <v>0.62465949820788524</v>
      </c>
      <c r="G13" s="95">
        <f t="shared" si="2"/>
        <v>9.0375726118076927E-2</v>
      </c>
      <c r="H13" s="128"/>
      <c r="I13" s="306">
        <v>700</v>
      </c>
      <c r="J13" s="310" t="s">
        <v>301</v>
      </c>
      <c r="K13" s="308">
        <f t="shared" si="0"/>
        <v>0.62465949820788524</v>
      </c>
      <c r="L13" s="308">
        <f t="shared" si="1"/>
        <v>9.0375726118076927E-2</v>
      </c>
    </row>
    <row r="14" spans="1:12" x14ac:dyDescent="0.2">
      <c r="A14" s="81" t="s">
        <v>137</v>
      </c>
      <c r="B14" s="395">
        <f>+'2.3a Com'!F14/'2.3a Com'!F$33</f>
        <v>8.7713261648745516E-2</v>
      </c>
      <c r="C14" s="282">
        <f>+'2.3a Com'!G14/'2.3a Com'!G$33</f>
        <v>3.7371897252757753E-2</v>
      </c>
      <c r="D14" s="126" t="s">
        <v>258</v>
      </c>
      <c r="E14" s="94"/>
      <c r="F14" s="130">
        <f t="shared" si="3"/>
        <v>0.71237275985663073</v>
      </c>
      <c r="G14" s="94">
        <f t="shared" si="2"/>
        <v>0.12774762337083467</v>
      </c>
      <c r="H14" s="128"/>
      <c r="I14" s="306">
        <v>1000</v>
      </c>
      <c r="J14" s="309" t="s">
        <v>302</v>
      </c>
      <c r="K14" s="308">
        <f t="shared" si="0"/>
        <v>0.71237275985663073</v>
      </c>
      <c r="L14" s="308">
        <f t="shared" si="1"/>
        <v>0.12774762337083467</v>
      </c>
    </row>
    <row r="15" spans="1:12" x14ac:dyDescent="0.2">
      <c r="A15" s="78" t="s">
        <v>138</v>
      </c>
      <c r="B15" s="396">
        <f>+'2.3a Com'!F15/'2.3a Com'!F$33</f>
        <v>8.4473118279569895E-2</v>
      </c>
      <c r="C15" s="283">
        <f>+'2.3a Com'!G15/'2.3a Com'!G$33</f>
        <v>5.2483059524776873E-2</v>
      </c>
      <c r="D15" s="127" t="s">
        <v>259</v>
      </c>
      <c r="E15" s="95"/>
      <c r="F15" s="131">
        <f t="shared" si="3"/>
        <v>0.79684587813620067</v>
      </c>
      <c r="G15" s="95">
        <f t="shared" si="2"/>
        <v>0.18023068289561156</v>
      </c>
      <c r="H15" s="128"/>
      <c r="I15" s="306">
        <v>1500</v>
      </c>
      <c r="J15" s="310" t="s">
        <v>303</v>
      </c>
      <c r="K15" s="308">
        <f t="shared" si="0"/>
        <v>0.79684587813620067</v>
      </c>
      <c r="L15" s="308">
        <f t="shared" si="1"/>
        <v>0.18023068289561156</v>
      </c>
    </row>
    <row r="16" spans="1:12" x14ac:dyDescent="0.2">
      <c r="A16" s="81" t="s">
        <v>139</v>
      </c>
      <c r="B16" s="395">
        <f>+'2.3a Com'!F16/'2.3a Com'!F$33</f>
        <v>4.518996415770609E-2</v>
      </c>
      <c r="C16" s="282">
        <f>+'2.3a Com'!G16/'2.3a Com'!G$33</f>
        <v>3.9744100719935997E-2</v>
      </c>
      <c r="D16" s="126" t="s">
        <v>260</v>
      </c>
      <c r="E16" s="94"/>
      <c r="F16" s="130">
        <f t="shared" si="3"/>
        <v>0.84203584229390671</v>
      </c>
      <c r="G16" s="94">
        <f t="shared" si="2"/>
        <v>0.21997478361554756</v>
      </c>
      <c r="I16" s="306">
        <v>2000</v>
      </c>
      <c r="J16" s="309" t="s">
        <v>304</v>
      </c>
      <c r="K16" s="308">
        <f t="shared" si="0"/>
        <v>0.84203584229390671</v>
      </c>
      <c r="L16" s="308">
        <f t="shared" si="1"/>
        <v>0.21997478361554756</v>
      </c>
    </row>
    <row r="17" spans="1:12" x14ac:dyDescent="0.2">
      <c r="A17" s="78" t="s">
        <v>140</v>
      </c>
      <c r="B17" s="396">
        <f>+'2.3a Com'!F17/'2.3a Com'!F$33</f>
        <v>3.0336917562724015E-2</v>
      </c>
      <c r="C17" s="283">
        <f>+'2.3a Com'!G17/'2.3a Com'!G$33</f>
        <v>3.4505127504144133E-2</v>
      </c>
      <c r="D17" s="127" t="s">
        <v>261</v>
      </c>
      <c r="E17" s="95"/>
      <c r="F17" s="131">
        <f t="shared" si="3"/>
        <v>0.87237275985663076</v>
      </c>
      <c r="G17" s="95">
        <f t="shared" si="2"/>
        <v>0.2544799111196917</v>
      </c>
      <c r="I17" s="306">
        <v>2500</v>
      </c>
      <c r="J17" s="310" t="s">
        <v>305</v>
      </c>
      <c r="K17" s="308">
        <f t="shared" si="0"/>
        <v>0.87237275985663076</v>
      </c>
      <c r="L17" s="308">
        <f t="shared" si="1"/>
        <v>0.2544799111196917</v>
      </c>
    </row>
    <row r="18" spans="1:12" x14ac:dyDescent="0.2">
      <c r="A18" s="81" t="s">
        <v>141</v>
      </c>
      <c r="B18" s="395">
        <f>+'2.3a Com'!F18/'2.3a Com'!F$33</f>
        <v>1.9297491039426524E-2</v>
      </c>
      <c r="C18" s="282">
        <f>+'2.3a Com'!G18/'2.3a Com'!G$33</f>
        <v>2.6905143082601609E-2</v>
      </c>
      <c r="D18" s="126" t="s">
        <v>262</v>
      </c>
      <c r="E18" s="94"/>
      <c r="F18" s="130">
        <f t="shared" si="3"/>
        <v>0.89167025089605734</v>
      </c>
      <c r="G18" s="94">
        <f t="shared" si="2"/>
        <v>0.28138505420229332</v>
      </c>
      <c r="I18" s="306">
        <v>3000</v>
      </c>
      <c r="J18" s="309" t="s">
        <v>306</v>
      </c>
      <c r="K18" s="308">
        <f t="shared" si="0"/>
        <v>0.89167025089605734</v>
      </c>
      <c r="L18" s="308">
        <f t="shared" si="1"/>
        <v>0.28138505420229332</v>
      </c>
    </row>
    <row r="19" spans="1:12" x14ac:dyDescent="0.2">
      <c r="A19" s="78" t="s">
        <v>142</v>
      </c>
      <c r="B19" s="396">
        <f>+'2.3a Com'!F19/'2.3a Com'!F$33</f>
        <v>1.5025089605734766E-2</v>
      </c>
      <c r="C19" s="283">
        <f>+'2.3a Com'!G19/'2.3a Com'!G$33</f>
        <v>2.4787918350272956E-2</v>
      </c>
      <c r="D19" s="127" t="s">
        <v>263</v>
      </c>
      <c r="E19" s="95"/>
      <c r="F19" s="131">
        <f t="shared" si="3"/>
        <v>0.90669534050179212</v>
      </c>
      <c r="G19" s="95">
        <f t="shared" si="2"/>
        <v>0.30617297255256626</v>
      </c>
      <c r="I19" s="306">
        <v>3500</v>
      </c>
      <c r="J19" s="310" t="s">
        <v>307</v>
      </c>
      <c r="K19" s="308">
        <f t="shared" si="0"/>
        <v>0.90669534050179212</v>
      </c>
      <c r="L19" s="308">
        <f t="shared" si="1"/>
        <v>0.30617297255256626</v>
      </c>
    </row>
    <row r="20" spans="1:12" x14ac:dyDescent="0.2">
      <c r="A20" s="81" t="s">
        <v>143</v>
      </c>
      <c r="B20" s="395">
        <f>+'2.3a Com'!F20/'2.3a Com'!F$33</f>
        <v>1.207168458781362E-2</v>
      </c>
      <c r="C20" s="282">
        <f>+'2.3a Com'!G20/'2.3a Com'!G$33</f>
        <v>2.3017770765456171E-2</v>
      </c>
      <c r="D20" s="126" t="s">
        <v>264</v>
      </c>
      <c r="E20" s="94"/>
      <c r="F20" s="130">
        <f t="shared" si="3"/>
        <v>0.91876702508960573</v>
      </c>
      <c r="G20" s="94">
        <f t="shared" si="2"/>
        <v>0.32919074331802245</v>
      </c>
      <c r="I20" s="306">
        <v>4000</v>
      </c>
      <c r="J20" s="309" t="s">
        <v>308</v>
      </c>
      <c r="K20" s="308">
        <f t="shared" si="0"/>
        <v>0.91876702508960573</v>
      </c>
      <c r="L20" s="308">
        <f t="shared" si="1"/>
        <v>0.32919074331802245</v>
      </c>
    </row>
    <row r="21" spans="1:12" x14ac:dyDescent="0.2">
      <c r="A21" s="78" t="s">
        <v>144</v>
      </c>
      <c r="B21" s="396">
        <f>+'2.3a Com'!F21/'2.3a Com'!F$33</f>
        <v>1.6688172043010752E-2</v>
      </c>
      <c r="C21" s="283">
        <f>+'2.3a Com'!G21/'2.3a Com'!G$33</f>
        <v>3.797616232659054E-2</v>
      </c>
      <c r="D21" s="127" t="s">
        <v>265</v>
      </c>
      <c r="E21" s="95"/>
      <c r="F21" s="131">
        <f t="shared" si="3"/>
        <v>0.93545519713261649</v>
      </c>
      <c r="G21" s="95">
        <f t="shared" si="2"/>
        <v>0.36716690564461296</v>
      </c>
      <c r="I21" s="306">
        <v>5000</v>
      </c>
      <c r="J21" s="310" t="s">
        <v>309</v>
      </c>
      <c r="K21" s="308">
        <f t="shared" si="0"/>
        <v>0.93545519713261649</v>
      </c>
      <c r="L21" s="308">
        <f t="shared" si="1"/>
        <v>0.36716690564461296</v>
      </c>
    </row>
    <row r="22" spans="1:12" x14ac:dyDescent="0.2">
      <c r="A22" s="81" t="s">
        <v>145</v>
      </c>
      <c r="B22" s="395">
        <f>+'2.3a Com'!F22/'2.3a Com'!F$33</f>
        <v>1.1268817204301075E-2</v>
      </c>
      <c r="C22" s="282">
        <f>+'2.3a Com'!G22/'2.3a Com'!G$33</f>
        <v>3.1604663927991009E-2</v>
      </c>
      <c r="D22" s="126" t="s">
        <v>266</v>
      </c>
      <c r="E22" s="94"/>
      <c r="F22" s="130">
        <f t="shared" si="3"/>
        <v>0.94672401433691755</v>
      </c>
      <c r="G22" s="94">
        <f t="shared" si="2"/>
        <v>0.39877156957260396</v>
      </c>
      <c r="I22" s="306">
        <v>6000</v>
      </c>
      <c r="J22" s="309" t="s">
        <v>310</v>
      </c>
      <c r="K22" s="308">
        <f t="shared" si="0"/>
        <v>0.94672401433691755</v>
      </c>
      <c r="L22" s="308">
        <f t="shared" si="1"/>
        <v>0.39877156957260396</v>
      </c>
    </row>
    <row r="23" spans="1:12" x14ac:dyDescent="0.2">
      <c r="A23" s="78" t="s">
        <v>202</v>
      </c>
      <c r="B23" s="396">
        <f>+'2.3a Com'!F23/'2.3a Com'!F$33</f>
        <v>1.4566308243727599E-2</v>
      </c>
      <c r="C23" s="283">
        <f>+'2.3a Com'!G23/'2.3a Com'!G$33</f>
        <v>5.1154984320739019E-2</v>
      </c>
      <c r="D23" s="127" t="s">
        <v>267</v>
      </c>
      <c r="E23" s="95"/>
      <c r="F23" s="131">
        <f t="shared" si="3"/>
        <v>0.96129032258064517</v>
      </c>
      <c r="G23" s="95">
        <f t="shared" si="2"/>
        <v>0.44992655389334296</v>
      </c>
      <c r="I23" s="306">
        <v>8000</v>
      </c>
      <c r="J23" s="310" t="s">
        <v>311</v>
      </c>
      <c r="K23" s="308">
        <f t="shared" si="0"/>
        <v>0.96129032258064517</v>
      </c>
      <c r="L23" s="308">
        <f t="shared" si="1"/>
        <v>0.44992655389334296</v>
      </c>
    </row>
    <row r="24" spans="1:12" x14ac:dyDescent="0.2">
      <c r="A24" s="81" t="s">
        <v>203</v>
      </c>
      <c r="B24" s="395">
        <f>+'2.3a Com'!F24/'2.3a Com'!F$33</f>
        <v>8.6594982078853043E-3</v>
      </c>
      <c r="C24" s="282">
        <f>+'2.3a Com'!G24/'2.3a Com'!G$33</f>
        <v>3.9318604590395566E-2</v>
      </c>
      <c r="D24" s="126" t="s">
        <v>268</v>
      </c>
      <c r="E24" s="94"/>
      <c r="F24" s="130">
        <f t="shared" si="3"/>
        <v>0.96994982078853043</v>
      </c>
      <c r="G24" s="94">
        <f t="shared" si="2"/>
        <v>0.48924515848373851</v>
      </c>
      <c r="I24" s="306">
        <v>10000</v>
      </c>
      <c r="J24" s="309" t="s">
        <v>312</v>
      </c>
      <c r="K24" s="308">
        <f t="shared" si="0"/>
        <v>0.96994982078853043</v>
      </c>
      <c r="L24" s="308">
        <f t="shared" si="1"/>
        <v>0.48924515848373851</v>
      </c>
    </row>
    <row r="25" spans="1:12" x14ac:dyDescent="0.2">
      <c r="A25" s="78" t="s">
        <v>146</v>
      </c>
      <c r="B25" s="396">
        <f>+'2.3a Com'!F25/'2.3a Com'!F$33</f>
        <v>1.6172043010752687E-2</v>
      </c>
      <c r="C25" s="283">
        <f>+'2.3a Com'!G25/'2.3a Com'!G$33</f>
        <v>0.11275935651841255</v>
      </c>
      <c r="D25" s="127" t="s">
        <v>269</v>
      </c>
      <c r="E25" s="95"/>
      <c r="F25" s="131">
        <f t="shared" si="3"/>
        <v>0.98612186379928313</v>
      </c>
      <c r="G25" s="95">
        <f t="shared" si="2"/>
        <v>0.60200451500215102</v>
      </c>
      <c r="I25" s="306">
        <v>20000</v>
      </c>
      <c r="J25" s="310" t="s">
        <v>313</v>
      </c>
      <c r="K25" s="308">
        <f t="shared" si="0"/>
        <v>0.98612186379928313</v>
      </c>
      <c r="L25" s="308">
        <f t="shared" si="1"/>
        <v>0.60200451500215102</v>
      </c>
    </row>
    <row r="26" spans="1:12" x14ac:dyDescent="0.2">
      <c r="A26" s="81" t="s">
        <v>147</v>
      </c>
      <c r="B26" s="395">
        <f>+'2.3a Com'!F26/'2.3a Com'!F$33</f>
        <v>5.5913978494623656E-3</v>
      </c>
      <c r="C26" s="282">
        <f>+'2.3a Com'!G26/'2.3a Com'!G$33</f>
        <v>6.8948192821391779E-2</v>
      </c>
      <c r="D26" s="126" t="s">
        <v>270</v>
      </c>
      <c r="E26" s="94"/>
      <c r="F26" s="130">
        <f t="shared" si="3"/>
        <v>0.99171326164874551</v>
      </c>
      <c r="G26" s="94">
        <f t="shared" si="2"/>
        <v>0.67095270782354277</v>
      </c>
      <c r="I26" s="306">
        <v>30000</v>
      </c>
      <c r="J26" s="309" t="s">
        <v>314</v>
      </c>
      <c r="K26" s="308">
        <f t="shared" si="0"/>
        <v>0.99171326164874551</v>
      </c>
      <c r="L26" s="308">
        <f t="shared" si="1"/>
        <v>0.67095270782354277</v>
      </c>
    </row>
    <row r="27" spans="1:12" x14ac:dyDescent="0.2">
      <c r="A27" s="78" t="s">
        <v>148</v>
      </c>
      <c r="B27" s="396">
        <f>+'2.3a Com'!F27/'2.3a Com'!F$33</f>
        <v>4.4444444444444444E-3</v>
      </c>
      <c r="C27" s="283">
        <f>+'2.3a Com'!G27/'2.3a Com'!G$33</f>
        <v>8.7415804567490193E-2</v>
      </c>
      <c r="D27" s="127" t="s">
        <v>271</v>
      </c>
      <c r="E27" s="95"/>
      <c r="F27" s="131">
        <f t="shared" si="3"/>
        <v>0.99615770609318999</v>
      </c>
      <c r="G27" s="95">
        <f t="shared" si="2"/>
        <v>0.75836851239103298</v>
      </c>
      <c r="I27" s="306">
        <v>50000</v>
      </c>
      <c r="J27" s="310" t="s">
        <v>315</v>
      </c>
      <c r="K27" s="311">
        <f t="shared" si="0"/>
        <v>0.99615770609318999</v>
      </c>
      <c r="L27" s="308">
        <f t="shared" si="1"/>
        <v>0.75836851239103298</v>
      </c>
    </row>
    <row r="28" spans="1:12" x14ac:dyDescent="0.2">
      <c r="A28" s="81" t="s">
        <v>149</v>
      </c>
      <c r="B28" s="395">
        <f>+'2.3a Com'!F28/'2.3a Com'!F$33</f>
        <v>2.093189964157706E-3</v>
      </c>
      <c r="C28" s="282">
        <f>+'2.3a Com'!G28/'2.3a Com'!G$33</f>
        <v>6.5810116803610694E-2</v>
      </c>
      <c r="D28" s="126" t="s">
        <v>272</v>
      </c>
      <c r="E28" s="94"/>
      <c r="F28" s="130">
        <f t="shared" si="3"/>
        <v>0.99825089605734774</v>
      </c>
      <c r="G28" s="94">
        <f t="shared" si="2"/>
        <v>0.82417862919464369</v>
      </c>
      <c r="I28" s="306">
        <v>80000</v>
      </c>
      <c r="J28" s="309" t="s">
        <v>316</v>
      </c>
      <c r="K28" s="311">
        <f t="shared" si="0"/>
        <v>0.99825089605734774</v>
      </c>
      <c r="L28" s="308">
        <f t="shared" si="1"/>
        <v>0.82417862919464369</v>
      </c>
    </row>
    <row r="29" spans="1:12" x14ac:dyDescent="0.2">
      <c r="A29" s="78" t="s">
        <v>150</v>
      </c>
      <c r="B29" s="396">
        <f>+'2.3a Com'!F29/'2.3a Com'!F$33</f>
        <v>5.448028673835125E-4</v>
      </c>
      <c r="C29" s="283">
        <f>+'2.3a Com'!G29/'2.3a Com'!G$33</f>
        <v>2.4740018397444313E-2</v>
      </c>
      <c r="D29" s="127" t="s">
        <v>273</v>
      </c>
      <c r="E29" s="95"/>
      <c r="F29" s="131">
        <f t="shared" si="3"/>
        <v>0.9987956989247313</v>
      </c>
      <c r="G29" s="95">
        <f t="shared" si="2"/>
        <v>0.84891864759208802</v>
      </c>
      <c r="I29" s="306">
        <v>100000</v>
      </c>
      <c r="J29" s="310" t="s">
        <v>317</v>
      </c>
      <c r="K29" s="311">
        <f t="shared" si="0"/>
        <v>0.9987956989247313</v>
      </c>
      <c r="L29" s="308">
        <f t="shared" si="1"/>
        <v>0.84891864759208802</v>
      </c>
    </row>
    <row r="30" spans="1:12" ht="15" customHeight="1" x14ac:dyDescent="0.2">
      <c r="A30" s="81" t="s">
        <v>151</v>
      </c>
      <c r="B30" s="395">
        <f>+'2.3a Com'!F30/'2.3a Com'!F$33</f>
        <v>8.8888888888888893E-4</v>
      </c>
      <c r="C30" s="282">
        <f>+'2.3a Com'!G30/'2.3a Com'!G$33</f>
        <v>6.2561932342033513E-2</v>
      </c>
      <c r="D30" s="126" t="s">
        <v>274</v>
      </c>
      <c r="E30" s="94"/>
      <c r="F30" s="130">
        <f t="shared" si="3"/>
        <v>0.99968458781362024</v>
      </c>
      <c r="G30" s="94">
        <f t="shared" si="2"/>
        <v>0.91148057993412157</v>
      </c>
      <c r="I30" s="306">
        <v>200000</v>
      </c>
      <c r="J30" s="309" t="s">
        <v>318</v>
      </c>
      <c r="K30" s="312">
        <f t="shared" si="0"/>
        <v>0.99968458781362024</v>
      </c>
      <c r="L30" s="308">
        <f t="shared" si="1"/>
        <v>0.91148057993412157</v>
      </c>
    </row>
    <row r="31" spans="1:12" x14ac:dyDescent="0.2">
      <c r="A31" s="78" t="s">
        <v>152</v>
      </c>
      <c r="B31" s="396">
        <f>+'2.3a Com'!F31/'2.3a Com'!F$33</f>
        <v>1.1469534050179211E-4</v>
      </c>
      <c r="C31" s="283">
        <f>+'2.3a Com'!G31/'2.3a Com'!G$33</f>
        <v>1.5082457413298963E-2</v>
      </c>
      <c r="D31" s="127" t="s">
        <v>275</v>
      </c>
      <c r="E31" s="95"/>
      <c r="F31" s="131">
        <f t="shared" si="3"/>
        <v>0.99979928315412203</v>
      </c>
      <c r="G31" s="95">
        <f t="shared" si="2"/>
        <v>0.92656303734742052</v>
      </c>
      <c r="I31" s="306">
        <v>300000</v>
      </c>
      <c r="J31" s="310" t="s">
        <v>319</v>
      </c>
      <c r="K31" s="312">
        <f t="shared" si="0"/>
        <v>0.99979928315412203</v>
      </c>
      <c r="L31" s="308">
        <f t="shared" si="1"/>
        <v>0.92656303734742052</v>
      </c>
    </row>
    <row r="32" spans="1:12" x14ac:dyDescent="0.2">
      <c r="A32" s="81" t="s">
        <v>172</v>
      </c>
      <c r="B32" s="397">
        <f>+'2.3a Com'!F32/'2.3a Com'!F$33</f>
        <v>2.0071684587813621E-4</v>
      </c>
      <c r="C32" s="284">
        <f>+'2.3a Com'!G32/'2.3a Com'!G$33</f>
        <v>7.3436962652579416E-2</v>
      </c>
      <c r="D32" s="105" t="s">
        <v>276</v>
      </c>
      <c r="E32" s="106"/>
      <c r="F32" s="132">
        <f>+F31+B32</f>
        <v>1.0000000000000002</v>
      </c>
      <c r="G32" s="106">
        <f>+G31+C32</f>
        <v>0.99999999999999989</v>
      </c>
      <c r="I32" s="306"/>
      <c r="J32" s="313" t="s">
        <v>294</v>
      </c>
      <c r="K32" s="308">
        <v>1</v>
      </c>
      <c r="L32" s="308">
        <v>0.99999999999999989</v>
      </c>
    </row>
    <row r="33" spans="1:9" x14ac:dyDescent="0.2">
      <c r="A33" s="82" t="s">
        <v>74</v>
      </c>
      <c r="B33" s="96">
        <f>+'2.3a Com'!F33/'2.3a Com'!F$33</f>
        <v>1</v>
      </c>
      <c r="C33" s="97">
        <f>+'2.3a Com'!G33/'2.3a Com'!G$33</f>
        <v>1</v>
      </c>
      <c r="D33" s="399" t="s">
        <v>276</v>
      </c>
      <c r="E33" s="398"/>
      <c r="F33" s="96">
        <v>1.0000000000000002</v>
      </c>
      <c r="G33" s="96">
        <v>0.99999999999999989</v>
      </c>
      <c r="I33" s="306"/>
    </row>
    <row r="34" spans="1:9" x14ac:dyDescent="0.2">
      <c r="A34" s="363" t="s">
        <v>130</v>
      </c>
      <c r="B34" s="372"/>
      <c r="C34" s="372"/>
      <c r="D34" s="373"/>
      <c r="E34" s="372"/>
      <c r="F34" s="372"/>
      <c r="G34" s="372"/>
      <c r="I34" s="306"/>
    </row>
    <row r="35" spans="1:9" x14ac:dyDescent="0.2">
      <c r="A35" s="363" t="s">
        <v>458</v>
      </c>
      <c r="B35" s="372"/>
      <c r="C35" s="372"/>
      <c r="D35" s="373"/>
      <c r="E35" s="372"/>
      <c r="F35" s="372"/>
      <c r="G35" s="372"/>
      <c r="I35" s="306"/>
    </row>
    <row r="36" spans="1:9" x14ac:dyDescent="0.25">
      <c r="A36" s="368" t="s">
        <v>352</v>
      </c>
      <c r="B36" s="374"/>
      <c r="C36" s="374"/>
      <c r="D36" s="375"/>
      <c r="E36" s="375"/>
      <c r="F36" s="375"/>
      <c r="G36" s="375"/>
    </row>
    <row r="37" spans="1:9" ht="39.75" customHeight="1" x14ac:dyDescent="0.25">
      <c r="A37" s="532" t="s">
        <v>501</v>
      </c>
      <c r="B37" s="532"/>
      <c r="C37" s="532"/>
      <c r="D37" s="532"/>
      <c r="E37" s="532"/>
      <c r="F37" s="532"/>
      <c r="G37" s="532"/>
      <c r="H37" s="102"/>
    </row>
    <row r="38" spans="1:9" x14ac:dyDescent="0.2">
      <c r="A38" s="133"/>
      <c r="B38" s="236"/>
      <c r="C38" s="236"/>
      <c r="D38" s="236"/>
      <c r="E38" s="236"/>
      <c r="F38" s="236"/>
      <c r="G38" s="236"/>
      <c r="H38" s="103"/>
    </row>
    <row r="39" spans="1:9" ht="35.25" customHeight="1" x14ac:dyDescent="0.25">
      <c r="A39" s="526" t="s">
        <v>530</v>
      </c>
      <c r="B39" s="526"/>
      <c r="C39" s="526"/>
      <c r="D39" s="526"/>
      <c r="E39" s="526"/>
      <c r="F39" s="526"/>
      <c r="G39" s="526"/>
    </row>
    <row r="40" spans="1:9" x14ac:dyDescent="0.25">
      <c r="B40" s="9"/>
      <c r="C40" s="9"/>
      <c r="D40" s="9"/>
      <c r="E40" s="9"/>
    </row>
    <row r="41" spans="1:9" x14ac:dyDescent="0.25">
      <c r="B41" s="9"/>
      <c r="C41" s="9"/>
      <c r="D41" s="9"/>
      <c r="E41" s="9"/>
    </row>
    <row r="42" spans="1:9" x14ac:dyDescent="0.25">
      <c r="B42" s="9"/>
      <c r="C42" s="9"/>
      <c r="D42" s="9"/>
      <c r="E42" s="9"/>
    </row>
    <row r="43" spans="1:9" x14ac:dyDescent="0.25">
      <c r="B43" s="9"/>
      <c r="C43" s="9"/>
      <c r="D43" s="9"/>
      <c r="E43" s="9"/>
    </row>
    <row r="44" spans="1:9" x14ac:dyDescent="0.25">
      <c r="B44" s="9"/>
      <c r="C44" s="9"/>
      <c r="D44" s="9"/>
      <c r="E44" s="9"/>
    </row>
    <row r="45" spans="1:9" x14ac:dyDescent="0.25">
      <c r="B45" s="9"/>
      <c r="C45" s="9"/>
      <c r="D45" s="9"/>
      <c r="E45" s="9"/>
    </row>
    <row r="46" spans="1:9" x14ac:dyDescent="0.25">
      <c r="B46" s="9"/>
      <c r="C46" s="9"/>
      <c r="D46" s="9"/>
      <c r="E46" s="9"/>
    </row>
    <row r="47" spans="1:9" x14ac:dyDescent="0.25">
      <c r="B47" s="9"/>
      <c r="C47" s="9"/>
      <c r="D47" s="9"/>
      <c r="E47" s="9"/>
    </row>
    <row r="48" spans="1:9" x14ac:dyDescent="0.25">
      <c r="B48" s="9"/>
      <c r="C48" s="9"/>
      <c r="D48" s="9"/>
      <c r="E48" s="9"/>
    </row>
    <row r="49" spans="1:7" x14ac:dyDescent="0.25">
      <c r="B49" s="9"/>
      <c r="C49" s="9"/>
      <c r="D49" s="9"/>
      <c r="E49" s="9"/>
    </row>
    <row r="50" spans="1:7" x14ac:dyDescent="0.25">
      <c r="B50" s="9"/>
      <c r="C50" s="9"/>
      <c r="D50" s="9"/>
      <c r="E50" s="9"/>
    </row>
    <row r="51" spans="1:7" x14ac:dyDescent="0.25">
      <c r="B51" s="9"/>
      <c r="C51" s="9"/>
      <c r="D51" s="9"/>
      <c r="E51" s="9"/>
    </row>
    <row r="52" spans="1:7" x14ac:dyDescent="0.25">
      <c r="B52" s="9"/>
      <c r="C52" s="9"/>
      <c r="D52" s="9"/>
      <c r="E52" s="9"/>
    </row>
    <row r="53" spans="1:7" x14ac:dyDescent="0.25">
      <c r="B53" s="9"/>
      <c r="C53" s="9"/>
      <c r="D53" s="9"/>
      <c r="E53" s="9"/>
    </row>
    <row r="54" spans="1:7" x14ac:dyDescent="0.25">
      <c r="B54" s="9"/>
      <c r="C54" s="9"/>
      <c r="D54" s="9"/>
      <c r="E54" s="9"/>
    </row>
    <row r="55" spans="1:7" x14ac:dyDescent="0.25">
      <c r="B55" s="9"/>
      <c r="C55" s="9"/>
      <c r="D55" s="9"/>
      <c r="E55" s="9"/>
    </row>
    <row r="56" spans="1:7" x14ac:dyDescent="0.25">
      <c r="B56" s="9"/>
      <c r="C56" s="9"/>
      <c r="D56" s="9"/>
      <c r="E56" s="9"/>
    </row>
    <row r="57" spans="1:7" x14ac:dyDescent="0.25">
      <c r="B57" s="9"/>
      <c r="C57" s="9"/>
      <c r="D57" s="9"/>
      <c r="E57" s="9"/>
    </row>
    <row r="58" spans="1:7" x14ac:dyDescent="0.25">
      <c r="B58" s="9"/>
      <c r="C58" s="9"/>
      <c r="D58" s="9"/>
      <c r="E58" s="9"/>
    </row>
    <row r="59" spans="1:7" x14ac:dyDescent="0.25">
      <c r="B59" s="9"/>
      <c r="C59" s="9"/>
      <c r="D59" s="9"/>
      <c r="E59" s="9"/>
    </row>
    <row r="60" spans="1:7" x14ac:dyDescent="0.25">
      <c r="B60" s="9"/>
      <c r="C60" s="9"/>
      <c r="D60" s="9"/>
      <c r="E60" s="9"/>
    </row>
    <row r="61" spans="1:7" ht="12.95" customHeight="1" x14ac:dyDescent="0.2">
      <c r="A61" s="376" t="s">
        <v>130</v>
      </c>
      <c r="B61" s="377"/>
      <c r="C61" s="377"/>
      <c r="D61" s="377"/>
      <c r="E61" s="377"/>
      <c r="F61" s="377"/>
      <c r="G61" s="377"/>
    </row>
    <row r="62" spans="1:7" x14ac:dyDescent="0.2">
      <c r="A62" s="376" t="s">
        <v>458</v>
      </c>
      <c r="B62" s="378"/>
      <c r="C62" s="378"/>
      <c r="D62" s="378"/>
      <c r="E62" s="378"/>
      <c r="F62" s="378"/>
      <c r="G62" s="378"/>
    </row>
    <row r="63" spans="1:7" x14ac:dyDescent="0.25">
      <c r="A63" s="527" t="s">
        <v>521</v>
      </c>
      <c r="B63" s="527"/>
      <c r="C63" s="527"/>
      <c r="D63" s="527"/>
      <c r="E63" s="527"/>
      <c r="F63" s="527"/>
      <c r="G63" s="527"/>
    </row>
    <row r="64" spans="1:7" x14ac:dyDescent="0.25">
      <c r="B64" s="9"/>
      <c r="C64" s="9"/>
      <c r="D64" s="9"/>
      <c r="E64" s="9"/>
    </row>
    <row r="65" spans="2:5" x14ac:dyDescent="0.25">
      <c r="B65" s="9"/>
      <c r="C65" s="9"/>
      <c r="D65" s="9"/>
      <c r="E65" s="9"/>
    </row>
    <row r="66" spans="2:5" x14ac:dyDescent="0.25">
      <c r="B66" s="9"/>
      <c r="C66" s="9"/>
      <c r="D66" s="9"/>
      <c r="E66" s="9"/>
    </row>
    <row r="67" spans="2:5" x14ac:dyDescent="0.25">
      <c r="B67" s="9"/>
      <c r="C67" s="9"/>
      <c r="D67" s="9"/>
      <c r="E67" s="9"/>
    </row>
    <row r="68" spans="2:5" x14ac:dyDescent="0.25">
      <c r="B68" s="9"/>
      <c r="C68" s="9"/>
      <c r="D68" s="9"/>
      <c r="E68" s="9"/>
    </row>
    <row r="69" spans="2:5" x14ac:dyDescent="0.25">
      <c r="B69" s="9"/>
      <c r="C69" s="9"/>
      <c r="D69" s="9"/>
      <c r="E69" s="9"/>
    </row>
    <row r="70" spans="2:5" x14ac:dyDescent="0.25">
      <c r="B70" s="9"/>
      <c r="C70" s="9"/>
      <c r="D70" s="9"/>
      <c r="E70" s="9"/>
    </row>
    <row r="71" spans="2:5" x14ac:dyDescent="0.25">
      <c r="B71" s="9"/>
      <c r="C71" s="9"/>
      <c r="D71" s="9"/>
      <c r="E71" s="9"/>
    </row>
    <row r="72" spans="2:5" x14ac:dyDescent="0.25">
      <c r="B72" s="12"/>
    </row>
    <row r="73" spans="2:5" x14ac:dyDescent="0.25">
      <c r="B73" s="12"/>
    </row>
    <row r="74" spans="2:5" x14ac:dyDescent="0.25">
      <c r="B74" s="12"/>
    </row>
    <row r="75" spans="2:5" x14ac:dyDescent="0.25">
      <c r="B75" s="12"/>
    </row>
    <row r="76" spans="2:5" x14ac:dyDescent="0.25">
      <c r="B76" s="12"/>
    </row>
    <row r="77" spans="2:5" x14ac:dyDescent="0.25">
      <c r="B77" s="12"/>
    </row>
    <row r="78" spans="2:5" x14ac:dyDescent="0.25">
      <c r="B78" s="12"/>
    </row>
    <row r="79" spans="2:5" x14ac:dyDescent="0.25">
      <c r="B79" s="12"/>
    </row>
    <row r="80" spans="2:5" x14ac:dyDescent="0.25">
      <c r="B80" s="12"/>
    </row>
    <row r="81" spans="2:2" x14ac:dyDescent="0.25">
      <c r="B81" s="12"/>
    </row>
    <row r="82" spans="2:2" x14ac:dyDescent="0.25">
      <c r="B82" s="12"/>
    </row>
    <row r="83" spans="2:2" x14ac:dyDescent="0.25">
      <c r="B83" s="12"/>
    </row>
    <row r="84" spans="2:2" x14ac:dyDescent="0.25">
      <c r="B84" s="12"/>
    </row>
    <row r="85" spans="2:2" x14ac:dyDescent="0.25">
      <c r="B85" s="12"/>
    </row>
    <row r="86" spans="2:2" x14ac:dyDescent="0.25">
      <c r="B86" s="12"/>
    </row>
    <row r="87" spans="2:2" x14ac:dyDescent="0.25">
      <c r="B87" s="12"/>
    </row>
    <row r="88" spans="2:2" x14ac:dyDescent="0.25">
      <c r="B88" s="12"/>
    </row>
    <row r="89" spans="2:2" x14ac:dyDescent="0.25">
      <c r="B89" s="12"/>
    </row>
    <row r="90" spans="2:2" x14ac:dyDescent="0.25">
      <c r="B90" s="12"/>
    </row>
    <row r="91" spans="2:2" x14ac:dyDescent="0.25">
      <c r="B91" s="12"/>
    </row>
    <row r="92" spans="2:2" x14ac:dyDescent="0.25">
      <c r="B92" s="12"/>
    </row>
    <row r="93" spans="2:2" x14ac:dyDescent="0.25">
      <c r="B93" s="12"/>
    </row>
    <row r="94" spans="2:2" x14ac:dyDescent="0.25">
      <c r="B94" s="12"/>
    </row>
    <row r="95" spans="2:2" x14ac:dyDescent="0.25">
      <c r="B95" s="12"/>
    </row>
    <row r="96" spans="2:2" x14ac:dyDescent="0.25">
      <c r="B96" s="12"/>
    </row>
    <row r="97" spans="2:2" x14ac:dyDescent="0.25">
      <c r="B97" s="12"/>
    </row>
    <row r="98" spans="2:2" x14ac:dyDescent="0.25">
      <c r="B98" s="12"/>
    </row>
    <row r="99" spans="2:2" x14ac:dyDescent="0.25">
      <c r="B99" s="12"/>
    </row>
    <row r="100" spans="2:2" x14ac:dyDescent="0.25">
      <c r="B100" s="12"/>
    </row>
    <row r="101" spans="2:2" x14ac:dyDescent="0.25">
      <c r="B101" s="12"/>
    </row>
    <row r="102" spans="2:2" x14ac:dyDescent="0.25">
      <c r="B102" s="12"/>
    </row>
    <row r="103" spans="2:2" x14ac:dyDescent="0.25">
      <c r="B103" s="12"/>
    </row>
    <row r="104" spans="2:2" x14ac:dyDescent="0.25">
      <c r="B104" s="12"/>
    </row>
    <row r="105" spans="2:2" x14ac:dyDescent="0.25">
      <c r="B105" s="12"/>
    </row>
    <row r="106" spans="2:2" x14ac:dyDescent="0.25">
      <c r="B106" s="12"/>
    </row>
    <row r="107" spans="2:2" x14ac:dyDescent="0.25">
      <c r="B107" s="12"/>
    </row>
    <row r="108" spans="2:2" x14ac:dyDescent="0.25">
      <c r="B108" s="12"/>
    </row>
    <row r="109" spans="2:2" x14ac:dyDescent="0.25">
      <c r="B109" s="12"/>
    </row>
    <row r="110" spans="2:2" x14ac:dyDescent="0.25">
      <c r="B110" s="12"/>
    </row>
    <row r="111" spans="2:2" x14ac:dyDescent="0.25">
      <c r="B111" s="12"/>
    </row>
    <row r="112" spans="2:2" x14ac:dyDescent="0.25">
      <c r="B112" s="12"/>
    </row>
    <row r="113" spans="2:2" x14ac:dyDescent="0.25">
      <c r="B113" s="12"/>
    </row>
    <row r="114" spans="2:2" x14ac:dyDescent="0.25">
      <c r="B114" s="12"/>
    </row>
    <row r="115" spans="2:2" x14ac:dyDescent="0.25">
      <c r="B115" s="12"/>
    </row>
    <row r="116" spans="2:2" x14ac:dyDescent="0.25">
      <c r="B116" s="12"/>
    </row>
    <row r="117" spans="2:2" x14ac:dyDescent="0.25">
      <c r="B117" s="12"/>
    </row>
    <row r="118" spans="2:2" x14ac:dyDescent="0.25">
      <c r="B118" s="12"/>
    </row>
    <row r="119" spans="2:2" x14ac:dyDescent="0.25">
      <c r="B119" s="12"/>
    </row>
    <row r="120" spans="2:2" x14ac:dyDescent="0.25">
      <c r="B120" s="12"/>
    </row>
    <row r="121" spans="2:2" x14ac:dyDescent="0.25">
      <c r="B121" s="12"/>
    </row>
    <row r="122" spans="2:2" x14ac:dyDescent="0.25">
      <c r="B122" s="12"/>
    </row>
    <row r="123" spans="2:2" x14ac:dyDescent="0.25">
      <c r="B123" s="12"/>
    </row>
    <row r="124" spans="2:2" x14ac:dyDescent="0.25">
      <c r="B124" s="12"/>
    </row>
    <row r="125" spans="2:2" x14ac:dyDescent="0.25">
      <c r="B125" s="12"/>
    </row>
    <row r="126" spans="2:2" x14ac:dyDescent="0.25">
      <c r="B126" s="12"/>
    </row>
    <row r="127" spans="2:2" x14ac:dyDescent="0.25">
      <c r="B127" s="12"/>
    </row>
    <row r="128" spans="2:2" x14ac:dyDescent="0.25">
      <c r="B128" s="12"/>
    </row>
    <row r="129" spans="2:2" x14ac:dyDescent="0.25">
      <c r="B129" s="12"/>
    </row>
    <row r="130" spans="2:2" x14ac:dyDescent="0.25">
      <c r="B130" s="12"/>
    </row>
    <row r="131" spans="2:2" x14ac:dyDescent="0.25">
      <c r="B131" s="12"/>
    </row>
    <row r="132" spans="2:2" x14ac:dyDescent="0.25">
      <c r="B132" s="12"/>
    </row>
    <row r="133" spans="2:2" x14ac:dyDescent="0.25">
      <c r="B133" s="12"/>
    </row>
    <row r="134" spans="2:2" x14ac:dyDescent="0.25">
      <c r="B134" s="12"/>
    </row>
    <row r="135" spans="2:2" x14ac:dyDescent="0.25">
      <c r="B135" s="12"/>
    </row>
    <row r="136" spans="2:2" x14ac:dyDescent="0.25">
      <c r="B136" s="12"/>
    </row>
    <row r="137" spans="2:2" x14ac:dyDescent="0.25">
      <c r="B137" s="12"/>
    </row>
    <row r="138" spans="2:2" x14ac:dyDescent="0.25">
      <c r="B138" s="12"/>
    </row>
    <row r="139" spans="2:2" x14ac:dyDescent="0.25">
      <c r="B139" s="12"/>
    </row>
    <row r="140" spans="2:2" x14ac:dyDescent="0.25">
      <c r="B140" s="12"/>
    </row>
    <row r="141" spans="2:2" x14ac:dyDescent="0.25">
      <c r="B141" s="12"/>
    </row>
    <row r="142" spans="2:2" x14ac:dyDescent="0.25">
      <c r="B142" s="12"/>
    </row>
    <row r="143" spans="2:2" x14ac:dyDescent="0.25">
      <c r="B143" s="12"/>
    </row>
    <row r="144" spans="2:2" x14ac:dyDescent="0.25">
      <c r="B144" s="12"/>
    </row>
    <row r="145" spans="2:2" x14ac:dyDescent="0.25">
      <c r="B145" s="12"/>
    </row>
    <row r="146" spans="2:2" x14ac:dyDescent="0.25">
      <c r="B146" s="12"/>
    </row>
    <row r="147" spans="2:2" x14ac:dyDescent="0.25">
      <c r="B147" s="12"/>
    </row>
    <row r="148" spans="2:2" x14ac:dyDescent="0.25">
      <c r="B148" s="12"/>
    </row>
    <row r="149" spans="2:2" x14ac:dyDescent="0.25">
      <c r="B149" s="12"/>
    </row>
    <row r="150" spans="2:2" x14ac:dyDescent="0.25">
      <c r="B150" s="12"/>
    </row>
    <row r="151" spans="2:2" x14ac:dyDescent="0.25">
      <c r="B151" s="12"/>
    </row>
    <row r="152" spans="2:2" x14ac:dyDescent="0.25">
      <c r="B152" s="12"/>
    </row>
    <row r="153" spans="2:2" x14ac:dyDescent="0.25">
      <c r="B153" s="12"/>
    </row>
    <row r="154" spans="2:2" x14ac:dyDescent="0.25">
      <c r="B154" s="12"/>
    </row>
    <row r="155" spans="2:2" x14ac:dyDescent="0.25">
      <c r="B155" s="12"/>
    </row>
    <row r="156" spans="2:2" x14ac:dyDescent="0.25">
      <c r="B156" s="12"/>
    </row>
    <row r="157" spans="2:2" x14ac:dyDescent="0.25">
      <c r="B157" s="12"/>
    </row>
    <row r="158" spans="2:2" x14ac:dyDescent="0.25">
      <c r="B158" s="12"/>
    </row>
    <row r="159" spans="2:2" x14ac:dyDescent="0.25">
      <c r="B159" s="12"/>
    </row>
    <row r="160" spans="2:2" x14ac:dyDescent="0.25">
      <c r="B160" s="12"/>
    </row>
    <row r="161" spans="2:2" x14ac:dyDescent="0.25">
      <c r="B161" s="12"/>
    </row>
    <row r="162" spans="2:2" x14ac:dyDescent="0.25">
      <c r="B162" s="12"/>
    </row>
    <row r="163" spans="2:2" x14ac:dyDescent="0.25">
      <c r="B163" s="12"/>
    </row>
    <row r="164" spans="2:2" x14ac:dyDescent="0.25">
      <c r="B164" s="12"/>
    </row>
  </sheetData>
  <mergeCells count="8">
    <mergeCell ref="A3:G3"/>
    <mergeCell ref="A63:G63"/>
    <mergeCell ref="A39:G39"/>
    <mergeCell ref="B6:C6"/>
    <mergeCell ref="F6:G6"/>
    <mergeCell ref="A37:G37"/>
    <mergeCell ref="D5:E6"/>
    <mergeCell ref="A5:A6"/>
  </mergeCells>
  <pageMargins left="0.70866141732283472" right="0.70866141732283472" top="0.74803149606299213" bottom="0.74803149606299213" header="0.31496062992125984" footer="0.31496062992125984"/>
  <pageSetup paperSize="9" scale="8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0"/>
  <sheetViews>
    <sheetView showGridLines="0" zoomScaleNormal="100" workbookViewId="0">
      <selection activeCell="A2" sqref="A2"/>
    </sheetView>
  </sheetViews>
  <sheetFormatPr baseColWidth="10" defaultColWidth="14.85546875" defaultRowHeight="12.75" x14ac:dyDescent="0.25"/>
  <cols>
    <col min="1" max="1" width="7.85546875" style="1" customWidth="1"/>
    <col min="2" max="2" width="28" style="1" customWidth="1"/>
    <col min="3" max="3" width="16" style="2" customWidth="1"/>
    <col min="4" max="4" width="17.28515625" style="3" customWidth="1"/>
    <col min="5" max="5" width="13.140625" style="3" customWidth="1"/>
    <col min="6" max="7" width="14.85546875" style="1"/>
    <col min="8" max="8" width="14.85546875" style="1" customWidth="1"/>
    <col min="9" max="16384" width="14.85546875" style="1"/>
  </cols>
  <sheetData>
    <row r="1" spans="1:9" ht="18" customHeight="1" x14ac:dyDescent="0.25">
      <c r="A1" s="140" t="s">
        <v>293</v>
      </c>
      <c r="B1" s="141"/>
      <c r="C1" s="142"/>
      <c r="D1" s="142"/>
      <c r="E1" s="142"/>
    </row>
    <row r="2" spans="1:9" ht="12.95" customHeight="1" x14ac:dyDescent="0.25">
      <c r="A2" s="237"/>
      <c r="B2" s="238"/>
      <c r="C2" s="70"/>
      <c r="D2" s="70"/>
      <c r="E2" s="70"/>
    </row>
    <row r="3" spans="1:9" ht="18" customHeight="1" x14ac:dyDescent="0.25">
      <c r="A3" s="71" t="s">
        <v>350</v>
      </c>
      <c r="B3" s="239"/>
      <c r="C3" s="70"/>
      <c r="D3" s="70"/>
      <c r="E3" s="70"/>
    </row>
    <row r="4" spans="1:9" ht="13.5" customHeight="1" x14ac:dyDescent="0.25">
      <c r="A4" s="240" t="s">
        <v>199</v>
      </c>
      <c r="B4" s="241"/>
      <c r="C4" s="242"/>
      <c r="D4" s="242"/>
      <c r="E4" s="169"/>
    </row>
    <row r="5" spans="1:9" ht="13.5" customHeight="1" x14ac:dyDescent="0.25">
      <c r="A5" s="240"/>
      <c r="B5" s="241"/>
      <c r="C5" s="242"/>
      <c r="D5" s="242"/>
      <c r="E5" s="169"/>
    </row>
    <row r="6" spans="1:9" ht="17.25" customHeight="1" x14ac:dyDescent="0.25">
      <c r="A6" s="539" t="s">
        <v>73</v>
      </c>
      <c r="B6" s="539" t="s">
        <v>157</v>
      </c>
      <c r="C6" s="541" t="s">
        <v>121</v>
      </c>
      <c r="D6" s="541"/>
      <c r="E6" s="537" t="s">
        <v>488</v>
      </c>
    </row>
    <row r="7" spans="1:9" ht="24.75" x14ac:dyDescent="0.2">
      <c r="A7" s="540"/>
      <c r="B7" s="540"/>
      <c r="C7" s="400" t="s">
        <v>531</v>
      </c>
      <c r="D7" s="400" t="s">
        <v>532</v>
      </c>
      <c r="E7" s="538"/>
      <c r="F7" s="35"/>
    </row>
    <row r="8" spans="1:9" ht="12.95" customHeight="1" x14ac:dyDescent="0.25">
      <c r="A8" s="27">
        <v>1</v>
      </c>
      <c r="B8" s="314" t="s">
        <v>353</v>
      </c>
      <c r="C8" s="315">
        <v>2187526</v>
      </c>
      <c r="D8" s="315">
        <v>2103778</v>
      </c>
      <c r="E8" s="316">
        <v>-3.8284344963214201E-2</v>
      </c>
      <c r="F8" s="202"/>
      <c r="G8" s="298"/>
      <c r="H8"/>
      <c r="I8" s="293"/>
    </row>
    <row r="9" spans="1:9" ht="12.95" customHeight="1" x14ac:dyDescent="0.25">
      <c r="A9" s="143">
        <v>2</v>
      </c>
      <c r="B9" s="317" t="s">
        <v>354</v>
      </c>
      <c r="C9" s="318">
        <v>863310</v>
      </c>
      <c r="D9" s="318">
        <v>886040</v>
      </c>
      <c r="E9" s="319">
        <v>2.632889691999396E-2</v>
      </c>
      <c r="F9" s="202"/>
      <c r="G9" s="298"/>
      <c r="H9"/>
      <c r="I9" s="293"/>
    </row>
    <row r="10" spans="1:9" ht="12.95" customHeight="1" x14ac:dyDescent="0.25">
      <c r="A10" s="27">
        <v>3</v>
      </c>
      <c r="B10" s="314" t="s">
        <v>355</v>
      </c>
      <c r="C10" s="315">
        <v>516092</v>
      </c>
      <c r="D10" s="315">
        <v>519127</v>
      </c>
      <c r="E10" s="316">
        <v>5.8807344426963226E-3</v>
      </c>
      <c r="F10" s="202"/>
      <c r="G10" s="298"/>
      <c r="H10"/>
      <c r="I10" s="293"/>
    </row>
    <row r="11" spans="1:9" ht="12.95" customHeight="1" x14ac:dyDescent="0.25">
      <c r="A11" s="143">
        <v>4</v>
      </c>
      <c r="B11" s="317" t="s">
        <v>356</v>
      </c>
      <c r="C11" s="318">
        <v>479553</v>
      </c>
      <c r="D11" s="318">
        <v>514819</v>
      </c>
      <c r="E11" s="319">
        <v>7.353931682212389E-2</v>
      </c>
      <c r="F11" s="202"/>
      <c r="G11" s="298"/>
      <c r="H11"/>
      <c r="I11" s="293"/>
    </row>
    <row r="12" spans="1:9" ht="12.95" customHeight="1" x14ac:dyDescent="0.25">
      <c r="A12" s="27">
        <v>5</v>
      </c>
      <c r="B12" s="314" t="s">
        <v>357</v>
      </c>
      <c r="C12" s="315">
        <v>340017</v>
      </c>
      <c r="D12" s="315">
        <v>357737</v>
      </c>
      <c r="E12" s="316">
        <v>5.2115041306758147E-2</v>
      </c>
      <c r="F12" s="202"/>
      <c r="G12" s="298"/>
      <c r="H12"/>
      <c r="I12" s="293"/>
    </row>
    <row r="13" spans="1:9" ht="12.95" customHeight="1" x14ac:dyDescent="0.25">
      <c r="A13" s="143">
        <v>6</v>
      </c>
      <c r="B13" s="317" t="s">
        <v>358</v>
      </c>
      <c r="C13" s="318">
        <v>309346</v>
      </c>
      <c r="D13" s="318">
        <v>327734</v>
      </c>
      <c r="E13" s="319">
        <v>5.9441531489012212E-2</v>
      </c>
      <c r="F13" s="202"/>
      <c r="G13" s="298"/>
      <c r="H13"/>
      <c r="I13" s="293"/>
    </row>
    <row r="14" spans="1:9" ht="12.95" customHeight="1" x14ac:dyDescent="0.25">
      <c r="A14" s="27">
        <v>7</v>
      </c>
      <c r="B14" s="314" t="s">
        <v>360</v>
      </c>
      <c r="C14" s="315">
        <v>285121</v>
      </c>
      <c r="D14" s="315">
        <v>310240</v>
      </c>
      <c r="E14" s="316">
        <v>8.8099438484012138E-2</v>
      </c>
      <c r="F14" s="202"/>
      <c r="G14" s="298"/>
      <c r="H14"/>
      <c r="I14" s="293"/>
    </row>
    <row r="15" spans="1:9" ht="12.95" customHeight="1" x14ac:dyDescent="0.25">
      <c r="A15" s="143">
        <v>8</v>
      </c>
      <c r="B15" s="317" t="s">
        <v>359</v>
      </c>
      <c r="C15" s="318">
        <v>280966</v>
      </c>
      <c r="D15" s="318">
        <v>293771</v>
      </c>
      <c r="E15" s="319">
        <v>4.5574909419645149E-2</v>
      </c>
      <c r="F15" s="202"/>
      <c r="G15" s="298"/>
      <c r="H15"/>
      <c r="I15" s="293"/>
    </row>
    <row r="16" spans="1:9" ht="12.95" customHeight="1" x14ac:dyDescent="0.25">
      <c r="A16" s="27">
        <v>9</v>
      </c>
      <c r="B16" s="314" t="s">
        <v>361</v>
      </c>
      <c r="C16" s="315">
        <v>254436</v>
      </c>
      <c r="D16" s="315">
        <v>267991</v>
      </c>
      <c r="E16" s="316">
        <v>5.3274693832633835E-2</v>
      </c>
      <c r="F16" s="202"/>
      <c r="G16" s="298"/>
      <c r="H16"/>
      <c r="I16" s="293"/>
    </row>
    <row r="17" spans="1:9" ht="12.95" customHeight="1" x14ac:dyDescent="0.25">
      <c r="A17" s="143">
        <v>10</v>
      </c>
      <c r="B17" s="317" t="s">
        <v>362</v>
      </c>
      <c r="C17" s="318">
        <v>232787</v>
      </c>
      <c r="D17" s="318">
        <v>238246</v>
      </c>
      <c r="E17" s="319">
        <v>2.3450622242650931E-2</v>
      </c>
      <c r="F17" s="202"/>
      <c r="G17" s="298"/>
      <c r="H17"/>
      <c r="I17" s="293"/>
    </row>
    <row r="18" spans="1:9" ht="12.95" customHeight="1" x14ac:dyDescent="0.25">
      <c r="A18" s="27">
        <v>11</v>
      </c>
      <c r="B18" s="314" t="s">
        <v>363</v>
      </c>
      <c r="C18" s="315">
        <v>216815</v>
      </c>
      <c r="D18" s="315">
        <v>230890</v>
      </c>
      <c r="E18" s="316">
        <v>6.4917095219426679E-2</v>
      </c>
      <c r="F18" s="202"/>
      <c r="G18" s="298"/>
      <c r="H18"/>
      <c r="I18" s="293"/>
    </row>
    <row r="19" spans="1:9" ht="12.95" customHeight="1" x14ac:dyDescent="0.25">
      <c r="A19" s="143">
        <v>12</v>
      </c>
      <c r="B19" s="317" t="s">
        <v>367</v>
      </c>
      <c r="C19" s="318">
        <v>171953</v>
      </c>
      <c r="D19" s="318">
        <v>179116</v>
      </c>
      <c r="E19" s="319">
        <v>4.1656731781358758E-2</v>
      </c>
      <c r="F19" s="202"/>
      <c r="G19" s="298"/>
      <c r="H19"/>
      <c r="I19" s="293"/>
    </row>
    <row r="20" spans="1:9" ht="12.95" customHeight="1" x14ac:dyDescent="0.25">
      <c r="A20" s="27">
        <v>13</v>
      </c>
      <c r="B20" s="314" t="s">
        <v>364</v>
      </c>
      <c r="C20" s="315">
        <v>182460</v>
      </c>
      <c r="D20" s="315">
        <v>177674</v>
      </c>
      <c r="E20" s="316">
        <v>-2.6230406664474404E-2</v>
      </c>
      <c r="F20" s="202"/>
      <c r="G20" s="298"/>
      <c r="H20"/>
      <c r="I20" s="293"/>
    </row>
    <row r="21" spans="1:9" ht="12.95" customHeight="1" x14ac:dyDescent="0.25">
      <c r="A21" s="143">
        <v>14</v>
      </c>
      <c r="B21" s="317" t="s">
        <v>366</v>
      </c>
      <c r="C21" s="318">
        <v>172565</v>
      </c>
      <c r="D21" s="318">
        <v>173136</v>
      </c>
      <c r="E21" s="319">
        <v>3.3088980963695835E-3</v>
      </c>
      <c r="F21" s="202"/>
      <c r="G21" s="298"/>
      <c r="H21"/>
      <c r="I21" s="293"/>
    </row>
    <row r="22" spans="1:9" ht="12.95" customHeight="1" x14ac:dyDescent="0.25">
      <c r="A22" s="27">
        <v>15</v>
      </c>
      <c r="B22" s="314" t="s">
        <v>365</v>
      </c>
      <c r="C22" s="315">
        <v>170147</v>
      </c>
      <c r="D22" s="315">
        <v>166687</v>
      </c>
      <c r="E22" s="316">
        <v>-2.0335357073589355E-2</v>
      </c>
      <c r="F22" s="202"/>
      <c r="G22" s="298"/>
      <c r="H22"/>
      <c r="I22" s="293"/>
    </row>
    <row r="23" spans="1:9" ht="12.95" customHeight="1" x14ac:dyDescent="0.25">
      <c r="A23" s="143">
        <v>16</v>
      </c>
      <c r="B23" s="317" t="s">
        <v>372</v>
      </c>
      <c r="C23" s="318">
        <v>147712</v>
      </c>
      <c r="D23" s="318">
        <v>163684</v>
      </c>
      <c r="E23" s="319">
        <v>0.10812933275563252</v>
      </c>
      <c r="F23" s="202"/>
      <c r="G23" s="298"/>
      <c r="H23"/>
      <c r="I23" s="293"/>
    </row>
    <row r="24" spans="1:9" ht="12.95" customHeight="1" x14ac:dyDescent="0.25">
      <c r="A24" s="27">
        <v>17</v>
      </c>
      <c r="B24" s="314" t="s">
        <v>369</v>
      </c>
      <c r="C24" s="315">
        <v>156920</v>
      </c>
      <c r="D24" s="315">
        <v>161830</v>
      </c>
      <c r="E24" s="316">
        <v>3.1289829212337583E-2</v>
      </c>
      <c r="F24" s="202"/>
      <c r="G24" s="298"/>
      <c r="H24"/>
      <c r="I24" s="293"/>
    </row>
    <row r="25" spans="1:9" ht="12.95" customHeight="1" x14ac:dyDescent="0.25">
      <c r="A25" s="143">
        <v>18</v>
      </c>
      <c r="B25" s="317" t="s">
        <v>371</v>
      </c>
      <c r="C25" s="318">
        <v>152960</v>
      </c>
      <c r="D25" s="318">
        <v>159022</v>
      </c>
      <c r="E25" s="319">
        <v>3.963127615062767E-2</v>
      </c>
      <c r="F25" s="202"/>
      <c r="G25" s="298"/>
      <c r="H25"/>
      <c r="I25" s="293"/>
    </row>
    <row r="26" spans="1:9" ht="12.95" customHeight="1" x14ac:dyDescent="0.25">
      <c r="A26" s="27">
        <v>19</v>
      </c>
      <c r="B26" s="320" t="s">
        <v>368</v>
      </c>
      <c r="C26" s="315">
        <v>158454</v>
      </c>
      <c r="D26" s="315">
        <v>156140</v>
      </c>
      <c r="E26" s="316">
        <v>-1.460360735607813E-2</v>
      </c>
      <c r="F26" s="202"/>
      <c r="G26" s="298"/>
      <c r="H26"/>
      <c r="I26" s="293"/>
    </row>
    <row r="27" spans="1:9" ht="12.95" customHeight="1" x14ac:dyDescent="0.25">
      <c r="A27" s="143">
        <v>20</v>
      </c>
      <c r="B27" s="317" t="s">
        <v>373</v>
      </c>
      <c r="C27" s="318">
        <v>147931</v>
      </c>
      <c r="D27" s="318">
        <v>155634</v>
      </c>
      <c r="E27" s="319">
        <v>5.2071573909457713E-2</v>
      </c>
      <c r="F27" s="202"/>
      <c r="G27" s="298"/>
      <c r="H27"/>
      <c r="I27" s="293"/>
    </row>
    <row r="28" spans="1:9" ht="12.95" customHeight="1" x14ac:dyDescent="0.25">
      <c r="A28" s="27">
        <v>21</v>
      </c>
      <c r="B28" s="314" t="s">
        <v>370</v>
      </c>
      <c r="C28" s="315">
        <v>150610</v>
      </c>
      <c r="D28" s="315">
        <v>151839</v>
      </c>
      <c r="E28" s="316">
        <v>8.1601487285041241E-3</v>
      </c>
      <c r="F28" s="202"/>
      <c r="G28" s="298"/>
      <c r="H28"/>
      <c r="I28" s="293"/>
    </row>
    <row r="29" spans="1:9" ht="12.95" customHeight="1" x14ac:dyDescent="0.25">
      <c r="A29" s="143">
        <v>22</v>
      </c>
      <c r="B29" s="317" t="s">
        <v>375</v>
      </c>
      <c r="C29" s="318">
        <v>142482</v>
      </c>
      <c r="D29" s="318">
        <v>149695</v>
      </c>
      <c r="E29" s="319">
        <v>5.0623938462402318E-2</v>
      </c>
      <c r="F29" s="202"/>
      <c r="G29" s="298"/>
      <c r="H29"/>
      <c r="I29" s="293"/>
    </row>
    <row r="30" spans="1:9" ht="15" customHeight="1" x14ac:dyDescent="0.25">
      <c r="A30" s="27">
        <v>23</v>
      </c>
      <c r="B30" s="314" t="s">
        <v>388</v>
      </c>
      <c r="C30" s="315">
        <v>141441</v>
      </c>
      <c r="D30" s="315">
        <v>149077</v>
      </c>
      <c r="E30" s="316">
        <v>5.3987174864431164E-2</v>
      </c>
      <c r="F30" s="202"/>
      <c r="G30" s="298"/>
      <c r="H30"/>
      <c r="I30" s="293"/>
    </row>
    <row r="31" spans="1:9" ht="12.95" customHeight="1" x14ac:dyDescent="0.25">
      <c r="A31" s="143">
        <v>24</v>
      </c>
      <c r="B31" s="317" t="s">
        <v>376</v>
      </c>
      <c r="C31" s="318">
        <v>143886</v>
      </c>
      <c r="D31" s="318">
        <v>146351</v>
      </c>
      <c r="E31" s="319">
        <v>1.7131618086540623E-2</v>
      </c>
      <c r="F31" s="202"/>
      <c r="G31" s="298"/>
      <c r="H31"/>
      <c r="I31" s="293"/>
    </row>
    <row r="32" spans="1:9" ht="12.95" customHeight="1" x14ac:dyDescent="0.25">
      <c r="A32" s="27">
        <v>25</v>
      </c>
      <c r="B32" s="314" t="s">
        <v>374</v>
      </c>
      <c r="C32" s="315">
        <v>142946</v>
      </c>
      <c r="D32" s="315">
        <v>146249</v>
      </c>
      <c r="E32" s="316">
        <v>2.3106627677584646E-2</v>
      </c>
      <c r="F32" s="202"/>
      <c r="G32" s="298"/>
      <c r="H32"/>
      <c r="I32" s="293"/>
    </row>
    <row r="33" spans="1:9" ht="12.95" customHeight="1" x14ac:dyDescent="0.25">
      <c r="A33" s="143">
        <v>26</v>
      </c>
      <c r="B33" s="317" t="s">
        <v>377</v>
      </c>
      <c r="C33" s="318">
        <v>140064</v>
      </c>
      <c r="D33" s="318">
        <v>142346</v>
      </c>
      <c r="E33" s="319">
        <v>1.6292551976239356E-2</v>
      </c>
      <c r="F33" s="202"/>
      <c r="G33" s="298"/>
      <c r="H33"/>
      <c r="I33" s="293"/>
    </row>
    <row r="34" spans="1:9" ht="12.95" customHeight="1" x14ac:dyDescent="0.25">
      <c r="A34" s="27">
        <v>27</v>
      </c>
      <c r="B34" s="314" t="s">
        <v>378</v>
      </c>
      <c r="C34" s="315">
        <v>135787</v>
      </c>
      <c r="D34" s="315">
        <v>139259</v>
      </c>
      <c r="E34" s="316">
        <v>2.5569458048266824E-2</v>
      </c>
      <c r="F34" s="202"/>
      <c r="G34" s="298"/>
      <c r="H34"/>
      <c r="I34" s="293"/>
    </row>
    <row r="35" spans="1:9" ht="12.95" customHeight="1" x14ac:dyDescent="0.25">
      <c r="A35" s="143">
        <v>28</v>
      </c>
      <c r="B35" s="317" t="s">
        <v>380</v>
      </c>
      <c r="C35" s="318">
        <v>134057</v>
      </c>
      <c r="D35" s="318">
        <v>136449</v>
      </c>
      <c r="E35" s="319">
        <v>1.7843156269348182E-2</v>
      </c>
      <c r="F35" s="202"/>
      <c r="G35" s="298"/>
      <c r="H35"/>
      <c r="I35" s="293"/>
    </row>
    <row r="36" spans="1:9" ht="15" customHeight="1" x14ac:dyDescent="0.25">
      <c r="A36" s="27">
        <v>29</v>
      </c>
      <c r="B36" s="314" t="s">
        <v>381</v>
      </c>
      <c r="C36" s="321">
        <v>126924</v>
      </c>
      <c r="D36" s="315">
        <v>132117</v>
      </c>
      <c r="E36" s="316">
        <v>4.0914247896378875E-2</v>
      </c>
      <c r="F36" s="202"/>
      <c r="G36" s="298"/>
      <c r="H36"/>
      <c r="I36" s="293"/>
    </row>
    <row r="37" spans="1:9" ht="12.95" customHeight="1" x14ac:dyDescent="0.25">
      <c r="A37" s="143">
        <v>30</v>
      </c>
      <c r="B37" s="317" t="s">
        <v>379</v>
      </c>
      <c r="C37" s="318">
        <v>132175</v>
      </c>
      <c r="D37" s="318">
        <v>129937</v>
      </c>
      <c r="E37" s="319">
        <v>-1.6932097597881612E-2</v>
      </c>
      <c r="F37" s="202"/>
      <c r="G37" s="298"/>
      <c r="H37"/>
      <c r="I37" s="293"/>
    </row>
    <row r="38" spans="1:9" ht="12.95" customHeight="1" x14ac:dyDescent="0.25">
      <c r="A38" s="27">
        <v>31</v>
      </c>
      <c r="B38" s="314" t="s">
        <v>383</v>
      </c>
      <c r="C38" s="315">
        <v>116429</v>
      </c>
      <c r="D38" s="315">
        <v>122572</v>
      </c>
      <c r="E38" s="316">
        <v>5.2761768975083445E-2</v>
      </c>
      <c r="F38" s="202"/>
      <c r="G38" s="298"/>
      <c r="H38"/>
      <c r="I38" s="293"/>
    </row>
    <row r="39" spans="1:9" ht="12.95" customHeight="1" x14ac:dyDescent="0.25">
      <c r="A39" s="143">
        <v>32</v>
      </c>
      <c r="B39" s="317" t="s">
        <v>382</v>
      </c>
      <c r="C39" s="318">
        <v>120158</v>
      </c>
      <c r="D39" s="318">
        <v>121616</v>
      </c>
      <c r="E39" s="319">
        <v>1.213402353567794E-2</v>
      </c>
      <c r="F39" s="202"/>
      <c r="G39" s="298"/>
      <c r="H39"/>
      <c r="I39" s="293"/>
    </row>
    <row r="40" spans="1:9" ht="12.95" customHeight="1" x14ac:dyDescent="0.25">
      <c r="A40" s="27">
        <v>33</v>
      </c>
      <c r="B40" s="314" t="s">
        <v>384</v>
      </c>
      <c r="C40" s="315">
        <v>120071</v>
      </c>
      <c r="D40" s="315">
        <v>119019</v>
      </c>
      <c r="E40" s="316">
        <v>-8.7614827893496283E-3</v>
      </c>
      <c r="F40" s="202"/>
      <c r="G40" s="298"/>
      <c r="H40"/>
      <c r="I40" s="293"/>
    </row>
    <row r="41" spans="1:9" ht="12.95" customHeight="1" x14ac:dyDescent="0.25">
      <c r="A41" s="143">
        <v>34</v>
      </c>
      <c r="B41" s="317" t="s">
        <v>385</v>
      </c>
      <c r="C41" s="318">
        <v>115934</v>
      </c>
      <c r="D41" s="318">
        <v>118489</v>
      </c>
      <c r="E41" s="319">
        <v>2.2038401159280241E-2</v>
      </c>
      <c r="F41" s="202"/>
      <c r="G41" s="298"/>
      <c r="H41"/>
      <c r="I41" s="293"/>
    </row>
    <row r="42" spans="1:9" ht="12.95" customHeight="1" x14ac:dyDescent="0.25">
      <c r="A42" s="27">
        <v>35</v>
      </c>
      <c r="B42" s="314" t="s">
        <v>389</v>
      </c>
      <c r="C42" s="315">
        <v>110145</v>
      </c>
      <c r="D42" s="315">
        <v>117662</v>
      </c>
      <c r="E42" s="316">
        <v>6.8246402469472001E-2</v>
      </c>
      <c r="F42" s="202"/>
      <c r="G42" s="298"/>
      <c r="H42"/>
      <c r="I42" s="293"/>
    </row>
    <row r="43" spans="1:9" ht="12.95" customHeight="1" x14ac:dyDescent="0.25">
      <c r="A43" s="143">
        <v>36</v>
      </c>
      <c r="B43" s="317" t="s">
        <v>386</v>
      </c>
      <c r="C43" s="318">
        <v>116685</v>
      </c>
      <c r="D43" s="318">
        <v>116357</v>
      </c>
      <c r="E43" s="319">
        <v>-2.8109868449244235E-3</v>
      </c>
      <c r="F43" s="202"/>
      <c r="G43" s="298"/>
      <c r="H43"/>
      <c r="I43" s="293"/>
    </row>
    <row r="44" spans="1:9" ht="12.95" customHeight="1" x14ac:dyDescent="0.25">
      <c r="A44" s="27">
        <v>37</v>
      </c>
      <c r="B44" s="320" t="s">
        <v>392</v>
      </c>
      <c r="C44" s="315">
        <v>109897</v>
      </c>
      <c r="D44" s="315">
        <v>111934</v>
      </c>
      <c r="E44" s="316">
        <v>1.8535537821778636E-2</v>
      </c>
      <c r="F44" s="202"/>
      <c r="G44" s="298"/>
      <c r="H44"/>
      <c r="I44" s="293"/>
    </row>
    <row r="45" spans="1:9" ht="12.95" customHeight="1" x14ac:dyDescent="0.25">
      <c r="A45" s="143">
        <v>38</v>
      </c>
      <c r="B45" s="317" t="s">
        <v>391</v>
      </c>
      <c r="C45" s="318">
        <v>105354</v>
      </c>
      <c r="D45" s="318">
        <v>109400</v>
      </c>
      <c r="E45" s="319">
        <v>3.8403857471002611E-2</v>
      </c>
      <c r="F45" s="202"/>
      <c r="G45" s="298"/>
      <c r="H45"/>
      <c r="I45" s="293"/>
    </row>
    <row r="46" spans="1:9" ht="12.95" customHeight="1" x14ac:dyDescent="0.25">
      <c r="A46" s="27">
        <v>39</v>
      </c>
      <c r="B46" s="314" t="s">
        <v>393</v>
      </c>
      <c r="C46" s="315">
        <v>104519</v>
      </c>
      <c r="D46" s="315">
        <v>108088</v>
      </c>
      <c r="E46" s="316">
        <v>3.4146901520297757E-2</v>
      </c>
      <c r="F46" s="202"/>
      <c r="G46" s="298"/>
      <c r="H46"/>
      <c r="I46" s="293"/>
    </row>
    <row r="47" spans="1:9" ht="12.95" customHeight="1" x14ac:dyDescent="0.25">
      <c r="A47" s="143">
        <v>40</v>
      </c>
      <c r="B47" s="317" t="s">
        <v>390</v>
      </c>
      <c r="C47" s="318">
        <v>110210</v>
      </c>
      <c r="D47" s="318">
        <v>106130</v>
      </c>
      <c r="E47" s="319">
        <v>-3.7020234098539162E-2</v>
      </c>
      <c r="F47" s="202"/>
      <c r="G47" s="298"/>
      <c r="H47"/>
      <c r="I47" s="293"/>
    </row>
    <row r="48" spans="1:9" ht="12.95" customHeight="1" x14ac:dyDescent="0.25">
      <c r="A48" s="27">
        <v>41</v>
      </c>
      <c r="B48" s="314" t="s">
        <v>387</v>
      </c>
      <c r="C48" s="315">
        <v>109443</v>
      </c>
      <c r="D48" s="315">
        <v>104978</v>
      </c>
      <c r="E48" s="316">
        <v>-4.0797492758787635E-2</v>
      </c>
      <c r="F48" s="202"/>
      <c r="G48" s="298"/>
      <c r="H48"/>
      <c r="I48" s="293"/>
    </row>
    <row r="49" spans="1:9" ht="15" x14ac:dyDescent="0.25">
      <c r="A49" s="144">
        <v>42</v>
      </c>
      <c r="B49" s="322" t="s">
        <v>394</v>
      </c>
      <c r="C49" s="323">
        <v>104286</v>
      </c>
      <c r="D49" s="323">
        <v>103671</v>
      </c>
      <c r="E49" s="324">
        <v>-5.897244117139433E-3</v>
      </c>
      <c r="F49" s="202"/>
      <c r="G49" s="298"/>
      <c r="H49"/>
      <c r="I49" s="293"/>
    </row>
    <row r="50" spans="1:9" s="37" customFormat="1" ht="15" x14ac:dyDescent="0.25">
      <c r="A50" s="363" t="s">
        <v>130</v>
      </c>
      <c r="B50" s="401"/>
      <c r="C50" s="243"/>
      <c r="D50" s="336"/>
      <c r="E50" s="244"/>
      <c r="F50" s="202"/>
    </row>
    <row r="51" spans="1:9" s="38" customFormat="1" ht="15" x14ac:dyDescent="0.25">
      <c r="A51" s="363" t="s">
        <v>458</v>
      </c>
      <c r="B51" s="402"/>
      <c r="C51" s="80"/>
      <c r="D51" s="79"/>
      <c r="E51" s="79"/>
      <c r="F51" s="202"/>
    </row>
    <row r="52" spans="1:9" x14ac:dyDescent="0.25">
      <c r="A52" s="403"/>
      <c r="B52" s="404"/>
      <c r="C52" s="245"/>
      <c r="D52" s="70"/>
      <c r="E52" s="70"/>
      <c r="F52" s="34"/>
    </row>
    <row r="53" spans="1:9" x14ac:dyDescent="0.25">
      <c r="B53" s="4"/>
      <c r="C53" s="5"/>
      <c r="D53" s="1"/>
      <c r="E53" s="1"/>
      <c r="F53" s="34"/>
    </row>
    <row r="54" spans="1:9" x14ac:dyDescent="0.25">
      <c r="B54" s="4"/>
      <c r="C54" s="5"/>
      <c r="D54" s="1"/>
      <c r="E54" s="1"/>
      <c r="F54" s="34"/>
    </row>
    <row r="55" spans="1:9" x14ac:dyDescent="0.25">
      <c r="B55" s="4"/>
      <c r="C55" s="5"/>
      <c r="D55" s="1"/>
      <c r="E55" s="1"/>
      <c r="F55" s="34"/>
    </row>
    <row r="56" spans="1:9" x14ac:dyDescent="0.25">
      <c r="B56" s="4"/>
      <c r="C56" s="5"/>
      <c r="D56" s="1"/>
      <c r="E56" s="1"/>
      <c r="F56" s="34"/>
    </row>
    <row r="57" spans="1:9" x14ac:dyDescent="0.25">
      <c r="B57" s="4"/>
      <c r="C57" s="5"/>
      <c r="D57" s="1"/>
      <c r="E57" s="1"/>
      <c r="F57" s="34"/>
    </row>
    <row r="58" spans="1:9" x14ac:dyDescent="0.25">
      <c r="B58" s="4"/>
      <c r="C58" s="5"/>
      <c r="D58" s="1"/>
      <c r="E58" s="1"/>
    </row>
    <row r="59" spans="1:9" x14ac:dyDescent="0.25">
      <c r="A59" s="4"/>
      <c r="B59" s="4"/>
      <c r="C59" s="4"/>
      <c r="D59" s="4"/>
      <c r="E59" s="4"/>
    </row>
    <row r="60" spans="1:9" ht="24" customHeight="1" x14ac:dyDescent="0.25">
      <c r="A60" s="4"/>
      <c r="B60" s="4"/>
      <c r="C60" s="4"/>
      <c r="D60" s="4"/>
      <c r="E60" s="4"/>
    </row>
    <row r="61" spans="1:9" x14ac:dyDescent="0.25">
      <c r="A61" s="4"/>
      <c r="B61" s="4"/>
      <c r="C61" s="4"/>
      <c r="D61" s="4"/>
      <c r="E61" s="4"/>
    </row>
    <row r="62" spans="1:9" x14ac:dyDescent="0.25">
      <c r="A62" s="4"/>
      <c r="B62" s="4"/>
      <c r="C62" s="4"/>
      <c r="D62" s="4"/>
      <c r="E62" s="4"/>
    </row>
    <row r="63" spans="1:9" x14ac:dyDescent="0.25">
      <c r="A63" s="4"/>
      <c r="B63" s="4"/>
      <c r="C63" s="4"/>
      <c r="D63" s="4"/>
      <c r="E63" s="4"/>
    </row>
    <row r="64" spans="1:9" x14ac:dyDescent="0.25">
      <c r="A64" s="4"/>
      <c r="B64" s="4"/>
      <c r="C64" s="4"/>
      <c r="D64" s="4"/>
      <c r="E64" s="4"/>
    </row>
    <row r="65" spans="1:5" x14ac:dyDescent="0.25">
      <c r="A65" s="4"/>
      <c r="B65" s="4"/>
      <c r="C65" s="4"/>
      <c r="D65" s="4"/>
      <c r="E65" s="4"/>
    </row>
    <row r="66" spans="1:5" x14ac:dyDescent="0.25">
      <c r="A66" s="4"/>
      <c r="B66" s="4"/>
      <c r="C66" s="4"/>
      <c r="D66" s="4"/>
      <c r="E66" s="4"/>
    </row>
    <row r="67" spans="1:5" x14ac:dyDescent="0.25">
      <c r="A67" s="4"/>
      <c r="B67" s="4"/>
      <c r="C67" s="4"/>
      <c r="D67" s="4"/>
      <c r="E67" s="4"/>
    </row>
    <row r="68" spans="1:5" x14ac:dyDescent="0.25">
      <c r="A68" s="4"/>
      <c r="B68" s="4"/>
      <c r="C68" s="4"/>
      <c r="D68" s="4"/>
      <c r="E68" s="4"/>
    </row>
    <row r="69" spans="1:5" x14ac:dyDescent="0.25">
      <c r="A69" s="4"/>
      <c r="B69" s="4"/>
      <c r="C69" s="4"/>
      <c r="D69" s="4"/>
      <c r="E69" s="4"/>
    </row>
    <row r="70" spans="1:5" x14ac:dyDescent="0.25">
      <c r="A70" s="4"/>
      <c r="B70" s="4"/>
      <c r="C70" s="4"/>
      <c r="D70" s="4"/>
      <c r="E70" s="4"/>
    </row>
    <row r="71" spans="1:5" x14ac:dyDescent="0.25">
      <c r="A71" s="4"/>
      <c r="B71" s="4"/>
      <c r="C71" s="4"/>
      <c r="D71" s="4"/>
      <c r="E71" s="4"/>
    </row>
    <row r="72" spans="1:5" x14ac:dyDescent="0.25">
      <c r="A72" s="4"/>
      <c r="B72" s="4"/>
      <c r="C72" s="4"/>
      <c r="D72" s="4"/>
      <c r="E72" s="4"/>
    </row>
    <row r="73" spans="1:5" x14ac:dyDescent="0.25">
      <c r="A73" s="4"/>
      <c r="B73" s="4"/>
      <c r="C73" s="4"/>
      <c r="D73" s="4"/>
      <c r="E73" s="4"/>
    </row>
    <row r="74" spans="1:5" x14ac:dyDescent="0.25">
      <c r="A74" s="4"/>
      <c r="B74" s="4"/>
      <c r="C74" s="4"/>
      <c r="D74" s="4"/>
      <c r="E74" s="4"/>
    </row>
    <row r="75" spans="1:5" x14ac:dyDescent="0.25">
      <c r="A75" s="4"/>
      <c r="B75" s="4"/>
      <c r="C75" s="4"/>
      <c r="D75" s="4"/>
      <c r="E75" s="4"/>
    </row>
    <row r="76" spans="1:5" x14ac:dyDescent="0.25">
      <c r="A76" s="4"/>
      <c r="B76" s="4"/>
      <c r="C76" s="4"/>
      <c r="D76" s="4"/>
      <c r="E76" s="4"/>
    </row>
    <row r="77" spans="1:5" x14ac:dyDescent="0.25">
      <c r="A77" s="4"/>
      <c r="B77" s="4"/>
      <c r="C77" s="4"/>
      <c r="D77" s="4"/>
      <c r="E77" s="4"/>
    </row>
    <row r="78" spans="1:5" x14ac:dyDescent="0.25">
      <c r="A78" s="4"/>
      <c r="B78" s="4"/>
      <c r="C78" s="4"/>
      <c r="D78" s="4"/>
      <c r="E78" s="4"/>
    </row>
    <row r="79" spans="1:5" x14ac:dyDescent="0.25">
      <c r="A79" s="4"/>
      <c r="B79" s="4"/>
      <c r="C79" s="4"/>
      <c r="D79" s="4"/>
      <c r="E79" s="4"/>
    </row>
    <row r="80" spans="1:5" x14ac:dyDescent="0.25">
      <c r="A80" s="4"/>
      <c r="B80" s="4"/>
      <c r="C80" s="4"/>
      <c r="D80" s="4"/>
      <c r="E80" s="4"/>
    </row>
    <row r="81" spans="1:5" x14ac:dyDescent="0.25">
      <c r="A81" s="4"/>
      <c r="B81" s="4"/>
      <c r="C81" s="4"/>
      <c r="D81" s="4"/>
      <c r="E81" s="4"/>
    </row>
    <row r="82" spans="1:5" x14ac:dyDescent="0.25">
      <c r="A82" s="4"/>
      <c r="B82" s="4"/>
      <c r="C82" s="4"/>
      <c r="D82" s="4"/>
      <c r="E82" s="4"/>
    </row>
    <row r="83" spans="1:5" x14ac:dyDescent="0.25">
      <c r="A83" s="4"/>
      <c r="B83" s="4"/>
      <c r="C83" s="4"/>
      <c r="D83" s="4"/>
      <c r="E83" s="4"/>
    </row>
    <row r="84" spans="1:5" x14ac:dyDescent="0.25">
      <c r="A84" s="4"/>
      <c r="B84" s="4"/>
      <c r="C84" s="4"/>
      <c r="D84" s="4"/>
      <c r="E84" s="4"/>
    </row>
    <row r="85" spans="1:5" x14ac:dyDescent="0.25">
      <c r="A85" s="4"/>
      <c r="B85" s="4"/>
      <c r="C85" s="4"/>
      <c r="D85" s="4"/>
      <c r="E85" s="4"/>
    </row>
    <row r="86" spans="1:5" x14ac:dyDescent="0.25">
      <c r="A86" s="4"/>
      <c r="B86" s="4"/>
      <c r="C86" s="4"/>
      <c r="D86" s="4"/>
      <c r="E86" s="4"/>
    </row>
    <row r="87" spans="1:5" x14ac:dyDescent="0.25">
      <c r="A87" s="4"/>
      <c r="B87" s="4"/>
      <c r="C87" s="4"/>
      <c r="D87" s="4"/>
      <c r="E87" s="4"/>
    </row>
    <row r="88" spans="1:5" x14ac:dyDescent="0.25">
      <c r="A88" s="4"/>
      <c r="B88" s="4"/>
      <c r="C88" s="4"/>
      <c r="D88" s="4"/>
      <c r="E88" s="4"/>
    </row>
    <row r="89" spans="1:5" x14ac:dyDescent="0.25">
      <c r="A89" s="4"/>
      <c r="B89" s="4"/>
      <c r="C89" s="4"/>
      <c r="D89" s="4"/>
      <c r="E89" s="4"/>
    </row>
    <row r="90" spans="1:5" x14ac:dyDescent="0.25">
      <c r="A90" s="4"/>
      <c r="B90" s="4"/>
      <c r="C90" s="4"/>
      <c r="D90" s="4"/>
      <c r="E90" s="4"/>
    </row>
    <row r="91" spans="1:5" x14ac:dyDescent="0.25">
      <c r="A91" s="4"/>
      <c r="B91" s="4"/>
      <c r="C91" s="4"/>
      <c r="D91" s="4"/>
      <c r="E91" s="4"/>
    </row>
    <row r="92" spans="1:5" x14ac:dyDescent="0.25">
      <c r="A92" s="4"/>
      <c r="B92" s="4"/>
      <c r="C92" s="4"/>
      <c r="D92" s="4"/>
      <c r="E92" s="4"/>
    </row>
    <row r="93" spans="1:5" x14ac:dyDescent="0.25">
      <c r="A93" s="4"/>
      <c r="B93" s="4"/>
      <c r="C93" s="4"/>
      <c r="D93" s="4"/>
      <c r="E93" s="4"/>
    </row>
    <row r="94" spans="1:5" x14ac:dyDescent="0.25">
      <c r="A94" s="4"/>
      <c r="B94" s="4"/>
      <c r="C94" s="4"/>
      <c r="D94" s="4"/>
      <c r="E94" s="4"/>
    </row>
    <row r="95" spans="1:5" x14ac:dyDescent="0.25">
      <c r="A95" s="4"/>
      <c r="B95" s="4"/>
      <c r="C95" s="4"/>
      <c r="D95" s="4"/>
      <c r="E95" s="4"/>
    </row>
    <row r="96" spans="1:5" x14ac:dyDescent="0.25">
      <c r="A96" s="4"/>
      <c r="B96" s="4"/>
      <c r="C96" s="4"/>
      <c r="D96" s="4"/>
      <c r="E96" s="4"/>
    </row>
    <row r="97" spans="1:5" x14ac:dyDescent="0.25">
      <c r="A97" s="4"/>
      <c r="B97" s="4"/>
      <c r="C97" s="4"/>
      <c r="D97" s="4"/>
      <c r="E97" s="4"/>
    </row>
    <row r="98" spans="1:5" x14ac:dyDescent="0.25">
      <c r="A98" s="4"/>
      <c r="B98" s="4"/>
      <c r="C98" s="4"/>
      <c r="D98" s="4"/>
      <c r="E98" s="4"/>
    </row>
    <row r="99" spans="1:5" x14ac:dyDescent="0.25">
      <c r="A99" s="4"/>
      <c r="B99" s="4"/>
      <c r="C99" s="4"/>
      <c r="D99" s="4"/>
      <c r="E99" s="4"/>
    </row>
    <row r="100" spans="1:5" x14ac:dyDescent="0.25">
      <c r="B100" s="4"/>
      <c r="D100" s="1"/>
      <c r="E100" s="1"/>
    </row>
    <row r="101" spans="1:5" x14ac:dyDescent="0.25">
      <c r="D101" s="1"/>
      <c r="E101" s="1"/>
    </row>
    <row r="102" spans="1:5" x14ac:dyDescent="0.25">
      <c r="D102" s="1"/>
      <c r="E102" s="1"/>
    </row>
    <row r="103" spans="1:5" x14ac:dyDescent="0.25">
      <c r="D103" s="1"/>
      <c r="E103" s="1"/>
    </row>
    <row r="104" spans="1:5" x14ac:dyDescent="0.25">
      <c r="D104" s="1"/>
      <c r="E104" s="1"/>
    </row>
    <row r="105" spans="1:5" x14ac:dyDescent="0.25">
      <c r="D105" s="1"/>
      <c r="E105" s="1"/>
    </row>
    <row r="106" spans="1:5" x14ac:dyDescent="0.25">
      <c r="D106" s="1"/>
      <c r="E106" s="1"/>
    </row>
    <row r="107" spans="1:5" x14ac:dyDescent="0.25">
      <c r="D107" s="1"/>
      <c r="E107" s="1"/>
    </row>
    <row r="108" spans="1:5" x14ac:dyDescent="0.25">
      <c r="D108" s="1"/>
      <c r="E108" s="1"/>
    </row>
    <row r="109" spans="1:5" x14ac:dyDescent="0.25">
      <c r="D109" s="1"/>
      <c r="E109" s="1"/>
    </row>
    <row r="110" spans="1:5" x14ac:dyDescent="0.25">
      <c r="D110" s="1"/>
      <c r="E110" s="1"/>
    </row>
  </sheetData>
  <mergeCells count="4">
    <mergeCell ref="E6:E7"/>
    <mergeCell ref="B6:B7"/>
    <mergeCell ref="A6:A7"/>
    <mergeCell ref="C6:D6"/>
  </mergeCells>
  <pageMargins left="0.82677165354330717" right="0.55118110236220474"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1"/>
  <sheetViews>
    <sheetView showGridLines="0" zoomScaleNormal="100" workbookViewId="0">
      <selection activeCell="A2" sqref="A2"/>
    </sheetView>
  </sheetViews>
  <sheetFormatPr baseColWidth="10" defaultColWidth="11.42578125" defaultRowHeight="15" x14ac:dyDescent="0.25"/>
  <cols>
    <col min="1" max="1" width="47.42578125" style="8" customWidth="1"/>
    <col min="2" max="3" width="11.5703125" style="8" customWidth="1"/>
    <col min="4" max="4" width="11.5703125" style="42" customWidth="1"/>
    <col min="5" max="6" width="11.5703125" style="8" customWidth="1"/>
    <col min="7" max="7" width="12.42578125" style="8" customWidth="1"/>
    <col min="8" max="8" width="11.42578125" style="8"/>
    <col min="9" max="9" width="11.42578125" style="326"/>
    <col min="10" max="10" width="31.140625" style="326" customWidth="1"/>
    <col min="11" max="12" width="11.42578125" style="326"/>
    <col min="13" max="16384" width="11.42578125" style="8"/>
  </cols>
  <sheetData>
    <row r="1" spans="1:12" s="1" customFormat="1" ht="18" customHeight="1" x14ac:dyDescent="0.25">
      <c r="A1" s="140" t="s">
        <v>348</v>
      </c>
      <c r="B1" s="142"/>
      <c r="C1" s="142"/>
      <c r="D1" s="145"/>
      <c r="E1" s="142"/>
      <c r="F1" s="142"/>
      <c r="G1" s="142"/>
      <c r="I1" s="325"/>
      <c r="J1" s="325"/>
      <c r="K1" s="325"/>
      <c r="L1" s="325"/>
    </row>
    <row r="2" spans="1:12" x14ac:dyDescent="0.25">
      <c r="A2" s="84"/>
      <c r="B2" s="84"/>
      <c r="C2" s="84"/>
      <c r="D2" s="85"/>
      <c r="E2" s="84"/>
      <c r="F2" s="84"/>
      <c r="G2" s="84"/>
    </row>
    <row r="3" spans="1:12" ht="18" customHeight="1" x14ac:dyDescent="0.25">
      <c r="A3" s="214" t="s">
        <v>326</v>
      </c>
      <c r="B3" s="84"/>
      <c r="C3" s="84"/>
      <c r="D3" s="85"/>
      <c r="E3" s="84"/>
      <c r="F3" s="84"/>
      <c r="G3" s="84"/>
    </row>
    <row r="4" spans="1:12" ht="25.15" customHeight="1" x14ac:dyDescent="0.2">
      <c r="A4" s="382" t="s">
        <v>528</v>
      </c>
      <c r="B4" s="410">
        <v>2022</v>
      </c>
      <c r="C4" s="411">
        <v>2023</v>
      </c>
      <c r="D4" s="410">
        <v>2024</v>
      </c>
      <c r="E4" s="411">
        <v>2025</v>
      </c>
      <c r="F4" s="410">
        <v>2026</v>
      </c>
      <c r="G4" s="448" t="s">
        <v>497</v>
      </c>
    </row>
    <row r="5" spans="1:12" ht="12.95" customHeight="1" x14ac:dyDescent="0.25">
      <c r="A5" s="414" t="s">
        <v>167</v>
      </c>
      <c r="B5" s="426">
        <v>21</v>
      </c>
      <c r="C5" s="425">
        <v>21</v>
      </c>
      <c r="D5" s="426">
        <v>21</v>
      </c>
      <c r="E5" s="425">
        <v>21</v>
      </c>
      <c r="F5" s="426">
        <v>21</v>
      </c>
      <c r="G5" s="441">
        <v>0</v>
      </c>
    </row>
    <row r="6" spans="1:12" ht="12.95" customHeight="1" x14ac:dyDescent="0.25">
      <c r="A6" s="414" t="s">
        <v>324</v>
      </c>
      <c r="B6" s="427">
        <v>14</v>
      </c>
      <c r="C6" s="425">
        <v>14</v>
      </c>
      <c r="D6" s="427">
        <v>14</v>
      </c>
      <c r="E6" s="425">
        <v>14</v>
      </c>
      <c r="F6" s="427">
        <v>14</v>
      </c>
      <c r="G6" s="442">
        <v>0</v>
      </c>
    </row>
    <row r="7" spans="1:12" ht="12.95" customHeight="1" x14ac:dyDescent="0.25">
      <c r="A7" s="414" t="s">
        <v>194</v>
      </c>
      <c r="B7" s="427">
        <v>227</v>
      </c>
      <c r="C7" s="425">
        <v>227</v>
      </c>
      <c r="D7" s="427">
        <v>229</v>
      </c>
      <c r="E7" s="425">
        <v>230</v>
      </c>
      <c r="F7" s="427">
        <v>230</v>
      </c>
      <c r="G7" s="442">
        <v>0</v>
      </c>
    </row>
    <row r="8" spans="1:12" ht="12.95" customHeight="1" x14ac:dyDescent="0.25">
      <c r="A8" s="414" t="s">
        <v>195</v>
      </c>
      <c r="B8" s="427">
        <v>992</v>
      </c>
      <c r="C8" s="425">
        <v>992</v>
      </c>
      <c r="D8" s="427">
        <v>990</v>
      </c>
      <c r="E8" s="425">
        <v>989</v>
      </c>
      <c r="F8" s="427">
        <v>987</v>
      </c>
      <c r="G8" s="442">
        <v>-2</v>
      </c>
    </row>
    <row r="9" spans="1:12" ht="12.95" customHeight="1" x14ac:dyDescent="0.25">
      <c r="A9" s="215" t="s">
        <v>76</v>
      </c>
      <c r="B9" s="429">
        <v>1254</v>
      </c>
      <c r="C9" s="428">
        <v>1254</v>
      </c>
      <c r="D9" s="429">
        <v>1254</v>
      </c>
      <c r="E9" s="428">
        <v>1254</v>
      </c>
      <c r="F9" s="429">
        <v>1252</v>
      </c>
      <c r="G9" s="408">
        <v>-2</v>
      </c>
    </row>
    <row r="10" spans="1:12" ht="12.95" customHeight="1" x14ac:dyDescent="0.25">
      <c r="A10" s="415" t="s">
        <v>155</v>
      </c>
      <c r="B10" s="431">
        <v>1</v>
      </c>
      <c r="C10" s="430">
        <v>1</v>
      </c>
      <c r="D10" s="431">
        <v>1</v>
      </c>
      <c r="E10" s="430">
        <v>1</v>
      </c>
      <c r="F10" s="431">
        <v>1</v>
      </c>
      <c r="G10" s="443">
        <v>0</v>
      </c>
    </row>
    <row r="11" spans="1:12" ht="15.6" customHeight="1" x14ac:dyDescent="0.25">
      <c r="A11" s="215" t="s">
        <v>465</v>
      </c>
      <c r="B11" s="429">
        <v>34951</v>
      </c>
      <c r="C11" s="428">
        <v>34941</v>
      </c>
      <c r="D11" s="429">
        <v>34931</v>
      </c>
      <c r="E11" s="428">
        <v>34871</v>
      </c>
      <c r="F11" s="429">
        <v>34871</v>
      </c>
      <c r="G11" s="408">
        <v>0</v>
      </c>
    </row>
    <row r="12" spans="1:12" ht="14.1" customHeight="1" x14ac:dyDescent="0.25">
      <c r="A12" s="228" t="s">
        <v>249</v>
      </c>
      <c r="B12" s="433">
        <v>4</v>
      </c>
      <c r="C12" s="432">
        <v>4</v>
      </c>
      <c r="D12" s="433">
        <v>4</v>
      </c>
      <c r="E12" s="432">
        <v>4</v>
      </c>
      <c r="F12" s="433">
        <v>4</v>
      </c>
      <c r="G12" s="444">
        <v>0</v>
      </c>
    </row>
    <row r="13" spans="1:12" ht="14.1" customHeight="1" x14ac:dyDescent="0.25">
      <c r="A13" s="445" t="s">
        <v>456</v>
      </c>
      <c r="B13" s="449">
        <v>34955</v>
      </c>
      <c r="C13" s="450">
        <v>34945</v>
      </c>
      <c r="D13" s="449">
        <v>34935</v>
      </c>
      <c r="E13" s="450">
        <v>34875</v>
      </c>
      <c r="F13" s="449">
        <v>34875</v>
      </c>
      <c r="G13" s="446">
        <v>0</v>
      </c>
    </row>
    <row r="14" spans="1:12" x14ac:dyDescent="0.25">
      <c r="A14" s="354" t="s">
        <v>250</v>
      </c>
      <c r="B14" s="435"/>
      <c r="C14" s="434"/>
      <c r="D14" s="435"/>
      <c r="E14" s="434"/>
      <c r="F14" s="435"/>
      <c r="G14" s="355"/>
    </row>
    <row r="15" spans="1:12" x14ac:dyDescent="0.25">
      <c r="A15" s="423" t="s">
        <v>77</v>
      </c>
      <c r="B15" s="437">
        <v>1084</v>
      </c>
      <c r="C15" s="436">
        <v>1090</v>
      </c>
      <c r="D15" s="437">
        <v>1093</v>
      </c>
      <c r="E15" s="436">
        <v>1094</v>
      </c>
      <c r="F15" s="437">
        <v>1096</v>
      </c>
      <c r="G15" s="226">
        <v>2</v>
      </c>
    </row>
    <row r="16" spans="1:12" x14ac:dyDescent="0.25">
      <c r="A16" s="424" t="s">
        <v>346</v>
      </c>
      <c r="B16" s="439">
        <v>30231</v>
      </c>
      <c r="C16" s="438">
        <v>30329</v>
      </c>
      <c r="D16" s="439">
        <v>30446</v>
      </c>
      <c r="E16" s="438">
        <v>30418</v>
      </c>
      <c r="F16" s="439">
        <v>30449</v>
      </c>
      <c r="G16" s="227">
        <v>31</v>
      </c>
    </row>
    <row r="17" spans="1:11" x14ac:dyDescent="0.25">
      <c r="A17" s="405" t="s">
        <v>168</v>
      </c>
      <c r="B17" s="84"/>
      <c r="C17" s="84"/>
      <c r="D17" s="85"/>
      <c r="E17" s="84"/>
      <c r="F17" s="84"/>
      <c r="G17" s="84"/>
    </row>
    <row r="18" spans="1:11" ht="13.5" customHeight="1" x14ac:dyDescent="0.2">
      <c r="A18" s="363" t="s">
        <v>458</v>
      </c>
      <c r="B18" s="84"/>
      <c r="C18" s="84"/>
      <c r="D18" s="85"/>
      <c r="E18" s="84"/>
      <c r="F18" s="84"/>
      <c r="G18" s="84"/>
    </row>
    <row r="19" spans="1:11" x14ac:dyDescent="0.25">
      <c r="A19" s="406" t="s">
        <v>494</v>
      </c>
      <c r="B19" s="84"/>
      <c r="C19" s="84"/>
      <c r="D19" s="85"/>
      <c r="E19" s="84"/>
      <c r="F19" s="84"/>
      <c r="G19" s="84"/>
    </row>
    <row r="20" spans="1:11" x14ac:dyDescent="0.25">
      <c r="B20" s="84"/>
      <c r="C20" s="84"/>
      <c r="D20" s="85"/>
      <c r="E20" s="84"/>
      <c r="F20" s="84"/>
      <c r="G20" s="84"/>
    </row>
    <row r="21" spans="1:11" x14ac:dyDescent="0.2">
      <c r="A21" s="217" t="s">
        <v>122</v>
      </c>
      <c r="B21" s="84"/>
      <c r="C21" s="84"/>
      <c r="D21" s="85"/>
      <c r="E21" s="84"/>
      <c r="F21" s="84"/>
      <c r="G21" s="84"/>
    </row>
    <row r="22" spans="1:11" ht="17.25" x14ac:dyDescent="0.25">
      <c r="A22" s="214" t="s">
        <v>344</v>
      </c>
      <c r="B22" s="84"/>
      <c r="C22" s="84"/>
      <c r="D22" s="85"/>
      <c r="E22" s="84"/>
      <c r="F22" s="84"/>
      <c r="G22" s="84"/>
      <c r="K22" s="326" t="s">
        <v>453</v>
      </c>
    </row>
    <row r="23" spans="1:11" ht="25.9" customHeight="1" x14ac:dyDescent="0.2">
      <c r="A23" s="382" t="s">
        <v>528</v>
      </c>
      <c r="B23" s="410">
        <v>2022</v>
      </c>
      <c r="C23" s="411">
        <v>2023</v>
      </c>
      <c r="D23" s="410">
        <v>2024</v>
      </c>
      <c r="E23" s="411">
        <v>2025</v>
      </c>
      <c r="F23" s="410">
        <v>2026</v>
      </c>
      <c r="G23" s="448" t="s">
        <v>502</v>
      </c>
      <c r="J23" s="327"/>
    </row>
    <row r="24" spans="1:11" x14ac:dyDescent="0.2">
      <c r="A24" s="414" t="s">
        <v>167</v>
      </c>
      <c r="B24" s="412">
        <v>18273350</v>
      </c>
      <c r="C24" s="292">
        <v>18331597</v>
      </c>
      <c r="D24" s="412">
        <v>18420395</v>
      </c>
      <c r="E24" s="292">
        <v>18522621</v>
      </c>
      <c r="F24" s="412">
        <v>18631120</v>
      </c>
      <c r="G24" s="418">
        <v>5.8576483317345218E-3</v>
      </c>
      <c r="H24" s="104"/>
      <c r="J24" s="328" t="s">
        <v>518</v>
      </c>
      <c r="K24" s="329">
        <f>+(F24+F29)/1000000</f>
        <v>20.083081</v>
      </c>
    </row>
    <row r="25" spans="1:11" x14ac:dyDescent="0.2">
      <c r="A25" s="414" t="s">
        <v>198</v>
      </c>
      <c r="B25" s="412">
        <v>3138765</v>
      </c>
      <c r="C25" s="292">
        <v>3146023</v>
      </c>
      <c r="D25" s="412">
        <v>3157842</v>
      </c>
      <c r="E25" s="292">
        <v>3175191</v>
      </c>
      <c r="F25" s="412">
        <v>3190068</v>
      </c>
      <c r="G25" s="418">
        <v>4.6853874302363874E-3</v>
      </c>
      <c r="H25" s="104"/>
      <c r="J25" s="328" t="s">
        <v>324</v>
      </c>
      <c r="K25" s="329">
        <f>+F25/1000000</f>
        <v>3.1900680000000001</v>
      </c>
    </row>
    <row r="26" spans="1:11" x14ac:dyDescent="0.2">
      <c r="A26" s="414" t="s">
        <v>194</v>
      </c>
      <c r="B26" s="412">
        <v>23777483</v>
      </c>
      <c r="C26" s="292">
        <v>23835713</v>
      </c>
      <c r="D26" s="412">
        <v>24081689</v>
      </c>
      <c r="E26" s="292">
        <v>24293546</v>
      </c>
      <c r="F26" s="412">
        <v>24481368</v>
      </c>
      <c r="G26" s="418">
        <v>7.7313538336478693E-3</v>
      </c>
      <c r="H26" s="104"/>
      <c r="J26" s="328" t="s">
        <v>194</v>
      </c>
      <c r="K26" s="329">
        <f>+F26/1000000</f>
        <v>24.481368</v>
      </c>
    </row>
    <row r="27" spans="1:11" x14ac:dyDescent="0.2">
      <c r="A27" s="414" t="s">
        <v>195</v>
      </c>
      <c r="B27" s="412">
        <v>21867973</v>
      </c>
      <c r="C27" s="292">
        <v>21898670</v>
      </c>
      <c r="D27" s="412">
        <v>21776996</v>
      </c>
      <c r="E27" s="292">
        <v>21776752</v>
      </c>
      <c r="F27" s="412">
        <v>21795879</v>
      </c>
      <c r="G27" s="418">
        <v>8.7832198300286102E-4</v>
      </c>
      <c r="H27" s="104"/>
      <c r="J27" s="328" t="s">
        <v>195</v>
      </c>
      <c r="K27" s="329">
        <f>+F27/1000000</f>
        <v>21.795878999999999</v>
      </c>
    </row>
    <row r="28" spans="1:11" x14ac:dyDescent="0.25">
      <c r="A28" s="215" t="s">
        <v>278</v>
      </c>
      <c r="B28" s="413">
        <v>67057571</v>
      </c>
      <c r="C28" s="229">
        <v>67212003</v>
      </c>
      <c r="D28" s="413">
        <v>67436922</v>
      </c>
      <c r="E28" s="229">
        <v>67768110</v>
      </c>
      <c r="F28" s="413">
        <f>SUM(F24:F27)</f>
        <v>68098435</v>
      </c>
      <c r="G28" s="419">
        <v>4.8743428140463063E-3</v>
      </c>
      <c r="H28" s="104"/>
      <c r="J28" s="330" t="s">
        <v>454</v>
      </c>
      <c r="K28" s="331">
        <f>+F31/1000000</f>
        <v>6.6039999999999996E-3</v>
      </c>
    </row>
    <row r="29" spans="1:11" ht="15" customHeight="1" x14ac:dyDescent="0.25">
      <c r="A29" s="415" t="s">
        <v>155</v>
      </c>
      <c r="B29" s="417">
        <v>1428062</v>
      </c>
      <c r="C29" s="440">
        <v>1432690</v>
      </c>
      <c r="D29" s="417">
        <v>1439981</v>
      </c>
      <c r="E29" s="440">
        <v>1449118</v>
      </c>
      <c r="F29" s="417">
        <v>1451961</v>
      </c>
      <c r="G29" s="420">
        <v>1.9618830212584371E-3</v>
      </c>
      <c r="H29" s="104"/>
      <c r="J29" s="332" t="s">
        <v>455</v>
      </c>
    </row>
    <row r="30" spans="1:11" x14ac:dyDescent="0.25">
      <c r="A30" s="216" t="s">
        <v>279</v>
      </c>
      <c r="B30" s="121">
        <v>68485633</v>
      </c>
      <c r="C30" s="334">
        <v>68644693</v>
      </c>
      <c r="D30" s="121">
        <v>68876903</v>
      </c>
      <c r="E30" s="334">
        <v>69217228</v>
      </c>
      <c r="F30" s="121">
        <v>69550396</v>
      </c>
      <c r="G30" s="421">
        <v>4.8133681400821526E-3</v>
      </c>
      <c r="H30" s="104"/>
    </row>
    <row r="31" spans="1:11" x14ac:dyDescent="0.25">
      <c r="A31" s="216" t="s">
        <v>280</v>
      </c>
      <c r="B31" s="121">
        <v>6460</v>
      </c>
      <c r="C31" s="334">
        <v>6509</v>
      </c>
      <c r="D31" s="121">
        <v>6557</v>
      </c>
      <c r="E31" s="334">
        <v>6612</v>
      </c>
      <c r="F31" s="121">
        <v>6604</v>
      </c>
      <c r="G31" s="421">
        <v>-1.209921355111887E-3</v>
      </c>
      <c r="H31" s="104"/>
      <c r="J31" s="333"/>
    </row>
    <row r="32" spans="1:11" x14ac:dyDescent="0.2">
      <c r="A32" s="416" t="s">
        <v>281</v>
      </c>
      <c r="B32" s="122">
        <v>65733519</v>
      </c>
      <c r="C32" s="335">
        <v>65994743</v>
      </c>
      <c r="D32" s="122">
        <v>66486964</v>
      </c>
      <c r="E32" s="335">
        <v>66834214</v>
      </c>
      <c r="F32" s="122">
        <v>67197711</v>
      </c>
      <c r="G32" s="422">
        <v>5.4387861881639576E-3</v>
      </c>
      <c r="H32" s="104"/>
      <c r="J32" s="328"/>
    </row>
    <row r="33" spans="1:8" x14ac:dyDescent="0.25">
      <c r="A33" s="405" t="s">
        <v>168</v>
      </c>
      <c r="B33" s="84"/>
      <c r="C33" s="84"/>
      <c r="D33" s="218"/>
      <c r="E33" s="84"/>
      <c r="F33" s="84"/>
      <c r="G33" s="84"/>
    </row>
    <row r="34" spans="1:8" x14ac:dyDescent="0.2">
      <c r="A34" s="363" t="s">
        <v>458</v>
      </c>
      <c r="B34" s="84"/>
      <c r="C34" s="84"/>
      <c r="D34" s="218"/>
      <c r="E34" s="84"/>
      <c r="F34" s="84"/>
      <c r="G34" s="84"/>
    </row>
    <row r="35" spans="1:8" ht="12.95" customHeight="1" x14ac:dyDescent="0.25">
      <c r="A35" s="407" t="s">
        <v>533</v>
      </c>
      <c r="B35" s="84"/>
      <c r="C35" s="219"/>
      <c r="D35" s="85"/>
      <c r="E35" s="84"/>
      <c r="F35" s="84"/>
      <c r="G35" s="84"/>
    </row>
    <row r="36" spans="1:8" ht="15.75" customHeight="1" x14ac:dyDescent="0.25">
      <c r="B36" s="220"/>
      <c r="C36" s="84"/>
      <c r="D36" s="85"/>
      <c r="E36" s="84"/>
      <c r="F36" s="84"/>
      <c r="G36" s="84"/>
    </row>
    <row r="37" spans="1:8" ht="15.75" x14ac:dyDescent="0.25">
      <c r="B37" s="220"/>
      <c r="C37" s="84"/>
      <c r="D37" s="85"/>
      <c r="E37" s="84"/>
      <c r="F37" s="84"/>
      <c r="G37" s="84"/>
    </row>
    <row r="38" spans="1:8" ht="17.25" x14ac:dyDescent="0.25">
      <c r="A38" s="201" t="s">
        <v>345</v>
      </c>
      <c r="B38" s="220"/>
      <c r="C38" s="84"/>
      <c r="D38" s="85"/>
      <c r="E38" s="84"/>
      <c r="F38" s="84"/>
      <c r="G38" s="84"/>
    </row>
    <row r="39" spans="1:8" ht="25.5" x14ac:dyDescent="0.25">
      <c r="A39" s="382" t="s">
        <v>528</v>
      </c>
      <c r="B39" s="410">
        <v>2022</v>
      </c>
      <c r="C39" s="411">
        <v>2023</v>
      </c>
      <c r="D39" s="410">
        <v>2024</v>
      </c>
      <c r="E39" s="411">
        <v>2025</v>
      </c>
      <c r="F39" s="410">
        <v>2026</v>
      </c>
      <c r="G39" s="447" t="s">
        <v>497</v>
      </c>
    </row>
    <row r="40" spans="1:8" x14ac:dyDescent="0.25">
      <c r="A40" s="409" t="s">
        <v>196</v>
      </c>
      <c r="B40" s="427">
        <v>4738</v>
      </c>
      <c r="C40" s="425">
        <v>4637</v>
      </c>
      <c r="D40" s="427">
        <v>4533</v>
      </c>
      <c r="E40" s="425">
        <v>4307</v>
      </c>
      <c r="F40" s="427">
        <v>4049</v>
      </c>
      <c r="G40" s="425">
        <v>-258</v>
      </c>
      <c r="H40" s="16"/>
    </row>
    <row r="41" spans="1:8" x14ac:dyDescent="0.25">
      <c r="A41" s="409" t="s">
        <v>197</v>
      </c>
      <c r="B41" s="427">
        <v>1214</v>
      </c>
      <c r="C41" s="425">
        <v>1207</v>
      </c>
      <c r="D41" s="427">
        <v>1199</v>
      </c>
      <c r="E41" s="425">
        <v>1172</v>
      </c>
      <c r="F41" s="427">
        <v>1233</v>
      </c>
      <c r="G41" s="442">
        <v>61</v>
      </c>
      <c r="H41" s="16"/>
    </row>
    <row r="42" spans="1:8" x14ac:dyDescent="0.25">
      <c r="A42" s="409" t="s">
        <v>331</v>
      </c>
      <c r="B42" s="427">
        <v>11</v>
      </c>
      <c r="C42" s="425">
        <v>11</v>
      </c>
      <c r="D42" s="427">
        <v>11</v>
      </c>
      <c r="E42" s="425">
        <v>11</v>
      </c>
      <c r="F42" s="427">
        <v>11</v>
      </c>
      <c r="G42" s="442">
        <v>0</v>
      </c>
      <c r="H42" s="16"/>
    </row>
    <row r="43" spans="1:8" x14ac:dyDescent="0.25">
      <c r="A43" s="409" t="s">
        <v>328</v>
      </c>
      <c r="B43" s="427">
        <v>2770</v>
      </c>
      <c r="C43" s="425">
        <v>2771</v>
      </c>
      <c r="D43" s="427">
        <v>2739</v>
      </c>
      <c r="E43" s="425">
        <v>2686</v>
      </c>
      <c r="F43" s="427">
        <v>2676</v>
      </c>
      <c r="G43" s="442">
        <v>-10</v>
      </c>
      <c r="H43" s="16"/>
    </row>
    <row r="44" spans="1:8" x14ac:dyDescent="0.25">
      <c r="A44" s="409" t="s">
        <v>329</v>
      </c>
      <c r="B44" s="427">
        <v>25</v>
      </c>
      <c r="C44" s="425">
        <v>26</v>
      </c>
      <c r="D44" s="427">
        <v>25</v>
      </c>
      <c r="E44" s="425">
        <v>24</v>
      </c>
      <c r="F44" s="427">
        <v>23</v>
      </c>
      <c r="G44" s="425">
        <v>-1</v>
      </c>
      <c r="H44" s="16"/>
    </row>
    <row r="45" spans="1:8" x14ac:dyDescent="0.25">
      <c r="A45" s="409" t="s">
        <v>330</v>
      </c>
      <c r="B45" s="427">
        <v>124</v>
      </c>
      <c r="C45" s="425">
        <v>125</v>
      </c>
      <c r="D45" s="427">
        <v>122</v>
      </c>
      <c r="E45" s="425">
        <v>122</v>
      </c>
      <c r="F45" s="427">
        <v>121</v>
      </c>
      <c r="G45" s="425">
        <v>-1</v>
      </c>
      <c r="H45" s="16"/>
    </row>
    <row r="46" spans="1:8" x14ac:dyDescent="0.25">
      <c r="A46" s="222" t="s">
        <v>72</v>
      </c>
      <c r="B46" s="449">
        <v>8882</v>
      </c>
      <c r="C46" s="450">
        <v>8777</v>
      </c>
      <c r="D46" s="449">
        <v>8629</v>
      </c>
      <c r="E46" s="450">
        <v>8322</v>
      </c>
      <c r="F46" s="449">
        <v>8113</v>
      </c>
      <c r="G46" s="446">
        <v>-209</v>
      </c>
      <c r="H46" s="16"/>
    </row>
    <row r="47" spans="1:8" ht="12.95" customHeight="1" x14ac:dyDescent="0.25">
      <c r="A47" s="405" t="s">
        <v>170</v>
      </c>
      <c r="B47" s="84"/>
      <c r="C47" s="223"/>
      <c r="D47" s="223"/>
      <c r="E47" s="224"/>
      <c r="F47" s="224"/>
      <c r="G47" s="224"/>
    </row>
    <row r="48" spans="1:8" ht="12.95" customHeight="1" x14ac:dyDescent="0.2">
      <c r="A48" s="363" t="s">
        <v>458</v>
      </c>
      <c r="B48" s="225"/>
      <c r="C48" s="224"/>
      <c r="D48" s="224"/>
      <c r="E48" s="224"/>
      <c r="F48" s="224"/>
    </row>
    <row r="49" spans="1:6" ht="12.95" customHeight="1" x14ac:dyDescent="0.25">
      <c r="A49" s="403" t="s">
        <v>327</v>
      </c>
      <c r="B49" s="84"/>
      <c r="C49" s="84"/>
      <c r="D49" s="85"/>
      <c r="E49" s="84"/>
      <c r="F49" s="84"/>
    </row>
    <row r="50" spans="1:6" x14ac:dyDescent="0.25">
      <c r="C50" s="123"/>
      <c r="D50" s="123"/>
    </row>
    <row r="51" spans="1:6" x14ac:dyDescent="0.25">
      <c r="B51" s="104"/>
      <c r="C51" s="104"/>
      <c r="D51" s="104"/>
      <c r="E51" s="104"/>
      <c r="F51" s="104"/>
    </row>
  </sheetData>
  <pageMargins left="0.27559055118110237" right="0.23622047244094491" top="0.74803149606299213" bottom="0.74803149606299213" header="0.31496062992125984" footer="0.31496062992125984"/>
  <pageSetup paperSize="9" scale="8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Views>
    <sheetView showGridLines="0" zoomScale="89" zoomScaleNormal="89" workbookViewId="0">
      <selection activeCell="A2" sqref="A2"/>
    </sheetView>
  </sheetViews>
  <sheetFormatPr baseColWidth="10" defaultRowHeight="15" x14ac:dyDescent="0.25"/>
  <cols>
    <col min="1" max="1" width="12.42578125" customWidth="1"/>
    <col min="9" max="9" width="13.28515625" customWidth="1"/>
  </cols>
  <sheetData>
    <row r="1" spans="1:10" ht="18" x14ac:dyDescent="0.25">
      <c r="A1" s="140" t="s">
        <v>519</v>
      </c>
      <c r="B1" s="139"/>
      <c r="C1" s="139"/>
      <c r="D1" s="139"/>
      <c r="E1" s="139"/>
      <c r="F1" s="139"/>
      <c r="G1" s="139"/>
      <c r="H1" s="139"/>
      <c r="I1" s="139"/>
      <c r="J1" s="139"/>
    </row>
    <row r="29" ht="15" customHeight="1" x14ac:dyDescent="0.25"/>
  </sheetData>
  <pageMargins left="0.7" right="0.7" top="0.75" bottom="0.75" header="0.3" footer="0.3"/>
  <pageSetup paperSize="9" scale="8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52"/>
  <sheetViews>
    <sheetView showGridLines="0" zoomScaleNormal="100" workbookViewId="0">
      <selection activeCell="A2" sqref="A2"/>
    </sheetView>
  </sheetViews>
  <sheetFormatPr baseColWidth="10" defaultColWidth="11.42578125" defaultRowHeight="15" x14ac:dyDescent="0.25"/>
  <cols>
    <col min="1" max="1" width="47.28515625" style="6" customWidth="1"/>
    <col min="2" max="2" width="11.28515625" style="6" customWidth="1"/>
    <col min="3" max="3" width="10.7109375" style="6" customWidth="1"/>
    <col min="4" max="4" width="11" style="6" customWidth="1"/>
    <col min="5" max="6" width="11.5703125" style="6" customWidth="1"/>
    <col min="7" max="7" width="10.5703125" style="6" customWidth="1"/>
    <col min="8" max="8" width="9.85546875" style="6" customWidth="1"/>
    <col min="9" max="9" width="11" style="6" customWidth="1"/>
    <col min="10" max="16384" width="11.42578125" style="6"/>
  </cols>
  <sheetData>
    <row r="1" spans="1:9" s="1" customFormat="1" ht="18" x14ac:dyDescent="0.25">
      <c r="A1" s="140" t="s">
        <v>336</v>
      </c>
      <c r="B1" s="140"/>
      <c r="C1" s="142"/>
      <c r="D1" s="142"/>
      <c r="E1" s="142"/>
      <c r="F1" s="142"/>
      <c r="G1" s="142"/>
      <c r="H1" s="142"/>
      <c r="I1" s="70"/>
    </row>
    <row r="2" spans="1:9" ht="18" customHeight="1" x14ac:dyDescent="0.25">
      <c r="A2" s="83"/>
      <c r="B2" s="83"/>
      <c r="C2" s="84"/>
      <c r="D2" s="84"/>
      <c r="E2" s="84"/>
      <c r="F2" s="84"/>
      <c r="G2" s="84"/>
      <c r="H2" s="84"/>
      <c r="I2" s="84"/>
    </row>
    <row r="3" spans="1:9" ht="17.25" x14ac:dyDescent="0.25">
      <c r="A3" s="201" t="s">
        <v>503</v>
      </c>
      <c r="B3" s="201"/>
      <c r="C3" s="201"/>
      <c r="D3" s="201"/>
      <c r="E3" s="201"/>
      <c r="F3" s="201"/>
      <c r="G3" s="201"/>
      <c r="H3" s="201"/>
      <c r="I3" s="201"/>
    </row>
    <row r="4" spans="1:9" ht="18" customHeight="1" x14ac:dyDescent="0.25">
      <c r="A4" s="544" t="s">
        <v>534</v>
      </c>
      <c r="B4" s="546" t="s">
        <v>167</v>
      </c>
      <c r="C4" s="546" t="s">
        <v>65</v>
      </c>
      <c r="D4" s="546" t="s">
        <v>66</v>
      </c>
      <c r="E4" s="548" t="s">
        <v>67</v>
      </c>
      <c r="F4" s="548"/>
      <c r="G4" s="549" t="s">
        <v>68</v>
      </c>
      <c r="H4" s="550"/>
      <c r="I4" s="201"/>
    </row>
    <row r="5" spans="1:9" x14ac:dyDescent="0.25">
      <c r="A5" s="545"/>
      <c r="B5" s="547"/>
      <c r="C5" s="547"/>
      <c r="D5" s="547"/>
      <c r="E5" s="451" t="s">
        <v>69</v>
      </c>
      <c r="F5" s="451" t="s">
        <v>70</v>
      </c>
      <c r="G5" s="452" t="s">
        <v>74</v>
      </c>
      <c r="H5" s="453" t="s">
        <v>71</v>
      </c>
      <c r="I5" s="201"/>
    </row>
    <row r="6" spans="1:9" ht="15.75" customHeight="1" x14ac:dyDescent="0.25">
      <c r="A6" s="337" t="s">
        <v>204</v>
      </c>
      <c r="B6" s="460"/>
      <c r="C6" s="461"/>
      <c r="D6" s="462"/>
      <c r="E6" s="461">
        <v>4</v>
      </c>
      <c r="F6" s="461">
        <v>3</v>
      </c>
      <c r="G6" s="347">
        <v>7</v>
      </c>
      <c r="H6" s="345">
        <v>4</v>
      </c>
    </row>
    <row r="7" spans="1:9" ht="15.75" customHeight="1" x14ac:dyDescent="0.25">
      <c r="A7" s="340" t="s">
        <v>332</v>
      </c>
      <c r="B7" s="463"/>
      <c r="C7" s="427"/>
      <c r="D7" s="463"/>
      <c r="E7" s="427">
        <v>252</v>
      </c>
      <c r="F7" s="427">
        <v>91</v>
      </c>
      <c r="G7" s="348">
        <v>343</v>
      </c>
      <c r="H7" s="349">
        <v>252</v>
      </c>
    </row>
    <row r="8" spans="1:9" ht="15.75" customHeight="1" x14ac:dyDescent="0.25">
      <c r="A8" s="338" t="s">
        <v>395</v>
      </c>
      <c r="B8" s="462"/>
      <c r="C8" s="461"/>
      <c r="D8" s="462">
        <v>2</v>
      </c>
      <c r="E8" s="461">
        <v>366</v>
      </c>
      <c r="F8" s="461">
        <v>51</v>
      </c>
      <c r="G8" s="347">
        <v>419</v>
      </c>
      <c r="H8" s="345">
        <v>368</v>
      </c>
    </row>
    <row r="9" spans="1:9" ht="15.75" customHeight="1" x14ac:dyDescent="0.25">
      <c r="A9" s="340" t="s">
        <v>396</v>
      </c>
      <c r="B9" s="463"/>
      <c r="C9" s="427"/>
      <c r="D9" s="463">
        <v>16</v>
      </c>
      <c r="E9" s="427">
        <v>168</v>
      </c>
      <c r="F9" s="427">
        <v>11</v>
      </c>
      <c r="G9" s="348">
        <v>195</v>
      </c>
      <c r="H9" s="349">
        <v>184</v>
      </c>
    </row>
    <row r="10" spans="1:9" ht="15.75" customHeight="1" x14ac:dyDescent="0.25">
      <c r="A10" s="338" t="s">
        <v>333</v>
      </c>
      <c r="B10" s="462"/>
      <c r="C10" s="461">
        <v>2</v>
      </c>
      <c r="D10" s="462">
        <v>115</v>
      </c>
      <c r="E10" s="461">
        <v>37</v>
      </c>
      <c r="F10" s="461">
        <v>1</v>
      </c>
      <c r="G10" s="347">
        <v>155</v>
      </c>
      <c r="H10" s="345">
        <v>154</v>
      </c>
    </row>
    <row r="11" spans="1:9" ht="15.75" customHeight="1" x14ac:dyDescent="0.25">
      <c r="A11" s="340" t="s">
        <v>334</v>
      </c>
      <c r="B11" s="463">
        <v>4</v>
      </c>
      <c r="C11" s="427">
        <v>9</v>
      </c>
      <c r="D11" s="463">
        <v>92</v>
      </c>
      <c r="E11" s="427">
        <v>3</v>
      </c>
      <c r="F11" s="427"/>
      <c r="G11" s="348">
        <v>108</v>
      </c>
      <c r="H11" s="349">
        <v>108</v>
      </c>
    </row>
    <row r="12" spans="1:9" ht="15.75" customHeight="1" x14ac:dyDescent="0.25">
      <c r="A12" s="338" t="s">
        <v>172</v>
      </c>
      <c r="B12" s="462">
        <v>17</v>
      </c>
      <c r="C12" s="461">
        <v>3</v>
      </c>
      <c r="D12" s="462">
        <v>5</v>
      </c>
      <c r="E12" s="461"/>
      <c r="F12" s="461"/>
      <c r="G12" s="347">
        <v>25</v>
      </c>
      <c r="H12" s="345">
        <v>25</v>
      </c>
    </row>
    <row r="13" spans="1:9" ht="16.7" customHeight="1" x14ac:dyDescent="0.25">
      <c r="A13" s="341" t="s">
        <v>72</v>
      </c>
      <c r="B13" s="464">
        <v>21</v>
      </c>
      <c r="C13" s="449">
        <v>14</v>
      </c>
      <c r="D13" s="464">
        <v>230</v>
      </c>
      <c r="E13" s="449">
        <v>830</v>
      </c>
      <c r="F13" s="449">
        <v>157</v>
      </c>
      <c r="G13" s="350">
        <v>1252</v>
      </c>
      <c r="H13" s="351">
        <v>1095</v>
      </c>
    </row>
    <row r="14" spans="1:9" s="36" customFormat="1" ht="17.25" customHeight="1" x14ac:dyDescent="0.25">
      <c r="A14" s="339" t="s">
        <v>464</v>
      </c>
      <c r="B14" s="465">
        <v>911</v>
      </c>
      <c r="C14" s="466">
        <v>659</v>
      </c>
      <c r="D14" s="465">
        <v>7608</v>
      </c>
      <c r="E14" s="466">
        <v>21213</v>
      </c>
      <c r="F14" s="466">
        <v>4422</v>
      </c>
      <c r="G14" s="346" t="s">
        <v>522</v>
      </c>
      <c r="H14" s="345" t="s">
        <v>525</v>
      </c>
    </row>
    <row r="15" spans="1:9" s="36" customFormat="1" ht="17.25" customHeight="1" x14ac:dyDescent="0.25">
      <c r="A15" s="342" t="s">
        <v>419</v>
      </c>
      <c r="B15" s="467">
        <v>18.631119999999999</v>
      </c>
      <c r="C15" s="468">
        <v>3.1900680000000001</v>
      </c>
      <c r="D15" s="467">
        <v>24.481368</v>
      </c>
      <c r="E15" s="468">
        <v>19.443193999999998</v>
      </c>
      <c r="F15" s="468">
        <v>2.3526850000000001</v>
      </c>
      <c r="G15" s="343" t="s">
        <v>523</v>
      </c>
      <c r="H15" s="344" t="s">
        <v>524</v>
      </c>
    </row>
    <row r="16" spans="1:9" s="36" customFormat="1" ht="15" customHeight="1" x14ac:dyDescent="0.2">
      <c r="A16" s="363" t="s">
        <v>535</v>
      </c>
      <c r="B16" s="454"/>
      <c r="C16" s="454"/>
      <c r="D16" s="454"/>
      <c r="E16" s="454"/>
      <c r="F16" s="454"/>
      <c r="G16" s="454"/>
      <c r="H16" s="455"/>
      <c r="I16" s="85"/>
    </row>
    <row r="17" spans="1:9" s="36" customFormat="1" ht="15" customHeight="1" x14ac:dyDescent="0.2">
      <c r="A17" s="363" t="s">
        <v>458</v>
      </c>
      <c r="B17" s="454"/>
      <c r="C17" s="454"/>
      <c r="D17" s="454"/>
      <c r="E17" s="454"/>
      <c r="F17" s="454"/>
      <c r="G17" s="454"/>
      <c r="H17" s="455"/>
      <c r="I17" s="85"/>
    </row>
    <row r="18" spans="1:9" s="39" customFormat="1" ht="24" customHeight="1" x14ac:dyDescent="0.25">
      <c r="A18" s="551" t="s">
        <v>526</v>
      </c>
      <c r="B18" s="551"/>
      <c r="C18" s="551"/>
      <c r="D18" s="551"/>
      <c r="E18" s="551"/>
      <c r="F18" s="551"/>
      <c r="G18" s="551"/>
      <c r="H18" s="551"/>
      <c r="I18" s="352"/>
    </row>
    <row r="19" spans="1:9" ht="12.95" customHeight="1" x14ac:dyDescent="0.2">
      <c r="A19" s="403" t="s">
        <v>504</v>
      </c>
      <c r="B19" s="456"/>
      <c r="C19" s="457"/>
      <c r="D19" s="457"/>
      <c r="E19" s="457"/>
      <c r="F19" s="457"/>
      <c r="G19" s="457"/>
      <c r="H19" s="458"/>
      <c r="I19" s="84"/>
    </row>
    <row r="20" spans="1:9" s="8" customFormat="1" ht="24.75" customHeight="1" x14ac:dyDescent="0.25">
      <c r="A20" s="542" t="s">
        <v>201</v>
      </c>
      <c r="B20" s="543"/>
      <c r="C20" s="543"/>
      <c r="D20" s="543"/>
      <c r="E20" s="543"/>
      <c r="F20" s="543"/>
      <c r="G20" s="543"/>
      <c r="H20" s="543"/>
      <c r="I20" s="84"/>
    </row>
    <row r="21" spans="1:9" s="8" customFormat="1" x14ac:dyDescent="0.25">
      <c r="A21" s="39"/>
      <c r="B21" s="39"/>
      <c r="C21" s="39"/>
      <c r="D21" s="39"/>
      <c r="E21" s="39"/>
      <c r="F21" s="39"/>
      <c r="G21" s="39"/>
    </row>
    <row r="22" spans="1:9" s="8" customFormat="1" x14ac:dyDescent="0.25">
      <c r="A22" s="6"/>
      <c r="B22" s="6"/>
      <c r="C22" s="6"/>
      <c r="D22" s="6"/>
      <c r="E22" s="6"/>
      <c r="F22" s="6"/>
      <c r="G22" s="6"/>
    </row>
    <row r="23" spans="1:9" s="8" customFormat="1" x14ac:dyDescent="0.25">
      <c r="A23" s="66" t="s">
        <v>277</v>
      </c>
      <c r="B23" s="65"/>
      <c r="C23" s="65"/>
      <c r="D23" s="67"/>
      <c r="E23" s="67"/>
      <c r="F23" s="67"/>
    </row>
    <row r="24" spans="1:9" s="8" customFormat="1" x14ac:dyDescent="0.25">
      <c r="A24" s="194" t="s">
        <v>325</v>
      </c>
      <c r="B24" s="67"/>
      <c r="C24" s="65"/>
      <c r="D24" s="67"/>
      <c r="E24" s="67"/>
      <c r="F24" s="67"/>
    </row>
    <row r="25" spans="1:9" s="8" customFormat="1" ht="21" customHeight="1" x14ac:dyDescent="0.25">
      <c r="A25" s="459" t="s">
        <v>528</v>
      </c>
      <c r="B25" s="469">
        <v>2022</v>
      </c>
      <c r="C25" s="470">
        <v>2023</v>
      </c>
      <c r="D25" s="469">
        <v>2024</v>
      </c>
      <c r="E25" s="470">
        <v>2025</v>
      </c>
      <c r="F25" s="469">
        <v>2026</v>
      </c>
    </row>
    <row r="26" spans="1:9" s="8" customFormat="1" x14ac:dyDescent="0.25">
      <c r="A26" s="146" t="s">
        <v>195</v>
      </c>
      <c r="B26" s="150">
        <v>22044</v>
      </c>
      <c r="C26" s="147">
        <v>22075</v>
      </c>
      <c r="D26" s="150">
        <v>21997</v>
      </c>
      <c r="E26" s="147">
        <v>22019</v>
      </c>
      <c r="F26" s="150">
        <v>22083</v>
      </c>
    </row>
    <row r="27" spans="1:9" s="8" customFormat="1" x14ac:dyDescent="0.25">
      <c r="A27" s="146" t="s">
        <v>194</v>
      </c>
      <c r="B27" s="150">
        <v>104747</v>
      </c>
      <c r="C27" s="147">
        <v>105003</v>
      </c>
      <c r="D27" s="150">
        <v>105160</v>
      </c>
      <c r="E27" s="147">
        <v>105624</v>
      </c>
      <c r="F27" s="150">
        <v>106441</v>
      </c>
    </row>
    <row r="28" spans="1:9" s="8" customFormat="1" x14ac:dyDescent="0.25">
      <c r="A28" s="146" t="s">
        <v>324</v>
      </c>
      <c r="B28" s="150">
        <v>224198</v>
      </c>
      <c r="C28" s="147">
        <v>224716</v>
      </c>
      <c r="D28" s="150">
        <v>225560</v>
      </c>
      <c r="E28" s="147">
        <v>226799</v>
      </c>
      <c r="F28" s="150">
        <v>227862</v>
      </c>
    </row>
    <row r="29" spans="1:9" s="8" customFormat="1" ht="15" customHeight="1" x14ac:dyDescent="0.25">
      <c r="A29" s="148" t="s">
        <v>167</v>
      </c>
      <c r="B29" s="151">
        <v>870160</v>
      </c>
      <c r="C29" s="149">
        <v>872933</v>
      </c>
      <c r="D29" s="151">
        <v>877162</v>
      </c>
      <c r="E29" s="149">
        <v>882030</v>
      </c>
      <c r="F29" s="151">
        <v>887196</v>
      </c>
    </row>
    <row r="30" spans="1:9" s="8" customFormat="1" x14ac:dyDescent="0.25">
      <c r="A30" s="230" t="s">
        <v>155</v>
      </c>
      <c r="B30" s="231">
        <v>1428062</v>
      </c>
      <c r="C30" s="232">
        <v>1432690</v>
      </c>
      <c r="D30" s="231">
        <v>1439981</v>
      </c>
      <c r="E30" s="232">
        <v>1449118</v>
      </c>
      <c r="F30" s="231">
        <v>1451961</v>
      </c>
    </row>
    <row r="31" spans="1:9" s="8" customFormat="1" x14ac:dyDescent="0.25">
      <c r="A31" s="230" t="s">
        <v>294</v>
      </c>
      <c r="B31" s="231">
        <v>54570</v>
      </c>
      <c r="C31" s="232">
        <v>54697</v>
      </c>
      <c r="D31" s="231">
        <v>54882</v>
      </c>
      <c r="E31" s="232">
        <v>55153</v>
      </c>
      <c r="F31" s="231">
        <v>55507</v>
      </c>
    </row>
    <row r="32" spans="1:9" s="8" customFormat="1" x14ac:dyDescent="0.2">
      <c r="A32" s="363" t="s">
        <v>535</v>
      </c>
      <c r="B32" s="68"/>
      <c r="C32" s="68"/>
      <c r="D32" s="68"/>
      <c r="E32" s="68"/>
      <c r="F32" s="68"/>
    </row>
    <row r="33" spans="1:9" s="8" customFormat="1" x14ac:dyDescent="0.2">
      <c r="A33" s="363" t="s">
        <v>458</v>
      </c>
      <c r="B33" s="84"/>
      <c r="C33" s="84"/>
      <c r="D33" s="84"/>
      <c r="E33" s="84"/>
      <c r="F33" s="84"/>
    </row>
    <row r="34" spans="1:9" s="8" customFormat="1" x14ac:dyDescent="0.25">
      <c r="B34" s="84"/>
      <c r="C34" s="84"/>
      <c r="D34" s="84"/>
      <c r="E34" s="84"/>
      <c r="F34" s="84"/>
    </row>
    <row r="35" spans="1:9" s="8" customFormat="1" x14ac:dyDescent="0.25">
      <c r="A35" s="84"/>
      <c r="B35" s="84"/>
      <c r="C35" s="84"/>
      <c r="D35" s="84"/>
      <c r="E35" s="84"/>
      <c r="F35" s="84"/>
    </row>
    <row r="36" spans="1:9" s="8" customFormat="1" x14ac:dyDescent="0.25">
      <c r="A36" s="66" t="s">
        <v>457</v>
      </c>
      <c r="B36" s="65"/>
      <c r="C36" s="65"/>
      <c r="D36" s="67"/>
      <c r="E36" s="67"/>
      <c r="F36" s="67"/>
    </row>
    <row r="37" spans="1:9" s="8" customFormat="1" x14ac:dyDescent="0.25">
      <c r="A37" s="194" t="s">
        <v>325</v>
      </c>
      <c r="B37" s="65"/>
      <c r="C37" s="65"/>
      <c r="D37" s="67"/>
      <c r="E37" s="67"/>
      <c r="F37" s="67"/>
    </row>
    <row r="38" spans="1:9" s="8" customFormat="1" ht="22.5" customHeight="1" x14ac:dyDescent="0.25">
      <c r="A38" s="459" t="s">
        <v>528</v>
      </c>
      <c r="B38" s="469">
        <v>2022</v>
      </c>
      <c r="C38" s="470">
        <v>2023</v>
      </c>
      <c r="D38" s="469">
        <v>2024</v>
      </c>
      <c r="E38" s="470">
        <v>2025</v>
      </c>
      <c r="F38" s="469">
        <v>2026</v>
      </c>
    </row>
    <row r="39" spans="1:9" s="8" customFormat="1" x14ac:dyDescent="0.2">
      <c r="A39" s="221" t="s">
        <v>196</v>
      </c>
      <c r="B39" s="233">
        <v>12908</v>
      </c>
      <c r="C39" s="234">
        <v>12871</v>
      </c>
      <c r="D39" s="233">
        <v>12793</v>
      </c>
      <c r="E39" s="234">
        <v>12549</v>
      </c>
      <c r="F39" s="233">
        <v>12703</v>
      </c>
      <c r="I39" s="16"/>
    </row>
    <row r="40" spans="1:9" s="8" customFormat="1" x14ac:dyDescent="0.2">
      <c r="A40" s="221" t="s">
        <v>197</v>
      </c>
      <c r="B40" s="150">
        <v>14184</v>
      </c>
      <c r="C40" s="147">
        <v>14137</v>
      </c>
      <c r="D40" s="150">
        <v>14183</v>
      </c>
      <c r="E40" s="147">
        <v>14724</v>
      </c>
      <c r="F40" s="150">
        <v>14919</v>
      </c>
      <c r="I40" s="16"/>
    </row>
    <row r="41" spans="1:9" s="8" customFormat="1" x14ac:dyDescent="0.2">
      <c r="A41" s="221" t="s">
        <v>331</v>
      </c>
      <c r="B41" s="150">
        <v>451160</v>
      </c>
      <c r="C41" s="147">
        <v>452160</v>
      </c>
      <c r="D41" s="150">
        <v>454847</v>
      </c>
      <c r="E41" s="147">
        <v>457651</v>
      </c>
      <c r="F41" s="150">
        <v>461000</v>
      </c>
      <c r="I41" s="16"/>
    </row>
    <row r="42" spans="1:9" s="8" customFormat="1" x14ac:dyDescent="0.2">
      <c r="A42" s="221" t="s">
        <v>328</v>
      </c>
      <c r="B42" s="150">
        <v>221862</v>
      </c>
      <c r="C42" s="147">
        <v>227704</v>
      </c>
      <c r="D42" s="150">
        <v>226595</v>
      </c>
      <c r="E42" s="147">
        <v>196833</v>
      </c>
      <c r="F42" s="150">
        <v>195947</v>
      </c>
      <c r="I42" s="16"/>
    </row>
    <row r="43" spans="1:9" s="8" customFormat="1" x14ac:dyDescent="0.2">
      <c r="A43" s="221" t="s">
        <v>329</v>
      </c>
      <c r="B43" s="150">
        <v>611266</v>
      </c>
      <c r="C43" s="147">
        <v>605935</v>
      </c>
      <c r="D43" s="150">
        <v>550160</v>
      </c>
      <c r="E43" s="147">
        <v>562649</v>
      </c>
      <c r="F43" s="150">
        <v>549890</v>
      </c>
      <c r="I43" s="16"/>
    </row>
    <row r="44" spans="1:9" s="8" customFormat="1" x14ac:dyDescent="0.2">
      <c r="A44" s="221" t="s">
        <v>330</v>
      </c>
      <c r="B44" s="150">
        <v>86137</v>
      </c>
      <c r="C44" s="147">
        <v>86056</v>
      </c>
      <c r="D44" s="150">
        <v>85439</v>
      </c>
      <c r="E44" s="147">
        <v>85385</v>
      </c>
      <c r="F44" s="150">
        <v>86099</v>
      </c>
      <c r="I44" s="16"/>
    </row>
    <row r="45" spans="1:9" s="8" customFormat="1" x14ac:dyDescent="0.25">
      <c r="A45" s="230" t="s">
        <v>294</v>
      </c>
      <c r="B45" s="231">
        <v>81445</v>
      </c>
      <c r="C45" s="232">
        <v>84239</v>
      </c>
      <c r="D45" s="231">
        <v>83998</v>
      </c>
      <c r="E45" s="232">
        <v>75577</v>
      </c>
      <c r="F45" s="231">
        <v>76705</v>
      </c>
      <c r="I45" s="16"/>
    </row>
    <row r="46" spans="1:9" s="8" customFormat="1" x14ac:dyDescent="0.2">
      <c r="A46" s="363" t="s">
        <v>535</v>
      </c>
      <c r="B46" s="84"/>
      <c r="C46" s="84"/>
      <c r="D46" s="84"/>
      <c r="E46" s="84"/>
      <c r="F46" s="84"/>
    </row>
    <row r="47" spans="1:9" s="8" customFormat="1" x14ac:dyDescent="0.2">
      <c r="A47" s="363" t="s">
        <v>458</v>
      </c>
      <c r="B47" s="84"/>
      <c r="C47" s="84"/>
      <c r="D47" s="84"/>
      <c r="E47" s="84"/>
      <c r="F47" s="84"/>
    </row>
    <row r="48" spans="1:9" s="8" customFormat="1" x14ac:dyDescent="0.25"/>
    <row r="49" s="8" customFormat="1" x14ac:dyDescent="0.25"/>
    <row r="50" s="8" customFormat="1" x14ac:dyDescent="0.25"/>
    <row r="51" s="8" customFormat="1" x14ac:dyDescent="0.25"/>
    <row r="52" s="8" customFormat="1" x14ac:dyDescent="0.25"/>
    <row r="53" s="8" customFormat="1" x14ac:dyDescent="0.25"/>
    <row r="54" s="8" customFormat="1" x14ac:dyDescent="0.25"/>
    <row r="55" s="8" customFormat="1" x14ac:dyDescent="0.25"/>
    <row r="56" s="8" customFormat="1" x14ac:dyDescent="0.25"/>
    <row r="57" s="8" customFormat="1" x14ac:dyDescent="0.25"/>
    <row r="58" s="8" customFormat="1" x14ac:dyDescent="0.25"/>
    <row r="59" s="8" customFormat="1" x14ac:dyDescent="0.25"/>
    <row r="60" s="8" customFormat="1" x14ac:dyDescent="0.25"/>
    <row r="61" s="8" customFormat="1" x14ac:dyDescent="0.25"/>
    <row r="62" s="8" customFormat="1" x14ac:dyDescent="0.25"/>
    <row r="63" s="8" customFormat="1" x14ac:dyDescent="0.25"/>
    <row r="64" s="8" customFormat="1" x14ac:dyDescent="0.25"/>
    <row r="65" s="8" customFormat="1" x14ac:dyDescent="0.25"/>
    <row r="66" s="8" customFormat="1" x14ac:dyDescent="0.25"/>
    <row r="67" s="8" customFormat="1" x14ac:dyDescent="0.25"/>
    <row r="68" s="8" customFormat="1" x14ac:dyDescent="0.25"/>
    <row r="69" s="8" customFormat="1" x14ac:dyDescent="0.25"/>
    <row r="70" s="8" customFormat="1" x14ac:dyDescent="0.25"/>
    <row r="71" s="8" customFormat="1" x14ac:dyDescent="0.25"/>
    <row r="72" s="8" customFormat="1" x14ac:dyDescent="0.25"/>
    <row r="73" s="8" customFormat="1" x14ac:dyDescent="0.25"/>
    <row r="74" s="8" customFormat="1" x14ac:dyDescent="0.25"/>
    <row r="75" s="8" customFormat="1" x14ac:dyDescent="0.25"/>
    <row r="76" s="8" customFormat="1" x14ac:dyDescent="0.25"/>
    <row r="77" s="8" customFormat="1" x14ac:dyDescent="0.25"/>
    <row r="78" s="8" customFormat="1" x14ac:dyDescent="0.25"/>
    <row r="79" s="8" customFormat="1" x14ac:dyDescent="0.25"/>
    <row r="80" s="8" customFormat="1" x14ac:dyDescent="0.25"/>
    <row r="81" s="8" customFormat="1" x14ac:dyDescent="0.25"/>
    <row r="82" s="8" customFormat="1" x14ac:dyDescent="0.25"/>
    <row r="83" s="8" customFormat="1" x14ac:dyDescent="0.25"/>
    <row r="84" s="8" customFormat="1" x14ac:dyDescent="0.25"/>
    <row r="85" s="8" customFormat="1" x14ac:dyDescent="0.25"/>
    <row r="86" s="8" customFormat="1" x14ac:dyDescent="0.25"/>
    <row r="87" s="8" customFormat="1" x14ac:dyDescent="0.25"/>
    <row r="88" s="8" customFormat="1" x14ac:dyDescent="0.25"/>
    <row r="89" s="8" customFormat="1" x14ac:dyDescent="0.25"/>
    <row r="90" s="8" customFormat="1" x14ac:dyDescent="0.25"/>
    <row r="91" s="8" customFormat="1" x14ac:dyDescent="0.25"/>
    <row r="92" s="8" customFormat="1" x14ac:dyDescent="0.25"/>
    <row r="93" s="8" customFormat="1" x14ac:dyDescent="0.25"/>
    <row r="94" s="8" customFormat="1" x14ac:dyDescent="0.25"/>
    <row r="95" s="8" customFormat="1" x14ac:dyDescent="0.25"/>
    <row r="96" s="8" customFormat="1" x14ac:dyDescent="0.25"/>
    <row r="97" s="8" customFormat="1" x14ac:dyDescent="0.25"/>
    <row r="98" s="8" customFormat="1" x14ac:dyDescent="0.25"/>
    <row r="99" s="8" customFormat="1" x14ac:dyDescent="0.25"/>
    <row r="100" s="8" customFormat="1" x14ac:dyDescent="0.25"/>
    <row r="101" s="8" customFormat="1" x14ac:dyDescent="0.25"/>
    <row r="102" s="8" customFormat="1" x14ac:dyDescent="0.25"/>
    <row r="103" s="8" customFormat="1" x14ac:dyDescent="0.25"/>
    <row r="104" s="8" customFormat="1" x14ac:dyDescent="0.25"/>
    <row r="105" s="8" customFormat="1" x14ac:dyDescent="0.25"/>
    <row r="106" s="8" customFormat="1" x14ac:dyDescent="0.25"/>
    <row r="107" s="8" customFormat="1" x14ac:dyDescent="0.25"/>
    <row r="108" s="8" customFormat="1" x14ac:dyDescent="0.25"/>
    <row r="109" s="8" customFormat="1" x14ac:dyDescent="0.25"/>
    <row r="110" s="8" customFormat="1" x14ac:dyDescent="0.25"/>
    <row r="111" s="8" customFormat="1" x14ac:dyDescent="0.25"/>
    <row r="112" s="8" customFormat="1" x14ac:dyDescent="0.25"/>
    <row r="113" s="8" customFormat="1" x14ac:dyDescent="0.25"/>
    <row r="114" s="8" customFormat="1" x14ac:dyDescent="0.25"/>
    <row r="115" s="8" customFormat="1" x14ac:dyDescent="0.25"/>
    <row r="116" s="8" customFormat="1" x14ac:dyDescent="0.25"/>
    <row r="117" s="8" customFormat="1" x14ac:dyDescent="0.25"/>
    <row r="118" s="8" customFormat="1" x14ac:dyDescent="0.25"/>
    <row r="119" s="8" customFormat="1" x14ac:dyDescent="0.25"/>
    <row r="120" s="8" customFormat="1" x14ac:dyDescent="0.25"/>
    <row r="121" s="8" customFormat="1" x14ac:dyDescent="0.25"/>
    <row r="122" s="8" customFormat="1" x14ac:dyDescent="0.25"/>
    <row r="123" s="8" customFormat="1" x14ac:dyDescent="0.25"/>
    <row r="124" s="8" customFormat="1" x14ac:dyDescent="0.25"/>
    <row r="125" s="8" customFormat="1" x14ac:dyDescent="0.25"/>
    <row r="126" s="8" customFormat="1" x14ac:dyDescent="0.25"/>
    <row r="127" s="8" customFormat="1" x14ac:dyDescent="0.25"/>
    <row r="128" s="8" customFormat="1" x14ac:dyDescent="0.25"/>
    <row r="129" s="8" customFormat="1" x14ac:dyDescent="0.25"/>
    <row r="130" s="8" customFormat="1" x14ac:dyDescent="0.25"/>
    <row r="131" s="8" customFormat="1" x14ac:dyDescent="0.25"/>
    <row r="132" s="8" customFormat="1" x14ac:dyDescent="0.25"/>
    <row r="133" s="8" customFormat="1" x14ac:dyDescent="0.25"/>
    <row r="134" s="8" customFormat="1" x14ac:dyDescent="0.25"/>
    <row r="135" s="8" customFormat="1" x14ac:dyDescent="0.25"/>
    <row r="136" s="8" customFormat="1" x14ac:dyDescent="0.25"/>
    <row r="137" s="8" customFormat="1" x14ac:dyDescent="0.25"/>
    <row r="138" s="8" customFormat="1" x14ac:dyDescent="0.25"/>
    <row r="139" s="8" customFormat="1" x14ac:dyDescent="0.25"/>
    <row r="140" s="8" customFormat="1" x14ac:dyDescent="0.25"/>
    <row r="141" s="8" customFormat="1" x14ac:dyDescent="0.25"/>
    <row r="142" s="8" customFormat="1" x14ac:dyDescent="0.25"/>
    <row r="143" s="8" customFormat="1" x14ac:dyDescent="0.25"/>
    <row r="144" s="8" customFormat="1" x14ac:dyDescent="0.25"/>
    <row r="145" s="8" customFormat="1" x14ac:dyDescent="0.25"/>
    <row r="146" s="8" customFormat="1" x14ac:dyDescent="0.25"/>
    <row r="147" s="8" customFormat="1" x14ac:dyDescent="0.25"/>
    <row r="148" s="8" customFormat="1" x14ac:dyDescent="0.25"/>
    <row r="149" s="8" customFormat="1" x14ac:dyDescent="0.25"/>
    <row r="150" s="8" customFormat="1" x14ac:dyDescent="0.25"/>
    <row r="151" s="8" customFormat="1" x14ac:dyDescent="0.25"/>
    <row r="152" s="8" customFormat="1" x14ac:dyDescent="0.25"/>
    <row r="153" s="8" customFormat="1" x14ac:dyDescent="0.25"/>
    <row r="154" s="8" customFormat="1" x14ac:dyDescent="0.25"/>
    <row r="155" s="8" customFormat="1" x14ac:dyDescent="0.25"/>
    <row r="156" s="8" customFormat="1" x14ac:dyDescent="0.25"/>
    <row r="157" s="8" customFormat="1" x14ac:dyDescent="0.25"/>
    <row r="158" s="8" customFormat="1" x14ac:dyDescent="0.25"/>
    <row r="159" s="8" customFormat="1" x14ac:dyDescent="0.25"/>
    <row r="160" s="8" customFormat="1" x14ac:dyDescent="0.25"/>
    <row r="161" s="8" customFormat="1" x14ac:dyDescent="0.25"/>
    <row r="162" s="8" customFormat="1" x14ac:dyDescent="0.25"/>
    <row r="163" s="8" customFormat="1" x14ac:dyDescent="0.25"/>
    <row r="164" s="8" customFormat="1" x14ac:dyDescent="0.25"/>
    <row r="165" s="8" customFormat="1" x14ac:dyDescent="0.25"/>
    <row r="166" s="8" customFormat="1" x14ac:dyDescent="0.25"/>
    <row r="167" s="8" customFormat="1" x14ac:dyDescent="0.25"/>
    <row r="168" s="8" customFormat="1" x14ac:dyDescent="0.25"/>
    <row r="169" s="8" customFormat="1" x14ac:dyDescent="0.25"/>
    <row r="170" s="8" customFormat="1" x14ac:dyDescent="0.25"/>
    <row r="171" s="8" customFormat="1" x14ac:dyDescent="0.25"/>
    <row r="172" s="8" customFormat="1" x14ac:dyDescent="0.25"/>
    <row r="173" s="8" customFormat="1" x14ac:dyDescent="0.25"/>
    <row r="174" s="8" customFormat="1" x14ac:dyDescent="0.25"/>
    <row r="175" s="8" customFormat="1" x14ac:dyDescent="0.25"/>
    <row r="176" s="8" customFormat="1" x14ac:dyDescent="0.25"/>
    <row r="177" s="8" customFormat="1" x14ac:dyDescent="0.25"/>
    <row r="178" s="8" customFormat="1" x14ac:dyDescent="0.25"/>
    <row r="179" s="8" customFormat="1" x14ac:dyDescent="0.25"/>
    <row r="180" s="8" customFormat="1" x14ac:dyDescent="0.25"/>
    <row r="181" s="8" customFormat="1" x14ac:dyDescent="0.25"/>
    <row r="182" s="8" customFormat="1" x14ac:dyDescent="0.25"/>
    <row r="183" s="8" customFormat="1" x14ac:dyDescent="0.25"/>
    <row r="184" s="8" customFormat="1" x14ac:dyDescent="0.25"/>
    <row r="185" s="8" customFormat="1" x14ac:dyDescent="0.25"/>
    <row r="186" s="8" customFormat="1" x14ac:dyDescent="0.25"/>
    <row r="187" s="8" customFormat="1" x14ac:dyDescent="0.25"/>
    <row r="188" s="8" customFormat="1" x14ac:dyDescent="0.25"/>
    <row r="189" s="8" customFormat="1" x14ac:dyDescent="0.25"/>
    <row r="190" s="8" customFormat="1" x14ac:dyDescent="0.25"/>
    <row r="191" s="8" customFormat="1" x14ac:dyDescent="0.25"/>
    <row r="192" s="8" customFormat="1" x14ac:dyDescent="0.25"/>
    <row r="193" s="8" customFormat="1" x14ac:dyDescent="0.25"/>
    <row r="194" s="8" customFormat="1" x14ac:dyDescent="0.25"/>
    <row r="195" s="8" customFormat="1" x14ac:dyDescent="0.25"/>
    <row r="196" s="8" customFormat="1" x14ac:dyDescent="0.25"/>
    <row r="197" s="8" customFormat="1" x14ac:dyDescent="0.25"/>
    <row r="198" s="8" customFormat="1" x14ac:dyDescent="0.25"/>
    <row r="199" s="8" customFormat="1" x14ac:dyDescent="0.25"/>
    <row r="200" s="8" customFormat="1" x14ac:dyDescent="0.25"/>
    <row r="201" s="8" customFormat="1" x14ac:dyDescent="0.25"/>
    <row r="202" s="8" customFormat="1" x14ac:dyDescent="0.25"/>
    <row r="203" s="8" customFormat="1" x14ac:dyDescent="0.25"/>
    <row r="204" s="8" customFormat="1" x14ac:dyDescent="0.25"/>
    <row r="205" s="8" customFormat="1" x14ac:dyDescent="0.25"/>
    <row r="206" s="8" customFormat="1" x14ac:dyDescent="0.25"/>
    <row r="207" s="8" customFormat="1" x14ac:dyDescent="0.25"/>
    <row r="208" s="8" customFormat="1" x14ac:dyDescent="0.25"/>
    <row r="209" s="8" customFormat="1" x14ac:dyDescent="0.25"/>
    <row r="210" s="8" customFormat="1" x14ac:dyDescent="0.25"/>
    <row r="211" s="8" customFormat="1" x14ac:dyDescent="0.25"/>
    <row r="212" s="8" customFormat="1" x14ac:dyDescent="0.25"/>
    <row r="213" s="8" customFormat="1" x14ac:dyDescent="0.25"/>
    <row r="214" s="8" customFormat="1" x14ac:dyDescent="0.25"/>
    <row r="215" s="8" customFormat="1" x14ac:dyDescent="0.25"/>
    <row r="216" s="8" customFormat="1" x14ac:dyDescent="0.25"/>
    <row r="217" s="8" customFormat="1" x14ac:dyDescent="0.25"/>
    <row r="218" s="8" customFormat="1" x14ac:dyDescent="0.25"/>
    <row r="219" s="8" customFormat="1" x14ac:dyDescent="0.25"/>
    <row r="220" s="8" customFormat="1" x14ac:dyDescent="0.25"/>
    <row r="221" s="8" customFormat="1" x14ac:dyDescent="0.25"/>
    <row r="222" s="8" customFormat="1" x14ac:dyDescent="0.25"/>
    <row r="223" s="8" customFormat="1" x14ac:dyDescent="0.25"/>
    <row r="224" s="8" customFormat="1" x14ac:dyDescent="0.25"/>
    <row r="225" s="8" customFormat="1" x14ac:dyDescent="0.25"/>
    <row r="226" s="8" customFormat="1" x14ac:dyDescent="0.25"/>
    <row r="227" s="8" customFormat="1" x14ac:dyDescent="0.25"/>
    <row r="228" s="8" customFormat="1" x14ac:dyDescent="0.25"/>
    <row r="229" s="8" customFormat="1" x14ac:dyDescent="0.25"/>
    <row r="230" s="8" customFormat="1" x14ac:dyDescent="0.25"/>
    <row r="231" s="8" customFormat="1" x14ac:dyDescent="0.25"/>
    <row r="232" s="8" customFormat="1" x14ac:dyDescent="0.25"/>
    <row r="233" s="8" customFormat="1" x14ac:dyDescent="0.25"/>
    <row r="234" s="8" customFormat="1" x14ac:dyDescent="0.25"/>
    <row r="235" s="8" customFormat="1" x14ac:dyDescent="0.25"/>
    <row r="236" s="8" customFormat="1" x14ac:dyDescent="0.25"/>
    <row r="237" s="8" customFormat="1" x14ac:dyDescent="0.25"/>
    <row r="238" s="8" customFormat="1" x14ac:dyDescent="0.25"/>
    <row r="239" s="8" customFormat="1" x14ac:dyDescent="0.25"/>
    <row r="240" s="8" customFormat="1" x14ac:dyDescent="0.25"/>
    <row r="241" s="8" customFormat="1" x14ac:dyDescent="0.25"/>
    <row r="242" s="8" customFormat="1" x14ac:dyDescent="0.25"/>
    <row r="243" s="8" customFormat="1" x14ac:dyDescent="0.25"/>
    <row r="244" s="8" customFormat="1" x14ac:dyDescent="0.25"/>
    <row r="245" s="8" customFormat="1" x14ac:dyDescent="0.25"/>
    <row r="246" s="8" customFormat="1" x14ac:dyDescent="0.25"/>
    <row r="247" s="8" customFormat="1" x14ac:dyDescent="0.25"/>
    <row r="248" s="8" customFormat="1" x14ac:dyDescent="0.25"/>
    <row r="249" s="8" customFormat="1" x14ac:dyDescent="0.25"/>
    <row r="250" s="8" customFormat="1" x14ac:dyDescent="0.25"/>
    <row r="251" s="8" customFormat="1" x14ac:dyDescent="0.25"/>
    <row r="252" s="8" customFormat="1" x14ac:dyDescent="0.25"/>
    <row r="253" s="8" customFormat="1" x14ac:dyDescent="0.25"/>
    <row r="254" s="8" customFormat="1" x14ac:dyDescent="0.25"/>
    <row r="255" s="8" customFormat="1" x14ac:dyDescent="0.25"/>
    <row r="256" s="8" customFormat="1" x14ac:dyDescent="0.25"/>
    <row r="257" s="8" customFormat="1" x14ac:dyDescent="0.25"/>
    <row r="258" s="8" customFormat="1" x14ac:dyDescent="0.25"/>
    <row r="259" s="8" customFormat="1" x14ac:dyDescent="0.25"/>
    <row r="260" s="8" customFormat="1" x14ac:dyDescent="0.25"/>
    <row r="261" s="8" customFormat="1" x14ac:dyDescent="0.25"/>
    <row r="262" s="8" customFormat="1" x14ac:dyDescent="0.25"/>
    <row r="263" s="8" customFormat="1" x14ac:dyDescent="0.25"/>
    <row r="264" s="8" customFormat="1" x14ac:dyDescent="0.25"/>
    <row r="265" s="8" customFormat="1" x14ac:dyDescent="0.25"/>
    <row r="266" s="8" customFormat="1" x14ac:dyDescent="0.25"/>
    <row r="267" s="8" customFormat="1" x14ac:dyDescent="0.25"/>
    <row r="268" s="8" customFormat="1" x14ac:dyDescent="0.25"/>
    <row r="269" s="8" customFormat="1" x14ac:dyDescent="0.25"/>
    <row r="270" s="8" customFormat="1" x14ac:dyDescent="0.25"/>
    <row r="271" s="8" customFormat="1" x14ac:dyDescent="0.25"/>
    <row r="272" s="8" customFormat="1" x14ac:dyDescent="0.25"/>
    <row r="273" s="8" customFormat="1" x14ac:dyDescent="0.25"/>
    <row r="274" s="8" customFormat="1" x14ac:dyDescent="0.25"/>
    <row r="275" s="8" customFormat="1" x14ac:dyDescent="0.25"/>
    <row r="276" s="8" customFormat="1" x14ac:dyDescent="0.25"/>
    <row r="277" s="8" customFormat="1" x14ac:dyDescent="0.25"/>
    <row r="278" s="8" customFormat="1" x14ac:dyDescent="0.25"/>
    <row r="279" s="8" customFormat="1" x14ac:dyDescent="0.25"/>
    <row r="280" s="8" customFormat="1" x14ac:dyDescent="0.25"/>
    <row r="281" s="8" customFormat="1" x14ac:dyDescent="0.25"/>
    <row r="282" s="8" customFormat="1" x14ac:dyDescent="0.25"/>
    <row r="283" s="8" customFormat="1" x14ac:dyDescent="0.25"/>
    <row r="284" s="8" customFormat="1" x14ac:dyDescent="0.25"/>
    <row r="285" s="8" customFormat="1" x14ac:dyDescent="0.25"/>
    <row r="286" s="8" customFormat="1" x14ac:dyDescent="0.25"/>
    <row r="287" s="8" customFormat="1" x14ac:dyDescent="0.25"/>
    <row r="288" s="8" customFormat="1" x14ac:dyDescent="0.25"/>
    <row r="289" s="8" customFormat="1" x14ac:dyDescent="0.25"/>
    <row r="290" s="8" customFormat="1" x14ac:dyDescent="0.25"/>
    <row r="291" s="8" customFormat="1" x14ac:dyDescent="0.25"/>
    <row r="292" s="8" customFormat="1" x14ac:dyDescent="0.25"/>
    <row r="293" s="8" customFormat="1" x14ac:dyDescent="0.25"/>
    <row r="294" s="8" customFormat="1" x14ac:dyDescent="0.25"/>
    <row r="295" s="8" customFormat="1" x14ac:dyDescent="0.25"/>
    <row r="296" s="8" customFormat="1" x14ac:dyDescent="0.25"/>
    <row r="297" s="8" customFormat="1" x14ac:dyDescent="0.25"/>
    <row r="298" s="8" customFormat="1" x14ac:dyDescent="0.25"/>
    <row r="299" s="8" customFormat="1" x14ac:dyDescent="0.25"/>
    <row r="300" s="8" customFormat="1" x14ac:dyDescent="0.25"/>
    <row r="301" s="8" customFormat="1" x14ac:dyDescent="0.25"/>
    <row r="302" s="8" customFormat="1" x14ac:dyDescent="0.25"/>
    <row r="303" s="8" customFormat="1" x14ac:dyDescent="0.25"/>
    <row r="304" s="8" customFormat="1" x14ac:dyDescent="0.25"/>
    <row r="305" s="8" customFormat="1" x14ac:dyDescent="0.25"/>
    <row r="306" s="8" customFormat="1" x14ac:dyDescent="0.25"/>
    <row r="307" s="8" customFormat="1" x14ac:dyDescent="0.25"/>
    <row r="308" s="8" customFormat="1" x14ac:dyDescent="0.25"/>
    <row r="309" s="8" customFormat="1" x14ac:dyDescent="0.25"/>
    <row r="310" s="8" customFormat="1" x14ac:dyDescent="0.25"/>
    <row r="311" s="8" customFormat="1" x14ac:dyDescent="0.25"/>
    <row r="312" s="8" customFormat="1" x14ac:dyDescent="0.25"/>
    <row r="313" s="8" customFormat="1" x14ac:dyDescent="0.25"/>
    <row r="314" s="8" customFormat="1" x14ac:dyDescent="0.25"/>
    <row r="315" s="8" customFormat="1" x14ac:dyDescent="0.25"/>
    <row r="316" s="8" customFormat="1" x14ac:dyDescent="0.25"/>
    <row r="317" s="8" customFormat="1" x14ac:dyDescent="0.25"/>
    <row r="318" s="8" customFormat="1" x14ac:dyDescent="0.25"/>
    <row r="319" s="8" customFormat="1" x14ac:dyDescent="0.25"/>
    <row r="320" s="8" customFormat="1" x14ac:dyDescent="0.25"/>
    <row r="321" s="8" customFormat="1" x14ac:dyDescent="0.25"/>
    <row r="322" s="8" customFormat="1" x14ac:dyDescent="0.25"/>
    <row r="323" s="8" customFormat="1" x14ac:dyDescent="0.25"/>
    <row r="324" s="8" customFormat="1" x14ac:dyDescent="0.25"/>
    <row r="325" s="8" customFormat="1" x14ac:dyDescent="0.25"/>
    <row r="326" s="8" customFormat="1" x14ac:dyDescent="0.25"/>
    <row r="327" s="8" customFormat="1" x14ac:dyDescent="0.25"/>
    <row r="328" s="8" customFormat="1" x14ac:dyDescent="0.25"/>
    <row r="329" s="8" customFormat="1" x14ac:dyDescent="0.25"/>
    <row r="330" s="8" customFormat="1" x14ac:dyDescent="0.25"/>
    <row r="331" s="8" customFormat="1" x14ac:dyDescent="0.25"/>
    <row r="332" s="8" customFormat="1" x14ac:dyDescent="0.25"/>
    <row r="333" s="8" customFormat="1" x14ac:dyDescent="0.25"/>
    <row r="334" s="8" customFormat="1" x14ac:dyDescent="0.25"/>
    <row r="335" s="8" customFormat="1" x14ac:dyDescent="0.25"/>
    <row r="336" s="8" customFormat="1" x14ac:dyDescent="0.25"/>
    <row r="337" s="8" customFormat="1" x14ac:dyDescent="0.25"/>
    <row r="338" s="8" customFormat="1" x14ac:dyDescent="0.25"/>
    <row r="339" s="8" customFormat="1" x14ac:dyDescent="0.25"/>
    <row r="340" s="8" customFormat="1" x14ac:dyDescent="0.25"/>
    <row r="341" s="8" customFormat="1" x14ac:dyDescent="0.25"/>
    <row r="342" s="8" customFormat="1" x14ac:dyDescent="0.25"/>
    <row r="343" s="8" customFormat="1" x14ac:dyDescent="0.25"/>
    <row r="344" s="8" customFormat="1" x14ac:dyDescent="0.25"/>
    <row r="345" s="8" customFormat="1" x14ac:dyDescent="0.25"/>
    <row r="346" s="8" customFormat="1" x14ac:dyDescent="0.25"/>
    <row r="347" s="8" customFormat="1" x14ac:dyDescent="0.25"/>
    <row r="348" s="8" customFormat="1" x14ac:dyDescent="0.25"/>
    <row r="349" s="8" customFormat="1" x14ac:dyDescent="0.25"/>
    <row r="350" s="8" customFormat="1" x14ac:dyDescent="0.25"/>
    <row r="351" s="8" customFormat="1" x14ac:dyDescent="0.25"/>
    <row r="352" s="8" customFormat="1" x14ac:dyDescent="0.25"/>
    <row r="353" s="8" customFormat="1" x14ac:dyDescent="0.25"/>
    <row r="354" s="8" customFormat="1" x14ac:dyDescent="0.25"/>
    <row r="355" s="8" customFormat="1" x14ac:dyDescent="0.25"/>
    <row r="356" s="8" customFormat="1" x14ac:dyDescent="0.25"/>
    <row r="357" s="8" customFormat="1" x14ac:dyDescent="0.25"/>
    <row r="358" s="8" customFormat="1" x14ac:dyDescent="0.25"/>
    <row r="359" s="8" customFormat="1" x14ac:dyDescent="0.25"/>
    <row r="360" s="8" customFormat="1" x14ac:dyDescent="0.25"/>
    <row r="361" s="8" customFormat="1" x14ac:dyDescent="0.25"/>
    <row r="362" s="8" customFormat="1" x14ac:dyDescent="0.25"/>
    <row r="363" s="8" customFormat="1" x14ac:dyDescent="0.25"/>
    <row r="364" s="8" customFormat="1" x14ac:dyDescent="0.25"/>
    <row r="365" s="8" customFormat="1" x14ac:dyDescent="0.25"/>
    <row r="366" s="8" customFormat="1" x14ac:dyDescent="0.25"/>
    <row r="367" s="8" customFormat="1" x14ac:dyDescent="0.25"/>
    <row r="368" s="8" customFormat="1" x14ac:dyDescent="0.25"/>
    <row r="369" s="8" customFormat="1" x14ac:dyDescent="0.25"/>
    <row r="370" s="8" customFormat="1" x14ac:dyDescent="0.25"/>
    <row r="371" s="8" customFormat="1" x14ac:dyDescent="0.25"/>
    <row r="372" s="8" customFormat="1" x14ac:dyDescent="0.25"/>
    <row r="373" s="8" customFormat="1" x14ac:dyDescent="0.25"/>
    <row r="374" s="8" customFormat="1" x14ac:dyDescent="0.25"/>
    <row r="375" s="8" customFormat="1" x14ac:dyDescent="0.25"/>
    <row r="376" s="8" customFormat="1" x14ac:dyDescent="0.25"/>
    <row r="377" s="8" customFormat="1" x14ac:dyDescent="0.25"/>
    <row r="378" s="8" customFormat="1" x14ac:dyDescent="0.25"/>
    <row r="379" s="8" customFormat="1" x14ac:dyDescent="0.25"/>
    <row r="380" s="8" customFormat="1" x14ac:dyDescent="0.25"/>
    <row r="381" s="8" customFormat="1" x14ac:dyDescent="0.25"/>
    <row r="382" s="8" customFormat="1" x14ac:dyDescent="0.25"/>
    <row r="383" s="8" customFormat="1" x14ac:dyDescent="0.25"/>
    <row r="384" s="8" customFormat="1" x14ac:dyDescent="0.25"/>
    <row r="385" s="8" customFormat="1" x14ac:dyDescent="0.25"/>
    <row r="386" s="8" customFormat="1" x14ac:dyDescent="0.25"/>
    <row r="387" s="8" customFormat="1" x14ac:dyDescent="0.25"/>
    <row r="388" s="8" customFormat="1" x14ac:dyDescent="0.25"/>
    <row r="389" s="8" customFormat="1" x14ac:dyDescent="0.25"/>
    <row r="390" s="8" customFormat="1" x14ac:dyDescent="0.25"/>
    <row r="391" s="8" customFormat="1" x14ac:dyDescent="0.25"/>
    <row r="392" s="8" customFormat="1" x14ac:dyDescent="0.25"/>
    <row r="393" s="8" customFormat="1" x14ac:dyDescent="0.25"/>
    <row r="394" s="8" customFormat="1" x14ac:dyDescent="0.25"/>
    <row r="395" s="8" customFormat="1" x14ac:dyDescent="0.25"/>
    <row r="396" s="8" customFormat="1" x14ac:dyDescent="0.25"/>
    <row r="397" s="8" customFormat="1" x14ac:dyDescent="0.25"/>
    <row r="398" s="8" customFormat="1" x14ac:dyDescent="0.25"/>
    <row r="399" s="8" customFormat="1" x14ac:dyDescent="0.25"/>
    <row r="400" s="8" customFormat="1" x14ac:dyDescent="0.25"/>
    <row r="401" s="8" customFormat="1" x14ac:dyDescent="0.25"/>
    <row r="402" s="8" customFormat="1" x14ac:dyDescent="0.25"/>
    <row r="403" s="8" customFormat="1" x14ac:dyDescent="0.25"/>
    <row r="404" s="8" customFormat="1" x14ac:dyDescent="0.25"/>
    <row r="405" s="8" customFormat="1" x14ac:dyDescent="0.25"/>
    <row r="406" s="8" customFormat="1" x14ac:dyDescent="0.25"/>
    <row r="407" s="8" customFormat="1" x14ac:dyDescent="0.25"/>
    <row r="408" s="8" customFormat="1" x14ac:dyDescent="0.25"/>
    <row r="409" s="8" customFormat="1" x14ac:dyDescent="0.25"/>
    <row r="410" s="8" customFormat="1" x14ac:dyDescent="0.25"/>
    <row r="411" s="8" customFormat="1" x14ac:dyDescent="0.25"/>
    <row r="412" s="8" customFormat="1" x14ac:dyDescent="0.25"/>
    <row r="413" s="8" customFormat="1" x14ac:dyDescent="0.25"/>
    <row r="414" s="8" customFormat="1" x14ac:dyDescent="0.25"/>
    <row r="415" s="8" customFormat="1" x14ac:dyDescent="0.25"/>
    <row r="416" s="8" customFormat="1" x14ac:dyDescent="0.25"/>
    <row r="417" s="8" customFormat="1" x14ac:dyDescent="0.25"/>
    <row r="418" s="8" customFormat="1" x14ac:dyDescent="0.25"/>
    <row r="419" s="8" customFormat="1" x14ac:dyDescent="0.25"/>
    <row r="420" s="8" customFormat="1" x14ac:dyDescent="0.25"/>
    <row r="421" s="8" customFormat="1" x14ac:dyDescent="0.25"/>
    <row r="422" s="8" customFormat="1" x14ac:dyDescent="0.25"/>
    <row r="423" s="8" customFormat="1" x14ac:dyDescent="0.25"/>
    <row r="424" s="8" customFormat="1" x14ac:dyDescent="0.25"/>
    <row r="425" s="8" customFormat="1" x14ac:dyDescent="0.25"/>
    <row r="426" s="8" customFormat="1" x14ac:dyDescent="0.25"/>
    <row r="427" s="8" customFormat="1" x14ac:dyDescent="0.25"/>
    <row r="428" s="8" customFormat="1" x14ac:dyDescent="0.25"/>
    <row r="429" s="8" customFormat="1" x14ac:dyDescent="0.25"/>
    <row r="430" s="8" customFormat="1" x14ac:dyDescent="0.25"/>
    <row r="431" s="8" customFormat="1" x14ac:dyDescent="0.25"/>
    <row r="432" s="8" customFormat="1" x14ac:dyDescent="0.25"/>
    <row r="433" s="8" customFormat="1" x14ac:dyDescent="0.25"/>
    <row r="434" s="8" customFormat="1" x14ac:dyDescent="0.25"/>
    <row r="435" s="8" customFormat="1" x14ac:dyDescent="0.25"/>
    <row r="436" s="8" customFormat="1" x14ac:dyDescent="0.25"/>
    <row r="437" s="8" customFormat="1" x14ac:dyDescent="0.25"/>
    <row r="438" s="8" customFormat="1" x14ac:dyDescent="0.25"/>
    <row r="439" s="8" customFormat="1" x14ac:dyDescent="0.25"/>
    <row r="440" s="8" customFormat="1" x14ac:dyDescent="0.25"/>
    <row r="441" s="8" customFormat="1" x14ac:dyDescent="0.25"/>
    <row r="442" s="8" customFormat="1" x14ac:dyDescent="0.25"/>
    <row r="443" s="8" customFormat="1" x14ac:dyDescent="0.25"/>
    <row r="444" s="8" customFormat="1" x14ac:dyDescent="0.25"/>
    <row r="445" s="8" customFormat="1" x14ac:dyDescent="0.25"/>
    <row r="446" s="8" customFormat="1" x14ac:dyDescent="0.25"/>
    <row r="447" s="8" customFormat="1" x14ac:dyDescent="0.25"/>
    <row r="448" s="8" customFormat="1" x14ac:dyDescent="0.25"/>
    <row r="449" s="8" customFormat="1" x14ac:dyDescent="0.25"/>
    <row r="450" s="8" customFormat="1" x14ac:dyDescent="0.25"/>
    <row r="451" s="8" customFormat="1" x14ac:dyDescent="0.25"/>
    <row r="452" s="8" customFormat="1" x14ac:dyDescent="0.25"/>
    <row r="453" s="8" customFormat="1" x14ac:dyDescent="0.25"/>
    <row r="454" s="8" customFormat="1" x14ac:dyDescent="0.25"/>
    <row r="455" s="8" customFormat="1" x14ac:dyDescent="0.25"/>
    <row r="456" s="8" customFormat="1" x14ac:dyDescent="0.25"/>
    <row r="457" s="8" customFormat="1" x14ac:dyDescent="0.25"/>
    <row r="458" s="8" customFormat="1" x14ac:dyDescent="0.25"/>
    <row r="459" s="8" customFormat="1" x14ac:dyDescent="0.25"/>
    <row r="460" s="8" customFormat="1" x14ac:dyDescent="0.25"/>
    <row r="461" s="8" customFormat="1" x14ac:dyDescent="0.25"/>
    <row r="462" s="8" customFormat="1" x14ac:dyDescent="0.25"/>
    <row r="463" s="8" customFormat="1" x14ac:dyDescent="0.25"/>
    <row r="464" s="8" customFormat="1" x14ac:dyDescent="0.25"/>
    <row r="465" s="8" customFormat="1" x14ac:dyDescent="0.25"/>
    <row r="466" s="8" customFormat="1" x14ac:dyDescent="0.25"/>
    <row r="467" s="8" customFormat="1" x14ac:dyDescent="0.25"/>
    <row r="468" s="8" customFormat="1" x14ac:dyDescent="0.25"/>
    <row r="469" s="8" customFormat="1" x14ac:dyDescent="0.25"/>
    <row r="470" s="8" customFormat="1" x14ac:dyDescent="0.25"/>
    <row r="471" s="8" customFormat="1" x14ac:dyDescent="0.25"/>
    <row r="472" s="8" customFormat="1" x14ac:dyDescent="0.25"/>
    <row r="473" s="8" customFormat="1" x14ac:dyDescent="0.25"/>
    <row r="474" s="8" customFormat="1" x14ac:dyDescent="0.25"/>
    <row r="475" s="8" customFormat="1" x14ac:dyDescent="0.25"/>
    <row r="476" s="8" customFormat="1" x14ac:dyDescent="0.25"/>
    <row r="477" s="8" customFormat="1" x14ac:dyDescent="0.25"/>
    <row r="478" s="8" customFormat="1" x14ac:dyDescent="0.25"/>
    <row r="479" s="8" customFormat="1" x14ac:dyDescent="0.25"/>
    <row r="480" s="8" customFormat="1" x14ac:dyDescent="0.25"/>
    <row r="481" s="8" customFormat="1" x14ac:dyDescent="0.25"/>
    <row r="482" s="8" customFormat="1" x14ac:dyDescent="0.25"/>
    <row r="483" s="8" customFormat="1" x14ac:dyDescent="0.25"/>
    <row r="484" s="8" customFormat="1" x14ac:dyDescent="0.25"/>
    <row r="485" s="8" customFormat="1" x14ac:dyDescent="0.25"/>
    <row r="486" s="8" customFormat="1" x14ac:dyDescent="0.25"/>
    <row r="487" s="8" customFormat="1" x14ac:dyDescent="0.25"/>
    <row r="488" s="8" customFormat="1" x14ac:dyDescent="0.25"/>
    <row r="489" s="8" customFormat="1" x14ac:dyDescent="0.25"/>
    <row r="490" s="8" customFormat="1" x14ac:dyDescent="0.25"/>
    <row r="491" s="8" customFormat="1" x14ac:dyDescent="0.25"/>
    <row r="492" s="8" customFormat="1" x14ac:dyDescent="0.25"/>
    <row r="493" s="8" customFormat="1" x14ac:dyDescent="0.25"/>
    <row r="494" s="8" customFormat="1" x14ac:dyDescent="0.25"/>
    <row r="495" s="8" customFormat="1" x14ac:dyDescent="0.25"/>
    <row r="496" s="8" customFormat="1" x14ac:dyDescent="0.25"/>
    <row r="497" s="8" customFormat="1" x14ac:dyDescent="0.25"/>
    <row r="498" s="8" customFormat="1" x14ac:dyDescent="0.25"/>
    <row r="499" s="8" customFormat="1" x14ac:dyDescent="0.25"/>
    <row r="500" s="8" customFormat="1" x14ac:dyDescent="0.25"/>
    <row r="501" s="8" customFormat="1" x14ac:dyDescent="0.25"/>
    <row r="502" s="8" customFormat="1" x14ac:dyDescent="0.25"/>
    <row r="503" s="8" customFormat="1" x14ac:dyDescent="0.25"/>
    <row r="504" s="8" customFormat="1" x14ac:dyDescent="0.25"/>
    <row r="505" s="8" customFormat="1" x14ac:dyDescent="0.25"/>
    <row r="506" s="8" customFormat="1" x14ac:dyDescent="0.25"/>
    <row r="507" s="8" customFormat="1" x14ac:dyDescent="0.25"/>
    <row r="508" s="8" customFormat="1" x14ac:dyDescent="0.25"/>
    <row r="509" s="8" customFormat="1" x14ac:dyDescent="0.25"/>
    <row r="510" s="8" customFormat="1" x14ac:dyDescent="0.25"/>
    <row r="511" s="8" customFormat="1" x14ac:dyDescent="0.25"/>
    <row r="512" s="8" customFormat="1" x14ac:dyDescent="0.25"/>
    <row r="513" s="8" customFormat="1" x14ac:dyDescent="0.25"/>
    <row r="514" s="8" customFormat="1" x14ac:dyDescent="0.25"/>
    <row r="515" s="8" customFormat="1" x14ac:dyDescent="0.25"/>
    <row r="516" s="8" customFormat="1" x14ac:dyDescent="0.25"/>
    <row r="517" s="8" customFormat="1" x14ac:dyDescent="0.25"/>
    <row r="518" s="8" customFormat="1" x14ac:dyDescent="0.25"/>
    <row r="519" s="8" customFormat="1" x14ac:dyDescent="0.25"/>
    <row r="520" s="8" customFormat="1" x14ac:dyDescent="0.25"/>
    <row r="521" s="8" customFormat="1" x14ac:dyDescent="0.25"/>
    <row r="522" s="8" customFormat="1" x14ac:dyDescent="0.25"/>
    <row r="523" s="8" customFormat="1" x14ac:dyDescent="0.25"/>
    <row r="524" s="8" customFormat="1" x14ac:dyDescent="0.25"/>
    <row r="525" s="8" customFormat="1" x14ac:dyDescent="0.25"/>
    <row r="526" s="8" customFormat="1" x14ac:dyDescent="0.25"/>
    <row r="527" s="8" customFormat="1" x14ac:dyDescent="0.25"/>
    <row r="528" s="8" customFormat="1" x14ac:dyDescent="0.25"/>
    <row r="529" s="8" customFormat="1" x14ac:dyDescent="0.25"/>
    <row r="530" s="8" customFormat="1" x14ac:dyDescent="0.25"/>
    <row r="531" s="8" customFormat="1" x14ac:dyDescent="0.25"/>
    <row r="532" s="8" customFormat="1" x14ac:dyDescent="0.25"/>
    <row r="533" s="8" customFormat="1" x14ac:dyDescent="0.25"/>
    <row r="534" s="8" customFormat="1" x14ac:dyDescent="0.25"/>
    <row r="535" s="8" customFormat="1" x14ac:dyDescent="0.25"/>
    <row r="536" s="8" customFormat="1" x14ac:dyDescent="0.25"/>
    <row r="537" s="8" customFormat="1" x14ac:dyDescent="0.25"/>
    <row r="538" s="8" customFormat="1" x14ac:dyDescent="0.25"/>
    <row r="539" s="8" customFormat="1" x14ac:dyDescent="0.25"/>
    <row r="540" s="8" customFormat="1" x14ac:dyDescent="0.25"/>
    <row r="541" s="8" customFormat="1" x14ac:dyDescent="0.25"/>
    <row r="542" s="8" customFormat="1" x14ac:dyDescent="0.25"/>
    <row r="543" s="8" customFormat="1" x14ac:dyDescent="0.25"/>
    <row r="544" s="8" customFormat="1" x14ac:dyDescent="0.25"/>
    <row r="545" s="8" customFormat="1" x14ac:dyDescent="0.25"/>
    <row r="546" s="8" customFormat="1" x14ac:dyDescent="0.25"/>
    <row r="547" s="8" customFormat="1" x14ac:dyDescent="0.25"/>
    <row r="548" s="8" customFormat="1" x14ac:dyDescent="0.25"/>
    <row r="549" s="8" customFormat="1" x14ac:dyDescent="0.25"/>
    <row r="550" s="8" customFormat="1" x14ac:dyDescent="0.25"/>
    <row r="551" s="8" customFormat="1" x14ac:dyDescent="0.25"/>
    <row r="552" s="8" customFormat="1" x14ac:dyDescent="0.25"/>
    <row r="553" s="8" customFormat="1" x14ac:dyDescent="0.25"/>
    <row r="554" s="8" customFormat="1" x14ac:dyDescent="0.25"/>
    <row r="555" s="8" customFormat="1" x14ac:dyDescent="0.25"/>
    <row r="556" s="8" customFormat="1" x14ac:dyDescent="0.25"/>
    <row r="557" s="8" customFormat="1" x14ac:dyDescent="0.25"/>
    <row r="558" s="8" customFormat="1" x14ac:dyDescent="0.25"/>
    <row r="559" s="8" customFormat="1" x14ac:dyDescent="0.25"/>
    <row r="560" s="8" customFormat="1" x14ac:dyDescent="0.25"/>
    <row r="561" s="8" customFormat="1" x14ac:dyDescent="0.25"/>
    <row r="562" s="8" customFormat="1" x14ac:dyDescent="0.25"/>
    <row r="563" s="8" customFormat="1" x14ac:dyDescent="0.25"/>
    <row r="564" s="8" customFormat="1" x14ac:dyDescent="0.25"/>
    <row r="565" s="8" customFormat="1" x14ac:dyDescent="0.25"/>
    <row r="566" s="8" customFormat="1" x14ac:dyDescent="0.25"/>
    <row r="567" s="8" customFormat="1" x14ac:dyDescent="0.25"/>
    <row r="568" s="8" customFormat="1" x14ac:dyDescent="0.25"/>
    <row r="569" s="8" customFormat="1" x14ac:dyDescent="0.25"/>
    <row r="570" s="8" customFormat="1" x14ac:dyDescent="0.25"/>
    <row r="571" s="8" customFormat="1" x14ac:dyDescent="0.25"/>
    <row r="572" s="8" customFormat="1" x14ac:dyDescent="0.25"/>
    <row r="573" s="8" customFormat="1" x14ac:dyDescent="0.25"/>
    <row r="574" s="8" customFormat="1" x14ac:dyDescent="0.25"/>
    <row r="575" s="8" customFormat="1" x14ac:dyDescent="0.25"/>
    <row r="576" s="8" customFormat="1" x14ac:dyDescent="0.25"/>
    <row r="577" s="8" customFormat="1" x14ac:dyDescent="0.25"/>
    <row r="578" s="8" customFormat="1" x14ac:dyDescent="0.25"/>
    <row r="579" s="8" customFormat="1" x14ac:dyDescent="0.25"/>
    <row r="580" s="8" customFormat="1" x14ac:dyDescent="0.25"/>
    <row r="581" s="8" customFormat="1" x14ac:dyDescent="0.25"/>
    <row r="582" s="8" customFormat="1" x14ac:dyDescent="0.25"/>
    <row r="583" s="8" customFormat="1" x14ac:dyDescent="0.25"/>
    <row r="584" s="8" customFormat="1" x14ac:dyDescent="0.25"/>
    <row r="585" s="8" customFormat="1" x14ac:dyDescent="0.25"/>
    <row r="586" s="8" customFormat="1" x14ac:dyDescent="0.25"/>
    <row r="587" s="8" customFormat="1" x14ac:dyDescent="0.25"/>
    <row r="588" s="8" customFormat="1" x14ac:dyDescent="0.25"/>
    <row r="589" s="8" customFormat="1" x14ac:dyDescent="0.25"/>
    <row r="590" s="8" customFormat="1" x14ac:dyDescent="0.25"/>
    <row r="591" s="8" customFormat="1" x14ac:dyDescent="0.25"/>
    <row r="592" s="8" customFormat="1" x14ac:dyDescent="0.25"/>
    <row r="593" s="8" customFormat="1" x14ac:dyDescent="0.25"/>
    <row r="594" s="8" customFormat="1" x14ac:dyDescent="0.25"/>
    <row r="595" s="8" customFormat="1" x14ac:dyDescent="0.25"/>
    <row r="596" s="8" customFormat="1" x14ac:dyDescent="0.25"/>
    <row r="597" s="8" customFormat="1" x14ac:dyDescent="0.25"/>
    <row r="598" s="8" customFormat="1" x14ac:dyDescent="0.25"/>
    <row r="599" s="8" customFormat="1" x14ac:dyDescent="0.25"/>
    <row r="600" s="8" customFormat="1" x14ac:dyDescent="0.25"/>
    <row r="601" s="8" customFormat="1" x14ac:dyDescent="0.25"/>
    <row r="602" s="8" customFormat="1" x14ac:dyDescent="0.25"/>
    <row r="603" s="8" customFormat="1" x14ac:dyDescent="0.25"/>
    <row r="604" s="8" customFormat="1" x14ac:dyDescent="0.25"/>
    <row r="605" s="8" customFormat="1" x14ac:dyDescent="0.25"/>
    <row r="606" s="8" customFormat="1" x14ac:dyDescent="0.25"/>
    <row r="607" s="8" customFormat="1" x14ac:dyDescent="0.25"/>
    <row r="608" s="8" customFormat="1" x14ac:dyDescent="0.25"/>
    <row r="609" s="8" customFormat="1" x14ac:dyDescent="0.25"/>
    <row r="610" s="8" customFormat="1" x14ac:dyDescent="0.25"/>
    <row r="611" s="8" customFormat="1" x14ac:dyDescent="0.25"/>
    <row r="612" s="8" customFormat="1" x14ac:dyDescent="0.25"/>
    <row r="613" s="8" customFormat="1" x14ac:dyDescent="0.25"/>
    <row r="614" s="8" customFormat="1" x14ac:dyDescent="0.25"/>
    <row r="615" s="8" customFormat="1" x14ac:dyDescent="0.25"/>
    <row r="616" s="8" customFormat="1" x14ac:dyDescent="0.25"/>
    <row r="617" s="8" customFormat="1" x14ac:dyDescent="0.25"/>
    <row r="618" s="8" customFormat="1" x14ac:dyDescent="0.25"/>
    <row r="619" s="8" customFormat="1" x14ac:dyDescent="0.25"/>
    <row r="620" s="8" customFormat="1" x14ac:dyDescent="0.25"/>
    <row r="621" s="8" customFormat="1" x14ac:dyDescent="0.25"/>
    <row r="622" s="8" customFormat="1" x14ac:dyDescent="0.25"/>
    <row r="623" s="8" customFormat="1" x14ac:dyDescent="0.25"/>
    <row r="624" s="8" customFormat="1" x14ac:dyDescent="0.25"/>
    <row r="625" s="8" customFormat="1" x14ac:dyDescent="0.25"/>
    <row r="626" s="8" customFormat="1" x14ac:dyDescent="0.25"/>
    <row r="627" s="8" customFormat="1" x14ac:dyDescent="0.25"/>
    <row r="628" s="8" customFormat="1" x14ac:dyDescent="0.25"/>
    <row r="629" s="8" customFormat="1" x14ac:dyDescent="0.25"/>
    <row r="630" s="8" customFormat="1" x14ac:dyDescent="0.25"/>
    <row r="631" s="8" customFormat="1" x14ac:dyDescent="0.25"/>
    <row r="632" s="8" customFormat="1" x14ac:dyDescent="0.25"/>
    <row r="633" s="8" customFormat="1" x14ac:dyDescent="0.25"/>
    <row r="634" s="8" customFormat="1" x14ac:dyDescent="0.25"/>
    <row r="635" s="8" customFormat="1" x14ac:dyDescent="0.25"/>
    <row r="636" s="8" customFormat="1" x14ac:dyDescent="0.25"/>
    <row r="637" s="8" customFormat="1" x14ac:dyDescent="0.25"/>
    <row r="638" s="8" customFormat="1" x14ac:dyDescent="0.25"/>
    <row r="639" s="8" customFormat="1" x14ac:dyDescent="0.25"/>
    <row r="640" s="8" customFormat="1" x14ac:dyDescent="0.25"/>
    <row r="641" s="8" customFormat="1" x14ac:dyDescent="0.25"/>
    <row r="642" s="8" customFormat="1" x14ac:dyDescent="0.25"/>
    <row r="643" s="8" customFormat="1" x14ac:dyDescent="0.25"/>
    <row r="644" s="8" customFormat="1" x14ac:dyDescent="0.25"/>
    <row r="645" s="8" customFormat="1" x14ac:dyDescent="0.25"/>
    <row r="646" s="8" customFormat="1" x14ac:dyDescent="0.25"/>
    <row r="647" s="8" customFormat="1" x14ac:dyDescent="0.25"/>
    <row r="648" s="8" customFormat="1" x14ac:dyDescent="0.25"/>
    <row r="649" s="8" customFormat="1" x14ac:dyDescent="0.25"/>
    <row r="650" s="8" customFormat="1" x14ac:dyDescent="0.25"/>
    <row r="651" s="8" customFormat="1" x14ac:dyDescent="0.25"/>
    <row r="652" s="8" customFormat="1" x14ac:dyDescent="0.25"/>
    <row r="653" s="8" customFormat="1" x14ac:dyDescent="0.25"/>
    <row r="654" s="8" customFormat="1" x14ac:dyDescent="0.25"/>
    <row r="655" s="8" customFormat="1" x14ac:dyDescent="0.25"/>
    <row r="656" s="8" customFormat="1" x14ac:dyDescent="0.25"/>
    <row r="657" s="8" customFormat="1" x14ac:dyDescent="0.25"/>
    <row r="658" s="8" customFormat="1" x14ac:dyDescent="0.25"/>
    <row r="659" s="8" customFormat="1" x14ac:dyDescent="0.25"/>
    <row r="660" s="8" customFormat="1" x14ac:dyDescent="0.25"/>
    <row r="661" s="8" customFormat="1" x14ac:dyDescent="0.25"/>
    <row r="662" s="8" customFormat="1" x14ac:dyDescent="0.25"/>
    <row r="663" s="8" customFormat="1" x14ac:dyDescent="0.25"/>
    <row r="664" s="8" customFormat="1" x14ac:dyDescent="0.25"/>
    <row r="665" s="8" customFormat="1" x14ac:dyDescent="0.25"/>
    <row r="666" s="8" customFormat="1" x14ac:dyDescent="0.25"/>
    <row r="667" s="8" customFormat="1" x14ac:dyDescent="0.25"/>
    <row r="668" s="8" customFormat="1" x14ac:dyDescent="0.25"/>
    <row r="669" s="8" customFormat="1" x14ac:dyDescent="0.25"/>
    <row r="670" s="8" customFormat="1" x14ac:dyDescent="0.25"/>
    <row r="671" s="8" customFormat="1" x14ac:dyDescent="0.25"/>
    <row r="672" s="8" customFormat="1" x14ac:dyDescent="0.25"/>
    <row r="673" s="8" customFormat="1" x14ac:dyDescent="0.25"/>
    <row r="674" s="8" customFormat="1" x14ac:dyDescent="0.25"/>
    <row r="675" s="8" customFormat="1" x14ac:dyDescent="0.25"/>
    <row r="676" s="8" customFormat="1" x14ac:dyDescent="0.25"/>
    <row r="677" s="8" customFormat="1" x14ac:dyDescent="0.25"/>
    <row r="678" s="8" customFormat="1" x14ac:dyDescent="0.25"/>
    <row r="679" s="8" customFormat="1" x14ac:dyDescent="0.25"/>
    <row r="680" s="8" customFormat="1" x14ac:dyDescent="0.25"/>
    <row r="681" s="8" customFormat="1" x14ac:dyDescent="0.25"/>
    <row r="682" s="8" customFormat="1" x14ac:dyDescent="0.25"/>
    <row r="683" s="8" customFormat="1" x14ac:dyDescent="0.25"/>
    <row r="684" s="8" customFormat="1" x14ac:dyDescent="0.25"/>
    <row r="685" s="8" customFormat="1" x14ac:dyDescent="0.25"/>
    <row r="686" s="8" customFormat="1" x14ac:dyDescent="0.25"/>
    <row r="687" s="8" customFormat="1" x14ac:dyDescent="0.25"/>
    <row r="688" s="8" customFormat="1" x14ac:dyDescent="0.25"/>
    <row r="689" s="8" customFormat="1" x14ac:dyDescent="0.25"/>
    <row r="690" s="8" customFormat="1" x14ac:dyDescent="0.25"/>
    <row r="691" s="8" customFormat="1" x14ac:dyDescent="0.25"/>
    <row r="692" s="8" customFormat="1" x14ac:dyDescent="0.25"/>
    <row r="693" s="8" customFormat="1" x14ac:dyDescent="0.25"/>
    <row r="694" s="8" customFormat="1" x14ac:dyDescent="0.25"/>
    <row r="695" s="8" customFormat="1" x14ac:dyDescent="0.25"/>
    <row r="696" s="8" customFormat="1" x14ac:dyDescent="0.25"/>
    <row r="697" s="8" customFormat="1" x14ac:dyDescent="0.25"/>
    <row r="698" s="8" customFormat="1" x14ac:dyDescent="0.25"/>
    <row r="699" s="8" customFormat="1" x14ac:dyDescent="0.25"/>
    <row r="700" s="8" customFormat="1" x14ac:dyDescent="0.25"/>
    <row r="701" s="8" customFormat="1" x14ac:dyDescent="0.25"/>
    <row r="702" s="8" customFormat="1" x14ac:dyDescent="0.25"/>
    <row r="703" s="8" customFormat="1" x14ac:dyDescent="0.25"/>
    <row r="704" s="8" customFormat="1" x14ac:dyDescent="0.25"/>
    <row r="705" s="8" customFormat="1" x14ac:dyDescent="0.25"/>
    <row r="706" s="8" customFormat="1" x14ac:dyDescent="0.25"/>
    <row r="707" s="8" customFormat="1" x14ac:dyDescent="0.25"/>
    <row r="708" s="8" customFormat="1" x14ac:dyDescent="0.25"/>
    <row r="709" s="8" customFormat="1" x14ac:dyDescent="0.25"/>
    <row r="710" s="8" customFormat="1" x14ac:dyDescent="0.25"/>
    <row r="711" s="8" customFormat="1" x14ac:dyDescent="0.25"/>
    <row r="712" s="8" customFormat="1" x14ac:dyDescent="0.25"/>
    <row r="713" s="8" customFormat="1" x14ac:dyDescent="0.25"/>
    <row r="714" s="8" customFormat="1" x14ac:dyDescent="0.25"/>
    <row r="715" s="8" customFormat="1" x14ac:dyDescent="0.25"/>
    <row r="716" s="8" customFormat="1" x14ac:dyDescent="0.25"/>
    <row r="717" s="8" customFormat="1" x14ac:dyDescent="0.25"/>
    <row r="718" s="8" customFormat="1" x14ac:dyDescent="0.25"/>
    <row r="719" s="8" customFormat="1" x14ac:dyDescent="0.25"/>
    <row r="720" s="8" customFormat="1" x14ac:dyDescent="0.25"/>
    <row r="721" s="8" customFormat="1" x14ac:dyDescent="0.25"/>
    <row r="722" s="8" customFormat="1" x14ac:dyDescent="0.25"/>
    <row r="723" s="8" customFormat="1" x14ac:dyDescent="0.25"/>
    <row r="724" s="8" customFormat="1" x14ac:dyDescent="0.25"/>
    <row r="725" s="8" customFormat="1" x14ac:dyDescent="0.25"/>
    <row r="726" s="8" customFormat="1" x14ac:dyDescent="0.25"/>
    <row r="727" s="8" customFormat="1" x14ac:dyDescent="0.25"/>
    <row r="728" s="8" customFormat="1" x14ac:dyDescent="0.25"/>
    <row r="729" s="8" customFormat="1" x14ac:dyDescent="0.25"/>
    <row r="730" s="8" customFormat="1" x14ac:dyDescent="0.25"/>
    <row r="731" s="8" customFormat="1" x14ac:dyDescent="0.25"/>
    <row r="732" s="8" customFormat="1" x14ac:dyDescent="0.25"/>
    <row r="733" s="8" customFormat="1" x14ac:dyDescent="0.25"/>
    <row r="734" s="8" customFormat="1" x14ac:dyDescent="0.25"/>
    <row r="735" s="8" customFormat="1" x14ac:dyDescent="0.25"/>
    <row r="736" s="8" customFormat="1" x14ac:dyDescent="0.25"/>
    <row r="737" s="8" customFormat="1" x14ac:dyDescent="0.25"/>
    <row r="738" s="8" customFormat="1" x14ac:dyDescent="0.25"/>
    <row r="739" s="8" customFormat="1" x14ac:dyDescent="0.25"/>
    <row r="740" s="8" customFormat="1" x14ac:dyDescent="0.25"/>
    <row r="741" s="8" customFormat="1" x14ac:dyDescent="0.25"/>
    <row r="742" s="8" customFormat="1" x14ac:dyDescent="0.25"/>
    <row r="743" s="8" customFormat="1" x14ac:dyDescent="0.25"/>
    <row r="744" s="8" customFormat="1" x14ac:dyDescent="0.25"/>
    <row r="745" s="8" customFormat="1" x14ac:dyDescent="0.25"/>
    <row r="746" s="8" customFormat="1" x14ac:dyDescent="0.25"/>
    <row r="747" s="8" customFormat="1" x14ac:dyDescent="0.25"/>
    <row r="748" s="8" customFormat="1" x14ac:dyDescent="0.25"/>
    <row r="749" s="8" customFormat="1" x14ac:dyDescent="0.25"/>
    <row r="750" s="8" customFormat="1" x14ac:dyDescent="0.25"/>
    <row r="751" s="8" customFormat="1" x14ac:dyDescent="0.25"/>
    <row r="752" s="8" customFormat="1" x14ac:dyDescent="0.25"/>
    <row r="753" s="8" customFormat="1" x14ac:dyDescent="0.25"/>
    <row r="754" s="8" customFormat="1" x14ac:dyDescent="0.25"/>
    <row r="755" s="8" customFormat="1" x14ac:dyDescent="0.25"/>
    <row r="756" s="8" customFormat="1" x14ac:dyDescent="0.25"/>
    <row r="757" s="8" customFormat="1" x14ac:dyDescent="0.25"/>
    <row r="758" s="8" customFormat="1" x14ac:dyDescent="0.25"/>
    <row r="759" s="8" customFormat="1" x14ac:dyDescent="0.25"/>
    <row r="760" s="8" customFormat="1" x14ac:dyDescent="0.25"/>
    <row r="761" s="8" customFormat="1" x14ac:dyDescent="0.25"/>
    <row r="762" s="8" customFormat="1" x14ac:dyDescent="0.25"/>
    <row r="763" s="8" customFormat="1" x14ac:dyDescent="0.25"/>
    <row r="764" s="8" customFormat="1" x14ac:dyDescent="0.25"/>
    <row r="765" s="8" customFormat="1" x14ac:dyDescent="0.25"/>
    <row r="766" s="8" customFormat="1" x14ac:dyDescent="0.25"/>
    <row r="767" s="8" customFormat="1" x14ac:dyDescent="0.25"/>
    <row r="768" s="8" customFormat="1" x14ac:dyDescent="0.25"/>
    <row r="769" s="8" customFormat="1" x14ac:dyDescent="0.25"/>
    <row r="770" s="8" customFormat="1" x14ac:dyDescent="0.25"/>
    <row r="771" s="8" customFormat="1" x14ac:dyDescent="0.25"/>
    <row r="772" s="8" customFormat="1" x14ac:dyDescent="0.25"/>
    <row r="773" s="8" customFormat="1" x14ac:dyDescent="0.25"/>
    <row r="774" s="8" customFormat="1" x14ac:dyDescent="0.25"/>
    <row r="775" s="8" customFormat="1" x14ac:dyDescent="0.25"/>
    <row r="776" s="8" customFormat="1" x14ac:dyDescent="0.25"/>
    <row r="777" s="8" customFormat="1" x14ac:dyDescent="0.25"/>
    <row r="778" s="8" customFormat="1" x14ac:dyDescent="0.25"/>
    <row r="779" s="8" customFormat="1" x14ac:dyDescent="0.25"/>
    <row r="780" s="8" customFormat="1" x14ac:dyDescent="0.25"/>
    <row r="781" s="8" customFormat="1" x14ac:dyDescent="0.25"/>
    <row r="782" s="8" customFormat="1" x14ac:dyDescent="0.25"/>
    <row r="783" s="8" customFormat="1" x14ac:dyDescent="0.25"/>
    <row r="784" s="8" customFormat="1" x14ac:dyDescent="0.25"/>
    <row r="785" s="8" customFormat="1" x14ac:dyDescent="0.25"/>
    <row r="786" s="8" customFormat="1" x14ac:dyDescent="0.25"/>
    <row r="787" s="8" customFormat="1" x14ac:dyDescent="0.25"/>
    <row r="788" s="8" customFormat="1" x14ac:dyDescent="0.25"/>
    <row r="789" s="8" customFormat="1" x14ac:dyDescent="0.25"/>
    <row r="790" s="8" customFormat="1" x14ac:dyDescent="0.25"/>
    <row r="791" s="8" customFormat="1" x14ac:dyDescent="0.25"/>
    <row r="792" s="8" customFormat="1" x14ac:dyDescent="0.25"/>
    <row r="793" s="8" customFormat="1" x14ac:dyDescent="0.25"/>
    <row r="794" s="8" customFormat="1" x14ac:dyDescent="0.25"/>
    <row r="795" s="8" customFormat="1" x14ac:dyDescent="0.25"/>
    <row r="796" s="8" customFormat="1" x14ac:dyDescent="0.25"/>
    <row r="797" s="8" customFormat="1" x14ac:dyDescent="0.25"/>
    <row r="798" s="8" customFormat="1" x14ac:dyDescent="0.25"/>
    <row r="799" s="8" customFormat="1" x14ac:dyDescent="0.25"/>
    <row r="800" s="8" customFormat="1" x14ac:dyDescent="0.25"/>
    <row r="801" s="8" customFormat="1" x14ac:dyDescent="0.25"/>
    <row r="802" s="8" customFormat="1" x14ac:dyDescent="0.25"/>
    <row r="803" s="8" customFormat="1" x14ac:dyDescent="0.25"/>
    <row r="804" s="8" customFormat="1" x14ac:dyDescent="0.25"/>
    <row r="805" s="8" customFormat="1" x14ac:dyDescent="0.25"/>
    <row r="806" s="8" customFormat="1" x14ac:dyDescent="0.25"/>
    <row r="807" s="8" customFormat="1" x14ac:dyDescent="0.25"/>
    <row r="808" s="8" customFormat="1" x14ac:dyDescent="0.25"/>
    <row r="809" s="8" customFormat="1" x14ac:dyDescent="0.25"/>
    <row r="810" s="8" customFormat="1" x14ac:dyDescent="0.25"/>
    <row r="811" s="8" customFormat="1" x14ac:dyDescent="0.25"/>
    <row r="812" s="8" customFormat="1" x14ac:dyDescent="0.25"/>
    <row r="813" s="8" customFormat="1" x14ac:dyDescent="0.25"/>
    <row r="814" s="8" customFormat="1" x14ac:dyDescent="0.25"/>
    <row r="815" s="8" customFormat="1" x14ac:dyDescent="0.25"/>
    <row r="816" s="8" customFormat="1" x14ac:dyDescent="0.25"/>
    <row r="817" s="8" customFormat="1" x14ac:dyDescent="0.25"/>
    <row r="818" s="8" customFormat="1" x14ac:dyDescent="0.25"/>
    <row r="819" s="8" customFormat="1" x14ac:dyDescent="0.25"/>
    <row r="820" s="8" customFormat="1" x14ac:dyDescent="0.25"/>
    <row r="821" s="8" customFormat="1" x14ac:dyDescent="0.25"/>
    <row r="822" s="8" customFormat="1" x14ac:dyDescent="0.25"/>
    <row r="823" s="8" customFormat="1" x14ac:dyDescent="0.25"/>
    <row r="824" s="8" customFormat="1" x14ac:dyDescent="0.25"/>
    <row r="825" s="8" customFormat="1" x14ac:dyDescent="0.25"/>
    <row r="826" s="8" customFormat="1" x14ac:dyDescent="0.25"/>
    <row r="827" s="8" customFormat="1" x14ac:dyDescent="0.25"/>
    <row r="828" s="8" customFormat="1" x14ac:dyDescent="0.25"/>
    <row r="829" s="8" customFormat="1" x14ac:dyDescent="0.25"/>
    <row r="830" s="8" customFormat="1" x14ac:dyDescent="0.25"/>
    <row r="831" s="8" customFormat="1" x14ac:dyDescent="0.25"/>
    <row r="832" s="8" customFormat="1" x14ac:dyDescent="0.25"/>
    <row r="833" s="8" customFormat="1" x14ac:dyDescent="0.25"/>
    <row r="834" s="8" customFormat="1" x14ac:dyDescent="0.25"/>
    <row r="835" s="8" customFormat="1" x14ac:dyDescent="0.25"/>
    <row r="836" s="8" customFormat="1" x14ac:dyDescent="0.25"/>
    <row r="837" s="8" customFormat="1" x14ac:dyDescent="0.25"/>
    <row r="838" s="8" customFormat="1" x14ac:dyDescent="0.25"/>
    <row r="839" s="8" customFormat="1" x14ac:dyDescent="0.25"/>
    <row r="840" s="8" customFormat="1" x14ac:dyDescent="0.25"/>
    <row r="841" s="8" customFormat="1" x14ac:dyDescent="0.25"/>
    <row r="842" s="8" customFormat="1" x14ac:dyDescent="0.25"/>
    <row r="843" s="8" customFormat="1" x14ac:dyDescent="0.25"/>
    <row r="844" s="8" customFormat="1" x14ac:dyDescent="0.25"/>
    <row r="845" s="8" customFormat="1" x14ac:dyDescent="0.25"/>
    <row r="846" s="8" customFormat="1" x14ac:dyDescent="0.25"/>
    <row r="847" s="8" customFormat="1" x14ac:dyDescent="0.25"/>
    <row r="848" s="8" customFormat="1" x14ac:dyDescent="0.25"/>
    <row r="849" s="8" customFormat="1" x14ac:dyDescent="0.25"/>
    <row r="850" s="8" customFormat="1" x14ac:dyDescent="0.25"/>
    <row r="851" s="8" customFormat="1" x14ac:dyDescent="0.25"/>
    <row r="852" s="8" customFormat="1" x14ac:dyDescent="0.25"/>
    <row r="853" s="8" customFormat="1" x14ac:dyDescent="0.25"/>
    <row r="854" s="8" customFormat="1" x14ac:dyDescent="0.25"/>
    <row r="855" s="8" customFormat="1" x14ac:dyDescent="0.25"/>
    <row r="856" s="8" customFormat="1" x14ac:dyDescent="0.25"/>
    <row r="857" s="8" customFormat="1" x14ac:dyDescent="0.25"/>
    <row r="858" s="8" customFormat="1" x14ac:dyDescent="0.25"/>
    <row r="859" s="8" customFormat="1" x14ac:dyDescent="0.25"/>
    <row r="860" s="8" customFormat="1" x14ac:dyDescent="0.25"/>
    <row r="861" s="8" customFormat="1" x14ac:dyDescent="0.25"/>
    <row r="862" s="8" customFormat="1" x14ac:dyDescent="0.25"/>
    <row r="863" s="8" customFormat="1" x14ac:dyDescent="0.25"/>
    <row r="864" s="8" customFormat="1" x14ac:dyDescent="0.25"/>
    <row r="865" s="8" customFormat="1" x14ac:dyDescent="0.25"/>
    <row r="866" s="8" customFormat="1" x14ac:dyDescent="0.25"/>
    <row r="867" s="8" customFormat="1" x14ac:dyDescent="0.25"/>
    <row r="868" s="8" customFormat="1" x14ac:dyDescent="0.25"/>
    <row r="869" s="8" customFormat="1" x14ac:dyDescent="0.25"/>
    <row r="870" s="8" customFormat="1" x14ac:dyDescent="0.25"/>
    <row r="871" s="8" customFormat="1" x14ac:dyDescent="0.25"/>
    <row r="872" s="8" customFormat="1" x14ac:dyDescent="0.25"/>
    <row r="873" s="8" customFormat="1" x14ac:dyDescent="0.25"/>
    <row r="874" s="8" customFormat="1" x14ac:dyDescent="0.25"/>
    <row r="875" s="8" customFormat="1" x14ac:dyDescent="0.25"/>
    <row r="876" s="8" customFormat="1" x14ac:dyDescent="0.25"/>
    <row r="877" s="8" customFormat="1" x14ac:dyDescent="0.25"/>
    <row r="878" s="8" customFormat="1" x14ac:dyDescent="0.25"/>
    <row r="879" s="8" customFormat="1" x14ac:dyDescent="0.25"/>
    <row r="880" s="8" customFormat="1" x14ac:dyDescent="0.25"/>
    <row r="881" s="8" customFormat="1" x14ac:dyDescent="0.25"/>
    <row r="882" s="8" customFormat="1" x14ac:dyDescent="0.25"/>
    <row r="883" s="8" customFormat="1" x14ac:dyDescent="0.25"/>
    <row r="884" s="8" customFormat="1" x14ac:dyDescent="0.25"/>
    <row r="885" s="8" customFormat="1" x14ac:dyDescent="0.25"/>
    <row r="886" s="8" customFormat="1" x14ac:dyDescent="0.25"/>
    <row r="887" s="8" customFormat="1" x14ac:dyDescent="0.25"/>
    <row r="888" s="8" customFormat="1" x14ac:dyDescent="0.25"/>
    <row r="889" s="8" customFormat="1" x14ac:dyDescent="0.25"/>
    <row r="890" s="8" customFormat="1" x14ac:dyDescent="0.25"/>
    <row r="891" s="8" customFormat="1" x14ac:dyDescent="0.25"/>
    <row r="892" s="8" customFormat="1" x14ac:dyDescent="0.25"/>
    <row r="893" s="8" customFormat="1" x14ac:dyDescent="0.25"/>
    <row r="894" s="8" customFormat="1" x14ac:dyDescent="0.25"/>
    <row r="895" s="8" customFormat="1" x14ac:dyDescent="0.25"/>
    <row r="896" s="8" customFormat="1" x14ac:dyDescent="0.25"/>
    <row r="897" s="8" customFormat="1" x14ac:dyDescent="0.25"/>
    <row r="898" s="8" customFormat="1" x14ac:dyDescent="0.25"/>
    <row r="899" s="8" customFormat="1" x14ac:dyDescent="0.25"/>
    <row r="900" s="8" customFormat="1" x14ac:dyDescent="0.25"/>
    <row r="901" s="8" customFormat="1" x14ac:dyDescent="0.25"/>
    <row r="902" s="8" customFormat="1" x14ac:dyDescent="0.25"/>
    <row r="903" s="8" customFormat="1" x14ac:dyDescent="0.25"/>
    <row r="904" s="8" customFormat="1" x14ac:dyDescent="0.25"/>
    <row r="905" s="8" customFormat="1" x14ac:dyDescent="0.25"/>
    <row r="906" s="8" customFormat="1" x14ac:dyDescent="0.25"/>
    <row r="907" s="8" customFormat="1" x14ac:dyDescent="0.25"/>
    <row r="908" s="8" customFormat="1" x14ac:dyDescent="0.25"/>
    <row r="909" s="8" customFormat="1" x14ac:dyDescent="0.25"/>
    <row r="910" s="8" customFormat="1" x14ac:dyDescent="0.25"/>
    <row r="911" s="8" customFormat="1" x14ac:dyDescent="0.25"/>
    <row r="912" s="8" customFormat="1" x14ac:dyDescent="0.25"/>
    <row r="913" s="8" customFormat="1" x14ac:dyDescent="0.25"/>
    <row r="914" s="8" customFormat="1" x14ac:dyDescent="0.25"/>
    <row r="915" s="8" customFormat="1" x14ac:dyDescent="0.25"/>
    <row r="916" s="8" customFormat="1" x14ac:dyDescent="0.25"/>
    <row r="917" s="8" customFormat="1" x14ac:dyDescent="0.25"/>
    <row r="918" s="8" customFormat="1" x14ac:dyDescent="0.25"/>
    <row r="919" s="8" customFormat="1" x14ac:dyDescent="0.25"/>
    <row r="920" s="8" customFormat="1" x14ac:dyDescent="0.25"/>
    <row r="921" s="8" customFormat="1" x14ac:dyDescent="0.25"/>
    <row r="922" s="8" customFormat="1" x14ac:dyDescent="0.25"/>
    <row r="923" s="8" customFormat="1" x14ac:dyDescent="0.25"/>
    <row r="924" s="8" customFormat="1" x14ac:dyDescent="0.25"/>
    <row r="925" s="8" customFormat="1" x14ac:dyDescent="0.25"/>
    <row r="926" s="8" customFormat="1" x14ac:dyDescent="0.25"/>
    <row r="927" s="8" customFormat="1" x14ac:dyDescent="0.25"/>
    <row r="928" s="8" customFormat="1" x14ac:dyDescent="0.25"/>
    <row r="929" s="8" customFormat="1" x14ac:dyDescent="0.25"/>
    <row r="930" s="8" customFormat="1" x14ac:dyDescent="0.25"/>
    <row r="931" s="8" customFormat="1" x14ac:dyDescent="0.25"/>
    <row r="932" s="8" customFormat="1" x14ac:dyDescent="0.25"/>
    <row r="933" s="8" customFormat="1" x14ac:dyDescent="0.25"/>
    <row r="934" s="8" customFormat="1" x14ac:dyDescent="0.25"/>
    <row r="935" s="8" customFormat="1" x14ac:dyDescent="0.25"/>
    <row r="936" s="8" customFormat="1" x14ac:dyDescent="0.25"/>
    <row r="937" s="8" customFormat="1" x14ac:dyDescent="0.25"/>
    <row r="938" s="8" customFormat="1" x14ac:dyDescent="0.25"/>
    <row r="939" s="8" customFormat="1" x14ac:dyDescent="0.25"/>
    <row r="940" s="8" customFormat="1" x14ac:dyDescent="0.25"/>
    <row r="941" s="8" customFormat="1" x14ac:dyDescent="0.25"/>
    <row r="942" s="8" customFormat="1" x14ac:dyDescent="0.25"/>
    <row r="943" s="8" customFormat="1" x14ac:dyDescent="0.25"/>
    <row r="944" s="8" customFormat="1" x14ac:dyDescent="0.25"/>
    <row r="945" s="8" customFormat="1" x14ac:dyDescent="0.25"/>
    <row r="946" s="8" customFormat="1" x14ac:dyDescent="0.25"/>
    <row r="947" s="8" customFormat="1" x14ac:dyDescent="0.25"/>
    <row r="948" s="8" customFormat="1" x14ac:dyDescent="0.25"/>
    <row r="949" s="8" customFormat="1" x14ac:dyDescent="0.25"/>
    <row r="950" s="8" customFormat="1" x14ac:dyDescent="0.25"/>
    <row r="951" s="8" customFormat="1" x14ac:dyDescent="0.25"/>
    <row r="952" s="8" customFormat="1" x14ac:dyDescent="0.25"/>
    <row r="953" s="8" customFormat="1" x14ac:dyDescent="0.25"/>
    <row r="954" s="8" customFormat="1" x14ac:dyDescent="0.25"/>
    <row r="955" s="8" customFormat="1" x14ac:dyDescent="0.25"/>
    <row r="956" s="8" customFormat="1" x14ac:dyDescent="0.25"/>
    <row r="957" s="8" customFormat="1" x14ac:dyDescent="0.25"/>
    <row r="958" s="8" customFormat="1" x14ac:dyDescent="0.25"/>
    <row r="959" s="8" customFormat="1" x14ac:dyDescent="0.25"/>
    <row r="960" s="8" customFormat="1" x14ac:dyDescent="0.25"/>
    <row r="961" s="8" customFormat="1" x14ac:dyDescent="0.25"/>
    <row r="962" s="8" customFormat="1" x14ac:dyDescent="0.25"/>
    <row r="963" s="8" customFormat="1" x14ac:dyDescent="0.25"/>
    <row r="964" s="8" customFormat="1" x14ac:dyDescent="0.25"/>
    <row r="965" s="8" customFormat="1" x14ac:dyDescent="0.25"/>
    <row r="966" s="8" customFormat="1" x14ac:dyDescent="0.25"/>
    <row r="967" s="8" customFormat="1" x14ac:dyDescent="0.25"/>
    <row r="968" s="8" customFormat="1" x14ac:dyDescent="0.25"/>
    <row r="969" s="8" customFormat="1" x14ac:dyDescent="0.25"/>
    <row r="970" s="8" customFormat="1" x14ac:dyDescent="0.25"/>
    <row r="971" s="8" customFormat="1" x14ac:dyDescent="0.25"/>
    <row r="972" s="8" customFormat="1" x14ac:dyDescent="0.25"/>
    <row r="973" s="8" customFormat="1" x14ac:dyDescent="0.25"/>
    <row r="974" s="8" customFormat="1" x14ac:dyDescent="0.25"/>
    <row r="975" s="8" customFormat="1" x14ac:dyDescent="0.25"/>
    <row r="976" s="8" customFormat="1" x14ac:dyDescent="0.25"/>
    <row r="977" s="8" customFormat="1" x14ac:dyDescent="0.25"/>
    <row r="978" s="8" customFormat="1" x14ac:dyDescent="0.25"/>
    <row r="979" s="8" customFormat="1" x14ac:dyDescent="0.25"/>
    <row r="980" s="8" customFormat="1" x14ac:dyDescent="0.25"/>
    <row r="981" s="8" customFormat="1" x14ac:dyDescent="0.25"/>
    <row r="982" s="8" customFormat="1" x14ac:dyDescent="0.25"/>
    <row r="983" s="8" customFormat="1" x14ac:dyDescent="0.25"/>
    <row r="984" s="8" customFormat="1" x14ac:dyDescent="0.25"/>
    <row r="985" s="8" customFormat="1" x14ac:dyDescent="0.25"/>
    <row r="986" s="8" customFormat="1" x14ac:dyDescent="0.25"/>
    <row r="987" s="8" customFormat="1" x14ac:dyDescent="0.25"/>
    <row r="988" s="8" customFormat="1" x14ac:dyDescent="0.25"/>
    <row r="989" s="8" customFormat="1" x14ac:dyDescent="0.25"/>
    <row r="990" s="8" customFormat="1" x14ac:dyDescent="0.25"/>
    <row r="991" s="8" customFormat="1" x14ac:dyDescent="0.25"/>
    <row r="992" s="8" customFormat="1" x14ac:dyDescent="0.25"/>
    <row r="993" s="8" customFormat="1" x14ac:dyDescent="0.25"/>
    <row r="994" s="8" customFormat="1" x14ac:dyDescent="0.25"/>
    <row r="995" s="8" customFormat="1" x14ac:dyDescent="0.25"/>
    <row r="996" s="8" customFormat="1" x14ac:dyDescent="0.25"/>
    <row r="997" s="8" customFormat="1" x14ac:dyDescent="0.25"/>
    <row r="998" s="8" customFormat="1" x14ac:dyDescent="0.25"/>
    <row r="999" s="8" customFormat="1" x14ac:dyDescent="0.25"/>
    <row r="1000" s="8" customFormat="1" x14ac:dyDescent="0.25"/>
    <row r="1001" s="8" customFormat="1" x14ac:dyDescent="0.25"/>
    <row r="1002" s="8" customFormat="1" x14ac:dyDescent="0.25"/>
    <row r="1003" s="8" customFormat="1" x14ac:dyDescent="0.25"/>
    <row r="1004" s="8" customFormat="1" x14ac:dyDescent="0.25"/>
    <row r="1005" s="8" customFormat="1" x14ac:dyDescent="0.25"/>
    <row r="1006" s="8" customFormat="1" x14ac:dyDescent="0.25"/>
    <row r="1007" s="8" customFormat="1" x14ac:dyDescent="0.25"/>
    <row r="1008" s="8" customFormat="1" x14ac:dyDescent="0.25"/>
    <row r="1009" s="8" customFormat="1" x14ac:dyDescent="0.25"/>
    <row r="1010" s="8" customFormat="1" x14ac:dyDescent="0.25"/>
    <row r="1011" s="8" customFormat="1" x14ac:dyDescent="0.25"/>
    <row r="1012" s="8" customFormat="1" x14ac:dyDescent="0.25"/>
    <row r="1013" s="8" customFormat="1" x14ac:dyDescent="0.25"/>
    <row r="1014" s="8" customFormat="1" x14ac:dyDescent="0.25"/>
    <row r="1015" s="8" customFormat="1" x14ac:dyDescent="0.25"/>
    <row r="1016" s="8" customFormat="1" x14ac:dyDescent="0.25"/>
    <row r="1017" s="8" customFormat="1" x14ac:dyDescent="0.25"/>
    <row r="1018" s="8" customFormat="1" x14ac:dyDescent="0.25"/>
    <row r="1019" s="8" customFormat="1" x14ac:dyDescent="0.25"/>
    <row r="1020" s="8" customFormat="1" x14ac:dyDescent="0.25"/>
    <row r="1021" s="8" customFormat="1" x14ac:dyDescent="0.25"/>
    <row r="1022" s="8" customFormat="1" x14ac:dyDescent="0.25"/>
    <row r="1023" s="8" customFormat="1" x14ac:dyDescent="0.25"/>
    <row r="1024" s="8" customFormat="1" x14ac:dyDescent="0.25"/>
    <row r="1025" s="8" customFormat="1" x14ac:dyDescent="0.25"/>
    <row r="1026" s="8" customFormat="1" x14ac:dyDescent="0.25"/>
    <row r="1027" s="8" customFormat="1" x14ac:dyDescent="0.25"/>
    <row r="1028" s="8" customFormat="1" x14ac:dyDescent="0.25"/>
    <row r="1029" s="8" customFormat="1" x14ac:dyDescent="0.25"/>
    <row r="1030" s="8" customFormat="1" x14ac:dyDescent="0.25"/>
    <row r="1031" s="8" customFormat="1" x14ac:dyDescent="0.25"/>
    <row r="1032" s="8" customFormat="1" x14ac:dyDescent="0.25"/>
    <row r="1033" s="8" customFormat="1" x14ac:dyDescent="0.25"/>
    <row r="1034" s="8" customFormat="1" x14ac:dyDescent="0.25"/>
    <row r="1035" s="8" customFormat="1" x14ac:dyDescent="0.25"/>
    <row r="1036" s="8" customFormat="1" x14ac:dyDescent="0.25"/>
    <row r="1037" s="8" customFormat="1" x14ac:dyDescent="0.25"/>
    <row r="1038" s="8" customFormat="1" x14ac:dyDescent="0.25"/>
    <row r="1039" s="8" customFormat="1" x14ac:dyDescent="0.25"/>
    <row r="1040" s="8" customFormat="1" x14ac:dyDescent="0.25"/>
    <row r="1041" s="8" customFormat="1" x14ac:dyDescent="0.25"/>
    <row r="1042" s="8" customFormat="1" x14ac:dyDescent="0.25"/>
    <row r="1043" s="8" customFormat="1" x14ac:dyDescent="0.25"/>
    <row r="1044" s="8" customFormat="1" x14ac:dyDescent="0.25"/>
    <row r="1045" s="8" customFormat="1" x14ac:dyDescent="0.25"/>
    <row r="1046" s="8" customFormat="1" x14ac:dyDescent="0.25"/>
    <row r="1047" s="8" customFormat="1" x14ac:dyDescent="0.25"/>
    <row r="1048" s="8" customFormat="1" x14ac:dyDescent="0.25"/>
    <row r="1049" s="8" customFormat="1" x14ac:dyDescent="0.25"/>
    <row r="1050" s="8" customFormat="1" x14ac:dyDescent="0.25"/>
    <row r="1051" s="8" customFormat="1" x14ac:dyDescent="0.25"/>
    <row r="1052" s="8" customFormat="1" x14ac:dyDescent="0.25"/>
    <row r="1053" s="8" customFormat="1" x14ac:dyDescent="0.25"/>
    <row r="1054" s="8" customFormat="1" x14ac:dyDescent="0.25"/>
    <row r="1055" s="8" customFormat="1" x14ac:dyDescent="0.25"/>
    <row r="1056" s="8" customFormat="1" x14ac:dyDescent="0.25"/>
    <row r="1057" s="8" customFormat="1" x14ac:dyDescent="0.25"/>
    <row r="1058" s="8" customFormat="1" x14ac:dyDescent="0.25"/>
    <row r="1059" s="8" customFormat="1" x14ac:dyDescent="0.25"/>
    <row r="1060" s="8" customFormat="1" x14ac:dyDescent="0.25"/>
    <row r="1061" s="8" customFormat="1" x14ac:dyDescent="0.25"/>
    <row r="1062" s="8" customFormat="1" x14ac:dyDescent="0.25"/>
    <row r="1063" s="8" customFormat="1" x14ac:dyDescent="0.25"/>
    <row r="1064" s="8" customFormat="1" x14ac:dyDescent="0.25"/>
    <row r="1065" s="8" customFormat="1" x14ac:dyDescent="0.25"/>
    <row r="1066" s="8" customFormat="1" x14ac:dyDescent="0.25"/>
    <row r="1067" s="8" customFormat="1" x14ac:dyDescent="0.25"/>
    <row r="1068" s="8" customFormat="1" x14ac:dyDescent="0.25"/>
    <row r="1069" s="8" customFormat="1" x14ac:dyDescent="0.25"/>
    <row r="1070" s="8" customFormat="1" x14ac:dyDescent="0.25"/>
    <row r="1071" s="8" customFormat="1" x14ac:dyDescent="0.25"/>
    <row r="1072" s="8" customFormat="1" x14ac:dyDescent="0.25"/>
    <row r="1073" s="8" customFormat="1" x14ac:dyDescent="0.25"/>
    <row r="1074" s="8" customFormat="1" x14ac:dyDescent="0.25"/>
    <row r="1075" s="8" customFormat="1" x14ac:dyDescent="0.25"/>
    <row r="1076" s="8" customFormat="1" x14ac:dyDescent="0.25"/>
    <row r="1077" s="8" customFormat="1" x14ac:dyDescent="0.25"/>
    <row r="1078" s="8" customFormat="1" x14ac:dyDescent="0.25"/>
    <row r="1079" s="8" customFormat="1" x14ac:dyDescent="0.25"/>
    <row r="1080" s="8" customFormat="1" x14ac:dyDescent="0.25"/>
    <row r="1081" s="8" customFormat="1" x14ac:dyDescent="0.25"/>
    <row r="1082" s="8" customFormat="1" x14ac:dyDescent="0.25"/>
    <row r="1083" s="8" customFormat="1" x14ac:dyDescent="0.25"/>
    <row r="1084" s="8" customFormat="1" x14ac:dyDescent="0.25"/>
    <row r="1085" s="8" customFormat="1" x14ac:dyDescent="0.25"/>
    <row r="1086" s="8" customFormat="1" x14ac:dyDescent="0.25"/>
    <row r="1087" s="8" customFormat="1" x14ac:dyDescent="0.25"/>
    <row r="1088" s="8" customFormat="1" x14ac:dyDescent="0.25"/>
    <row r="1089" s="8" customFormat="1" x14ac:dyDescent="0.25"/>
    <row r="1090" s="8" customFormat="1" x14ac:dyDescent="0.25"/>
    <row r="1091" s="8" customFormat="1" x14ac:dyDescent="0.25"/>
    <row r="1092" s="8" customFormat="1" x14ac:dyDescent="0.25"/>
    <row r="1093" s="8" customFormat="1" x14ac:dyDescent="0.25"/>
    <row r="1094" s="8" customFormat="1" x14ac:dyDescent="0.25"/>
    <row r="1095" s="8" customFormat="1" x14ac:dyDescent="0.25"/>
    <row r="1096" s="8" customFormat="1" x14ac:dyDescent="0.25"/>
    <row r="1097" s="8" customFormat="1" x14ac:dyDescent="0.25"/>
    <row r="1098" s="8" customFormat="1" x14ac:dyDescent="0.25"/>
    <row r="1099" s="8" customFormat="1" x14ac:dyDescent="0.25"/>
    <row r="1100" s="8" customFormat="1" x14ac:dyDescent="0.25"/>
    <row r="1101" s="8" customFormat="1" x14ac:dyDescent="0.25"/>
    <row r="1102" s="8" customFormat="1" x14ac:dyDescent="0.25"/>
    <row r="1103" s="8" customFormat="1" x14ac:dyDescent="0.25"/>
    <row r="1104" s="8" customFormat="1" x14ac:dyDescent="0.25"/>
    <row r="1105" s="8" customFormat="1" x14ac:dyDescent="0.25"/>
    <row r="1106" s="8" customFormat="1" x14ac:dyDescent="0.25"/>
    <row r="1107" s="8" customFormat="1" x14ac:dyDescent="0.25"/>
    <row r="1108" s="8" customFormat="1" x14ac:dyDescent="0.25"/>
    <row r="1109" s="8" customFormat="1" x14ac:dyDescent="0.25"/>
    <row r="1110" s="8" customFormat="1" x14ac:dyDescent="0.25"/>
    <row r="1111" s="8" customFormat="1" x14ac:dyDescent="0.25"/>
    <row r="1112" s="8" customFormat="1" x14ac:dyDescent="0.25"/>
    <row r="1113" s="8" customFormat="1" x14ac:dyDescent="0.25"/>
    <row r="1114" s="8" customFormat="1" x14ac:dyDescent="0.25"/>
    <row r="1115" s="8" customFormat="1" x14ac:dyDescent="0.25"/>
    <row r="1116" s="8" customFormat="1" x14ac:dyDescent="0.25"/>
    <row r="1117" s="8" customFormat="1" x14ac:dyDescent="0.25"/>
    <row r="1118" s="8" customFormat="1" x14ac:dyDescent="0.25"/>
    <row r="1119" s="8" customFormat="1" x14ac:dyDescent="0.25"/>
    <row r="1120" s="8" customFormat="1" x14ac:dyDescent="0.25"/>
    <row r="1121" s="8" customFormat="1" x14ac:dyDescent="0.25"/>
    <row r="1122" s="8" customFormat="1" x14ac:dyDescent="0.25"/>
    <row r="1123" s="8" customFormat="1" x14ac:dyDescent="0.25"/>
    <row r="1124" s="8" customFormat="1" x14ac:dyDescent="0.25"/>
    <row r="1125" s="8" customFormat="1" x14ac:dyDescent="0.25"/>
    <row r="1126" s="8" customFormat="1" x14ac:dyDescent="0.25"/>
    <row r="1127" s="8" customFormat="1" x14ac:dyDescent="0.25"/>
    <row r="1128" s="8" customFormat="1" x14ac:dyDescent="0.25"/>
    <row r="1129" s="8" customFormat="1" x14ac:dyDescent="0.25"/>
    <row r="1130" s="8" customFormat="1" x14ac:dyDescent="0.25"/>
    <row r="1131" s="8" customFormat="1" x14ac:dyDescent="0.25"/>
    <row r="1132" s="8" customFormat="1" x14ac:dyDescent="0.25"/>
    <row r="1133" s="8" customFormat="1" x14ac:dyDescent="0.25"/>
    <row r="1134" s="8" customFormat="1" x14ac:dyDescent="0.25"/>
    <row r="1135" s="8" customFormat="1" x14ac:dyDescent="0.25"/>
    <row r="1136" s="8" customFormat="1" x14ac:dyDescent="0.25"/>
    <row r="1137" s="8" customFormat="1" x14ac:dyDescent="0.25"/>
    <row r="1138" s="8" customFormat="1" x14ac:dyDescent="0.25"/>
    <row r="1139" s="8" customFormat="1" x14ac:dyDescent="0.25"/>
    <row r="1140" s="8" customFormat="1" x14ac:dyDescent="0.25"/>
    <row r="1141" s="8" customFormat="1" x14ac:dyDescent="0.25"/>
    <row r="1142" s="8" customFormat="1" x14ac:dyDescent="0.25"/>
    <row r="1143" s="8" customFormat="1" x14ac:dyDescent="0.25"/>
    <row r="1144" s="8" customFormat="1" x14ac:dyDescent="0.25"/>
    <row r="1145" s="8" customFormat="1" x14ac:dyDescent="0.25"/>
    <row r="1146" s="8" customFormat="1" x14ac:dyDescent="0.25"/>
    <row r="1147" s="8" customFormat="1" x14ac:dyDescent="0.25"/>
    <row r="1148" s="8" customFormat="1" x14ac:dyDescent="0.25"/>
    <row r="1149" s="8" customFormat="1" x14ac:dyDescent="0.25"/>
    <row r="1150" s="8" customFormat="1" x14ac:dyDescent="0.25"/>
    <row r="1151" s="8" customFormat="1" x14ac:dyDescent="0.25"/>
    <row r="1152" s="8" customFormat="1" x14ac:dyDescent="0.25"/>
    <row r="1153" s="8" customFormat="1" x14ac:dyDescent="0.25"/>
    <row r="1154" s="8" customFormat="1" x14ac:dyDescent="0.25"/>
    <row r="1155" s="8" customFormat="1" x14ac:dyDescent="0.25"/>
    <row r="1156" s="8" customFormat="1" x14ac:dyDescent="0.25"/>
    <row r="1157" s="8" customFormat="1" x14ac:dyDescent="0.25"/>
    <row r="1158" s="8" customFormat="1" x14ac:dyDescent="0.25"/>
    <row r="1159" s="8" customFormat="1" x14ac:dyDescent="0.25"/>
    <row r="1160" s="8" customFormat="1" x14ac:dyDescent="0.25"/>
    <row r="1161" s="8" customFormat="1" x14ac:dyDescent="0.25"/>
    <row r="1162" s="8" customFormat="1" x14ac:dyDescent="0.25"/>
    <row r="1163" s="8" customFormat="1" x14ac:dyDescent="0.25"/>
    <row r="1164" s="8" customFormat="1" x14ac:dyDescent="0.25"/>
    <row r="1165" s="8" customFormat="1" x14ac:dyDescent="0.25"/>
    <row r="1166" s="8" customFormat="1" x14ac:dyDescent="0.25"/>
    <row r="1167" s="8" customFormat="1" x14ac:dyDescent="0.25"/>
    <row r="1168" s="8" customFormat="1" x14ac:dyDescent="0.25"/>
    <row r="1169" s="8" customFormat="1" x14ac:dyDescent="0.25"/>
    <row r="1170" s="8" customFormat="1" x14ac:dyDescent="0.25"/>
    <row r="1171" s="8" customFormat="1" x14ac:dyDescent="0.25"/>
    <row r="1172" s="8" customFormat="1" x14ac:dyDescent="0.25"/>
    <row r="1173" s="8" customFormat="1" x14ac:dyDescent="0.25"/>
    <row r="1174" s="8" customFormat="1" x14ac:dyDescent="0.25"/>
    <row r="1175" s="8" customFormat="1" x14ac:dyDescent="0.25"/>
    <row r="1176" s="8" customFormat="1" x14ac:dyDescent="0.25"/>
    <row r="1177" s="8" customFormat="1" x14ac:dyDescent="0.25"/>
    <row r="1178" s="8" customFormat="1" x14ac:dyDescent="0.25"/>
    <row r="1179" s="8" customFormat="1" x14ac:dyDescent="0.25"/>
    <row r="1180" s="8" customFormat="1" x14ac:dyDescent="0.25"/>
    <row r="1181" s="8" customFormat="1" x14ac:dyDescent="0.25"/>
    <row r="1182" s="8" customFormat="1" x14ac:dyDescent="0.25"/>
    <row r="1183" s="8" customFormat="1" x14ac:dyDescent="0.25"/>
    <row r="1184" s="8" customFormat="1" x14ac:dyDescent="0.25"/>
    <row r="1185" s="8" customFormat="1" x14ac:dyDescent="0.25"/>
    <row r="1186" s="8" customFormat="1" x14ac:dyDescent="0.25"/>
    <row r="1187" s="8" customFormat="1" x14ac:dyDescent="0.25"/>
    <row r="1188" s="8" customFormat="1" x14ac:dyDescent="0.25"/>
    <row r="1189" s="8" customFormat="1" x14ac:dyDescent="0.25"/>
    <row r="1190" s="8" customFormat="1" x14ac:dyDescent="0.25"/>
    <row r="1191" s="8" customFormat="1" x14ac:dyDescent="0.25"/>
    <row r="1192" s="8" customFormat="1" x14ac:dyDescent="0.25"/>
    <row r="1193" s="8" customFormat="1" x14ac:dyDescent="0.25"/>
    <row r="1194" s="8" customFormat="1" x14ac:dyDescent="0.25"/>
    <row r="1195" s="8" customFormat="1" x14ac:dyDescent="0.25"/>
    <row r="1196" s="8" customFormat="1" x14ac:dyDescent="0.25"/>
    <row r="1197" s="8" customFormat="1" x14ac:dyDescent="0.25"/>
    <row r="1198" s="8" customFormat="1" x14ac:dyDescent="0.25"/>
    <row r="1199" s="8" customFormat="1" x14ac:dyDescent="0.25"/>
    <row r="1200" s="8" customFormat="1" x14ac:dyDescent="0.25"/>
    <row r="1201" s="8" customFormat="1" x14ac:dyDescent="0.25"/>
    <row r="1202" s="8" customFormat="1" x14ac:dyDescent="0.25"/>
    <row r="1203" s="8" customFormat="1" x14ac:dyDescent="0.25"/>
    <row r="1204" s="8" customFormat="1" x14ac:dyDescent="0.25"/>
    <row r="1205" s="8" customFormat="1" x14ac:dyDescent="0.25"/>
    <row r="1206" s="8" customFormat="1" x14ac:dyDescent="0.25"/>
    <row r="1207" s="8" customFormat="1" x14ac:dyDescent="0.25"/>
    <row r="1208" s="8" customFormat="1" x14ac:dyDescent="0.25"/>
    <row r="1209" s="8" customFormat="1" x14ac:dyDescent="0.25"/>
    <row r="1210" s="8" customFormat="1" x14ac:dyDescent="0.25"/>
    <row r="1211" s="8" customFormat="1" x14ac:dyDescent="0.25"/>
    <row r="1212" s="8" customFormat="1" x14ac:dyDescent="0.25"/>
    <row r="1213" s="8" customFormat="1" x14ac:dyDescent="0.25"/>
    <row r="1214" s="8" customFormat="1" x14ac:dyDescent="0.25"/>
    <row r="1215" s="8" customFormat="1" x14ac:dyDescent="0.25"/>
    <row r="1216" s="8" customFormat="1" x14ac:dyDescent="0.25"/>
    <row r="1217" s="8" customFormat="1" x14ac:dyDescent="0.25"/>
    <row r="1218" s="8" customFormat="1" x14ac:dyDescent="0.25"/>
    <row r="1219" s="8" customFormat="1" x14ac:dyDescent="0.25"/>
    <row r="1220" s="8" customFormat="1" x14ac:dyDescent="0.25"/>
    <row r="1221" s="8" customFormat="1" x14ac:dyDescent="0.25"/>
    <row r="1222" s="8" customFormat="1" x14ac:dyDescent="0.25"/>
    <row r="1223" s="8" customFormat="1" x14ac:dyDescent="0.25"/>
    <row r="1224" s="8" customFormat="1" x14ac:dyDescent="0.25"/>
    <row r="1225" s="8" customFormat="1" x14ac:dyDescent="0.25"/>
    <row r="1226" s="8" customFormat="1" x14ac:dyDescent="0.25"/>
    <row r="1227" s="8" customFormat="1" x14ac:dyDescent="0.25"/>
    <row r="1228" s="8" customFormat="1" x14ac:dyDescent="0.25"/>
    <row r="1229" s="8" customFormat="1" x14ac:dyDescent="0.25"/>
    <row r="1230" s="8" customFormat="1" x14ac:dyDescent="0.25"/>
    <row r="1231" s="8" customFormat="1" x14ac:dyDescent="0.25"/>
    <row r="1232" s="8" customFormat="1" x14ac:dyDescent="0.25"/>
    <row r="1233" s="8" customFormat="1" x14ac:dyDescent="0.25"/>
    <row r="1234" s="8" customFormat="1" x14ac:dyDescent="0.25"/>
    <row r="1235" s="8" customFormat="1" x14ac:dyDescent="0.25"/>
    <row r="1236" s="8" customFormat="1" x14ac:dyDescent="0.25"/>
    <row r="1237" s="8" customFormat="1" x14ac:dyDescent="0.25"/>
    <row r="1238" s="8" customFormat="1" x14ac:dyDescent="0.25"/>
    <row r="1239" s="8" customFormat="1" x14ac:dyDescent="0.25"/>
    <row r="1240" s="8" customFormat="1" x14ac:dyDescent="0.25"/>
    <row r="1241" s="8" customFormat="1" x14ac:dyDescent="0.25"/>
    <row r="1242" s="8" customFormat="1" x14ac:dyDescent="0.25"/>
    <row r="1243" s="8" customFormat="1" x14ac:dyDescent="0.25"/>
    <row r="1244" s="8" customFormat="1" x14ac:dyDescent="0.25"/>
    <row r="1245" s="8" customFormat="1" x14ac:dyDescent="0.25"/>
    <row r="1246" s="8" customFormat="1" x14ac:dyDescent="0.25"/>
    <row r="1247" s="8" customFormat="1" x14ac:dyDescent="0.25"/>
    <row r="1248" s="8" customFormat="1" x14ac:dyDescent="0.25"/>
    <row r="1249" s="8" customFormat="1" x14ac:dyDescent="0.25"/>
    <row r="1250" s="8" customFormat="1" x14ac:dyDescent="0.25"/>
    <row r="1251" s="8" customFormat="1" x14ac:dyDescent="0.25"/>
    <row r="1252" s="8" customFormat="1" x14ac:dyDescent="0.25"/>
    <row r="1253" s="8" customFormat="1" x14ac:dyDescent="0.25"/>
    <row r="1254" s="8" customFormat="1" x14ac:dyDescent="0.25"/>
    <row r="1255" s="8" customFormat="1" x14ac:dyDescent="0.25"/>
    <row r="1256" s="8" customFormat="1" x14ac:dyDescent="0.25"/>
    <row r="1257" s="8" customFormat="1" x14ac:dyDescent="0.25"/>
    <row r="1258" s="8" customFormat="1" x14ac:dyDescent="0.25"/>
    <row r="1259" s="8" customFormat="1" x14ac:dyDescent="0.25"/>
    <row r="1260" s="8" customFormat="1" x14ac:dyDescent="0.25"/>
    <row r="1261" s="8" customFormat="1" x14ac:dyDescent="0.25"/>
    <row r="1262" s="8" customFormat="1" x14ac:dyDescent="0.25"/>
    <row r="1263" s="8" customFormat="1" x14ac:dyDescent="0.25"/>
    <row r="1264" s="8" customFormat="1" x14ac:dyDescent="0.25"/>
    <row r="1265" s="8" customFormat="1" x14ac:dyDescent="0.25"/>
    <row r="1266" s="8" customFormat="1" x14ac:dyDescent="0.25"/>
    <row r="1267" s="8" customFormat="1" x14ac:dyDescent="0.25"/>
    <row r="1268" s="8" customFormat="1" x14ac:dyDescent="0.25"/>
    <row r="1269" s="8" customFormat="1" x14ac:dyDescent="0.25"/>
    <row r="1270" s="8" customFormat="1" x14ac:dyDescent="0.25"/>
    <row r="1271" s="8" customFormat="1" x14ac:dyDescent="0.25"/>
    <row r="1272" s="8" customFormat="1" x14ac:dyDescent="0.25"/>
    <row r="1273" s="8" customFormat="1" x14ac:dyDescent="0.25"/>
    <row r="1274" s="8" customFormat="1" x14ac:dyDescent="0.25"/>
    <row r="1275" s="8" customFormat="1" x14ac:dyDescent="0.25"/>
    <row r="1276" s="8" customFormat="1" x14ac:dyDescent="0.25"/>
    <row r="1277" s="8" customFormat="1" x14ac:dyDescent="0.25"/>
    <row r="1278" s="8" customFormat="1" x14ac:dyDescent="0.25"/>
    <row r="1279" s="8" customFormat="1" x14ac:dyDescent="0.25"/>
    <row r="1280" s="8" customFormat="1" x14ac:dyDescent="0.25"/>
    <row r="1281" s="8" customFormat="1" x14ac:dyDescent="0.25"/>
    <row r="1282" s="8" customFormat="1" x14ac:dyDescent="0.25"/>
    <row r="1283" s="8" customFormat="1" x14ac:dyDescent="0.25"/>
    <row r="1284" s="8" customFormat="1" x14ac:dyDescent="0.25"/>
    <row r="1285" s="8" customFormat="1" x14ac:dyDescent="0.25"/>
    <row r="1286" s="8" customFormat="1" x14ac:dyDescent="0.25"/>
    <row r="1287" s="8" customFormat="1" x14ac:dyDescent="0.25"/>
    <row r="1288" s="8" customFormat="1" x14ac:dyDescent="0.25"/>
    <row r="1289" s="8" customFormat="1" x14ac:dyDescent="0.25"/>
    <row r="1290" s="8" customFormat="1" x14ac:dyDescent="0.25"/>
    <row r="1291" s="8" customFormat="1" x14ac:dyDescent="0.25"/>
    <row r="1292" s="8" customFormat="1" x14ac:dyDescent="0.25"/>
    <row r="1293" s="8" customFormat="1" x14ac:dyDescent="0.25"/>
    <row r="1294" s="8" customFormat="1" x14ac:dyDescent="0.25"/>
    <row r="1295" s="8" customFormat="1" x14ac:dyDescent="0.25"/>
    <row r="1296" s="8" customFormat="1" x14ac:dyDescent="0.25"/>
    <row r="1297" s="8" customFormat="1" x14ac:dyDescent="0.25"/>
    <row r="1298" s="8" customFormat="1" x14ac:dyDescent="0.25"/>
    <row r="1299" s="8" customFormat="1" x14ac:dyDescent="0.25"/>
    <row r="1300" s="8" customFormat="1" x14ac:dyDescent="0.25"/>
    <row r="1301" s="8" customFormat="1" x14ac:dyDescent="0.25"/>
    <row r="1302" s="8" customFormat="1" x14ac:dyDescent="0.25"/>
    <row r="1303" s="8" customFormat="1" x14ac:dyDescent="0.25"/>
    <row r="1304" s="8" customFormat="1" x14ac:dyDescent="0.25"/>
    <row r="1305" s="8" customFormat="1" x14ac:dyDescent="0.25"/>
    <row r="1306" s="8" customFormat="1" x14ac:dyDescent="0.25"/>
    <row r="1307" s="8" customFormat="1" x14ac:dyDescent="0.25"/>
    <row r="1308" s="8" customFormat="1" x14ac:dyDescent="0.25"/>
    <row r="1309" s="8" customFormat="1" x14ac:dyDescent="0.25"/>
    <row r="1310" s="8" customFormat="1" x14ac:dyDescent="0.25"/>
    <row r="1311" s="8" customFormat="1" x14ac:dyDescent="0.25"/>
    <row r="1312" s="8" customFormat="1" x14ac:dyDescent="0.25"/>
    <row r="1313" s="8" customFormat="1" x14ac:dyDescent="0.25"/>
    <row r="1314" s="8" customFormat="1" x14ac:dyDescent="0.25"/>
    <row r="1315" s="8" customFormat="1" x14ac:dyDescent="0.25"/>
    <row r="1316" s="8" customFormat="1" x14ac:dyDescent="0.25"/>
    <row r="1317" s="8" customFormat="1" x14ac:dyDescent="0.25"/>
    <row r="1318" s="8" customFormat="1" x14ac:dyDescent="0.25"/>
    <row r="1319" s="8" customFormat="1" x14ac:dyDescent="0.25"/>
    <row r="1320" s="8" customFormat="1" x14ac:dyDescent="0.25"/>
    <row r="1321" s="8" customFormat="1" x14ac:dyDescent="0.25"/>
    <row r="1322" s="8" customFormat="1" x14ac:dyDescent="0.25"/>
    <row r="1323" s="8" customFormat="1" x14ac:dyDescent="0.25"/>
    <row r="1324" s="8" customFormat="1" x14ac:dyDescent="0.25"/>
    <row r="1325" s="8" customFormat="1" x14ac:dyDescent="0.25"/>
    <row r="1326" s="8" customFormat="1" x14ac:dyDescent="0.25"/>
    <row r="1327" s="8" customFormat="1" x14ac:dyDescent="0.25"/>
    <row r="1328" s="8" customFormat="1" x14ac:dyDescent="0.25"/>
    <row r="1329" s="8" customFormat="1" x14ac:dyDescent="0.25"/>
    <row r="1330" s="8" customFormat="1" x14ac:dyDescent="0.25"/>
    <row r="1331" s="8" customFormat="1" x14ac:dyDescent="0.25"/>
    <row r="1332" s="8" customFormat="1" x14ac:dyDescent="0.25"/>
    <row r="1333" s="8" customFormat="1" x14ac:dyDescent="0.25"/>
    <row r="1334" s="8" customFormat="1" x14ac:dyDescent="0.25"/>
    <row r="1335" s="8" customFormat="1" x14ac:dyDescent="0.25"/>
    <row r="1336" s="8" customFormat="1" x14ac:dyDescent="0.25"/>
    <row r="1337" s="8" customFormat="1" x14ac:dyDescent="0.25"/>
    <row r="1338" s="8" customFormat="1" x14ac:dyDescent="0.25"/>
    <row r="1339" s="8" customFormat="1" x14ac:dyDescent="0.25"/>
    <row r="1340" s="8" customFormat="1" x14ac:dyDescent="0.25"/>
    <row r="1341" s="8" customFormat="1" x14ac:dyDescent="0.25"/>
    <row r="1342" s="8" customFormat="1" x14ac:dyDescent="0.25"/>
    <row r="1343" s="8" customFormat="1" x14ac:dyDescent="0.25"/>
    <row r="1344" s="8" customFormat="1" x14ac:dyDescent="0.25"/>
    <row r="1345" s="8" customFormat="1" x14ac:dyDescent="0.25"/>
    <row r="1346" s="8" customFormat="1" x14ac:dyDescent="0.25"/>
    <row r="1347" s="8" customFormat="1" x14ac:dyDescent="0.25"/>
    <row r="1348" s="8" customFormat="1" x14ac:dyDescent="0.25"/>
    <row r="1349" s="8" customFormat="1" x14ac:dyDescent="0.25"/>
    <row r="1350" s="8" customFormat="1" x14ac:dyDescent="0.25"/>
    <row r="1351" s="8" customFormat="1" x14ac:dyDescent="0.25"/>
    <row r="1352" s="8" customFormat="1" x14ac:dyDescent="0.25"/>
    <row r="1353" s="8" customFormat="1" x14ac:dyDescent="0.25"/>
    <row r="1354" s="8" customFormat="1" x14ac:dyDescent="0.25"/>
    <row r="1355" s="8" customFormat="1" x14ac:dyDescent="0.25"/>
    <row r="1356" s="8" customFormat="1" x14ac:dyDescent="0.25"/>
    <row r="1357" s="8" customFormat="1" x14ac:dyDescent="0.25"/>
    <row r="1358" s="8" customFormat="1" x14ac:dyDescent="0.25"/>
    <row r="1359" s="8" customFormat="1" x14ac:dyDescent="0.25"/>
    <row r="1360" s="8" customFormat="1" x14ac:dyDescent="0.25"/>
    <row r="1361" s="8" customFormat="1" x14ac:dyDescent="0.25"/>
    <row r="1362" s="8" customFormat="1" x14ac:dyDescent="0.25"/>
    <row r="1363" s="8" customFormat="1" x14ac:dyDescent="0.25"/>
    <row r="1364" s="8" customFormat="1" x14ac:dyDescent="0.25"/>
    <row r="1365" s="8" customFormat="1" x14ac:dyDescent="0.25"/>
    <row r="1366" s="8" customFormat="1" x14ac:dyDescent="0.25"/>
    <row r="1367" s="8" customFormat="1" x14ac:dyDescent="0.25"/>
    <row r="1368" s="8" customFormat="1" x14ac:dyDescent="0.25"/>
    <row r="1369" s="8" customFormat="1" x14ac:dyDescent="0.25"/>
    <row r="1370" s="8" customFormat="1" x14ac:dyDescent="0.25"/>
    <row r="1371" s="8" customFormat="1" x14ac:dyDescent="0.25"/>
    <row r="1372" s="8" customFormat="1" x14ac:dyDescent="0.25"/>
    <row r="1373" s="8" customFormat="1" x14ac:dyDescent="0.25"/>
    <row r="1374" s="8" customFormat="1" x14ac:dyDescent="0.25"/>
    <row r="1375" s="8" customFormat="1" x14ac:dyDescent="0.25"/>
    <row r="1376" s="8" customFormat="1" x14ac:dyDescent="0.25"/>
    <row r="1377" s="8" customFormat="1" x14ac:dyDescent="0.25"/>
    <row r="1378" s="8" customFormat="1" x14ac:dyDescent="0.25"/>
    <row r="1379" s="8" customFormat="1" x14ac:dyDescent="0.25"/>
    <row r="1380" s="8" customFormat="1" x14ac:dyDescent="0.25"/>
    <row r="1381" s="8" customFormat="1" x14ac:dyDescent="0.25"/>
    <row r="1382" s="8" customFormat="1" x14ac:dyDescent="0.25"/>
    <row r="1383" s="8" customFormat="1" x14ac:dyDescent="0.25"/>
    <row r="1384" s="8" customFormat="1" x14ac:dyDescent="0.25"/>
    <row r="1385" s="8" customFormat="1" x14ac:dyDescent="0.25"/>
    <row r="1386" s="8" customFormat="1" x14ac:dyDescent="0.25"/>
    <row r="1387" s="8" customFormat="1" x14ac:dyDescent="0.25"/>
    <row r="1388" s="8" customFormat="1" x14ac:dyDescent="0.25"/>
    <row r="1389" s="8" customFormat="1" x14ac:dyDescent="0.25"/>
    <row r="1390" s="8" customFormat="1" x14ac:dyDescent="0.25"/>
    <row r="1391" s="8" customFormat="1" x14ac:dyDescent="0.25"/>
    <row r="1392" s="8" customFormat="1" x14ac:dyDescent="0.25"/>
    <row r="1393" s="8" customFormat="1" x14ac:dyDescent="0.25"/>
    <row r="1394" s="8" customFormat="1" x14ac:dyDescent="0.25"/>
    <row r="1395" s="8" customFormat="1" x14ac:dyDescent="0.25"/>
    <row r="1396" s="8" customFormat="1" x14ac:dyDescent="0.25"/>
    <row r="1397" s="8" customFormat="1" x14ac:dyDescent="0.25"/>
    <row r="1398" s="8" customFormat="1" x14ac:dyDescent="0.25"/>
    <row r="1399" s="8" customFormat="1" x14ac:dyDescent="0.25"/>
    <row r="1400" s="8" customFormat="1" x14ac:dyDescent="0.25"/>
    <row r="1401" s="8" customFormat="1" x14ac:dyDescent="0.25"/>
    <row r="1402" s="8" customFormat="1" x14ac:dyDescent="0.25"/>
    <row r="1403" s="8" customFormat="1" x14ac:dyDescent="0.25"/>
    <row r="1404" s="8" customFormat="1" x14ac:dyDescent="0.25"/>
    <row r="1405" s="8" customFormat="1" x14ac:dyDescent="0.25"/>
    <row r="1406" s="8" customFormat="1" x14ac:dyDescent="0.25"/>
    <row r="1407" s="8" customFormat="1" x14ac:dyDescent="0.25"/>
    <row r="1408" s="8" customFormat="1" x14ac:dyDescent="0.25"/>
    <row r="1409" s="8" customFormat="1" x14ac:dyDescent="0.25"/>
    <row r="1410" s="8" customFormat="1" x14ac:dyDescent="0.25"/>
    <row r="1411" s="8" customFormat="1" x14ac:dyDescent="0.25"/>
    <row r="1412" s="8" customFormat="1" x14ac:dyDescent="0.25"/>
    <row r="1413" s="8" customFormat="1" x14ac:dyDescent="0.25"/>
    <row r="1414" s="8" customFormat="1" x14ac:dyDescent="0.25"/>
    <row r="1415" s="8" customFormat="1" x14ac:dyDescent="0.25"/>
    <row r="1416" s="8" customFormat="1" x14ac:dyDescent="0.25"/>
    <row r="1417" s="8" customFormat="1" x14ac:dyDescent="0.25"/>
    <row r="1418" s="8" customFormat="1" x14ac:dyDescent="0.25"/>
    <row r="1419" s="8" customFormat="1" x14ac:dyDescent="0.25"/>
    <row r="1420" s="8" customFormat="1" x14ac:dyDescent="0.25"/>
    <row r="1421" s="8" customFormat="1" x14ac:dyDescent="0.25"/>
    <row r="1422" s="8" customFormat="1" x14ac:dyDescent="0.25"/>
    <row r="1423" s="8" customFormat="1" x14ac:dyDescent="0.25"/>
    <row r="1424" s="8" customFormat="1" x14ac:dyDescent="0.25"/>
    <row r="1425" s="8" customFormat="1" x14ac:dyDescent="0.25"/>
    <row r="1426" s="8" customFormat="1" x14ac:dyDescent="0.25"/>
    <row r="1427" s="8" customFormat="1" x14ac:dyDescent="0.25"/>
    <row r="1428" s="8" customFormat="1" x14ac:dyDescent="0.25"/>
    <row r="1429" s="8" customFormat="1" x14ac:dyDescent="0.25"/>
    <row r="1430" s="8" customFormat="1" x14ac:dyDescent="0.25"/>
    <row r="1431" s="8" customFormat="1" x14ac:dyDescent="0.25"/>
    <row r="1432" s="8" customFormat="1" x14ac:dyDescent="0.25"/>
    <row r="1433" s="8" customFormat="1" x14ac:dyDescent="0.25"/>
    <row r="1434" s="8" customFormat="1" x14ac:dyDescent="0.25"/>
    <row r="1435" s="8" customFormat="1" x14ac:dyDescent="0.25"/>
    <row r="1436" s="8" customFormat="1" x14ac:dyDescent="0.25"/>
    <row r="1437" s="8" customFormat="1" x14ac:dyDescent="0.25"/>
    <row r="1438" s="8" customFormat="1" x14ac:dyDescent="0.25"/>
    <row r="1439" s="8" customFormat="1" x14ac:dyDescent="0.25"/>
    <row r="1440" s="8" customFormat="1" x14ac:dyDescent="0.25"/>
    <row r="1441" s="8" customFormat="1" x14ac:dyDescent="0.25"/>
    <row r="1442" s="8" customFormat="1" x14ac:dyDescent="0.25"/>
    <row r="1443" s="8" customFormat="1" x14ac:dyDescent="0.25"/>
    <row r="1444" s="8" customFormat="1" x14ac:dyDescent="0.25"/>
    <row r="1445" s="8" customFormat="1" x14ac:dyDescent="0.25"/>
    <row r="1446" s="8" customFormat="1" x14ac:dyDescent="0.25"/>
    <row r="1447" s="8" customFormat="1" x14ac:dyDescent="0.25"/>
    <row r="1448" s="8" customFormat="1" x14ac:dyDescent="0.25"/>
    <row r="1449" s="8" customFormat="1" x14ac:dyDescent="0.25"/>
    <row r="1450" s="8" customFormat="1" x14ac:dyDescent="0.25"/>
    <row r="1451" s="8" customFormat="1" x14ac:dyDescent="0.25"/>
    <row r="1452" s="8" customFormat="1" x14ac:dyDescent="0.25"/>
    <row r="1453" s="8" customFormat="1" x14ac:dyDescent="0.25"/>
    <row r="1454" s="8" customFormat="1" x14ac:dyDescent="0.25"/>
    <row r="1455" s="8" customFormat="1" x14ac:dyDescent="0.25"/>
    <row r="1456" s="8" customFormat="1" x14ac:dyDescent="0.25"/>
    <row r="1457" s="8" customFormat="1" x14ac:dyDescent="0.25"/>
    <row r="1458" s="8" customFormat="1" x14ac:dyDescent="0.25"/>
    <row r="1459" s="8" customFormat="1" x14ac:dyDescent="0.25"/>
    <row r="1460" s="8" customFormat="1" x14ac:dyDescent="0.25"/>
    <row r="1461" s="8" customFormat="1" x14ac:dyDescent="0.25"/>
    <row r="1462" s="8" customFormat="1" x14ac:dyDescent="0.25"/>
    <row r="1463" s="8" customFormat="1" x14ac:dyDescent="0.25"/>
    <row r="1464" s="8" customFormat="1" x14ac:dyDescent="0.25"/>
    <row r="1465" s="8" customFormat="1" x14ac:dyDescent="0.25"/>
    <row r="1466" s="8" customFormat="1" x14ac:dyDescent="0.25"/>
    <row r="1467" s="8" customFormat="1" x14ac:dyDescent="0.25"/>
    <row r="1468" s="8" customFormat="1" x14ac:dyDescent="0.25"/>
    <row r="1469" s="8" customFormat="1" x14ac:dyDescent="0.25"/>
    <row r="1470" s="8" customFormat="1" x14ac:dyDescent="0.25"/>
    <row r="1471" s="8" customFormat="1" x14ac:dyDescent="0.25"/>
    <row r="1472" s="8" customFormat="1" x14ac:dyDescent="0.25"/>
    <row r="1473" s="8" customFormat="1" x14ac:dyDescent="0.25"/>
    <row r="1474" s="8" customFormat="1" x14ac:dyDescent="0.25"/>
    <row r="1475" s="8" customFormat="1" x14ac:dyDescent="0.25"/>
    <row r="1476" s="8" customFormat="1" x14ac:dyDescent="0.25"/>
    <row r="1477" s="8" customFormat="1" x14ac:dyDescent="0.25"/>
    <row r="1478" s="8" customFormat="1" x14ac:dyDescent="0.25"/>
    <row r="1479" s="8" customFormat="1" x14ac:dyDescent="0.25"/>
    <row r="1480" s="8" customFormat="1" x14ac:dyDescent="0.25"/>
    <row r="1481" s="8" customFormat="1" x14ac:dyDescent="0.25"/>
    <row r="1482" s="8" customFormat="1" x14ac:dyDescent="0.25"/>
    <row r="1483" s="8" customFormat="1" x14ac:dyDescent="0.25"/>
    <row r="1484" s="8" customFormat="1" x14ac:dyDescent="0.25"/>
    <row r="1485" s="8" customFormat="1" x14ac:dyDescent="0.25"/>
    <row r="1486" s="8" customFormat="1" x14ac:dyDescent="0.25"/>
    <row r="1487" s="8" customFormat="1" x14ac:dyDescent="0.25"/>
    <row r="1488" s="8" customFormat="1" x14ac:dyDescent="0.25"/>
    <row r="1489" s="8" customFormat="1" x14ac:dyDescent="0.25"/>
    <row r="1490" s="8" customFormat="1" x14ac:dyDescent="0.25"/>
    <row r="1491" s="8" customFormat="1" x14ac:dyDescent="0.25"/>
    <row r="1492" s="8" customFormat="1" x14ac:dyDescent="0.25"/>
    <row r="1493" s="8" customFormat="1" x14ac:dyDescent="0.25"/>
    <row r="1494" s="8" customFormat="1" x14ac:dyDescent="0.25"/>
    <row r="1495" s="8" customFormat="1" x14ac:dyDescent="0.25"/>
    <row r="1496" s="8" customFormat="1" x14ac:dyDescent="0.25"/>
    <row r="1497" s="8" customFormat="1" x14ac:dyDescent="0.25"/>
    <row r="1498" s="8" customFormat="1" x14ac:dyDescent="0.25"/>
    <row r="1499" s="8" customFormat="1" x14ac:dyDescent="0.25"/>
    <row r="1500" s="8" customFormat="1" x14ac:dyDescent="0.25"/>
    <row r="1501" s="8" customFormat="1" x14ac:dyDescent="0.25"/>
    <row r="1502" s="8" customFormat="1" x14ac:dyDescent="0.25"/>
    <row r="1503" s="8" customFormat="1" x14ac:dyDescent="0.25"/>
    <row r="1504" s="8" customFormat="1" x14ac:dyDescent="0.25"/>
    <row r="1505" s="8" customFormat="1" x14ac:dyDescent="0.25"/>
    <row r="1506" s="8" customFormat="1" x14ac:dyDescent="0.25"/>
    <row r="1507" s="8" customFormat="1" x14ac:dyDescent="0.25"/>
    <row r="1508" s="8" customFormat="1" x14ac:dyDescent="0.25"/>
    <row r="1509" s="8" customFormat="1" x14ac:dyDescent="0.25"/>
    <row r="1510" s="8" customFormat="1" x14ac:dyDescent="0.25"/>
    <row r="1511" s="8" customFormat="1" x14ac:dyDescent="0.25"/>
    <row r="1512" s="8" customFormat="1" x14ac:dyDescent="0.25"/>
    <row r="1513" s="8" customFormat="1" x14ac:dyDescent="0.25"/>
    <row r="1514" s="8" customFormat="1" x14ac:dyDescent="0.25"/>
    <row r="1515" s="8" customFormat="1" x14ac:dyDescent="0.25"/>
    <row r="1516" s="8" customFormat="1" x14ac:dyDescent="0.25"/>
    <row r="1517" s="8" customFormat="1" x14ac:dyDescent="0.25"/>
    <row r="1518" s="8" customFormat="1" x14ac:dyDescent="0.25"/>
    <row r="1519" s="8" customFormat="1" x14ac:dyDescent="0.25"/>
    <row r="1520" s="8" customFormat="1" x14ac:dyDescent="0.25"/>
    <row r="1521" s="8" customFormat="1" x14ac:dyDescent="0.25"/>
    <row r="1522" s="8" customFormat="1" x14ac:dyDescent="0.25"/>
    <row r="1523" s="8" customFormat="1" x14ac:dyDescent="0.25"/>
    <row r="1524" s="8" customFormat="1" x14ac:dyDescent="0.25"/>
    <row r="1525" s="8" customFormat="1" x14ac:dyDescent="0.25"/>
    <row r="1526" s="8" customFormat="1" x14ac:dyDescent="0.25"/>
    <row r="1527" s="8" customFormat="1" x14ac:dyDescent="0.25"/>
    <row r="1528" s="8" customFormat="1" x14ac:dyDescent="0.25"/>
    <row r="1529" s="8" customFormat="1" x14ac:dyDescent="0.25"/>
    <row r="1530" s="8" customFormat="1" x14ac:dyDescent="0.25"/>
    <row r="1531" s="8" customFormat="1" x14ac:dyDescent="0.25"/>
    <row r="1532" s="8" customFormat="1" x14ac:dyDescent="0.25"/>
    <row r="1533" s="8" customFormat="1" x14ac:dyDescent="0.25"/>
    <row r="1534" s="8" customFormat="1" x14ac:dyDescent="0.25"/>
    <row r="1535" s="8" customFormat="1" x14ac:dyDescent="0.25"/>
    <row r="1536" s="8" customFormat="1" x14ac:dyDescent="0.25"/>
    <row r="1537" s="8" customFormat="1" x14ac:dyDescent="0.25"/>
    <row r="1538" s="8" customFormat="1" x14ac:dyDescent="0.25"/>
    <row r="1539" s="8" customFormat="1" x14ac:dyDescent="0.25"/>
    <row r="1540" s="8" customFormat="1" x14ac:dyDescent="0.25"/>
    <row r="1541" s="8" customFormat="1" x14ac:dyDescent="0.25"/>
    <row r="1542" s="8" customFormat="1" x14ac:dyDescent="0.25"/>
    <row r="1543" s="8" customFormat="1" x14ac:dyDescent="0.25"/>
    <row r="1544" s="8" customFormat="1" x14ac:dyDescent="0.25"/>
    <row r="1545" s="8" customFormat="1" x14ac:dyDescent="0.25"/>
    <row r="1546" s="8" customFormat="1" x14ac:dyDescent="0.25"/>
    <row r="1547" s="8" customFormat="1" x14ac:dyDescent="0.25"/>
    <row r="1548" s="8" customFormat="1" x14ac:dyDescent="0.25"/>
    <row r="1549" s="8" customFormat="1" x14ac:dyDescent="0.25"/>
    <row r="1550" s="8" customFormat="1" x14ac:dyDescent="0.25"/>
    <row r="1551" s="8" customFormat="1" x14ac:dyDescent="0.25"/>
    <row r="1552" s="8" customFormat="1" x14ac:dyDescent="0.25"/>
    <row r="1553" s="8" customFormat="1" x14ac:dyDescent="0.25"/>
    <row r="1554" s="8" customFormat="1" x14ac:dyDescent="0.25"/>
    <row r="1555" s="8" customFormat="1" x14ac:dyDescent="0.25"/>
    <row r="1556" s="8" customFormat="1" x14ac:dyDescent="0.25"/>
    <row r="1557" s="8" customFormat="1" x14ac:dyDescent="0.25"/>
    <row r="1558" s="8" customFormat="1" x14ac:dyDescent="0.25"/>
    <row r="1559" s="8" customFormat="1" x14ac:dyDescent="0.25"/>
    <row r="1560" s="8" customFormat="1" x14ac:dyDescent="0.25"/>
    <row r="1561" s="8" customFormat="1" x14ac:dyDescent="0.25"/>
    <row r="1562" s="8" customFormat="1" x14ac:dyDescent="0.25"/>
    <row r="1563" s="8" customFormat="1" x14ac:dyDescent="0.25"/>
    <row r="1564" s="8" customFormat="1" x14ac:dyDescent="0.25"/>
    <row r="1565" s="8" customFormat="1" x14ac:dyDescent="0.25"/>
    <row r="1566" s="8" customFormat="1" x14ac:dyDescent="0.25"/>
    <row r="1567" s="8" customFormat="1" x14ac:dyDescent="0.25"/>
    <row r="1568" s="8" customFormat="1" x14ac:dyDescent="0.25"/>
    <row r="1569" s="8" customFormat="1" x14ac:dyDescent="0.25"/>
    <row r="1570" s="8" customFormat="1" x14ac:dyDescent="0.25"/>
    <row r="1571" s="8" customFormat="1" x14ac:dyDescent="0.25"/>
    <row r="1572" s="8" customFormat="1" x14ac:dyDescent="0.25"/>
    <row r="1573" s="8" customFormat="1" x14ac:dyDescent="0.25"/>
    <row r="1574" s="8" customFormat="1" x14ac:dyDescent="0.25"/>
    <row r="1575" s="8" customFormat="1" x14ac:dyDescent="0.25"/>
    <row r="1576" s="8" customFormat="1" x14ac:dyDescent="0.25"/>
    <row r="1577" s="8" customFormat="1" x14ac:dyDescent="0.25"/>
    <row r="1578" s="8" customFormat="1" x14ac:dyDescent="0.25"/>
    <row r="1579" s="8" customFormat="1" x14ac:dyDescent="0.25"/>
    <row r="1580" s="8" customFormat="1" x14ac:dyDescent="0.25"/>
    <row r="1581" s="8" customFormat="1" x14ac:dyDescent="0.25"/>
    <row r="1582" s="8" customFormat="1" x14ac:dyDescent="0.25"/>
    <row r="1583" s="8" customFormat="1" x14ac:dyDescent="0.25"/>
    <row r="1584" s="8" customFormat="1" x14ac:dyDescent="0.25"/>
    <row r="1585" s="8" customFormat="1" x14ac:dyDescent="0.25"/>
    <row r="1586" s="8" customFormat="1" x14ac:dyDescent="0.25"/>
    <row r="1587" s="8" customFormat="1" x14ac:dyDescent="0.25"/>
    <row r="1588" s="8" customFormat="1" x14ac:dyDescent="0.25"/>
    <row r="1589" s="8" customFormat="1" x14ac:dyDescent="0.25"/>
    <row r="1590" s="8" customFormat="1" x14ac:dyDescent="0.25"/>
    <row r="1591" s="8" customFormat="1" x14ac:dyDescent="0.25"/>
    <row r="1592" s="8" customFormat="1" x14ac:dyDescent="0.25"/>
    <row r="1593" s="8" customFormat="1" x14ac:dyDescent="0.25"/>
    <row r="1594" s="8" customFormat="1" x14ac:dyDescent="0.25"/>
    <row r="1595" s="8" customFormat="1" x14ac:dyDescent="0.25"/>
    <row r="1596" s="8" customFormat="1" x14ac:dyDescent="0.25"/>
    <row r="1597" s="8" customFormat="1" x14ac:dyDescent="0.25"/>
    <row r="1598" s="8" customFormat="1" x14ac:dyDescent="0.25"/>
    <row r="1599" s="8" customFormat="1" x14ac:dyDescent="0.25"/>
    <row r="1600" s="8" customFormat="1" x14ac:dyDescent="0.25"/>
    <row r="1601" s="8" customFormat="1" x14ac:dyDescent="0.25"/>
    <row r="1602" s="8" customFormat="1" x14ac:dyDescent="0.25"/>
    <row r="1603" s="8" customFormat="1" x14ac:dyDescent="0.25"/>
    <row r="1604" s="8" customFormat="1" x14ac:dyDescent="0.25"/>
    <row r="1605" s="8" customFormat="1" x14ac:dyDescent="0.25"/>
    <row r="1606" s="8" customFormat="1" x14ac:dyDescent="0.25"/>
    <row r="1607" s="8" customFormat="1" x14ac:dyDescent="0.25"/>
    <row r="1608" s="8" customFormat="1" x14ac:dyDescent="0.25"/>
    <row r="1609" s="8" customFormat="1" x14ac:dyDescent="0.25"/>
    <row r="1610" s="8" customFormat="1" x14ac:dyDescent="0.25"/>
    <row r="1611" s="8" customFormat="1" x14ac:dyDescent="0.25"/>
    <row r="1612" s="8" customFormat="1" x14ac:dyDescent="0.25"/>
    <row r="1613" s="8" customFormat="1" x14ac:dyDescent="0.25"/>
    <row r="1614" s="8" customFormat="1" x14ac:dyDescent="0.25"/>
    <row r="1615" s="8" customFormat="1" x14ac:dyDescent="0.25"/>
    <row r="1616" s="8" customFormat="1" x14ac:dyDescent="0.25"/>
    <row r="1617" s="8" customFormat="1" x14ac:dyDescent="0.25"/>
    <row r="1618" s="8" customFormat="1" x14ac:dyDescent="0.25"/>
    <row r="1619" s="8" customFormat="1" x14ac:dyDescent="0.25"/>
    <row r="1620" s="8" customFormat="1" x14ac:dyDescent="0.25"/>
    <row r="1621" s="8" customFormat="1" x14ac:dyDescent="0.25"/>
    <row r="1622" s="8" customFormat="1" x14ac:dyDescent="0.25"/>
    <row r="1623" s="8" customFormat="1" x14ac:dyDescent="0.25"/>
    <row r="1624" s="8" customFormat="1" x14ac:dyDescent="0.25"/>
    <row r="1625" s="8" customFormat="1" x14ac:dyDescent="0.25"/>
    <row r="1626" s="8" customFormat="1" x14ac:dyDescent="0.25"/>
    <row r="1627" s="8" customFormat="1" x14ac:dyDescent="0.25"/>
    <row r="1628" s="8" customFormat="1" x14ac:dyDescent="0.25"/>
    <row r="1629" s="8" customFormat="1" x14ac:dyDescent="0.25"/>
    <row r="1630" s="8" customFormat="1" x14ac:dyDescent="0.25"/>
    <row r="1631" s="8" customFormat="1" x14ac:dyDescent="0.25"/>
    <row r="1632" s="8" customFormat="1" x14ac:dyDescent="0.25"/>
    <row r="1633" s="8" customFormat="1" x14ac:dyDescent="0.25"/>
    <row r="1634" s="8" customFormat="1" x14ac:dyDescent="0.25"/>
    <row r="1635" s="8" customFormat="1" x14ac:dyDescent="0.25"/>
    <row r="1636" s="8" customFormat="1" x14ac:dyDescent="0.25"/>
    <row r="1637" s="8" customFormat="1" x14ac:dyDescent="0.25"/>
    <row r="1638" s="8" customFormat="1" x14ac:dyDescent="0.25"/>
    <row r="1639" s="8" customFormat="1" x14ac:dyDescent="0.25"/>
    <row r="1640" s="8" customFormat="1" x14ac:dyDescent="0.25"/>
    <row r="1641" s="8" customFormat="1" x14ac:dyDescent="0.25"/>
    <row r="1642" s="8" customFormat="1" x14ac:dyDescent="0.25"/>
    <row r="1643" s="8" customFormat="1" x14ac:dyDescent="0.25"/>
    <row r="1644" s="8" customFormat="1" x14ac:dyDescent="0.25"/>
    <row r="1645" s="8" customFormat="1" x14ac:dyDescent="0.25"/>
    <row r="1646" s="8" customFormat="1" x14ac:dyDescent="0.25"/>
    <row r="1647" s="8" customFormat="1" x14ac:dyDescent="0.25"/>
    <row r="1648" s="8" customFormat="1" x14ac:dyDescent="0.25"/>
    <row r="1649" s="8" customFormat="1" x14ac:dyDescent="0.25"/>
    <row r="1650" s="8" customFormat="1" x14ac:dyDescent="0.25"/>
    <row r="1651" s="8" customFormat="1" x14ac:dyDescent="0.25"/>
    <row r="1652" s="8" customFormat="1" x14ac:dyDescent="0.25"/>
    <row r="1653" s="8" customFormat="1" x14ac:dyDescent="0.25"/>
    <row r="1654" s="8" customFormat="1" x14ac:dyDescent="0.25"/>
    <row r="1655" s="8" customFormat="1" x14ac:dyDescent="0.25"/>
    <row r="1656" s="8" customFormat="1" x14ac:dyDescent="0.25"/>
    <row r="1657" s="8" customFormat="1" x14ac:dyDescent="0.25"/>
    <row r="1658" s="8" customFormat="1" x14ac:dyDescent="0.25"/>
    <row r="1659" s="8" customFormat="1" x14ac:dyDescent="0.25"/>
    <row r="1660" s="8" customFormat="1" x14ac:dyDescent="0.25"/>
    <row r="1661" s="8" customFormat="1" x14ac:dyDescent="0.25"/>
    <row r="1662" s="8" customFormat="1" x14ac:dyDescent="0.25"/>
    <row r="1663" s="8" customFormat="1" x14ac:dyDescent="0.25"/>
    <row r="1664" s="8" customFormat="1" x14ac:dyDescent="0.25"/>
    <row r="1665" s="8" customFormat="1" x14ac:dyDescent="0.25"/>
    <row r="1666" s="8" customFormat="1" x14ac:dyDescent="0.25"/>
    <row r="1667" s="8" customFormat="1" x14ac:dyDescent="0.25"/>
    <row r="1668" s="8" customFormat="1" x14ac:dyDescent="0.25"/>
    <row r="1669" s="8" customFormat="1" x14ac:dyDescent="0.25"/>
    <row r="1670" s="8" customFormat="1" x14ac:dyDescent="0.25"/>
    <row r="1671" s="8" customFormat="1" x14ac:dyDescent="0.25"/>
    <row r="1672" s="8" customFormat="1" x14ac:dyDescent="0.25"/>
    <row r="1673" s="8" customFormat="1" x14ac:dyDescent="0.25"/>
    <row r="1674" s="8" customFormat="1" x14ac:dyDescent="0.25"/>
    <row r="1675" s="8" customFormat="1" x14ac:dyDescent="0.25"/>
    <row r="1676" s="8" customFormat="1" x14ac:dyDescent="0.25"/>
    <row r="1677" s="8" customFormat="1" x14ac:dyDescent="0.25"/>
    <row r="1678" s="8" customFormat="1" x14ac:dyDescent="0.25"/>
    <row r="1679" s="8" customFormat="1" x14ac:dyDescent="0.25"/>
    <row r="1680" s="8" customFormat="1" x14ac:dyDescent="0.25"/>
    <row r="1681" s="8" customFormat="1" x14ac:dyDescent="0.25"/>
    <row r="1682" s="8" customFormat="1" x14ac:dyDescent="0.25"/>
    <row r="1683" s="8" customFormat="1" x14ac:dyDescent="0.25"/>
    <row r="1684" s="8" customFormat="1" x14ac:dyDescent="0.25"/>
    <row r="1685" s="8" customFormat="1" x14ac:dyDescent="0.25"/>
    <row r="1686" s="8" customFormat="1" x14ac:dyDescent="0.25"/>
    <row r="1687" s="8" customFormat="1" x14ac:dyDescent="0.25"/>
    <row r="1688" s="8" customFormat="1" x14ac:dyDescent="0.25"/>
    <row r="1689" s="8" customFormat="1" x14ac:dyDescent="0.25"/>
    <row r="1690" s="8" customFormat="1" x14ac:dyDescent="0.25"/>
    <row r="1691" s="8" customFormat="1" x14ac:dyDescent="0.25"/>
    <row r="1692" s="8" customFormat="1" x14ac:dyDescent="0.25"/>
    <row r="1693" s="8" customFormat="1" x14ac:dyDescent="0.25"/>
    <row r="1694" s="8" customFormat="1" x14ac:dyDescent="0.25"/>
    <row r="1695" s="8" customFormat="1" x14ac:dyDescent="0.25"/>
    <row r="1696" s="8" customFormat="1" x14ac:dyDescent="0.25"/>
    <row r="1697" s="8" customFormat="1" x14ac:dyDescent="0.25"/>
    <row r="1698" s="8" customFormat="1" x14ac:dyDescent="0.25"/>
    <row r="1699" s="8" customFormat="1" x14ac:dyDescent="0.25"/>
    <row r="1700" s="8" customFormat="1" x14ac:dyDescent="0.25"/>
    <row r="1701" s="8" customFormat="1" x14ac:dyDescent="0.25"/>
    <row r="1702" s="8" customFormat="1" x14ac:dyDescent="0.25"/>
    <row r="1703" s="8" customFormat="1" x14ac:dyDescent="0.25"/>
    <row r="1704" s="8" customFormat="1" x14ac:dyDescent="0.25"/>
    <row r="1705" s="8" customFormat="1" x14ac:dyDescent="0.25"/>
    <row r="1706" s="8" customFormat="1" x14ac:dyDescent="0.25"/>
    <row r="1707" s="8" customFormat="1" x14ac:dyDescent="0.25"/>
    <row r="1708" s="8" customFormat="1" x14ac:dyDescent="0.25"/>
    <row r="1709" s="8" customFormat="1" x14ac:dyDescent="0.25"/>
    <row r="1710" s="8" customFormat="1" x14ac:dyDescent="0.25"/>
    <row r="1711" s="8" customFormat="1" x14ac:dyDescent="0.25"/>
    <row r="1712" s="8" customFormat="1" x14ac:dyDescent="0.25"/>
    <row r="1713" s="8" customFormat="1" x14ac:dyDescent="0.25"/>
    <row r="1714" s="8" customFormat="1" x14ac:dyDescent="0.25"/>
    <row r="1715" s="8" customFormat="1" x14ac:dyDescent="0.25"/>
    <row r="1716" s="8" customFormat="1" x14ac:dyDescent="0.25"/>
    <row r="1717" s="8" customFormat="1" x14ac:dyDescent="0.25"/>
    <row r="1718" s="8" customFormat="1" x14ac:dyDescent="0.25"/>
    <row r="1719" s="8" customFormat="1" x14ac:dyDescent="0.25"/>
    <row r="1720" s="8" customFormat="1" x14ac:dyDescent="0.25"/>
    <row r="1721" s="8" customFormat="1" x14ac:dyDescent="0.25"/>
    <row r="1722" s="8" customFormat="1" x14ac:dyDescent="0.25"/>
    <row r="1723" s="8" customFormat="1" x14ac:dyDescent="0.25"/>
    <row r="1724" s="8" customFormat="1" x14ac:dyDescent="0.25"/>
    <row r="1725" s="8" customFormat="1" x14ac:dyDescent="0.25"/>
    <row r="1726" s="8" customFormat="1" x14ac:dyDescent="0.25"/>
    <row r="1727" s="8" customFormat="1" x14ac:dyDescent="0.25"/>
    <row r="1728" s="8" customFormat="1" x14ac:dyDescent="0.25"/>
    <row r="1729" s="8" customFormat="1" x14ac:dyDescent="0.25"/>
    <row r="1730" s="8" customFormat="1" x14ac:dyDescent="0.25"/>
    <row r="1731" s="8" customFormat="1" x14ac:dyDescent="0.25"/>
    <row r="1732" s="8" customFormat="1" x14ac:dyDescent="0.25"/>
    <row r="1733" s="8" customFormat="1" x14ac:dyDescent="0.25"/>
    <row r="1734" s="8" customFormat="1" x14ac:dyDescent="0.25"/>
    <row r="1735" s="8" customFormat="1" x14ac:dyDescent="0.25"/>
    <row r="1736" s="8" customFormat="1" x14ac:dyDescent="0.25"/>
    <row r="1737" s="8" customFormat="1" x14ac:dyDescent="0.25"/>
    <row r="1738" s="8" customFormat="1" x14ac:dyDescent="0.25"/>
    <row r="1739" s="8" customFormat="1" x14ac:dyDescent="0.25"/>
    <row r="1740" s="8" customFormat="1" x14ac:dyDescent="0.25"/>
    <row r="1741" s="8" customFormat="1" x14ac:dyDescent="0.25"/>
    <row r="1742" s="8" customFormat="1" x14ac:dyDescent="0.25"/>
    <row r="1743" s="8" customFormat="1" x14ac:dyDescent="0.25"/>
    <row r="1744" s="8" customFormat="1" x14ac:dyDescent="0.25"/>
    <row r="1745" s="8" customFormat="1" x14ac:dyDescent="0.25"/>
    <row r="1746" s="8" customFormat="1" x14ac:dyDescent="0.25"/>
    <row r="1747" s="8" customFormat="1" x14ac:dyDescent="0.25"/>
    <row r="1748" s="8" customFormat="1" x14ac:dyDescent="0.25"/>
    <row r="1749" s="8" customFormat="1" x14ac:dyDescent="0.25"/>
    <row r="1750" s="8" customFormat="1" x14ac:dyDescent="0.25"/>
    <row r="1751" s="8" customFormat="1" x14ac:dyDescent="0.25"/>
    <row r="1752" s="8" customFormat="1" x14ac:dyDescent="0.25"/>
    <row r="1753" s="8" customFormat="1" x14ac:dyDescent="0.25"/>
    <row r="1754" s="8" customFormat="1" x14ac:dyDescent="0.25"/>
    <row r="1755" s="8" customFormat="1" x14ac:dyDescent="0.25"/>
    <row r="1756" s="8" customFormat="1" x14ac:dyDescent="0.25"/>
    <row r="1757" s="8" customFormat="1" x14ac:dyDescent="0.25"/>
    <row r="1758" s="8" customFormat="1" x14ac:dyDescent="0.25"/>
    <row r="1759" s="8" customFormat="1" x14ac:dyDescent="0.25"/>
    <row r="1760" s="8" customFormat="1" x14ac:dyDescent="0.25"/>
    <row r="1761" s="8" customFormat="1" x14ac:dyDescent="0.25"/>
    <row r="1762" s="8" customFormat="1" x14ac:dyDescent="0.25"/>
    <row r="1763" s="8" customFormat="1" x14ac:dyDescent="0.25"/>
    <row r="1764" s="8" customFormat="1" x14ac:dyDescent="0.25"/>
    <row r="1765" s="8" customFormat="1" x14ac:dyDescent="0.25"/>
    <row r="1766" s="8" customFormat="1" x14ac:dyDescent="0.25"/>
    <row r="1767" s="8" customFormat="1" x14ac:dyDescent="0.25"/>
    <row r="1768" s="8" customFormat="1" x14ac:dyDescent="0.25"/>
    <row r="1769" s="8" customFormat="1" x14ac:dyDescent="0.25"/>
    <row r="1770" s="8" customFormat="1" x14ac:dyDescent="0.25"/>
    <row r="1771" s="8" customFormat="1" x14ac:dyDescent="0.25"/>
    <row r="1772" s="8" customFormat="1" x14ac:dyDescent="0.25"/>
    <row r="1773" s="8" customFormat="1" x14ac:dyDescent="0.25"/>
    <row r="1774" s="8" customFormat="1" x14ac:dyDescent="0.25"/>
    <row r="1775" s="8" customFormat="1" x14ac:dyDescent="0.25"/>
    <row r="1776" s="8" customFormat="1" x14ac:dyDescent="0.25"/>
    <row r="1777" s="8" customFormat="1" x14ac:dyDescent="0.25"/>
    <row r="1778" s="8" customFormat="1" x14ac:dyDescent="0.25"/>
    <row r="1779" s="8" customFormat="1" x14ac:dyDescent="0.25"/>
    <row r="1780" s="8" customFormat="1" x14ac:dyDescent="0.25"/>
    <row r="1781" s="8" customFormat="1" x14ac:dyDescent="0.25"/>
    <row r="1782" s="8" customFormat="1" x14ac:dyDescent="0.25"/>
    <row r="1783" s="8" customFormat="1" x14ac:dyDescent="0.25"/>
    <row r="1784" s="8" customFormat="1" x14ac:dyDescent="0.25"/>
    <row r="1785" s="8" customFormat="1" x14ac:dyDescent="0.25"/>
    <row r="1786" s="8" customFormat="1" x14ac:dyDescent="0.25"/>
    <row r="1787" s="8" customFormat="1" x14ac:dyDescent="0.25"/>
    <row r="1788" s="8" customFormat="1" x14ac:dyDescent="0.25"/>
    <row r="1789" s="8" customFormat="1" x14ac:dyDescent="0.25"/>
    <row r="1790" s="8" customFormat="1" x14ac:dyDescent="0.25"/>
    <row r="1791" s="8" customFormat="1" x14ac:dyDescent="0.25"/>
    <row r="1792" s="8" customFormat="1" x14ac:dyDescent="0.25"/>
    <row r="1793" s="8" customFormat="1" x14ac:dyDescent="0.25"/>
    <row r="1794" s="8" customFormat="1" x14ac:dyDescent="0.25"/>
    <row r="1795" s="8" customFormat="1" x14ac:dyDescent="0.25"/>
    <row r="1796" s="8" customFormat="1" x14ac:dyDescent="0.25"/>
    <row r="1797" s="8" customFormat="1" x14ac:dyDescent="0.25"/>
    <row r="1798" s="8" customFormat="1" x14ac:dyDescent="0.25"/>
    <row r="1799" s="8" customFormat="1" x14ac:dyDescent="0.25"/>
    <row r="1800" s="8" customFormat="1" x14ac:dyDescent="0.25"/>
    <row r="1801" s="8" customFormat="1" x14ac:dyDescent="0.25"/>
    <row r="1802" s="8" customFormat="1" x14ac:dyDescent="0.25"/>
    <row r="1803" s="8" customFormat="1" x14ac:dyDescent="0.25"/>
    <row r="1804" s="8" customFormat="1" x14ac:dyDescent="0.25"/>
    <row r="1805" s="8" customFormat="1" x14ac:dyDescent="0.25"/>
    <row r="1806" s="8" customFormat="1" x14ac:dyDescent="0.25"/>
    <row r="1807" s="8" customFormat="1" x14ac:dyDescent="0.25"/>
    <row r="1808" s="8" customFormat="1" x14ac:dyDescent="0.25"/>
    <row r="1809" s="8" customFormat="1" x14ac:dyDescent="0.25"/>
    <row r="1810" s="8" customFormat="1" x14ac:dyDescent="0.25"/>
    <row r="1811" s="8" customFormat="1" x14ac:dyDescent="0.25"/>
    <row r="1812" s="8" customFormat="1" x14ac:dyDescent="0.25"/>
    <row r="1813" s="8" customFormat="1" x14ac:dyDescent="0.25"/>
    <row r="1814" s="8" customFormat="1" x14ac:dyDescent="0.25"/>
    <row r="1815" s="8" customFormat="1" x14ac:dyDescent="0.25"/>
    <row r="1816" s="8" customFormat="1" x14ac:dyDescent="0.25"/>
    <row r="1817" s="8" customFormat="1" x14ac:dyDescent="0.25"/>
    <row r="1818" s="8" customFormat="1" x14ac:dyDescent="0.25"/>
    <row r="1819" s="8" customFormat="1" x14ac:dyDescent="0.25"/>
    <row r="1820" s="8" customFormat="1" x14ac:dyDescent="0.25"/>
    <row r="1821" s="8" customFormat="1" x14ac:dyDescent="0.25"/>
    <row r="1822" s="8" customFormat="1" x14ac:dyDescent="0.25"/>
    <row r="1823" s="8" customFormat="1" x14ac:dyDescent="0.25"/>
    <row r="1824" s="8" customFormat="1" x14ac:dyDescent="0.25"/>
    <row r="1825" s="8" customFormat="1" x14ac:dyDescent="0.25"/>
    <row r="1826" s="8" customFormat="1" x14ac:dyDescent="0.25"/>
    <row r="1827" s="8" customFormat="1" x14ac:dyDescent="0.25"/>
    <row r="1828" s="8" customFormat="1" x14ac:dyDescent="0.25"/>
    <row r="1829" s="8" customFormat="1" x14ac:dyDescent="0.25"/>
    <row r="1830" s="8" customFormat="1" x14ac:dyDescent="0.25"/>
    <row r="1831" s="8" customFormat="1" x14ac:dyDescent="0.25"/>
    <row r="1832" s="8" customFormat="1" x14ac:dyDescent="0.25"/>
    <row r="1833" s="8" customFormat="1" x14ac:dyDescent="0.25"/>
    <row r="1834" s="8" customFormat="1" x14ac:dyDescent="0.25"/>
    <row r="1835" s="8" customFormat="1" x14ac:dyDescent="0.25"/>
    <row r="1836" s="8" customFormat="1" x14ac:dyDescent="0.25"/>
    <row r="1837" s="8" customFormat="1" x14ac:dyDescent="0.25"/>
    <row r="1838" s="8" customFormat="1" x14ac:dyDescent="0.25"/>
    <row r="1839" s="8" customFormat="1" x14ac:dyDescent="0.25"/>
    <row r="1840" s="8" customFormat="1" x14ac:dyDescent="0.25"/>
    <row r="1841" s="8" customFormat="1" x14ac:dyDescent="0.25"/>
    <row r="1842" s="8" customFormat="1" x14ac:dyDescent="0.25"/>
    <row r="1843" s="8" customFormat="1" x14ac:dyDescent="0.25"/>
    <row r="1844" s="8" customFormat="1" x14ac:dyDescent="0.25"/>
    <row r="1845" s="8" customFormat="1" x14ac:dyDescent="0.25"/>
    <row r="1846" s="8" customFormat="1" x14ac:dyDescent="0.25"/>
    <row r="1847" s="8" customFormat="1" x14ac:dyDescent="0.25"/>
    <row r="1848" s="8" customFormat="1" x14ac:dyDescent="0.25"/>
    <row r="1849" s="8" customFormat="1" x14ac:dyDescent="0.25"/>
    <row r="1850" s="8" customFormat="1" x14ac:dyDescent="0.25"/>
    <row r="1851" s="8" customFormat="1" x14ac:dyDescent="0.25"/>
    <row r="1852" s="8" customFormat="1" x14ac:dyDescent="0.25"/>
    <row r="1853" s="8" customFormat="1" x14ac:dyDescent="0.25"/>
    <row r="1854" s="8" customFormat="1" x14ac:dyDescent="0.25"/>
    <row r="1855" s="8" customFormat="1" x14ac:dyDescent="0.25"/>
    <row r="1856" s="8" customFormat="1" x14ac:dyDescent="0.25"/>
    <row r="1857" s="8" customFormat="1" x14ac:dyDescent="0.25"/>
    <row r="1858" s="8" customFormat="1" x14ac:dyDescent="0.25"/>
    <row r="1859" s="8" customFormat="1" x14ac:dyDescent="0.25"/>
    <row r="1860" s="8" customFormat="1" x14ac:dyDescent="0.25"/>
    <row r="1861" s="8" customFormat="1" x14ac:dyDescent="0.25"/>
    <row r="1862" s="8" customFormat="1" x14ac:dyDescent="0.25"/>
    <row r="1863" s="8" customFormat="1" x14ac:dyDescent="0.25"/>
    <row r="1864" s="8" customFormat="1" x14ac:dyDescent="0.25"/>
    <row r="1865" s="8" customFormat="1" x14ac:dyDescent="0.25"/>
    <row r="1866" s="8" customFormat="1" x14ac:dyDescent="0.25"/>
    <row r="1867" s="8" customFormat="1" x14ac:dyDescent="0.25"/>
    <row r="1868" s="8" customFormat="1" x14ac:dyDescent="0.25"/>
    <row r="1869" s="8" customFormat="1" x14ac:dyDescent="0.25"/>
    <row r="1870" s="8" customFormat="1" x14ac:dyDescent="0.25"/>
    <row r="1871" s="8" customFormat="1" x14ac:dyDescent="0.25"/>
    <row r="1872" s="8" customFormat="1" x14ac:dyDescent="0.25"/>
    <row r="1873" s="8" customFormat="1" x14ac:dyDescent="0.25"/>
    <row r="1874" s="8" customFormat="1" x14ac:dyDescent="0.25"/>
    <row r="1875" s="8" customFormat="1" x14ac:dyDescent="0.25"/>
    <row r="1876" s="8" customFormat="1" x14ac:dyDescent="0.25"/>
    <row r="1877" s="8" customFormat="1" x14ac:dyDescent="0.25"/>
    <row r="1878" s="8" customFormat="1" x14ac:dyDescent="0.25"/>
    <row r="1879" s="8" customFormat="1" x14ac:dyDescent="0.25"/>
    <row r="1880" s="8" customFormat="1" x14ac:dyDescent="0.25"/>
    <row r="1881" s="8" customFormat="1" x14ac:dyDescent="0.25"/>
    <row r="1882" s="8" customFormat="1" x14ac:dyDescent="0.25"/>
    <row r="1883" s="8" customFormat="1" x14ac:dyDescent="0.25"/>
    <row r="1884" s="8" customFormat="1" x14ac:dyDescent="0.25"/>
    <row r="1885" s="8" customFormat="1" x14ac:dyDescent="0.25"/>
    <row r="1886" s="8" customFormat="1" x14ac:dyDescent="0.25"/>
    <row r="1887" s="8" customFormat="1" x14ac:dyDescent="0.25"/>
    <row r="1888" s="8" customFormat="1" x14ac:dyDescent="0.25"/>
    <row r="1889" s="8" customFormat="1" x14ac:dyDescent="0.25"/>
    <row r="1890" s="8" customFormat="1" x14ac:dyDescent="0.25"/>
    <row r="1891" s="8" customFormat="1" x14ac:dyDescent="0.25"/>
    <row r="1892" s="8" customFormat="1" x14ac:dyDescent="0.25"/>
    <row r="1893" s="8" customFormat="1" x14ac:dyDescent="0.25"/>
    <row r="1894" s="8" customFormat="1" x14ac:dyDescent="0.25"/>
    <row r="1895" s="8" customFormat="1" x14ac:dyDescent="0.25"/>
    <row r="1896" s="8" customFormat="1" x14ac:dyDescent="0.25"/>
    <row r="1897" s="8" customFormat="1" x14ac:dyDescent="0.25"/>
    <row r="1898" s="8" customFormat="1" x14ac:dyDescent="0.25"/>
    <row r="1899" s="8" customFormat="1" x14ac:dyDescent="0.25"/>
    <row r="1900" s="8" customFormat="1" x14ac:dyDescent="0.25"/>
    <row r="1901" s="8" customFormat="1" x14ac:dyDescent="0.25"/>
    <row r="1902" s="8" customFormat="1" x14ac:dyDescent="0.25"/>
    <row r="1903" s="8" customFormat="1" x14ac:dyDescent="0.25"/>
    <row r="1904" s="8" customFormat="1" x14ac:dyDescent="0.25"/>
    <row r="1905" s="8" customFormat="1" x14ac:dyDescent="0.25"/>
    <row r="1906" s="8" customFormat="1" x14ac:dyDescent="0.25"/>
    <row r="1907" s="8" customFormat="1" x14ac:dyDescent="0.25"/>
    <row r="1908" s="8" customFormat="1" x14ac:dyDescent="0.25"/>
    <row r="1909" s="8" customFormat="1" x14ac:dyDescent="0.25"/>
    <row r="1910" s="8" customFormat="1" x14ac:dyDescent="0.25"/>
    <row r="1911" s="8" customFormat="1" x14ac:dyDescent="0.25"/>
    <row r="1912" s="8" customFormat="1" x14ac:dyDescent="0.25"/>
    <row r="1913" s="8" customFormat="1" x14ac:dyDescent="0.25"/>
    <row r="1914" s="8" customFormat="1" x14ac:dyDescent="0.25"/>
    <row r="1915" s="8" customFormat="1" x14ac:dyDescent="0.25"/>
    <row r="1916" s="8" customFormat="1" x14ac:dyDescent="0.25"/>
    <row r="1917" s="8" customFormat="1" x14ac:dyDescent="0.25"/>
    <row r="1918" s="8" customFormat="1" x14ac:dyDescent="0.25"/>
    <row r="1919" s="8" customFormat="1" x14ac:dyDescent="0.25"/>
    <row r="1920" s="8" customFormat="1" x14ac:dyDescent="0.25"/>
    <row r="1921" s="8" customFormat="1" x14ac:dyDescent="0.25"/>
    <row r="1922" s="8" customFormat="1" x14ac:dyDescent="0.25"/>
    <row r="1923" s="8" customFormat="1" x14ac:dyDescent="0.25"/>
    <row r="1924" s="8" customFormat="1" x14ac:dyDescent="0.25"/>
    <row r="1925" s="8" customFormat="1" x14ac:dyDescent="0.25"/>
    <row r="1926" s="8" customFormat="1" x14ac:dyDescent="0.25"/>
    <row r="1927" s="8" customFormat="1" x14ac:dyDescent="0.25"/>
    <row r="1928" s="8" customFormat="1" x14ac:dyDescent="0.25"/>
    <row r="1929" s="8" customFormat="1" x14ac:dyDescent="0.25"/>
    <row r="1930" s="8" customFormat="1" x14ac:dyDescent="0.25"/>
    <row r="1931" s="8" customFormat="1" x14ac:dyDescent="0.25"/>
    <row r="1932" s="8" customFormat="1" x14ac:dyDescent="0.25"/>
    <row r="1933" s="8" customFormat="1" x14ac:dyDescent="0.25"/>
    <row r="1934" s="8" customFormat="1" x14ac:dyDescent="0.25"/>
    <row r="1935" s="8" customFormat="1" x14ac:dyDescent="0.25"/>
    <row r="1936" s="8" customFormat="1" x14ac:dyDescent="0.25"/>
    <row r="1937" s="8" customFormat="1" x14ac:dyDescent="0.25"/>
    <row r="1938" s="8" customFormat="1" x14ac:dyDescent="0.25"/>
    <row r="1939" s="8" customFormat="1" x14ac:dyDescent="0.25"/>
    <row r="1940" s="8" customFormat="1" x14ac:dyDescent="0.25"/>
    <row r="1941" s="8" customFormat="1" x14ac:dyDescent="0.25"/>
    <row r="1942" s="8" customFormat="1" x14ac:dyDescent="0.25"/>
    <row r="1943" s="8" customFormat="1" x14ac:dyDescent="0.25"/>
    <row r="1944" s="8" customFormat="1" x14ac:dyDescent="0.25"/>
    <row r="1945" s="8" customFormat="1" x14ac:dyDescent="0.25"/>
    <row r="1946" s="8" customFormat="1" x14ac:dyDescent="0.25"/>
    <row r="1947" s="8" customFormat="1" x14ac:dyDescent="0.25"/>
    <row r="1948" s="8" customFormat="1" x14ac:dyDescent="0.25"/>
    <row r="1949" s="8" customFormat="1" x14ac:dyDescent="0.25"/>
    <row r="1950" s="8" customFormat="1" x14ac:dyDescent="0.25"/>
    <row r="1951" s="8" customFormat="1" x14ac:dyDescent="0.25"/>
    <row r="1952" s="8" customFormat="1" x14ac:dyDescent="0.25"/>
    <row r="1953" s="8" customFormat="1" x14ac:dyDescent="0.25"/>
    <row r="1954" s="8" customFormat="1" x14ac:dyDescent="0.25"/>
    <row r="1955" s="8" customFormat="1" x14ac:dyDescent="0.25"/>
    <row r="1956" s="8" customFormat="1" x14ac:dyDescent="0.25"/>
    <row r="1957" s="8" customFormat="1" x14ac:dyDescent="0.25"/>
    <row r="1958" s="8" customFormat="1" x14ac:dyDescent="0.25"/>
    <row r="1959" s="8" customFormat="1" x14ac:dyDescent="0.25"/>
    <row r="1960" s="8" customFormat="1" x14ac:dyDescent="0.25"/>
    <row r="1961" s="8" customFormat="1" x14ac:dyDescent="0.25"/>
    <row r="1962" s="8" customFormat="1" x14ac:dyDescent="0.25"/>
    <row r="1963" s="8" customFormat="1" x14ac:dyDescent="0.25"/>
    <row r="1964" s="8" customFormat="1" x14ac:dyDescent="0.25"/>
    <row r="1965" s="8" customFormat="1" x14ac:dyDescent="0.25"/>
    <row r="1966" s="8" customFormat="1" x14ac:dyDescent="0.25"/>
    <row r="1967" s="8" customFormat="1" x14ac:dyDescent="0.25"/>
    <row r="1968" s="8" customFormat="1" x14ac:dyDescent="0.25"/>
    <row r="1969" s="8" customFormat="1" x14ac:dyDescent="0.25"/>
    <row r="1970" s="8" customFormat="1" x14ac:dyDescent="0.25"/>
    <row r="1971" s="8" customFormat="1" x14ac:dyDescent="0.25"/>
    <row r="1972" s="8" customFormat="1" x14ac:dyDescent="0.25"/>
    <row r="1973" s="8" customFormat="1" x14ac:dyDescent="0.25"/>
    <row r="1974" s="8" customFormat="1" x14ac:dyDescent="0.25"/>
    <row r="1975" s="8" customFormat="1" x14ac:dyDescent="0.25"/>
    <row r="1976" s="8" customFormat="1" x14ac:dyDescent="0.25"/>
    <row r="1977" s="8" customFormat="1" x14ac:dyDescent="0.25"/>
    <row r="1978" s="8" customFormat="1" x14ac:dyDescent="0.25"/>
    <row r="1979" s="8" customFormat="1" x14ac:dyDescent="0.25"/>
    <row r="1980" s="8" customFormat="1" x14ac:dyDescent="0.25"/>
    <row r="1981" s="8" customFormat="1" x14ac:dyDescent="0.25"/>
    <row r="1982" s="8" customFormat="1" x14ac:dyDescent="0.25"/>
    <row r="1983" s="8" customFormat="1" x14ac:dyDescent="0.25"/>
    <row r="1984" s="8" customFormat="1" x14ac:dyDescent="0.25"/>
    <row r="1985" s="8" customFormat="1" x14ac:dyDescent="0.25"/>
    <row r="1986" s="8" customFormat="1" x14ac:dyDescent="0.25"/>
    <row r="1987" s="8" customFormat="1" x14ac:dyDescent="0.25"/>
    <row r="1988" s="8" customFormat="1" x14ac:dyDescent="0.25"/>
    <row r="1989" s="8" customFormat="1" x14ac:dyDescent="0.25"/>
    <row r="1990" s="8" customFormat="1" x14ac:dyDescent="0.25"/>
    <row r="1991" s="8" customFormat="1" x14ac:dyDescent="0.25"/>
    <row r="1992" s="8" customFormat="1" x14ac:dyDescent="0.25"/>
    <row r="1993" s="8" customFormat="1" x14ac:dyDescent="0.25"/>
    <row r="1994" s="8" customFormat="1" x14ac:dyDescent="0.25"/>
    <row r="1995" s="8" customFormat="1" x14ac:dyDescent="0.25"/>
    <row r="1996" s="8" customFormat="1" x14ac:dyDescent="0.25"/>
    <row r="1997" s="8" customFormat="1" x14ac:dyDescent="0.25"/>
    <row r="1998" s="8" customFormat="1" x14ac:dyDescent="0.25"/>
    <row r="1999" s="8" customFormat="1" x14ac:dyDescent="0.25"/>
    <row r="2000" s="8" customFormat="1" x14ac:dyDescent="0.25"/>
    <row r="2001" s="8" customFormat="1" x14ac:dyDescent="0.25"/>
    <row r="2002" s="8" customFormat="1" x14ac:dyDescent="0.25"/>
    <row r="2003" s="8" customFormat="1" x14ac:dyDescent="0.25"/>
    <row r="2004" s="8" customFormat="1" x14ac:dyDescent="0.25"/>
    <row r="2005" s="8" customFormat="1" x14ac:dyDescent="0.25"/>
    <row r="2006" s="8" customFormat="1" x14ac:dyDescent="0.25"/>
    <row r="2007" s="8" customFormat="1" x14ac:dyDescent="0.25"/>
    <row r="2008" s="8" customFormat="1" x14ac:dyDescent="0.25"/>
    <row r="2009" s="8" customFormat="1" x14ac:dyDescent="0.25"/>
    <row r="2010" s="8" customFormat="1" x14ac:dyDescent="0.25"/>
    <row r="2011" s="8" customFormat="1" x14ac:dyDescent="0.25"/>
    <row r="2012" s="8" customFormat="1" x14ac:dyDescent="0.25"/>
    <row r="2013" s="8" customFormat="1" x14ac:dyDescent="0.25"/>
    <row r="2014" s="8" customFormat="1" x14ac:dyDescent="0.25"/>
    <row r="2015" s="8" customFormat="1" x14ac:dyDescent="0.25"/>
    <row r="2016" s="8" customFormat="1" x14ac:dyDescent="0.25"/>
    <row r="2017" s="8" customFormat="1" x14ac:dyDescent="0.25"/>
    <row r="2018" s="8" customFormat="1" x14ac:dyDescent="0.25"/>
    <row r="2019" s="8" customFormat="1" x14ac:dyDescent="0.25"/>
    <row r="2020" s="8" customFormat="1" x14ac:dyDescent="0.25"/>
    <row r="2021" s="8" customFormat="1" x14ac:dyDescent="0.25"/>
    <row r="2022" s="8" customFormat="1" x14ac:dyDescent="0.25"/>
    <row r="2023" s="8" customFormat="1" x14ac:dyDescent="0.25"/>
    <row r="2024" s="8" customFormat="1" x14ac:dyDescent="0.25"/>
    <row r="2025" s="8" customFormat="1" x14ac:dyDescent="0.25"/>
    <row r="2026" s="8" customFormat="1" x14ac:dyDescent="0.25"/>
    <row r="2027" s="8" customFormat="1" x14ac:dyDescent="0.25"/>
    <row r="2028" s="8" customFormat="1" x14ac:dyDescent="0.25"/>
    <row r="2029" s="8" customFormat="1" x14ac:dyDescent="0.25"/>
    <row r="2030" s="8" customFormat="1" x14ac:dyDescent="0.25"/>
    <row r="2031" s="8" customFormat="1" x14ac:dyDescent="0.25"/>
    <row r="2032" s="8" customFormat="1" x14ac:dyDescent="0.25"/>
    <row r="2033" s="8" customFormat="1" x14ac:dyDescent="0.25"/>
    <row r="2034" s="8" customFormat="1" x14ac:dyDescent="0.25"/>
    <row r="2035" s="8" customFormat="1" x14ac:dyDescent="0.25"/>
    <row r="2036" s="8" customFormat="1" x14ac:dyDescent="0.25"/>
    <row r="2037" s="8" customFormat="1" x14ac:dyDescent="0.25"/>
    <row r="2038" s="8" customFormat="1" x14ac:dyDescent="0.25"/>
    <row r="2039" s="8" customFormat="1" x14ac:dyDescent="0.25"/>
    <row r="2040" s="8" customFormat="1" x14ac:dyDescent="0.25"/>
    <row r="2041" s="8" customFormat="1" x14ac:dyDescent="0.25"/>
    <row r="2042" s="8" customFormat="1" x14ac:dyDescent="0.25"/>
    <row r="2043" s="8" customFormat="1" x14ac:dyDescent="0.25"/>
    <row r="2044" s="8" customFormat="1" x14ac:dyDescent="0.25"/>
    <row r="2045" s="8" customFormat="1" x14ac:dyDescent="0.25"/>
    <row r="2046" s="8" customFormat="1" x14ac:dyDescent="0.25"/>
    <row r="2047" s="8" customFormat="1" x14ac:dyDescent="0.25"/>
    <row r="2048" s="8" customFormat="1" x14ac:dyDescent="0.25"/>
    <row r="2049" s="8" customFormat="1" x14ac:dyDescent="0.25"/>
    <row r="2050" s="8" customFormat="1" x14ac:dyDescent="0.25"/>
    <row r="2051" s="8" customFormat="1" x14ac:dyDescent="0.25"/>
    <row r="2052" s="8" customFormat="1" x14ac:dyDescent="0.25"/>
    <row r="2053" s="8" customFormat="1" x14ac:dyDescent="0.25"/>
    <row r="2054" s="8" customFormat="1" x14ac:dyDescent="0.25"/>
    <row r="2055" s="8" customFormat="1" x14ac:dyDescent="0.25"/>
    <row r="2056" s="8" customFormat="1" x14ac:dyDescent="0.25"/>
    <row r="2057" s="8" customFormat="1" x14ac:dyDescent="0.25"/>
    <row r="2058" s="8" customFormat="1" x14ac:dyDescent="0.25"/>
    <row r="2059" s="8" customFormat="1" x14ac:dyDescent="0.25"/>
    <row r="2060" s="8" customFormat="1" x14ac:dyDescent="0.25"/>
    <row r="2061" s="8" customFormat="1" x14ac:dyDescent="0.25"/>
    <row r="2062" s="8" customFormat="1" x14ac:dyDescent="0.25"/>
    <row r="2063" s="8" customFormat="1" x14ac:dyDescent="0.25"/>
    <row r="2064" s="8" customFormat="1" x14ac:dyDescent="0.25"/>
    <row r="2065" s="8" customFormat="1" x14ac:dyDescent="0.25"/>
    <row r="2066" s="8" customFormat="1" x14ac:dyDescent="0.25"/>
    <row r="2067" s="8" customFormat="1" x14ac:dyDescent="0.25"/>
    <row r="2068" s="8" customFormat="1" x14ac:dyDescent="0.25"/>
    <row r="2069" s="8" customFormat="1" x14ac:dyDescent="0.25"/>
    <row r="2070" s="8" customFormat="1" x14ac:dyDescent="0.25"/>
    <row r="2071" s="8" customFormat="1" x14ac:dyDescent="0.25"/>
    <row r="2072" s="8" customFormat="1" x14ac:dyDescent="0.25"/>
    <row r="2073" s="8" customFormat="1" x14ac:dyDescent="0.25"/>
    <row r="2074" s="8" customFormat="1" x14ac:dyDescent="0.25"/>
    <row r="2075" s="8" customFormat="1" x14ac:dyDescent="0.25"/>
    <row r="2076" s="8" customFormat="1" x14ac:dyDescent="0.25"/>
    <row r="2077" s="8" customFormat="1" x14ac:dyDescent="0.25"/>
    <row r="2078" s="8" customFormat="1" x14ac:dyDescent="0.25"/>
    <row r="2079" s="8" customFormat="1" x14ac:dyDescent="0.25"/>
    <row r="2080" s="8" customFormat="1" x14ac:dyDescent="0.25"/>
    <row r="2081" s="8" customFormat="1" x14ac:dyDescent="0.25"/>
    <row r="2082" s="8" customFormat="1" x14ac:dyDescent="0.25"/>
    <row r="2083" s="8" customFormat="1" x14ac:dyDescent="0.25"/>
    <row r="2084" s="8" customFormat="1" x14ac:dyDescent="0.25"/>
    <row r="2085" s="8" customFormat="1" x14ac:dyDescent="0.25"/>
    <row r="2086" s="8" customFormat="1" x14ac:dyDescent="0.25"/>
    <row r="2087" s="8" customFormat="1" x14ac:dyDescent="0.25"/>
    <row r="2088" s="8" customFormat="1" x14ac:dyDescent="0.25"/>
    <row r="2089" s="8" customFormat="1" x14ac:dyDescent="0.25"/>
    <row r="2090" s="8" customFormat="1" x14ac:dyDescent="0.25"/>
    <row r="2091" s="8" customFormat="1" x14ac:dyDescent="0.25"/>
    <row r="2092" s="8" customFormat="1" x14ac:dyDescent="0.25"/>
    <row r="2093" s="8" customFormat="1" x14ac:dyDescent="0.25"/>
    <row r="2094" s="8" customFormat="1" x14ac:dyDescent="0.25"/>
    <row r="2095" s="8" customFormat="1" x14ac:dyDescent="0.25"/>
    <row r="2096" s="8" customFormat="1" x14ac:dyDescent="0.25"/>
    <row r="2097" s="8" customFormat="1" x14ac:dyDescent="0.25"/>
    <row r="2098" s="8" customFormat="1" x14ac:dyDescent="0.25"/>
    <row r="2099" s="8" customFormat="1" x14ac:dyDescent="0.25"/>
    <row r="2100" s="8" customFormat="1" x14ac:dyDescent="0.25"/>
    <row r="2101" s="8" customFormat="1" x14ac:dyDescent="0.25"/>
    <row r="2102" s="8" customFormat="1" x14ac:dyDescent="0.25"/>
    <row r="2103" s="8" customFormat="1" x14ac:dyDescent="0.25"/>
    <row r="2104" s="8" customFormat="1" x14ac:dyDescent="0.25"/>
    <row r="2105" s="8" customFormat="1" x14ac:dyDescent="0.25"/>
    <row r="2106" s="8" customFormat="1" x14ac:dyDescent="0.25"/>
    <row r="2107" s="8" customFormat="1" x14ac:dyDescent="0.25"/>
    <row r="2108" s="8" customFormat="1" x14ac:dyDescent="0.25"/>
    <row r="2109" s="8" customFormat="1" x14ac:dyDescent="0.25"/>
    <row r="2110" s="8" customFormat="1" x14ac:dyDescent="0.25"/>
    <row r="2111" s="8" customFormat="1" x14ac:dyDescent="0.25"/>
    <row r="2112" s="8" customFormat="1" x14ac:dyDescent="0.25"/>
    <row r="2113" s="8" customFormat="1" x14ac:dyDescent="0.25"/>
    <row r="2114" s="8" customFormat="1" x14ac:dyDescent="0.25"/>
    <row r="2115" s="8" customFormat="1" x14ac:dyDescent="0.25"/>
    <row r="2116" s="8" customFormat="1" x14ac:dyDescent="0.25"/>
    <row r="2117" s="8" customFormat="1" x14ac:dyDescent="0.25"/>
    <row r="2118" s="8" customFormat="1" x14ac:dyDescent="0.25"/>
    <row r="2119" s="8" customFormat="1" x14ac:dyDescent="0.25"/>
    <row r="2120" s="8" customFormat="1" x14ac:dyDescent="0.25"/>
    <row r="2121" s="8" customFormat="1" x14ac:dyDescent="0.25"/>
    <row r="2122" s="8" customFormat="1" x14ac:dyDescent="0.25"/>
    <row r="2123" s="8" customFormat="1" x14ac:dyDescent="0.25"/>
    <row r="2124" s="8" customFormat="1" x14ac:dyDescent="0.25"/>
    <row r="2125" s="8" customFormat="1" x14ac:dyDescent="0.25"/>
    <row r="2126" s="8" customFormat="1" x14ac:dyDescent="0.25"/>
    <row r="2127" s="8" customFormat="1" x14ac:dyDescent="0.25"/>
    <row r="2128" s="8" customFormat="1" x14ac:dyDescent="0.25"/>
    <row r="2129" s="8" customFormat="1" x14ac:dyDescent="0.25"/>
    <row r="2130" s="8" customFormat="1" x14ac:dyDescent="0.25"/>
    <row r="2131" s="8" customFormat="1" x14ac:dyDescent="0.25"/>
    <row r="2132" s="8" customFormat="1" x14ac:dyDescent="0.25"/>
    <row r="2133" s="8" customFormat="1" x14ac:dyDescent="0.25"/>
    <row r="2134" s="8" customFormat="1" x14ac:dyDescent="0.25"/>
    <row r="2135" s="8" customFormat="1" x14ac:dyDescent="0.25"/>
    <row r="2136" s="8" customFormat="1" x14ac:dyDescent="0.25"/>
    <row r="2137" s="8" customFormat="1" x14ac:dyDescent="0.25"/>
    <row r="2138" s="8" customFormat="1" x14ac:dyDescent="0.25"/>
    <row r="2139" s="8" customFormat="1" x14ac:dyDescent="0.25"/>
    <row r="2140" s="8" customFormat="1" x14ac:dyDescent="0.25"/>
    <row r="2141" s="8" customFormat="1" x14ac:dyDescent="0.25"/>
    <row r="2142" s="8" customFormat="1" x14ac:dyDescent="0.25"/>
    <row r="2143" s="8" customFormat="1" x14ac:dyDescent="0.25"/>
    <row r="2144" s="8" customFormat="1" x14ac:dyDescent="0.25"/>
    <row r="2145" s="8" customFormat="1" x14ac:dyDescent="0.25"/>
    <row r="2146" s="8" customFormat="1" x14ac:dyDescent="0.25"/>
    <row r="2147" s="8" customFormat="1" x14ac:dyDescent="0.25"/>
    <row r="2148" s="8" customFormat="1" x14ac:dyDescent="0.25"/>
    <row r="2149" s="8" customFormat="1" x14ac:dyDescent="0.25"/>
    <row r="2150" s="8" customFormat="1" x14ac:dyDescent="0.25"/>
    <row r="2151" s="8" customFormat="1" x14ac:dyDescent="0.25"/>
    <row r="2152" s="8" customFormat="1" x14ac:dyDescent="0.25"/>
    <row r="2153" s="8" customFormat="1" x14ac:dyDescent="0.25"/>
    <row r="2154" s="8" customFormat="1" x14ac:dyDescent="0.25"/>
    <row r="2155" s="8" customFormat="1" x14ac:dyDescent="0.25"/>
    <row r="2156" s="8" customFormat="1" x14ac:dyDescent="0.25"/>
    <row r="2157" s="8" customFormat="1" x14ac:dyDescent="0.25"/>
    <row r="2158" s="8" customFormat="1" x14ac:dyDescent="0.25"/>
    <row r="2159" s="8" customFormat="1" x14ac:dyDescent="0.25"/>
    <row r="2160" s="8" customFormat="1" x14ac:dyDescent="0.25"/>
    <row r="2161" s="8" customFormat="1" x14ac:dyDescent="0.25"/>
    <row r="2162" s="8" customFormat="1" x14ac:dyDescent="0.25"/>
    <row r="2163" s="8" customFormat="1" x14ac:dyDescent="0.25"/>
    <row r="2164" s="8" customFormat="1" x14ac:dyDescent="0.25"/>
    <row r="2165" s="8" customFormat="1" x14ac:dyDescent="0.25"/>
    <row r="2166" s="8" customFormat="1" x14ac:dyDescent="0.25"/>
    <row r="2167" s="8" customFormat="1" x14ac:dyDescent="0.25"/>
    <row r="2168" s="8" customFormat="1" x14ac:dyDescent="0.25"/>
    <row r="2169" s="8" customFormat="1" x14ac:dyDescent="0.25"/>
    <row r="2170" s="8" customFormat="1" x14ac:dyDescent="0.25"/>
    <row r="2171" s="8" customFormat="1" x14ac:dyDescent="0.25"/>
    <row r="2172" s="8" customFormat="1" x14ac:dyDescent="0.25"/>
    <row r="2173" s="8" customFormat="1" x14ac:dyDescent="0.25"/>
    <row r="2174" s="8" customFormat="1" x14ac:dyDescent="0.25"/>
    <row r="2175" s="8" customFormat="1" x14ac:dyDescent="0.25"/>
    <row r="2176" s="8" customFormat="1" x14ac:dyDescent="0.25"/>
    <row r="2177" s="8" customFormat="1" x14ac:dyDescent="0.25"/>
    <row r="2178" s="8" customFormat="1" x14ac:dyDescent="0.25"/>
    <row r="2179" s="8" customFormat="1" x14ac:dyDescent="0.25"/>
    <row r="2180" s="8" customFormat="1" x14ac:dyDescent="0.25"/>
    <row r="2181" s="8" customFormat="1" x14ac:dyDescent="0.25"/>
    <row r="2182" s="8" customFormat="1" x14ac:dyDescent="0.25"/>
    <row r="2183" s="8" customFormat="1" x14ac:dyDescent="0.25"/>
    <row r="2184" s="8" customFormat="1" x14ac:dyDescent="0.25"/>
    <row r="2185" s="8" customFormat="1" x14ac:dyDescent="0.25"/>
    <row r="2186" s="8" customFormat="1" x14ac:dyDescent="0.25"/>
    <row r="2187" s="8" customFormat="1" x14ac:dyDescent="0.25"/>
    <row r="2188" s="8" customFormat="1" x14ac:dyDescent="0.25"/>
    <row r="2189" s="8" customFormat="1" x14ac:dyDescent="0.25"/>
    <row r="2190" s="8" customFormat="1" x14ac:dyDescent="0.25"/>
    <row r="2191" s="8" customFormat="1" x14ac:dyDescent="0.25"/>
    <row r="2192" s="8" customFormat="1" x14ac:dyDescent="0.25"/>
    <row r="2193" s="8" customFormat="1" x14ac:dyDescent="0.25"/>
    <row r="2194" s="8" customFormat="1" x14ac:dyDescent="0.25"/>
    <row r="2195" s="8" customFormat="1" x14ac:dyDescent="0.25"/>
    <row r="2196" s="8" customFormat="1" x14ac:dyDescent="0.25"/>
    <row r="2197" s="8" customFormat="1" x14ac:dyDescent="0.25"/>
    <row r="2198" s="8" customFormat="1" x14ac:dyDescent="0.25"/>
    <row r="2199" s="8" customFormat="1" x14ac:dyDescent="0.25"/>
    <row r="2200" s="8" customFormat="1" x14ac:dyDescent="0.25"/>
    <row r="2201" s="8" customFormat="1" x14ac:dyDescent="0.25"/>
    <row r="2202" s="8" customFormat="1" x14ac:dyDescent="0.25"/>
    <row r="2203" s="8" customFormat="1" x14ac:dyDescent="0.25"/>
    <row r="2204" s="8" customFormat="1" x14ac:dyDescent="0.25"/>
    <row r="2205" s="8" customFormat="1" x14ac:dyDescent="0.25"/>
    <row r="2206" s="8" customFormat="1" x14ac:dyDescent="0.25"/>
    <row r="2207" s="8" customFormat="1" x14ac:dyDescent="0.25"/>
    <row r="2208" s="8" customFormat="1" x14ac:dyDescent="0.25"/>
    <row r="2209" s="8" customFormat="1" x14ac:dyDescent="0.25"/>
    <row r="2210" s="8" customFormat="1" x14ac:dyDescent="0.25"/>
    <row r="2211" s="8" customFormat="1" x14ac:dyDescent="0.25"/>
    <row r="2212" s="8" customFormat="1" x14ac:dyDescent="0.25"/>
    <row r="2213" s="8" customFormat="1" x14ac:dyDescent="0.25"/>
    <row r="2214" s="8" customFormat="1" x14ac:dyDescent="0.25"/>
    <row r="2215" s="8" customFormat="1" x14ac:dyDescent="0.25"/>
    <row r="2216" s="8" customFormat="1" x14ac:dyDescent="0.25"/>
    <row r="2217" s="8" customFormat="1" x14ac:dyDescent="0.25"/>
    <row r="2218" s="8" customFormat="1" x14ac:dyDescent="0.25"/>
    <row r="2219" s="8" customFormat="1" x14ac:dyDescent="0.25"/>
    <row r="2220" s="8" customFormat="1" x14ac:dyDescent="0.25"/>
    <row r="2221" s="8" customFormat="1" x14ac:dyDescent="0.25"/>
    <row r="2222" s="8" customFormat="1" x14ac:dyDescent="0.25"/>
    <row r="2223" s="8" customFormat="1" x14ac:dyDescent="0.25"/>
    <row r="2224" s="8" customFormat="1" x14ac:dyDescent="0.25"/>
    <row r="2225" s="8" customFormat="1" x14ac:dyDescent="0.25"/>
    <row r="2226" s="8" customFormat="1" x14ac:dyDescent="0.25"/>
    <row r="2227" s="8" customFormat="1" x14ac:dyDescent="0.25"/>
    <row r="2228" s="8" customFormat="1" x14ac:dyDescent="0.25"/>
    <row r="2229" s="8" customFormat="1" x14ac:dyDescent="0.25"/>
    <row r="2230" s="8" customFormat="1" x14ac:dyDescent="0.25"/>
    <row r="2231" s="8" customFormat="1" x14ac:dyDescent="0.25"/>
    <row r="2232" s="8" customFormat="1" x14ac:dyDescent="0.25"/>
    <row r="2233" s="8" customFormat="1" x14ac:dyDescent="0.25"/>
    <row r="2234" s="8" customFormat="1" x14ac:dyDescent="0.25"/>
    <row r="2235" s="8" customFormat="1" x14ac:dyDescent="0.25"/>
    <row r="2236" s="8" customFormat="1" x14ac:dyDescent="0.25"/>
    <row r="2237" s="8" customFormat="1" x14ac:dyDescent="0.25"/>
    <row r="2238" s="8" customFormat="1" x14ac:dyDescent="0.25"/>
    <row r="2239" s="8" customFormat="1" x14ac:dyDescent="0.25"/>
    <row r="2240" s="8" customFormat="1" x14ac:dyDescent="0.25"/>
    <row r="2241" s="8" customFormat="1" x14ac:dyDescent="0.25"/>
    <row r="2242" s="8" customFormat="1" x14ac:dyDescent="0.25"/>
    <row r="2243" s="8" customFormat="1" x14ac:dyDescent="0.25"/>
    <row r="2244" s="8" customFormat="1" x14ac:dyDescent="0.25"/>
    <row r="2245" s="8" customFormat="1" x14ac:dyDescent="0.25"/>
    <row r="2246" s="8" customFormat="1" x14ac:dyDescent="0.25"/>
    <row r="2247" s="8" customFormat="1" x14ac:dyDescent="0.25"/>
    <row r="2248" s="8" customFormat="1" x14ac:dyDescent="0.25"/>
    <row r="2249" s="8" customFormat="1" x14ac:dyDescent="0.25"/>
    <row r="2250" s="8" customFormat="1" x14ac:dyDescent="0.25"/>
    <row r="2251" s="8" customFormat="1" x14ac:dyDescent="0.25"/>
    <row r="2252" s="8" customFormat="1" x14ac:dyDescent="0.25"/>
    <row r="2253" s="8" customFormat="1" x14ac:dyDescent="0.25"/>
    <row r="2254" s="8" customFormat="1" x14ac:dyDescent="0.25"/>
    <row r="2255" s="8" customFormat="1" x14ac:dyDescent="0.25"/>
    <row r="2256" s="8" customFormat="1" x14ac:dyDescent="0.25"/>
    <row r="2257" s="8" customFormat="1" x14ac:dyDescent="0.25"/>
    <row r="2258" s="8" customFormat="1" x14ac:dyDescent="0.25"/>
    <row r="2259" s="8" customFormat="1" x14ac:dyDescent="0.25"/>
    <row r="2260" s="8" customFormat="1" x14ac:dyDescent="0.25"/>
    <row r="2261" s="8" customFormat="1" x14ac:dyDescent="0.25"/>
    <row r="2262" s="8" customFormat="1" x14ac:dyDescent="0.25"/>
    <row r="2263" s="8" customFormat="1" x14ac:dyDescent="0.25"/>
    <row r="2264" s="8" customFormat="1" x14ac:dyDescent="0.25"/>
    <row r="2265" s="8" customFormat="1" x14ac:dyDescent="0.25"/>
    <row r="2266" s="8" customFormat="1" x14ac:dyDescent="0.25"/>
    <row r="2267" s="8" customFormat="1" x14ac:dyDescent="0.25"/>
    <row r="2268" s="8" customFormat="1" x14ac:dyDescent="0.25"/>
    <row r="2269" s="8" customFormat="1" x14ac:dyDescent="0.25"/>
    <row r="2270" s="8" customFormat="1" x14ac:dyDescent="0.25"/>
    <row r="2271" s="8" customFormat="1" x14ac:dyDescent="0.25"/>
    <row r="2272" s="8" customFormat="1" x14ac:dyDescent="0.25"/>
    <row r="2273" s="8" customFormat="1" x14ac:dyDescent="0.25"/>
    <row r="2274" s="8" customFormat="1" x14ac:dyDescent="0.25"/>
    <row r="2275" s="8" customFormat="1" x14ac:dyDescent="0.25"/>
    <row r="2276" s="8" customFormat="1" x14ac:dyDescent="0.25"/>
    <row r="2277" s="8" customFormat="1" x14ac:dyDescent="0.25"/>
    <row r="2278" s="8" customFormat="1" x14ac:dyDescent="0.25"/>
    <row r="2279" s="8" customFormat="1" x14ac:dyDescent="0.25"/>
    <row r="2280" s="8" customFormat="1" x14ac:dyDescent="0.25"/>
    <row r="2281" s="8" customFormat="1" x14ac:dyDescent="0.25"/>
    <row r="2282" s="8" customFormat="1" x14ac:dyDescent="0.25"/>
    <row r="2283" s="8" customFormat="1" x14ac:dyDescent="0.25"/>
    <row r="2284" s="8" customFormat="1" x14ac:dyDescent="0.25"/>
    <row r="2285" s="8" customFormat="1" x14ac:dyDescent="0.25"/>
    <row r="2286" s="8" customFormat="1" x14ac:dyDescent="0.25"/>
    <row r="2287" s="8" customFormat="1" x14ac:dyDescent="0.25"/>
    <row r="2288" s="8" customFormat="1" x14ac:dyDescent="0.25"/>
    <row r="2289" s="8" customFormat="1" x14ac:dyDescent="0.25"/>
    <row r="2290" s="8" customFormat="1" x14ac:dyDescent="0.25"/>
    <row r="2291" s="8" customFormat="1" x14ac:dyDescent="0.25"/>
    <row r="2292" s="8" customFormat="1" x14ac:dyDescent="0.25"/>
    <row r="2293" s="8" customFormat="1" x14ac:dyDescent="0.25"/>
    <row r="2294" s="8" customFormat="1" x14ac:dyDescent="0.25"/>
    <row r="2295" s="8" customFormat="1" x14ac:dyDescent="0.25"/>
    <row r="2296" s="8" customFormat="1" x14ac:dyDescent="0.25"/>
    <row r="2297" s="8" customFormat="1" x14ac:dyDescent="0.25"/>
    <row r="2298" s="8" customFormat="1" x14ac:dyDescent="0.25"/>
    <row r="2299" s="8" customFormat="1" x14ac:dyDescent="0.25"/>
    <row r="2300" s="8" customFormat="1" x14ac:dyDescent="0.25"/>
    <row r="2301" s="8" customFormat="1" x14ac:dyDescent="0.25"/>
    <row r="2302" s="8" customFormat="1" x14ac:dyDescent="0.25"/>
    <row r="2303" s="8" customFormat="1" x14ac:dyDescent="0.25"/>
    <row r="2304" s="8" customFormat="1" x14ac:dyDescent="0.25"/>
    <row r="2305" s="8" customFormat="1" x14ac:dyDescent="0.25"/>
    <row r="2306" s="8" customFormat="1" x14ac:dyDescent="0.25"/>
    <row r="2307" s="8" customFormat="1" x14ac:dyDescent="0.25"/>
    <row r="2308" s="8" customFormat="1" x14ac:dyDescent="0.25"/>
    <row r="2309" s="8" customFormat="1" x14ac:dyDescent="0.25"/>
    <row r="2310" s="8" customFormat="1" x14ac:dyDescent="0.25"/>
    <row r="2311" s="8" customFormat="1" x14ac:dyDescent="0.25"/>
    <row r="2312" s="8" customFormat="1" x14ac:dyDescent="0.25"/>
    <row r="2313" s="8" customFormat="1" x14ac:dyDescent="0.25"/>
    <row r="2314" s="8" customFormat="1" x14ac:dyDescent="0.25"/>
    <row r="2315" s="8" customFormat="1" x14ac:dyDescent="0.25"/>
    <row r="2316" s="8" customFormat="1" x14ac:dyDescent="0.25"/>
    <row r="2317" s="8" customFormat="1" x14ac:dyDescent="0.25"/>
    <row r="2318" s="8" customFormat="1" x14ac:dyDescent="0.25"/>
    <row r="2319" s="8" customFormat="1" x14ac:dyDescent="0.25"/>
    <row r="2320" s="8" customFormat="1" x14ac:dyDescent="0.25"/>
    <row r="2321" s="8" customFormat="1" x14ac:dyDescent="0.25"/>
    <row r="2322" s="8" customFormat="1" x14ac:dyDescent="0.25"/>
    <row r="2323" s="8" customFormat="1" x14ac:dyDescent="0.25"/>
    <row r="2324" s="8" customFormat="1" x14ac:dyDescent="0.25"/>
    <row r="2325" s="8" customFormat="1" x14ac:dyDescent="0.25"/>
    <row r="2326" s="8" customFormat="1" x14ac:dyDescent="0.25"/>
    <row r="2327" s="8" customFormat="1" x14ac:dyDescent="0.25"/>
    <row r="2328" s="8" customFormat="1" x14ac:dyDescent="0.25"/>
    <row r="2329" s="8" customFormat="1" x14ac:dyDescent="0.25"/>
    <row r="2330" s="8" customFormat="1" x14ac:dyDescent="0.25"/>
    <row r="2331" s="8" customFormat="1" x14ac:dyDescent="0.25"/>
    <row r="2332" s="8" customFormat="1" x14ac:dyDescent="0.25"/>
    <row r="2333" s="8" customFormat="1" x14ac:dyDescent="0.25"/>
    <row r="2334" s="8" customFormat="1" x14ac:dyDescent="0.25"/>
    <row r="2335" s="8" customFormat="1" x14ac:dyDescent="0.25"/>
    <row r="2336" s="8" customFormat="1" x14ac:dyDescent="0.25"/>
    <row r="2337" s="8" customFormat="1" x14ac:dyDescent="0.25"/>
    <row r="2338" s="8" customFormat="1" x14ac:dyDescent="0.25"/>
    <row r="2339" s="8" customFormat="1" x14ac:dyDescent="0.25"/>
    <row r="2340" s="8" customFormat="1" x14ac:dyDescent="0.25"/>
    <row r="2341" s="8" customFormat="1" x14ac:dyDescent="0.25"/>
    <row r="2342" s="8" customFormat="1" x14ac:dyDescent="0.25"/>
    <row r="2343" s="8" customFormat="1" x14ac:dyDescent="0.25"/>
    <row r="2344" s="8" customFormat="1" x14ac:dyDescent="0.25"/>
    <row r="2345" s="8" customFormat="1" x14ac:dyDescent="0.25"/>
    <row r="2346" s="8" customFormat="1" x14ac:dyDescent="0.25"/>
    <row r="2347" s="8" customFormat="1" x14ac:dyDescent="0.25"/>
    <row r="2348" s="8" customFormat="1" x14ac:dyDescent="0.25"/>
    <row r="2349" s="8" customFormat="1" x14ac:dyDescent="0.25"/>
    <row r="2350" s="8" customFormat="1" x14ac:dyDescent="0.25"/>
    <row r="2351" s="8" customFormat="1" x14ac:dyDescent="0.25"/>
    <row r="2352" s="8" customFormat="1" x14ac:dyDescent="0.25"/>
  </sheetData>
  <mergeCells count="8">
    <mergeCell ref="A20:H20"/>
    <mergeCell ref="A4:A5"/>
    <mergeCell ref="B4:B5"/>
    <mergeCell ref="D4:D5"/>
    <mergeCell ref="E4:F4"/>
    <mergeCell ref="G4:H4"/>
    <mergeCell ref="C4:C5"/>
    <mergeCell ref="A18:H18"/>
  </mergeCells>
  <pageMargins left="0.31496062992125984" right="0.31496062992125984" top="0.74803149606299213" bottom="0.74803149606299213" header="0.31496062992125984" footer="0.31496062992125984"/>
  <pageSetup paperSize="9" scale="7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5"/>
  <sheetViews>
    <sheetView showGridLines="0" zoomScaleNormal="100" workbookViewId="0">
      <selection activeCell="A2" sqref="A2"/>
    </sheetView>
  </sheetViews>
  <sheetFormatPr baseColWidth="10" defaultRowHeight="15" x14ac:dyDescent="0.25"/>
  <cols>
    <col min="1" max="1" width="16.42578125" style="29" customWidth="1"/>
    <col min="2" max="2" width="43.85546875" customWidth="1"/>
    <col min="3" max="3" width="12.85546875" customWidth="1"/>
    <col min="4" max="4" width="14.7109375" customWidth="1"/>
    <col min="5" max="5" width="13.28515625" customWidth="1"/>
  </cols>
  <sheetData>
    <row r="1" spans="1:5" ht="18" x14ac:dyDescent="0.25">
      <c r="A1" s="154" t="s">
        <v>335</v>
      </c>
      <c r="B1" s="142"/>
      <c r="C1" s="142"/>
      <c r="D1" s="142"/>
      <c r="E1" s="142"/>
    </row>
    <row r="2" spans="1:5" x14ac:dyDescent="0.25">
      <c r="A2" s="17"/>
      <c r="B2" s="18"/>
      <c r="C2" s="18"/>
      <c r="D2" s="18"/>
      <c r="E2" s="7"/>
    </row>
    <row r="3" spans="1:5" ht="18.75" x14ac:dyDescent="0.25">
      <c r="A3" s="19" t="s">
        <v>505</v>
      </c>
      <c r="B3" s="18"/>
      <c r="C3" s="18"/>
      <c r="D3" s="18"/>
      <c r="E3" s="7"/>
    </row>
    <row r="4" spans="1:5" ht="30" x14ac:dyDescent="0.25">
      <c r="A4" s="471" t="s">
        <v>78</v>
      </c>
      <c r="B4" s="552" t="s">
        <v>79</v>
      </c>
      <c r="C4" s="552"/>
      <c r="D4" s="472" t="s">
        <v>456</v>
      </c>
      <c r="E4" s="473" t="s">
        <v>536</v>
      </c>
    </row>
    <row r="5" spans="1:5" x14ac:dyDescent="0.25">
      <c r="A5" s="48" t="s">
        <v>32</v>
      </c>
      <c r="B5" s="86" t="s">
        <v>173</v>
      </c>
      <c r="C5" s="86"/>
      <c r="D5" s="246">
        <v>130</v>
      </c>
      <c r="E5" s="50">
        <v>7190408</v>
      </c>
    </row>
    <row r="6" spans="1:5" x14ac:dyDescent="0.25">
      <c r="A6" s="205" t="s">
        <v>17</v>
      </c>
      <c r="B6" s="206" t="s">
        <v>174</v>
      </c>
      <c r="C6" s="206"/>
      <c r="D6" s="247">
        <v>92</v>
      </c>
      <c r="E6" s="208">
        <v>1961169</v>
      </c>
    </row>
    <row r="7" spans="1:5" x14ac:dyDescent="0.25">
      <c r="A7" s="48" t="s">
        <v>8</v>
      </c>
      <c r="B7" s="53" t="s">
        <v>205</v>
      </c>
      <c r="C7" s="53"/>
      <c r="D7" s="248">
        <v>95</v>
      </c>
      <c r="E7" s="51">
        <v>1206167</v>
      </c>
    </row>
    <row r="8" spans="1:5" x14ac:dyDescent="0.25">
      <c r="A8" s="205" t="s">
        <v>46</v>
      </c>
      <c r="B8" s="206" t="s">
        <v>158</v>
      </c>
      <c r="C8" s="206"/>
      <c r="D8" s="247">
        <v>28</v>
      </c>
      <c r="E8" s="208">
        <v>865747</v>
      </c>
    </row>
    <row r="9" spans="1:5" x14ac:dyDescent="0.25">
      <c r="A9" s="48" t="s">
        <v>44</v>
      </c>
      <c r="B9" s="53" t="s">
        <v>159</v>
      </c>
      <c r="C9" s="53"/>
      <c r="D9" s="248">
        <v>37</v>
      </c>
      <c r="E9" s="51">
        <v>851402</v>
      </c>
    </row>
    <row r="10" spans="1:5" x14ac:dyDescent="0.25">
      <c r="A10" s="205" t="s">
        <v>58</v>
      </c>
      <c r="B10" s="206" t="s">
        <v>192</v>
      </c>
      <c r="C10" s="206"/>
      <c r="D10" s="247">
        <v>24</v>
      </c>
      <c r="E10" s="208">
        <v>700869</v>
      </c>
    </row>
    <row r="11" spans="1:5" x14ac:dyDescent="0.25">
      <c r="A11" s="48" t="s">
        <v>7</v>
      </c>
      <c r="B11" s="53" t="s">
        <v>80</v>
      </c>
      <c r="C11" s="53"/>
      <c r="D11" s="248">
        <v>51</v>
      </c>
      <c r="E11" s="51">
        <v>579965</v>
      </c>
    </row>
    <row r="12" spans="1:5" x14ac:dyDescent="0.25">
      <c r="A12" s="205" t="s">
        <v>48</v>
      </c>
      <c r="B12" s="206" t="s">
        <v>161</v>
      </c>
      <c r="C12" s="206"/>
      <c r="D12" s="247">
        <v>31</v>
      </c>
      <c r="E12" s="208">
        <v>528988</v>
      </c>
    </row>
    <row r="13" spans="1:5" x14ac:dyDescent="0.25">
      <c r="A13" s="203" t="s">
        <v>20</v>
      </c>
      <c r="B13" s="53" t="s">
        <v>191</v>
      </c>
      <c r="C13" s="53"/>
      <c r="D13" s="248">
        <v>33</v>
      </c>
      <c r="E13" s="51">
        <v>527727</v>
      </c>
    </row>
    <row r="14" spans="1:5" x14ac:dyDescent="0.25">
      <c r="A14" s="209" t="s">
        <v>33</v>
      </c>
      <c r="B14" s="206" t="s">
        <v>160</v>
      </c>
      <c r="C14" s="206"/>
      <c r="D14" s="247">
        <v>71</v>
      </c>
      <c r="E14" s="208">
        <v>509949</v>
      </c>
    </row>
    <row r="15" spans="1:5" x14ac:dyDescent="0.25">
      <c r="A15" s="203" t="s">
        <v>50</v>
      </c>
      <c r="B15" s="53" t="s">
        <v>162</v>
      </c>
      <c r="C15" s="53"/>
      <c r="D15" s="248">
        <v>43</v>
      </c>
      <c r="E15" s="51">
        <v>489359</v>
      </c>
    </row>
    <row r="16" spans="1:5" x14ac:dyDescent="0.25">
      <c r="A16" s="209" t="s">
        <v>52</v>
      </c>
      <c r="B16" s="206" t="s">
        <v>420</v>
      </c>
      <c r="C16" s="206"/>
      <c r="D16" s="247">
        <v>49</v>
      </c>
      <c r="E16" s="208">
        <v>456596</v>
      </c>
    </row>
    <row r="17" spans="1:5" x14ac:dyDescent="0.25">
      <c r="A17" s="48" t="s">
        <v>43</v>
      </c>
      <c r="B17" s="53" t="s">
        <v>397</v>
      </c>
      <c r="C17" s="53"/>
      <c r="D17" s="248">
        <v>12</v>
      </c>
      <c r="E17" s="51">
        <v>456020</v>
      </c>
    </row>
    <row r="18" spans="1:5" x14ac:dyDescent="0.25">
      <c r="A18" s="205" t="s">
        <v>56</v>
      </c>
      <c r="B18" s="206" t="s">
        <v>489</v>
      </c>
      <c r="C18" s="206"/>
      <c r="D18" s="247">
        <v>53</v>
      </c>
      <c r="E18" s="208">
        <v>413083</v>
      </c>
    </row>
    <row r="19" spans="1:5" x14ac:dyDescent="0.25">
      <c r="A19" s="203" t="s">
        <v>51</v>
      </c>
      <c r="B19" s="53" t="s">
        <v>398</v>
      </c>
      <c r="C19" s="53"/>
      <c r="D19" s="248">
        <v>22</v>
      </c>
      <c r="E19" s="51">
        <v>306707</v>
      </c>
    </row>
    <row r="20" spans="1:5" x14ac:dyDescent="0.25">
      <c r="A20" s="209" t="s">
        <v>60</v>
      </c>
      <c r="B20" s="206" t="s">
        <v>400</v>
      </c>
      <c r="C20" s="206"/>
      <c r="D20" s="247">
        <v>22</v>
      </c>
      <c r="E20" s="208">
        <v>303177</v>
      </c>
    </row>
    <row r="21" spans="1:5" x14ac:dyDescent="0.25">
      <c r="A21" s="203" t="s">
        <v>15</v>
      </c>
      <c r="B21" s="53" t="s">
        <v>399</v>
      </c>
      <c r="C21" s="53"/>
      <c r="D21" s="248">
        <v>21</v>
      </c>
      <c r="E21" s="51">
        <v>300969</v>
      </c>
    </row>
    <row r="22" spans="1:5" x14ac:dyDescent="0.25">
      <c r="A22" s="209" t="s">
        <v>29</v>
      </c>
      <c r="B22" s="206" t="s">
        <v>401</v>
      </c>
      <c r="C22" s="206"/>
      <c r="D22" s="247">
        <v>23</v>
      </c>
      <c r="E22" s="208">
        <v>266083</v>
      </c>
    </row>
    <row r="23" spans="1:5" x14ac:dyDescent="0.25">
      <c r="A23" s="203" t="s">
        <v>4</v>
      </c>
      <c r="B23" s="53" t="s">
        <v>206</v>
      </c>
      <c r="C23" s="53"/>
      <c r="D23" s="248">
        <v>20</v>
      </c>
      <c r="E23" s="51">
        <v>260941</v>
      </c>
    </row>
    <row r="24" spans="1:5" x14ac:dyDescent="0.25">
      <c r="A24" s="205" t="s">
        <v>6</v>
      </c>
      <c r="B24" s="206" t="s">
        <v>402</v>
      </c>
      <c r="C24" s="206"/>
      <c r="D24" s="247">
        <v>46</v>
      </c>
      <c r="E24" s="208">
        <v>236399</v>
      </c>
    </row>
    <row r="25" spans="1:5" x14ac:dyDescent="0.25">
      <c r="A25" s="48" t="s">
        <v>41</v>
      </c>
      <c r="B25" s="87" t="s">
        <v>163</v>
      </c>
      <c r="C25" s="87"/>
      <c r="D25" s="249">
        <v>8</v>
      </c>
      <c r="E25" s="52">
        <v>219395</v>
      </c>
    </row>
    <row r="26" spans="1:5" x14ac:dyDescent="0.25">
      <c r="A26" s="210"/>
      <c r="B26" s="553" t="s">
        <v>72</v>
      </c>
      <c r="C26" s="553"/>
      <c r="D26" s="250">
        <f>SUM(D5:D25)</f>
        <v>911</v>
      </c>
      <c r="E26" s="353">
        <f>SUM(E5:E25)</f>
        <v>18631120</v>
      </c>
    </row>
    <row r="27" spans="1:5" s="39" customFormat="1" x14ac:dyDescent="0.25">
      <c r="A27" s="476" t="s">
        <v>169</v>
      </c>
      <c r="B27" s="289"/>
      <c r="C27" s="289"/>
      <c r="D27" s="289"/>
      <c r="E27" s="289"/>
    </row>
    <row r="28" spans="1:5" s="39" customFormat="1" ht="14.45" customHeight="1" x14ac:dyDescent="0.25">
      <c r="A28" s="477" t="s">
        <v>504</v>
      </c>
      <c r="B28" s="290"/>
      <c r="C28" s="290"/>
      <c r="D28" s="290"/>
      <c r="E28" s="290"/>
    </row>
    <row r="29" spans="1:5" ht="15" customHeight="1" x14ac:dyDescent="0.25"/>
    <row r="30" spans="1:5" ht="21.75" customHeight="1" x14ac:dyDescent="0.25">
      <c r="A30" s="30" t="s">
        <v>506</v>
      </c>
      <c r="B30" s="18"/>
      <c r="C30" s="18"/>
      <c r="D30" s="18"/>
      <c r="E30" s="7"/>
    </row>
    <row r="31" spans="1:5" ht="30" x14ac:dyDescent="0.25">
      <c r="A31" s="471" t="s">
        <v>78</v>
      </c>
      <c r="B31" s="474" t="s">
        <v>79</v>
      </c>
      <c r="C31" s="475"/>
      <c r="D31" s="472" t="s">
        <v>456</v>
      </c>
      <c r="E31" s="473" t="s">
        <v>536</v>
      </c>
    </row>
    <row r="32" spans="1:5" ht="15" customHeight="1" x14ac:dyDescent="0.25">
      <c r="A32" s="45" t="s">
        <v>36</v>
      </c>
      <c r="B32" s="49" t="s">
        <v>175</v>
      </c>
      <c r="C32" s="45"/>
      <c r="D32" s="251">
        <v>73</v>
      </c>
      <c r="E32" s="54">
        <v>442427</v>
      </c>
    </row>
    <row r="33" spans="1:5" ht="15" customHeight="1" x14ac:dyDescent="0.25">
      <c r="A33" s="207" t="s">
        <v>63</v>
      </c>
      <c r="B33" s="206" t="s">
        <v>176</v>
      </c>
      <c r="C33" s="207"/>
      <c r="D33" s="252">
        <v>29</v>
      </c>
      <c r="E33" s="208">
        <v>319672</v>
      </c>
    </row>
    <row r="34" spans="1:5" ht="15" customHeight="1" x14ac:dyDescent="0.25">
      <c r="A34" s="46" t="s">
        <v>64</v>
      </c>
      <c r="B34" s="53" t="s">
        <v>207</v>
      </c>
      <c r="C34" s="46"/>
      <c r="D34" s="253">
        <v>143</v>
      </c>
      <c r="E34" s="55">
        <v>303136</v>
      </c>
    </row>
    <row r="35" spans="1:5" ht="15" customHeight="1" x14ac:dyDescent="0.25">
      <c r="A35" s="211" t="s">
        <v>18</v>
      </c>
      <c r="B35" s="206" t="s">
        <v>208</v>
      </c>
      <c r="C35" s="207"/>
      <c r="D35" s="252">
        <v>48</v>
      </c>
      <c r="E35" s="208">
        <v>285877</v>
      </c>
    </row>
    <row r="36" spans="1:5" ht="15" customHeight="1" x14ac:dyDescent="0.25">
      <c r="A36" s="204" t="s">
        <v>19</v>
      </c>
      <c r="B36" s="53" t="s">
        <v>209</v>
      </c>
      <c r="C36" s="46"/>
      <c r="D36" s="253">
        <v>37</v>
      </c>
      <c r="E36" s="55">
        <v>283665</v>
      </c>
    </row>
    <row r="37" spans="1:5" ht="15" customHeight="1" x14ac:dyDescent="0.25">
      <c r="A37" s="211" t="s">
        <v>33</v>
      </c>
      <c r="B37" s="206" t="s">
        <v>507</v>
      </c>
      <c r="C37" s="207"/>
      <c r="D37" s="252">
        <v>54</v>
      </c>
      <c r="E37" s="208">
        <v>270812</v>
      </c>
    </row>
    <row r="38" spans="1:5" x14ac:dyDescent="0.25">
      <c r="A38" s="204" t="s">
        <v>27</v>
      </c>
      <c r="B38" s="53" t="s">
        <v>431</v>
      </c>
      <c r="C38" s="46"/>
      <c r="D38" s="253">
        <v>20</v>
      </c>
      <c r="E38" s="55">
        <v>214788</v>
      </c>
    </row>
    <row r="39" spans="1:5" x14ac:dyDescent="0.25">
      <c r="A39" s="211" t="s">
        <v>49</v>
      </c>
      <c r="B39" s="206" t="s">
        <v>432</v>
      </c>
      <c r="C39" s="207"/>
      <c r="D39" s="252">
        <v>20</v>
      </c>
      <c r="E39" s="208">
        <v>210901</v>
      </c>
    </row>
    <row r="40" spans="1:5" x14ac:dyDescent="0.25">
      <c r="A40" s="204" t="s">
        <v>47</v>
      </c>
      <c r="B40" s="53" t="s">
        <v>403</v>
      </c>
      <c r="C40" s="46"/>
      <c r="D40" s="253">
        <v>40</v>
      </c>
      <c r="E40" s="55">
        <v>202101</v>
      </c>
    </row>
    <row r="41" spans="1:5" x14ac:dyDescent="0.25">
      <c r="A41" s="211" t="s">
        <v>35</v>
      </c>
      <c r="B41" s="206" t="s">
        <v>447</v>
      </c>
      <c r="C41" s="207"/>
      <c r="D41" s="252">
        <v>67</v>
      </c>
      <c r="E41" s="208">
        <v>201908</v>
      </c>
    </row>
    <row r="42" spans="1:5" x14ac:dyDescent="0.25">
      <c r="A42" s="204" t="s">
        <v>8</v>
      </c>
      <c r="B42" s="53" t="s">
        <v>104</v>
      </c>
      <c r="C42" s="46"/>
      <c r="D42" s="253">
        <v>17</v>
      </c>
      <c r="E42" s="55">
        <v>194080</v>
      </c>
    </row>
    <row r="43" spans="1:5" x14ac:dyDescent="0.25">
      <c r="A43" s="207" t="s">
        <v>13</v>
      </c>
      <c r="B43" s="206" t="s">
        <v>82</v>
      </c>
      <c r="C43" s="207"/>
      <c r="D43" s="252">
        <v>46</v>
      </c>
      <c r="E43" s="208">
        <v>111970</v>
      </c>
    </row>
    <row r="44" spans="1:5" x14ac:dyDescent="0.25">
      <c r="A44" s="204" t="s">
        <v>26</v>
      </c>
      <c r="B44" s="53" t="s">
        <v>433</v>
      </c>
      <c r="C44" s="46"/>
      <c r="D44" s="253">
        <v>34</v>
      </c>
      <c r="E44" s="55">
        <v>91868</v>
      </c>
    </row>
    <row r="45" spans="1:5" x14ac:dyDescent="0.25">
      <c r="A45" s="207" t="s">
        <v>11</v>
      </c>
      <c r="B45" s="206" t="s">
        <v>83</v>
      </c>
      <c r="C45" s="207"/>
      <c r="D45" s="252">
        <v>31</v>
      </c>
      <c r="E45" s="208">
        <v>56863</v>
      </c>
    </row>
    <row r="46" spans="1:5" x14ac:dyDescent="0.25">
      <c r="A46" s="212"/>
      <c r="B46" s="213" t="s">
        <v>72</v>
      </c>
      <c r="C46" s="213"/>
      <c r="D46" s="250">
        <f>SUM(D32:D45)</f>
        <v>659</v>
      </c>
      <c r="E46" s="353">
        <f>SUM(E32:E45)</f>
        <v>3190068</v>
      </c>
    </row>
    <row r="47" spans="1:5" s="39" customFormat="1" x14ac:dyDescent="0.25">
      <c r="A47" s="476" t="s">
        <v>169</v>
      </c>
      <c r="B47" s="289"/>
      <c r="C47" s="289"/>
      <c r="D47" s="289"/>
      <c r="E47" s="289"/>
    </row>
    <row r="48" spans="1:5" s="39" customFormat="1" ht="14.45" customHeight="1" x14ac:dyDescent="0.25">
      <c r="A48" s="477" t="s">
        <v>504</v>
      </c>
      <c r="B48" s="291"/>
      <c r="C48" s="291"/>
      <c r="D48" s="291"/>
      <c r="E48" s="291"/>
    </row>
    <row r="49" spans="1:5" s="39" customFormat="1" x14ac:dyDescent="0.25"/>
    <row r="50" spans="1:5" s="39" customFormat="1" x14ac:dyDescent="0.25">
      <c r="A50" s="40"/>
      <c r="B50" s="41"/>
      <c r="C50" s="41"/>
      <c r="D50" s="41"/>
      <c r="E50" s="20"/>
    </row>
    <row r="51" spans="1:5" s="39" customFormat="1" x14ac:dyDescent="0.25">
      <c r="A51" s="40"/>
      <c r="B51" s="41"/>
      <c r="C51" s="41"/>
      <c r="D51" s="41"/>
      <c r="E51" s="20"/>
    </row>
    <row r="52" spans="1:5" s="39" customFormat="1" x14ac:dyDescent="0.25">
      <c r="A52" s="40"/>
      <c r="B52" s="41"/>
      <c r="C52" s="41"/>
      <c r="D52" s="41"/>
      <c r="E52" s="20"/>
    </row>
    <row r="53" spans="1:5" s="39" customFormat="1" x14ac:dyDescent="0.25">
      <c r="A53" s="40"/>
      <c r="B53" s="41"/>
      <c r="C53" s="41"/>
      <c r="D53" s="41"/>
      <c r="E53" s="20"/>
    </row>
    <row r="54" spans="1:5" s="39" customFormat="1" x14ac:dyDescent="0.25">
      <c r="A54" s="40"/>
      <c r="B54" s="41"/>
      <c r="C54" s="41"/>
      <c r="D54" s="41"/>
      <c r="E54" s="20"/>
    </row>
    <row r="55" spans="1:5" ht="15" customHeight="1" x14ac:dyDescent="0.25">
      <c r="A55" s="28"/>
      <c r="B55" s="21"/>
      <c r="C55" s="21"/>
      <c r="D55" s="21"/>
      <c r="E55" s="21"/>
    </row>
  </sheetData>
  <mergeCells count="2">
    <mergeCell ref="B4:C4"/>
    <mergeCell ref="B26:C26"/>
  </mergeCells>
  <pageMargins left="0.70866141732283472" right="0.70866141732283472" top="0.74803149606299213" bottom="0.74803149606299213" header="0.31496062992125984" footer="0.31496062992125984"/>
  <pageSetup paperSize="9" scale="90" orientation="portrait" r:id="rId1"/>
  <headerFooter>
    <oddHeader xml:space="preserve">&amp;C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6"/>
  <sheetViews>
    <sheetView showGridLines="0" zoomScaleNormal="100" workbookViewId="0">
      <selection activeCell="A2" sqref="A2"/>
    </sheetView>
  </sheetViews>
  <sheetFormatPr baseColWidth="10" defaultRowHeight="15" x14ac:dyDescent="0.25"/>
  <cols>
    <col min="1" max="1" width="13.5703125" style="29" customWidth="1"/>
    <col min="2" max="2" width="60.140625" customWidth="1"/>
    <col min="3" max="3" width="14" customWidth="1"/>
  </cols>
  <sheetData>
    <row r="1" spans="1:4" ht="18" x14ac:dyDescent="0.25">
      <c r="A1" s="154" t="s">
        <v>337</v>
      </c>
      <c r="B1" s="142"/>
      <c r="C1" s="142"/>
      <c r="D1" s="142"/>
    </row>
    <row r="2" spans="1:4" x14ac:dyDescent="0.25">
      <c r="A2" s="17"/>
      <c r="B2" s="18"/>
      <c r="C2" s="18"/>
      <c r="D2" s="7"/>
    </row>
    <row r="3" spans="1:4" ht="18" customHeight="1" x14ac:dyDescent="0.25">
      <c r="A3" s="193" t="s">
        <v>514</v>
      </c>
      <c r="B3" s="18"/>
      <c r="C3" s="7"/>
      <c r="D3" s="18"/>
    </row>
    <row r="4" spans="1:4" ht="30" customHeight="1" x14ac:dyDescent="0.25">
      <c r="A4" s="478" t="s">
        <v>78</v>
      </c>
      <c r="B4" s="479" t="s">
        <v>79</v>
      </c>
      <c r="C4" s="473" t="s">
        <v>456</v>
      </c>
      <c r="D4" s="473" t="s">
        <v>537</v>
      </c>
    </row>
    <row r="5" spans="1:4" ht="12" customHeight="1" x14ac:dyDescent="0.25">
      <c r="A5" s="195" t="s">
        <v>57</v>
      </c>
      <c r="B5" s="57" t="s">
        <v>177</v>
      </c>
      <c r="C5" s="196">
        <v>42</v>
      </c>
      <c r="D5" s="254">
        <v>369572</v>
      </c>
    </row>
    <row r="6" spans="1:4" ht="12" customHeight="1" x14ac:dyDescent="0.25">
      <c r="A6" s="197" t="s">
        <v>53</v>
      </c>
      <c r="B6" s="156" t="s">
        <v>178</v>
      </c>
      <c r="C6" s="198">
        <v>23</v>
      </c>
      <c r="D6" s="255">
        <v>367505</v>
      </c>
    </row>
    <row r="7" spans="1:4" ht="12" customHeight="1" x14ac:dyDescent="0.25">
      <c r="A7" s="199" t="s">
        <v>36</v>
      </c>
      <c r="B7" s="61" t="s">
        <v>179</v>
      </c>
      <c r="C7" s="200">
        <v>19</v>
      </c>
      <c r="D7" s="256">
        <v>353616</v>
      </c>
    </row>
    <row r="8" spans="1:4" ht="12" customHeight="1" x14ac:dyDescent="0.25">
      <c r="A8" s="197" t="s">
        <v>16</v>
      </c>
      <c r="B8" s="156" t="s">
        <v>210</v>
      </c>
      <c r="C8" s="198">
        <v>158</v>
      </c>
      <c r="D8" s="255">
        <v>338563</v>
      </c>
    </row>
    <row r="9" spans="1:4" ht="12" customHeight="1" x14ac:dyDescent="0.25">
      <c r="A9" s="199" t="s">
        <v>53</v>
      </c>
      <c r="B9" s="61" t="s">
        <v>180</v>
      </c>
      <c r="C9" s="200">
        <v>27</v>
      </c>
      <c r="D9" s="256">
        <v>330599</v>
      </c>
    </row>
    <row r="10" spans="1:4" ht="12" customHeight="1" x14ac:dyDescent="0.25">
      <c r="A10" s="197" t="s">
        <v>57</v>
      </c>
      <c r="B10" s="156" t="s">
        <v>182</v>
      </c>
      <c r="C10" s="198">
        <v>15</v>
      </c>
      <c r="D10" s="255">
        <v>293108</v>
      </c>
    </row>
    <row r="11" spans="1:4" ht="12" customHeight="1" x14ac:dyDescent="0.25">
      <c r="A11" s="199" t="s">
        <v>13</v>
      </c>
      <c r="B11" s="61" t="s">
        <v>211</v>
      </c>
      <c r="C11" s="200">
        <v>100</v>
      </c>
      <c r="D11" s="256">
        <v>278237</v>
      </c>
    </row>
    <row r="12" spans="1:4" ht="12" customHeight="1" x14ac:dyDescent="0.25">
      <c r="A12" s="197" t="s">
        <v>22</v>
      </c>
      <c r="B12" s="156" t="s">
        <v>181</v>
      </c>
      <c r="C12" s="198">
        <v>39</v>
      </c>
      <c r="D12" s="255">
        <v>278063</v>
      </c>
    </row>
    <row r="13" spans="1:4" ht="12" customHeight="1" x14ac:dyDescent="0.25">
      <c r="A13" s="199" t="s">
        <v>36</v>
      </c>
      <c r="B13" s="61" t="s">
        <v>434</v>
      </c>
      <c r="C13" s="200">
        <v>18</v>
      </c>
      <c r="D13" s="256">
        <v>275722</v>
      </c>
    </row>
    <row r="14" spans="1:4" ht="12" customHeight="1" x14ac:dyDescent="0.25">
      <c r="A14" s="197" t="s">
        <v>42</v>
      </c>
      <c r="B14" s="156" t="s">
        <v>91</v>
      </c>
      <c r="C14" s="198">
        <v>39</v>
      </c>
      <c r="D14" s="255">
        <v>268103</v>
      </c>
    </row>
    <row r="15" spans="1:4" ht="12" customHeight="1" x14ac:dyDescent="0.25">
      <c r="A15" s="199" t="s">
        <v>13</v>
      </c>
      <c r="B15" s="61" t="s">
        <v>90</v>
      </c>
      <c r="C15" s="200">
        <v>36</v>
      </c>
      <c r="D15" s="256">
        <v>243876</v>
      </c>
    </row>
    <row r="16" spans="1:4" ht="12" customHeight="1" x14ac:dyDescent="0.25">
      <c r="A16" s="197" t="s">
        <v>36</v>
      </c>
      <c r="B16" s="156" t="s">
        <v>212</v>
      </c>
      <c r="C16" s="198">
        <v>12</v>
      </c>
      <c r="D16" s="255">
        <v>237581</v>
      </c>
    </row>
    <row r="17" spans="1:4" ht="12" customHeight="1" x14ac:dyDescent="0.25">
      <c r="A17" s="199" t="s">
        <v>34</v>
      </c>
      <c r="B17" s="61" t="s">
        <v>183</v>
      </c>
      <c r="C17" s="200">
        <v>12</v>
      </c>
      <c r="D17" s="256">
        <v>235837</v>
      </c>
    </row>
    <row r="18" spans="1:4" ht="12" customHeight="1" x14ac:dyDescent="0.25">
      <c r="A18" s="197" t="s">
        <v>37</v>
      </c>
      <c r="B18" s="156" t="s">
        <v>213</v>
      </c>
      <c r="C18" s="198">
        <v>54</v>
      </c>
      <c r="D18" s="255">
        <v>230947</v>
      </c>
    </row>
    <row r="19" spans="1:4" ht="12" customHeight="1" x14ac:dyDescent="0.25">
      <c r="A19" s="199" t="s">
        <v>62</v>
      </c>
      <c r="B19" s="61" t="s">
        <v>421</v>
      </c>
      <c r="C19" s="200">
        <v>5</v>
      </c>
      <c r="D19" s="256">
        <v>224621</v>
      </c>
    </row>
    <row r="20" spans="1:4" ht="12" customHeight="1" x14ac:dyDescent="0.25">
      <c r="A20" s="197" t="s">
        <v>57</v>
      </c>
      <c r="B20" s="156" t="s">
        <v>92</v>
      </c>
      <c r="C20" s="198">
        <v>13</v>
      </c>
      <c r="D20" s="255">
        <v>222099</v>
      </c>
    </row>
    <row r="21" spans="1:4" ht="12" customHeight="1" x14ac:dyDescent="0.25">
      <c r="A21" s="199" t="s">
        <v>62</v>
      </c>
      <c r="B21" s="61" t="s">
        <v>435</v>
      </c>
      <c r="C21" s="200">
        <v>3</v>
      </c>
      <c r="D21" s="256">
        <v>220478</v>
      </c>
    </row>
    <row r="22" spans="1:4" ht="12" customHeight="1" x14ac:dyDescent="0.25">
      <c r="A22" s="197" t="s">
        <v>30</v>
      </c>
      <c r="B22" s="156" t="s">
        <v>214</v>
      </c>
      <c r="C22" s="198">
        <v>34</v>
      </c>
      <c r="D22" s="255">
        <v>218833</v>
      </c>
    </row>
    <row r="23" spans="1:4" ht="12" customHeight="1" x14ac:dyDescent="0.25">
      <c r="A23" s="199" t="s">
        <v>5</v>
      </c>
      <c r="B23" s="61" t="s">
        <v>119</v>
      </c>
      <c r="C23" s="200">
        <v>25</v>
      </c>
      <c r="D23" s="256">
        <v>214259</v>
      </c>
    </row>
    <row r="24" spans="1:4" ht="12" customHeight="1" x14ac:dyDescent="0.25">
      <c r="A24" s="197" t="s">
        <v>53</v>
      </c>
      <c r="B24" s="156" t="s">
        <v>184</v>
      </c>
      <c r="C24" s="198">
        <v>21</v>
      </c>
      <c r="D24" s="255">
        <v>210967</v>
      </c>
    </row>
    <row r="25" spans="1:4" ht="12" customHeight="1" x14ac:dyDescent="0.25">
      <c r="A25" s="199" t="s">
        <v>45</v>
      </c>
      <c r="B25" s="61" t="s">
        <v>436</v>
      </c>
      <c r="C25" s="200">
        <v>16</v>
      </c>
      <c r="D25" s="256">
        <v>203401</v>
      </c>
    </row>
    <row r="26" spans="1:4" ht="12" customHeight="1" x14ac:dyDescent="0.25">
      <c r="A26" s="197" t="s">
        <v>8</v>
      </c>
      <c r="B26" s="156" t="s">
        <v>111</v>
      </c>
      <c r="C26" s="198">
        <v>35</v>
      </c>
      <c r="D26" s="255">
        <v>193523</v>
      </c>
    </row>
    <row r="27" spans="1:4" ht="12" customHeight="1" x14ac:dyDescent="0.25">
      <c r="A27" s="299" t="s">
        <v>7</v>
      </c>
      <c r="B27" s="61" t="s">
        <v>94</v>
      </c>
      <c r="C27" s="200">
        <v>24</v>
      </c>
      <c r="D27" s="256">
        <v>190146</v>
      </c>
    </row>
    <row r="28" spans="1:4" ht="12" customHeight="1" x14ac:dyDescent="0.25">
      <c r="A28" s="300" t="s">
        <v>57</v>
      </c>
      <c r="B28" s="156" t="s">
        <v>185</v>
      </c>
      <c r="C28" s="198">
        <v>18</v>
      </c>
      <c r="D28" s="255">
        <v>188593</v>
      </c>
    </row>
    <row r="29" spans="1:4" ht="15" customHeight="1" x14ac:dyDescent="0.25">
      <c r="A29" s="199" t="s">
        <v>39</v>
      </c>
      <c r="B29" s="61" t="s">
        <v>93</v>
      </c>
      <c r="C29" s="200">
        <v>39</v>
      </c>
      <c r="D29" s="256">
        <v>187802</v>
      </c>
    </row>
    <row r="30" spans="1:4" ht="12" customHeight="1" x14ac:dyDescent="0.25">
      <c r="A30" s="300" t="s">
        <v>23</v>
      </c>
      <c r="B30" s="156" t="s">
        <v>423</v>
      </c>
      <c r="C30" s="198">
        <v>28</v>
      </c>
      <c r="D30" s="255">
        <v>186387</v>
      </c>
    </row>
    <row r="31" spans="1:4" ht="12" customHeight="1" x14ac:dyDescent="0.25">
      <c r="A31" s="299" t="s">
        <v>62</v>
      </c>
      <c r="B31" s="61" t="s">
        <v>460</v>
      </c>
      <c r="C31" s="200">
        <v>6</v>
      </c>
      <c r="D31" s="256">
        <v>186314</v>
      </c>
    </row>
    <row r="32" spans="1:4" ht="12" customHeight="1" x14ac:dyDescent="0.25">
      <c r="A32" s="300" t="s">
        <v>5</v>
      </c>
      <c r="B32" s="156" t="s">
        <v>217</v>
      </c>
      <c r="C32" s="198">
        <v>34</v>
      </c>
      <c r="D32" s="255">
        <v>185726</v>
      </c>
    </row>
    <row r="33" spans="1:4" ht="12" customHeight="1" x14ac:dyDescent="0.25">
      <c r="A33" s="299" t="s">
        <v>232</v>
      </c>
      <c r="B33" s="61" t="s">
        <v>215</v>
      </c>
      <c r="C33" s="200">
        <v>129</v>
      </c>
      <c r="D33" s="256">
        <v>183659</v>
      </c>
    </row>
    <row r="34" spans="1:4" ht="12" customHeight="1" x14ac:dyDescent="0.25">
      <c r="A34" s="300" t="s">
        <v>12</v>
      </c>
      <c r="B34" s="156" t="s">
        <v>216</v>
      </c>
      <c r="C34" s="198">
        <v>81</v>
      </c>
      <c r="D34" s="255">
        <v>179642</v>
      </c>
    </row>
    <row r="35" spans="1:4" ht="12" customHeight="1" x14ac:dyDescent="0.25">
      <c r="A35" s="299" t="s">
        <v>53</v>
      </c>
      <c r="B35" s="61" t="s">
        <v>186</v>
      </c>
      <c r="C35" s="200">
        <v>9</v>
      </c>
      <c r="D35" s="256">
        <v>179550</v>
      </c>
    </row>
    <row r="36" spans="1:4" ht="12" customHeight="1" x14ac:dyDescent="0.25">
      <c r="A36" s="197" t="s">
        <v>16</v>
      </c>
      <c r="B36" s="156" t="s">
        <v>218</v>
      </c>
      <c r="C36" s="198">
        <v>31</v>
      </c>
      <c r="D36" s="255">
        <v>173034</v>
      </c>
    </row>
    <row r="37" spans="1:4" ht="12" customHeight="1" x14ac:dyDescent="0.25">
      <c r="A37" s="299" t="s">
        <v>7</v>
      </c>
      <c r="B37" s="61" t="s">
        <v>219</v>
      </c>
      <c r="C37" s="200">
        <v>5</v>
      </c>
      <c r="D37" s="256">
        <v>160885</v>
      </c>
    </row>
    <row r="38" spans="1:4" ht="12" customHeight="1" x14ac:dyDescent="0.25">
      <c r="A38" s="300" t="s">
        <v>8</v>
      </c>
      <c r="B38" s="156" t="s">
        <v>96</v>
      </c>
      <c r="C38" s="198">
        <v>47</v>
      </c>
      <c r="D38" s="255">
        <v>159821</v>
      </c>
    </row>
    <row r="39" spans="1:4" ht="12" customHeight="1" x14ac:dyDescent="0.25">
      <c r="A39" s="299" t="s">
        <v>31</v>
      </c>
      <c r="B39" s="61" t="s">
        <v>220</v>
      </c>
      <c r="C39" s="200">
        <v>32</v>
      </c>
      <c r="D39" s="256">
        <v>158546</v>
      </c>
    </row>
    <row r="40" spans="1:4" ht="12" customHeight="1" x14ac:dyDescent="0.25">
      <c r="A40" s="300" t="s">
        <v>6</v>
      </c>
      <c r="B40" s="156" t="s">
        <v>508</v>
      </c>
      <c r="C40" s="198">
        <v>23</v>
      </c>
      <c r="D40" s="255">
        <v>157585</v>
      </c>
    </row>
    <row r="41" spans="1:4" ht="12" customHeight="1" x14ac:dyDescent="0.25">
      <c r="A41" s="299" t="s">
        <v>61</v>
      </c>
      <c r="B41" s="61" t="s">
        <v>100</v>
      </c>
      <c r="C41" s="200">
        <v>6</v>
      </c>
      <c r="D41" s="256">
        <v>154894</v>
      </c>
    </row>
    <row r="42" spans="1:4" ht="12" customHeight="1" x14ac:dyDescent="0.25">
      <c r="A42" s="300" t="s">
        <v>59</v>
      </c>
      <c r="B42" s="156" t="s">
        <v>95</v>
      </c>
      <c r="C42" s="198">
        <v>4</v>
      </c>
      <c r="D42" s="255">
        <v>151994</v>
      </c>
    </row>
    <row r="43" spans="1:4" ht="12" customHeight="1" x14ac:dyDescent="0.25">
      <c r="A43" s="299" t="s">
        <v>8</v>
      </c>
      <c r="B43" s="61" t="s">
        <v>448</v>
      </c>
      <c r="C43" s="200">
        <v>35</v>
      </c>
      <c r="D43" s="256">
        <v>151132</v>
      </c>
    </row>
    <row r="44" spans="1:4" ht="12" customHeight="1" x14ac:dyDescent="0.25">
      <c r="A44" s="300" t="s">
        <v>21</v>
      </c>
      <c r="B44" s="156" t="s">
        <v>221</v>
      </c>
      <c r="C44" s="198">
        <v>38</v>
      </c>
      <c r="D44" s="255">
        <v>146911</v>
      </c>
    </row>
    <row r="45" spans="1:4" ht="12" customHeight="1" x14ac:dyDescent="0.25">
      <c r="A45" s="299" t="s">
        <v>28</v>
      </c>
      <c r="B45" s="61" t="s">
        <v>437</v>
      </c>
      <c r="C45" s="200">
        <v>38</v>
      </c>
      <c r="D45" s="256">
        <v>146612</v>
      </c>
    </row>
    <row r="46" spans="1:4" ht="12" customHeight="1" x14ac:dyDescent="0.25">
      <c r="A46" s="197" t="s">
        <v>34</v>
      </c>
      <c r="B46" s="156" t="s">
        <v>101</v>
      </c>
      <c r="C46" s="198">
        <v>20</v>
      </c>
      <c r="D46" s="255">
        <v>143807</v>
      </c>
    </row>
    <row r="47" spans="1:4" ht="12" customHeight="1" x14ac:dyDescent="0.25">
      <c r="A47" s="199" t="s">
        <v>40</v>
      </c>
      <c r="B47" s="61" t="s">
        <v>106</v>
      </c>
      <c r="C47" s="200">
        <v>66</v>
      </c>
      <c r="D47" s="256">
        <v>140885</v>
      </c>
    </row>
    <row r="48" spans="1:4" ht="12" customHeight="1" x14ac:dyDescent="0.25">
      <c r="A48" s="197" t="s">
        <v>3</v>
      </c>
      <c r="B48" s="156" t="s">
        <v>438</v>
      </c>
      <c r="C48" s="198">
        <v>74</v>
      </c>
      <c r="D48" s="255">
        <v>140725</v>
      </c>
    </row>
    <row r="49" spans="1:4" ht="12" customHeight="1" x14ac:dyDescent="0.25">
      <c r="A49" s="299" t="s">
        <v>35</v>
      </c>
      <c r="B49" s="61" t="s">
        <v>222</v>
      </c>
      <c r="C49" s="200">
        <v>73</v>
      </c>
      <c r="D49" s="256">
        <v>140678</v>
      </c>
    </row>
    <row r="50" spans="1:4" ht="12" customHeight="1" x14ac:dyDescent="0.25">
      <c r="A50" s="300" t="s">
        <v>42</v>
      </c>
      <c r="B50" s="156" t="s">
        <v>103</v>
      </c>
      <c r="C50" s="198">
        <v>71</v>
      </c>
      <c r="D50" s="255">
        <v>139917</v>
      </c>
    </row>
    <row r="51" spans="1:4" ht="12" customHeight="1" x14ac:dyDescent="0.25">
      <c r="A51" s="299" t="s">
        <v>14</v>
      </c>
      <c r="B51" s="61" t="s">
        <v>422</v>
      </c>
      <c r="C51" s="200">
        <v>37</v>
      </c>
      <c r="D51" s="256">
        <v>136925</v>
      </c>
    </row>
    <row r="52" spans="1:4" ht="12" customHeight="1" x14ac:dyDescent="0.25">
      <c r="A52" s="197" t="s">
        <v>58</v>
      </c>
      <c r="B52" s="156" t="s">
        <v>439</v>
      </c>
      <c r="C52" s="198">
        <v>10</v>
      </c>
      <c r="D52" s="255">
        <v>136140</v>
      </c>
    </row>
    <row r="53" spans="1:4" ht="12" customHeight="1" x14ac:dyDescent="0.25">
      <c r="A53" s="299" t="s">
        <v>62</v>
      </c>
      <c r="B53" s="61" t="s">
        <v>98</v>
      </c>
      <c r="C53" s="200">
        <v>4</v>
      </c>
      <c r="D53" s="256">
        <v>135696</v>
      </c>
    </row>
    <row r="54" spans="1:4" ht="12" customHeight="1" x14ac:dyDescent="0.25">
      <c r="A54" s="300" t="s">
        <v>48</v>
      </c>
      <c r="B54" s="156" t="s">
        <v>107</v>
      </c>
      <c r="C54" s="198">
        <v>17</v>
      </c>
      <c r="D54" s="255">
        <v>135091</v>
      </c>
    </row>
    <row r="55" spans="1:4" ht="12" customHeight="1" x14ac:dyDescent="0.25">
      <c r="A55" s="199" t="s">
        <v>48</v>
      </c>
      <c r="B55" s="61" t="s">
        <v>441</v>
      </c>
      <c r="C55" s="200">
        <v>14</v>
      </c>
      <c r="D55" s="256">
        <v>132851</v>
      </c>
    </row>
    <row r="56" spans="1:4" ht="12" customHeight="1" x14ac:dyDescent="0.25">
      <c r="A56" s="300" t="s">
        <v>62</v>
      </c>
      <c r="B56" s="156" t="s">
        <v>440</v>
      </c>
      <c r="C56" s="198">
        <v>6</v>
      </c>
      <c r="D56" s="255">
        <v>132551</v>
      </c>
    </row>
    <row r="57" spans="1:4" ht="12" customHeight="1" x14ac:dyDescent="0.25">
      <c r="A57" s="299" t="s">
        <v>44</v>
      </c>
      <c r="B57" s="61" t="s">
        <v>425</v>
      </c>
      <c r="C57" s="200">
        <v>25</v>
      </c>
      <c r="D57" s="256">
        <v>131889</v>
      </c>
    </row>
    <row r="58" spans="1:4" ht="12" customHeight="1" x14ac:dyDescent="0.25">
      <c r="A58" s="300" t="s">
        <v>233</v>
      </c>
      <c r="B58" s="156" t="s">
        <v>223</v>
      </c>
      <c r="C58" s="198">
        <v>87</v>
      </c>
      <c r="D58" s="255">
        <v>130311</v>
      </c>
    </row>
    <row r="59" spans="1:4" ht="12" customHeight="1" x14ac:dyDescent="0.25">
      <c r="A59" s="199" t="s">
        <v>38</v>
      </c>
      <c r="B59" s="61" t="s">
        <v>117</v>
      </c>
      <c r="C59" s="200">
        <v>40</v>
      </c>
      <c r="D59" s="256">
        <v>126926</v>
      </c>
    </row>
    <row r="60" spans="1:4" ht="12" customHeight="1" x14ac:dyDescent="0.25">
      <c r="A60" s="300" t="s">
        <v>13</v>
      </c>
      <c r="B60" s="156" t="s">
        <v>413</v>
      </c>
      <c r="C60" s="198">
        <v>14</v>
      </c>
      <c r="D60" s="255">
        <v>126667</v>
      </c>
    </row>
    <row r="61" spans="1:4" ht="12" customHeight="1" x14ac:dyDescent="0.25">
      <c r="A61" s="299" t="s">
        <v>63</v>
      </c>
      <c r="B61" s="61" t="s">
        <v>187</v>
      </c>
      <c r="C61" s="200">
        <v>6</v>
      </c>
      <c r="D61" s="256">
        <v>126539</v>
      </c>
    </row>
    <row r="62" spans="1:4" ht="12" customHeight="1" x14ac:dyDescent="0.25">
      <c r="A62" s="197" t="s">
        <v>43</v>
      </c>
      <c r="B62" s="156" t="s">
        <v>509</v>
      </c>
      <c r="C62" s="198">
        <v>5</v>
      </c>
      <c r="D62" s="255">
        <v>125439</v>
      </c>
    </row>
    <row r="63" spans="1:4" ht="27.75" customHeight="1" x14ac:dyDescent="0.25">
      <c r="A63" s="480" t="s">
        <v>78</v>
      </c>
      <c r="B63" s="479" t="s">
        <v>79</v>
      </c>
      <c r="C63" s="481" t="s">
        <v>456</v>
      </c>
      <c r="D63" s="481" t="s">
        <v>537</v>
      </c>
    </row>
    <row r="64" spans="1:4" ht="12" customHeight="1" x14ac:dyDescent="0.25">
      <c r="A64" s="301" t="s">
        <v>8</v>
      </c>
      <c r="B64" s="57" t="s">
        <v>110</v>
      </c>
      <c r="C64" s="196">
        <v>43</v>
      </c>
      <c r="D64" s="254">
        <v>123534</v>
      </c>
    </row>
    <row r="65" spans="1:4" ht="12" customHeight="1" x14ac:dyDescent="0.25">
      <c r="A65" s="300" t="s">
        <v>9</v>
      </c>
      <c r="B65" s="156" t="s">
        <v>510</v>
      </c>
      <c r="C65" s="198">
        <v>57</v>
      </c>
      <c r="D65" s="255">
        <v>122709</v>
      </c>
    </row>
    <row r="66" spans="1:4" ht="12" customHeight="1" x14ac:dyDescent="0.25">
      <c r="A66" s="299" t="s">
        <v>407</v>
      </c>
      <c r="B66" s="61" t="s">
        <v>442</v>
      </c>
      <c r="C66" s="200">
        <v>34</v>
      </c>
      <c r="D66" s="256">
        <v>119115</v>
      </c>
    </row>
    <row r="67" spans="1:4" ht="12" customHeight="1" x14ac:dyDescent="0.25">
      <c r="A67" s="300" t="s">
        <v>40</v>
      </c>
      <c r="B67" s="156" t="s">
        <v>404</v>
      </c>
      <c r="C67" s="198">
        <v>81</v>
      </c>
      <c r="D67" s="255">
        <v>118398</v>
      </c>
    </row>
    <row r="68" spans="1:4" ht="12" customHeight="1" x14ac:dyDescent="0.25">
      <c r="A68" s="199" t="s">
        <v>26</v>
      </c>
      <c r="B68" s="61" t="s">
        <v>424</v>
      </c>
      <c r="C68" s="200">
        <v>51</v>
      </c>
      <c r="D68" s="256">
        <v>117552</v>
      </c>
    </row>
    <row r="69" spans="1:4" ht="12" customHeight="1" x14ac:dyDescent="0.25">
      <c r="A69" s="300" t="s">
        <v>43</v>
      </c>
      <c r="B69" s="156" t="s">
        <v>511</v>
      </c>
      <c r="C69" s="198">
        <v>23</v>
      </c>
      <c r="D69" s="255">
        <v>117200</v>
      </c>
    </row>
    <row r="70" spans="1:4" ht="12" customHeight="1" x14ac:dyDescent="0.25">
      <c r="A70" s="299" t="s">
        <v>14</v>
      </c>
      <c r="B70" s="61" t="s">
        <v>102</v>
      </c>
      <c r="C70" s="200">
        <v>83</v>
      </c>
      <c r="D70" s="256">
        <v>116840</v>
      </c>
    </row>
    <row r="71" spans="1:4" ht="12" customHeight="1" x14ac:dyDescent="0.25">
      <c r="A71" s="300" t="s">
        <v>59</v>
      </c>
      <c r="B71" s="156" t="s">
        <v>97</v>
      </c>
      <c r="C71" s="198">
        <v>12</v>
      </c>
      <c r="D71" s="255">
        <v>116235</v>
      </c>
    </row>
    <row r="72" spans="1:4" ht="12" customHeight="1" x14ac:dyDescent="0.25">
      <c r="A72" s="299" t="s">
        <v>237</v>
      </c>
      <c r="B72" s="61" t="s">
        <v>228</v>
      </c>
      <c r="C72" s="200">
        <v>74</v>
      </c>
      <c r="D72" s="256">
        <v>115980</v>
      </c>
    </row>
    <row r="73" spans="1:4" ht="12" customHeight="1" x14ac:dyDescent="0.25">
      <c r="A73" s="300" t="s">
        <v>56</v>
      </c>
      <c r="B73" s="156" t="s">
        <v>512</v>
      </c>
      <c r="C73" s="198">
        <v>84</v>
      </c>
      <c r="D73" s="255">
        <v>115780</v>
      </c>
    </row>
    <row r="74" spans="1:4" ht="12" customHeight="1" x14ac:dyDescent="0.25">
      <c r="A74" s="299" t="s">
        <v>22</v>
      </c>
      <c r="B74" s="61" t="s">
        <v>225</v>
      </c>
      <c r="C74" s="200">
        <v>20</v>
      </c>
      <c r="D74" s="256">
        <v>115593</v>
      </c>
    </row>
    <row r="75" spans="1:4" ht="12" customHeight="1" x14ac:dyDescent="0.25">
      <c r="A75" s="197" t="s">
        <v>52</v>
      </c>
      <c r="B75" s="156" t="s">
        <v>443</v>
      </c>
      <c r="C75" s="198">
        <v>22</v>
      </c>
      <c r="D75" s="255">
        <v>114874</v>
      </c>
    </row>
    <row r="76" spans="1:4" ht="12" customHeight="1" x14ac:dyDescent="0.25">
      <c r="A76" s="299" t="s">
        <v>34</v>
      </c>
      <c r="B76" s="61" t="s">
        <v>405</v>
      </c>
      <c r="C76" s="200">
        <v>20</v>
      </c>
      <c r="D76" s="256">
        <v>113411</v>
      </c>
    </row>
    <row r="77" spans="1:4" ht="12" customHeight="1" x14ac:dyDescent="0.25">
      <c r="A77" s="300" t="s">
        <v>234</v>
      </c>
      <c r="B77" s="156" t="s">
        <v>224</v>
      </c>
      <c r="C77" s="198">
        <v>78</v>
      </c>
      <c r="D77" s="255">
        <v>113143</v>
      </c>
    </row>
    <row r="78" spans="1:4" ht="12" customHeight="1" x14ac:dyDescent="0.25">
      <c r="A78" s="299" t="s">
        <v>13</v>
      </c>
      <c r="B78" s="61" t="s">
        <v>99</v>
      </c>
      <c r="C78" s="200">
        <v>22</v>
      </c>
      <c r="D78" s="256">
        <v>113079</v>
      </c>
    </row>
    <row r="79" spans="1:4" ht="12" customHeight="1" x14ac:dyDescent="0.25">
      <c r="A79" s="197" t="s">
        <v>34</v>
      </c>
      <c r="B79" s="156" t="s">
        <v>450</v>
      </c>
      <c r="C79" s="198">
        <v>26</v>
      </c>
      <c r="D79" s="255">
        <v>112384</v>
      </c>
    </row>
    <row r="80" spans="1:4" ht="12" customHeight="1" x14ac:dyDescent="0.25">
      <c r="A80" s="299" t="s">
        <v>25</v>
      </c>
      <c r="B80" s="61" t="s">
        <v>105</v>
      </c>
      <c r="C80" s="200">
        <v>48</v>
      </c>
      <c r="D80" s="256">
        <v>112229</v>
      </c>
    </row>
    <row r="81" spans="1:4" ht="12" customHeight="1" x14ac:dyDescent="0.25">
      <c r="A81" s="300" t="s">
        <v>55</v>
      </c>
      <c r="B81" s="156" t="s">
        <v>427</v>
      </c>
      <c r="C81" s="198">
        <v>43</v>
      </c>
      <c r="D81" s="255">
        <v>109704</v>
      </c>
    </row>
    <row r="82" spans="1:4" ht="12" customHeight="1" x14ac:dyDescent="0.25">
      <c r="A82" s="299" t="s">
        <v>3</v>
      </c>
      <c r="B82" s="61" t="s">
        <v>475</v>
      </c>
      <c r="C82" s="200">
        <v>27</v>
      </c>
      <c r="D82" s="256">
        <v>109288</v>
      </c>
    </row>
    <row r="83" spans="1:4" ht="12" customHeight="1" x14ac:dyDescent="0.25">
      <c r="A83" s="300" t="s">
        <v>63</v>
      </c>
      <c r="B83" s="156" t="s">
        <v>485</v>
      </c>
      <c r="C83" s="198">
        <v>26</v>
      </c>
      <c r="D83" s="255">
        <v>108379</v>
      </c>
    </row>
    <row r="84" spans="1:4" ht="12" customHeight="1" x14ac:dyDescent="0.25">
      <c r="A84" s="299" t="s">
        <v>236</v>
      </c>
      <c r="B84" s="61" t="s">
        <v>426</v>
      </c>
      <c r="C84" s="200">
        <v>43</v>
      </c>
      <c r="D84" s="256">
        <v>108052</v>
      </c>
    </row>
    <row r="85" spans="1:4" ht="12" customHeight="1" x14ac:dyDescent="0.25">
      <c r="A85" s="300" t="s">
        <v>31</v>
      </c>
      <c r="B85" s="156" t="s">
        <v>461</v>
      </c>
      <c r="C85" s="198">
        <v>64</v>
      </c>
      <c r="D85" s="255">
        <v>107785</v>
      </c>
    </row>
    <row r="86" spans="1:4" ht="12" customHeight="1" x14ac:dyDescent="0.25">
      <c r="A86" s="299" t="s">
        <v>43</v>
      </c>
      <c r="B86" s="61" t="s">
        <v>444</v>
      </c>
      <c r="C86" s="200">
        <v>28</v>
      </c>
      <c r="D86" s="256">
        <v>107198</v>
      </c>
    </row>
    <row r="87" spans="1:4" ht="12" customHeight="1" x14ac:dyDescent="0.25">
      <c r="A87" s="300" t="s">
        <v>7</v>
      </c>
      <c r="B87" s="156" t="s">
        <v>118</v>
      </c>
      <c r="C87" s="198">
        <v>23</v>
      </c>
      <c r="D87" s="255">
        <v>106855</v>
      </c>
    </row>
    <row r="88" spans="1:4" ht="12" customHeight="1" x14ac:dyDescent="0.25">
      <c r="A88" s="299" t="s">
        <v>13</v>
      </c>
      <c r="B88" s="61" t="s">
        <v>226</v>
      </c>
      <c r="C88" s="200">
        <v>53</v>
      </c>
      <c r="D88" s="256">
        <v>106830</v>
      </c>
    </row>
    <row r="89" spans="1:4" ht="12" customHeight="1" x14ac:dyDescent="0.25">
      <c r="A89" s="300" t="s">
        <v>41</v>
      </c>
      <c r="B89" s="156" t="s">
        <v>229</v>
      </c>
      <c r="C89" s="198">
        <v>14</v>
      </c>
      <c r="D89" s="255">
        <v>105723</v>
      </c>
    </row>
    <row r="90" spans="1:4" ht="12" customHeight="1" x14ac:dyDescent="0.25">
      <c r="A90" s="199" t="s">
        <v>237</v>
      </c>
      <c r="B90" s="61" t="s">
        <v>451</v>
      </c>
      <c r="C90" s="200">
        <v>60</v>
      </c>
      <c r="D90" s="256">
        <v>105603</v>
      </c>
    </row>
    <row r="91" spans="1:4" ht="12" customHeight="1" x14ac:dyDescent="0.25">
      <c r="A91" s="300" t="s">
        <v>10</v>
      </c>
      <c r="B91" s="156" t="s">
        <v>406</v>
      </c>
      <c r="C91" s="198">
        <v>53</v>
      </c>
      <c r="D91" s="255">
        <v>105423</v>
      </c>
    </row>
    <row r="92" spans="1:4" ht="12" customHeight="1" x14ac:dyDescent="0.25">
      <c r="A92" s="299" t="s">
        <v>24</v>
      </c>
      <c r="B92" s="61" t="s">
        <v>190</v>
      </c>
      <c r="C92" s="200">
        <v>17</v>
      </c>
      <c r="D92" s="256">
        <v>105031</v>
      </c>
    </row>
    <row r="93" spans="1:4" ht="12" customHeight="1" x14ac:dyDescent="0.25">
      <c r="A93" s="300" t="s">
        <v>473</v>
      </c>
      <c r="B93" s="156" t="s">
        <v>474</v>
      </c>
      <c r="C93" s="198">
        <v>44</v>
      </c>
      <c r="D93" s="255">
        <v>105018</v>
      </c>
    </row>
    <row r="94" spans="1:4" ht="12" customHeight="1" x14ac:dyDescent="0.25">
      <c r="A94" s="299" t="s">
        <v>8</v>
      </c>
      <c r="B94" s="61" t="s">
        <v>486</v>
      </c>
      <c r="C94" s="200">
        <v>50</v>
      </c>
      <c r="D94" s="256">
        <v>104550</v>
      </c>
    </row>
    <row r="95" spans="1:4" ht="12" customHeight="1" x14ac:dyDescent="0.25">
      <c r="A95" s="300" t="s">
        <v>31</v>
      </c>
      <c r="B95" s="156" t="s">
        <v>230</v>
      </c>
      <c r="C95" s="198">
        <v>57</v>
      </c>
      <c r="D95" s="255">
        <v>104526</v>
      </c>
    </row>
    <row r="96" spans="1:4" ht="12" customHeight="1" x14ac:dyDescent="0.25">
      <c r="A96" s="299" t="s">
        <v>56</v>
      </c>
      <c r="B96" s="61" t="s">
        <v>120</v>
      </c>
      <c r="C96" s="200">
        <v>40</v>
      </c>
      <c r="D96" s="256">
        <v>104276</v>
      </c>
    </row>
    <row r="97" spans="1:5" ht="12" customHeight="1" x14ac:dyDescent="0.25">
      <c r="A97" s="300" t="s">
        <v>235</v>
      </c>
      <c r="B97" s="156" t="s">
        <v>227</v>
      </c>
      <c r="C97" s="198">
        <v>52</v>
      </c>
      <c r="D97" s="255">
        <v>103888</v>
      </c>
    </row>
    <row r="98" spans="1:5" ht="12" customHeight="1" x14ac:dyDescent="0.25">
      <c r="A98" s="299" t="s">
        <v>238</v>
      </c>
      <c r="B98" s="61" t="s">
        <v>490</v>
      </c>
      <c r="C98" s="200">
        <v>13</v>
      </c>
      <c r="D98" s="256">
        <v>103252</v>
      </c>
    </row>
    <row r="99" spans="1:5" x14ac:dyDescent="0.25">
      <c r="A99" s="197" t="s">
        <v>20</v>
      </c>
      <c r="B99" s="156" t="s">
        <v>491</v>
      </c>
      <c r="C99" s="198">
        <v>36</v>
      </c>
      <c r="D99" s="255">
        <v>101279</v>
      </c>
    </row>
    <row r="100" spans="1:5" x14ac:dyDescent="0.25">
      <c r="A100" s="302" t="s">
        <v>63</v>
      </c>
      <c r="B100" s="294" t="s">
        <v>231</v>
      </c>
      <c r="C100" s="295">
        <v>45</v>
      </c>
      <c r="D100" s="296">
        <v>100451</v>
      </c>
    </row>
    <row r="101" spans="1:5" x14ac:dyDescent="0.25">
      <c r="A101" s="197" t="s">
        <v>13</v>
      </c>
      <c r="B101" s="156" t="s">
        <v>449</v>
      </c>
      <c r="C101" s="198">
        <v>14</v>
      </c>
      <c r="D101" s="255">
        <v>100233</v>
      </c>
      <c r="E101" s="18"/>
    </row>
    <row r="102" spans="1:5" x14ac:dyDescent="0.25">
      <c r="A102" s="487" t="s">
        <v>52</v>
      </c>
      <c r="B102" s="488" t="s">
        <v>513</v>
      </c>
      <c r="C102" s="489">
        <v>31</v>
      </c>
      <c r="D102" s="490">
        <v>100035</v>
      </c>
    </row>
    <row r="103" spans="1:5" x14ac:dyDescent="0.25">
      <c r="A103" s="482" t="s">
        <v>169</v>
      </c>
      <c r="B103" s="483"/>
      <c r="C103" s="43"/>
      <c r="D103" s="44"/>
    </row>
    <row r="104" spans="1:5" x14ac:dyDescent="0.25">
      <c r="A104" s="484" t="s">
        <v>458</v>
      </c>
      <c r="B104" s="485"/>
      <c r="C104" s="43"/>
      <c r="D104" s="44"/>
    </row>
    <row r="105" spans="1:5" x14ac:dyDescent="0.25">
      <c r="A105" s="486" t="s">
        <v>504</v>
      </c>
      <c r="B105" s="485"/>
      <c r="C105" s="43"/>
      <c r="D105" s="44"/>
    </row>
    <row r="106" spans="1:5" x14ac:dyDescent="0.25">
      <c r="A106" s="47"/>
      <c r="B106" s="32"/>
      <c r="C106" s="43"/>
      <c r="D106" s="44"/>
    </row>
  </sheetData>
  <pageMargins left="0.7" right="0.7" top="0.75" bottom="0.75" header="0.3" footer="0.3"/>
  <pageSetup paperSize="9" scale="83" fitToHeight="2" orientation="portrait" r:id="rId1"/>
  <rowBreaks count="1" manualBreakCount="1">
    <brk id="62" max="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1"/>
  <sheetViews>
    <sheetView showGridLines="0" workbookViewId="0">
      <selection activeCell="I24" sqref="I24"/>
    </sheetView>
  </sheetViews>
  <sheetFormatPr baseColWidth="10" defaultRowHeight="15" x14ac:dyDescent="0.25"/>
  <cols>
    <col min="1" max="1" width="16.7109375" style="29" customWidth="1"/>
    <col min="2" max="2" width="53.140625" customWidth="1"/>
    <col min="3" max="3" width="11.5703125" customWidth="1"/>
    <col min="4" max="5" width="13.85546875" customWidth="1"/>
  </cols>
  <sheetData>
    <row r="1" spans="1:5" ht="18" x14ac:dyDescent="0.25">
      <c r="A1" s="154" t="s">
        <v>338</v>
      </c>
      <c r="B1" s="142"/>
      <c r="C1" s="142"/>
      <c r="D1" s="142"/>
      <c r="E1" s="142"/>
    </row>
    <row r="2" spans="1:5" x14ac:dyDescent="0.25">
      <c r="A2" s="31"/>
      <c r="B2" s="32"/>
      <c r="C2" s="32"/>
      <c r="D2" s="32"/>
      <c r="E2" s="33"/>
    </row>
    <row r="3" spans="1:5" x14ac:dyDescent="0.25">
      <c r="A3" s="554" t="s">
        <v>516</v>
      </c>
      <c r="B3" s="554"/>
      <c r="C3" s="554"/>
      <c r="D3" s="554"/>
      <c r="E3" s="554"/>
    </row>
    <row r="4" spans="1:5" ht="27" x14ac:dyDescent="0.25">
      <c r="A4" s="480" t="s">
        <v>78</v>
      </c>
      <c r="B4" s="479" t="s">
        <v>79</v>
      </c>
      <c r="C4" s="491" t="s">
        <v>81</v>
      </c>
      <c r="D4" s="473" t="s">
        <v>456</v>
      </c>
      <c r="E4" s="473" t="s">
        <v>537</v>
      </c>
    </row>
    <row r="5" spans="1:5" x14ac:dyDescent="0.25">
      <c r="A5" s="56" t="s">
        <v>52</v>
      </c>
      <c r="B5" s="57" t="s">
        <v>428</v>
      </c>
      <c r="C5" s="58" t="s">
        <v>69</v>
      </c>
      <c r="D5" s="59">
        <v>43</v>
      </c>
      <c r="E5" s="60">
        <v>107361</v>
      </c>
    </row>
    <row r="6" spans="1:5" x14ac:dyDescent="0.25">
      <c r="A6" s="303" t="s">
        <v>61</v>
      </c>
      <c r="B6" s="156" t="s">
        <v>84</v>
      </c>
      <c r="C6" s="157" t="s">
        <v>69</v>
      </c>
      <c r="D6" s="158">
        <v>8</v>
      </c>
      <c r="E6" s="159">
        <v>102407</v>
      </c>
    </row>
    <row r="7" spans="1:5" x14ac:dyDescent="0.25">
      <c r="A7" s="304" t="s">
        <v>8</v>
      </c>
      <c r="B7" s="61" t="s">
        <v>109</v>
      </c>
      <c r="C7" s="62" t="s">
        <v>69</v>
      </c>
      <c r="D7" s="63">
        <v>38</v>
      </c>
      <c r="E7" s="64">
        <v>101976</v>
      </c>
    </row>
    <row r="8" spans="1:5" x14ac:dyDescent="0.25">
      <c r="A8" s="155" t="s">
        <v>5</v>
      </c>
      <c r="B8" s="156" t="s">
        <v>116</v>
      </c>
      <c r="C8" s="157" t="s">
        <v>69</v>
      </c>
      <c r="D8" s="158">
        <v>24</v>
      </c>
      <c r="E8" s="159">
        <v>93712</v>
      </c>
    </row>
    <row r="9" spans="1:5" x14ac:dyDescent="0.25">
      <c r="A9" s="56" t="s">
        <v>3</v>
      </c>
      <c r="B9" s="61" t="s">
        <v>85</v>
      </c>
      <c r="C9" s="62" t="s">
        <v>69</v>
      </c>
      <c r="D9" s="63">
        <v>53</v>
      </c>
      <c r="E9" s="64">
        <v>85650</v>
      </c>
    </row>
    <row r="10" spans="1:5" x14ac:dyDescent="0.25">
      <c r="A10" s="155" t="s">
        <v>52</v>
      </c>
      <c r="B10" s="156" t="s">
        <v>430</v>
      </c>
      <c r="C10" s="157" t="s">
        <v>69</v>
      </c>
      <c r="D10" s="158">
        <v>47</v>
      </c>
      <c r="E10" s="159">
        <v>80904</v>
      </c>
    </row>
    <row r="11" spans="1:5" x14ac:dyDescent="0.25">
      <c r="A11" s="56" t="s">
        <v>54</v>
      </c>
      <c r="B11" s="61" t="s">
        <v>87</v>
      </c>
      <c r="C11" s="62" t="s">
        <v>69</v>
      </c>
      <c r="D11" s="63">
        <v>23</v>
      </c>
      <c r="E11" s="64">
        <v>74286</v>
      </c>
    </row>
    <row r="12" spans="1:5" x14ac:dyDescent="0.25">
      <c r="A12" s="155" t="s">
        <v>58</v>
      </c>
      <c r="B12" s="156" t="s">
        <v>154</v>
      </c>
      <c r="C12" s="157" t="s">
        <v>69</v>
      </c>
      <c r="D12" s="158">
        <v>20</v>
      </c>
      <c r="E12" s="159">
        <v>71962</v>
      </c>
    </row>
    <row r="13" spans="1:5" x14ac:dyDescent="0.25">
      <c r="A13" s="56" t="s">
        <v>52</v>
      </c>
      <c r="B13" s="61" t="s">
        <v>445</v>
      </c>
      <c r="C13" s="62" t="s">
        <v>69</v>
      </c>
      <c r="D13" s="63">
        <v>37</v>
      </c>
      <c r="E13" s="64">
        <v>71718</v>
      </c>
    </row>
    <row r="14" spans="1:5" x14ac:dyDescent="0.25">
      <c r="A14" s="155" t="s">
        <v>23</v>
      </c>
      <c r="B14" s="156" t="s">
        <v>86</v>
      </c>
      <c r="C14" s="157" t="s">
        <v>70</v>
      </c>
      <c r="D14" s="158">
        <v>129</v>
      </c>
      <c r="E14" s="159">
        <v>71010</v>
      </c>
    </row>
    <row r="15" spans="1:5" x14ac:dyDescent="0.25">
      <c r="A15" s="56" t="s">
        <v>58</v>
      </c>
      <c r="B15" s="61" t="s">
        <v>88</v>
      </c>
      <c r="C15" s="62" t="s">
        <v>69</v>
      </c>
      <c r="D15" s="63">
        <v>12</v>
      </c>
      <c r="E15" s="64">
        <v>70330</v>
      </c>
    </row>
    <row r="16" spans="1:5" x14ac:dyDescent="0.25">
      <c r="A16" s="155" t="s">
        <v>52</v>
      </c>
      <c r="B16" s="156" t="s">
        <v>429</v>
      </c>
      <c r="C16" s="157" t="s">
        <v>69</v>
      </c>
      <c r="D16" s="158">
        <v>36</v>
      </c>
      <c r="E16" s="159">
        <v>66598</v>
      </c>
    </row>
    <row r="17" spans="1:5" x14ac:dyDescent="0.25">
      <c r="A17" s="56" t="s">
        <v>56</v>
      </c>
      <c r="B17" s="61" t="s">
        <v>240</v>
      </c>
      <c r="C17" s="62" t="s">
        <v>69</v>
      </c>
      <c r="D17" s="63">
        <v>42</v>
      </c>
      <c r="E17" s="64">
        <v>66443</v>
      </c>
    </row>
    <row r="18" spans="1:5" x14ac:dyDescent="0.25">
      <c r="A18" s="155" t="s">
        <v>53</v>
      </c>
      <c r="B18" s="156" t="s">
        <v>446</v>
      </c>
      <c r="C18" s="157" t="s">
        <v>69</v>
      </c>
      <c r="D18" s="158">
        <v>21</v>
      </c>
      <c r="E18" s="159">
        <v>65322</v>
      </c>
    </row>
    <row r="19" spans="1:5" x14ac:dyDescent="0.25">
      <c r="A19" s="56" t="s">
        <v>10</v>
      </c>
      <c r="B19" s="61" t="s">
        <v>408</v>
      </c>
      <c r="C19" s="62" t="s">
        <v>69</v>
      </c>
      <c r="D19" s="63">
        <v>41</v>
      </c>
      <c r="E19" s="64">
        <v>62905</v>
      </c>
    </row>
    <row r="20" spans="1:5" x14ac:dyDescent="0.25">
      <c r="A20" s="155" t="s">
        <v>43</v>
      </c>
      <c r="B20" s="156" t="s">
        <v>114</v>
      </c>
      <c r="C20" s="157" t="s">
        <v>69</v>
      </c>
      <c r="D20" s="158">
        <v>12</v>
      </c>
      <c r="E20" s="159">
        <v>59140</v>
      </c>
    </row>
    <row r="21" spans="1:5" x14ac:dyDescent="0.25">
      <c r="A21" s="56" t="s">
        <v>19</v>
      </c>
      <c r="B21" s="61" t="s">
        <v>409</v>
      </c>
      <c r="C21" s="62" t="s">
        <v>69</v>
      </c>
      <c r="D21" s="63">
        <v>15</v>
      </c>
      <c r="E21" s="64">
        <v>58982</v>
      </c>
    </row>
    <row r="22" spans="1:5" x14ac:dyDescent="0.25">
      <c r="A22" s="155" t="s">
        <v>63</v>
      </c>
      <c r="B22" s="156" t="s">
        <v>242</v>
      </c>
      <c r="C22" s="157" t="s">
        <v>69</v>
      </c>
      <c r="D22" s="158">
        <v>19</v>
      </c>
      <c r="E22" s="159">
        <v>58549</v>
      </c>
    </row>
    <row r="23" spans="1:5" x14ac:dyDescent="0.25">
      <c r="A23" s="304" t="s">
        <v>239</v>
      </c>
      <c r="B23" s="61" t="s">
        <v>247</v>
      </c>
      <c r="C23" s="62" t="s">
        <v>69</v>
      </c>
      <c r="D23" s="63">
        <v>32</v>
      </c>
      <c r="E23" s="64">
        <v>58079</v>
      </c>
    </row>
    <row r="24" spans="1:5" x14ac:dyDescent="0.25">
      <c r="A24" s="303" t="s">
        <v>52</v>
      </c>
      <c r="B24" s="156" t="s">
        <v>189</v>
      </c>
      <c r="C24" s="157" t="s">
        <v>69</v>
      </c>
      <c r="D24" s="158">
        <v>50</v>
      </c>
      <c r="E24" s="159">
        <v>57915</v>
      </c>
    </row>
    <row r="25" spans="1:5" x14ac:dyDescent="0.25">
      <c r="A25" s="56" t="s">
        <v>238</v>
      </c>
      <c r="B25" s="61" t="s">
        <v>243</v>
      </c>
      <c r="C25" s="62" t="s">
        <v>69</v>
      </c>
      <c r="D25" s="63">
        <v>42</v>
      </c>
      <c r="E25" s="64">
        <v>57229</v>
      </c>
    </row>
    <row r="26" spans="1:5" x14ac:dyDescent="0.25">
      <c r="A26" s="155" t="s">
        <v>33</v>
      </c>
      <c r="B26" s="156" t="s">
        <v>492</v>
      </c>
      <c r="C26" s="157" t="s">
        <v>69</v>
      </c>
      <c r="D26" s="158">
        <v>64</v>
      </c>
      <c r="E26" s="159">
        <v>57038</v>
      </c>
    </row>
    <row r="27" spans="1:5" x14ac:dyDescent="0.25">
      <c r="A27" s="56" t="s">
        <v>10</v>
      </c>
      <c r="B27" s="61" t="s">
        <v>112</v>
      </c>
      <c r="C27" s="62" t="s">
        <v>69</v>
      </c>
      <c r="D27" s="63">
        <v>62</v>
      </c>
      <c r="E27" s="64">
        <v>56638</v>
      </c>
    </row>
    <row r="28" spans="1:5" x14ac:dyDescent="0.25">
      <c r="A28" s="155" t="s">
        <v>51</v>
      </c>
      <c r="B28" s="156" t="s">
        <v>246</v>
      </c>
      <c r="C28" s="157" t="s">
        <v>69</v>
      </c>
      <c r="D28" s="158">
        <v>22</v>
      </c>
      <c r="E28" s="159">
        <v>56121</v>
      </c>
    </row>
    <row r="29" spans="1:5" ht="15" customHeight="1" x14ac:dyDescent="0.25">
      <c r="A29" s="56" t="s">
        <v>237</v>
      </c>
      <c r="B29" s="61" t="s">
        <v>241</v>
      </c>
      <c r="C29" s="62" t="s">
        <v>69</v>
      </c>
      <c r="D29" s="63">
        <v>75</v>
      </c>
      <c r="E29" s="64">
        <v>55395</v>
      </c>
    </row>
    <row r="30" spans="1:5" x14ac:dyDescent="0.25">
      <c r="A30" s="155" t="s">
        <v>16</v>
      </c>
      <c r="B30" s="156" t="s">
        <v>113</v>
      </c>
      <c r="C30" s="157" t="s">
        <v>69</v>
      </c>
      <c r="D30" s="158">
        <v>60</v>
      </c>
      <c r="E30" s="159">
        <v>54709</v>
      </c>
    </row>
    <row r="31" spans="1:5" x14ac:dyDescent="0.25">
      <c r="A31" s="56" t="s">
        <v>8</v>
      </c>
      <c r="B31" s="61" t="s">
        <v>108</v>
      </c>
      <c r="C31" s="62" t="s">
        <v>69</v>
      </c>
      <c r="D31" s="63">
        <v>40</v>
      </c>
      <c r="E31" s="64">
        <v>54512</v>
      </c>
    </row>
    <row r="32" spans="1:5" x14ac:dyDescent="0.25">
      <c r="A32" s="303" t="s">
        <v>23</v>
      </c>
      <c r="B32" s="156" t="s">
        <v>452</v>
      </c>
      <c r="C32" s="157" t="s">
        <v>69</v>
      </c>
      <c r="D32" s="158">
        <v>109</v>
      </c>
      <c r="E32" s="159">
        <v>54138</v>
      </c>
    </row>
    <row r="33" spans="1:5" x14ac:dyDescent="0.25">
      <c r="A33" s="304" t="s">
        <v>4</v>
      </c>
      <c r="B33" s="61" t="s">
        <v>410</v>
      </c>
      <c r="C33" s="62" t="s">
        <v>69</v>
      </c>
      <c r="D33" s="63">
        <v>41</v>
      </c>
      <c r="E33" s="64">
        <v>53877</v>
      </c>
    </row>
    <row r="34" spans="1:5" x14ac:dyDescent="0.25">
      <c r="A34" s="303" t="s">
        <v>6</v>
      </c>
      <c r="B34" s="156" t="s">
        <v>115</v>
      </c>
      <c r="C34" s="157" t="s">
        <v>69</v>
      </c>
      <c r="D34" s="158">
        <v>20</v>
      </c>
      <c r="E34" s="159">
        <v>53822</v>
      </c>
    </row>
    <row r="35" spans="1:5" x14ac:dyDescent="0.25">
      <c r="A35" s="56" t="s">
        <v>31</v>
      </c>
      <c r="B35" s="61" t="s">
        <v>245</v>
      </c>
      <c r="C35" s="62" t="s">
        <v>69</v>
      </c>
      <c r="D35" s="63">
        <v>38</v>
      </c>
      <c r="E35" s="64">
        <v>53602</v>
      </c>
    </row>
    <row r="36" spans="1:5" x14ac:dyDescent="0.25">
      <c r="A36" s="303" t="s">
        <v>36</v>
      </c>
      <c r="B36" s="156" t="s">
        <v>412</v>
      </c>
      <c r="C36" s="157" t="s">
        <v>69</v>
      </c>
      <c r="D36" s="158">
        <v>31</v>
      </c>
      <c r="E36" s="159">
        <v>53310</v>
      </c>
    </row>
    <row r="37" spans="1:5" x14ac:dyDescent="0.25">
      <c r="A37" s="304" t="s">
        <v>6</v>
      </c>
      <c r="B37" s="61" t="s">
        <v>89</v>
      </c>
      <c r="C37" s="62" t="s">
        <v>69</v>
      </c>
      <c r="D37" s="63">
        <v>12</v>
      </c>
      <c r="E37" s="64">
        <v>53269</v>
      </c>
    </row>
    <row r="38" spans="1:5" x14ac:dyDescent="0.25">
      <c r="A38" s="155" t="s">
        <v>48</v>
      </c>
      <c r="B38" s="156" t="s">
        <v>462</v>
      </c>
      <c r="C38" s="157" t="s">
        <v>69</v>
      </c>
      <c r="D38" s="158">
        <v>36</v>
      </c>
      <c r="E38" s="159">
        <v>52867</v>
      </c>
    </row>
    <row r="39" spans="1:5" x14ac:dyDescent="0.25">
      <c r="A39" s="304" t="s">
        <v>238</v>
      </c>
      <c r="B39" s="61" t="s">
        <v>483</v>
      </c>
      <c r="C39" s="62" t="s">
        <v>69</v>
      </c>
      <c r="D39" s="63">
        <v>11</v>
      </c>
      <c r="E39" s="64">
        <v>52481</v>
      </c>
    </row>
    <row r="40" spans="1:5" x14ac:dyDescent="0.25">
      <c r="A40" s="303" t="s">
        <v>51</v>
      </c>
      <c r="B40" s="156" t="s">
        <v>244</v>
      </c>
      <c r="C40" s="157" t="s">
        <v>69</v>
      </c>
      <c r="D40" s="158">
        <v>67</v>
      </c>
      <c r="E40" s="159">
        <v>52244</v>
      </c>
    </row>
    <row r="41" spans="1:5" x14ac:dyDescent="0.25">
      <c r="A41" s="304" t="s">
        <v>60</v>
      </c>
      <c r="B41" s="61" t="s">
        <v>476</v>
      </c>
      <c r="C41" s="62" t="s">
        <v>69</v>
      </c>
      <c r="D41" s="63">
        <v>25</v>
      </c>
      <c r="E41" s="64">
        <v>51617</v>
      </c>
    </row>
    <row r="42" spans="1:5" x14ac:dyDescent="0.25">
      <c r="A42" s="303" t="s">
        <v>41</v>
      </c>
      <c r="B42" s="156" t="s">
        <v>481</v>
      </c>
      <c r="C42" s="157" t="s">
        <v>69</v>
      </c>
      <c r="D42" s="158">
        <v>19</v>
      </c>
      <c r="E42" s="159">
        <v>51559</v>
      </c>
    </row>
    <row r="43" spans="1:5" x14ac:dyDescent="0.25">
      <c r="A43" s="56" t="s">
        <v>58</v>
      </c>
      <c r="B43" s="61" t="s">
        <v>482</v>
      </c>
      <c r="C43" s="62" t="s">
        <v>69</v>
      </c>
      <c r="D43" s="63">
        <v>11</v>
      </c>
      <c r="E43" s="64">
        <v>51480</v>
      </c>
    </row>
    <row r="44" spans="1:5" x14ac:dyDescent="0.25">
      <c r="A44" s="303" t="s">
        <v>188</v>
      </c>
      <c r="B44" s="156" t="s">
        <v>411</v>
      </c>
      <c r="C44" s="157" t="s">
        <v>69</v>
      </c>
      <c r="D44" s="158">
        <v>5</v>
      </c>
      <c r="E44" s="159">
        <v>51449</v>
      </c>
    </row>
    <row r="45" spans="1:5" x14ac:dyDescent="0.25">
      <c r="A45" s="493" t="s">
        <v>30</v>
      </c>
      <c r="B45" s="488" t="s">
        <v>515</v>
      </c>
      <c r="C45" s="494" t="s">
        <v>69</v>
      </c>
      <c r="D45" s="495">
        <v>17</v>
      </c>
      <c r="E45" s="496">
        <v>50728</v>
      </c>
    </row>
    <row r="46" spans="1:5" x14ac:dyDescent="0.25">
      <c r="A46" s="482" t="s">
        <v>169</v>
      </c>
      <c r="B46" s="18"/>
      <c r="C46" s="18"/>
      <c r="D46" s="18"/>
      <c r="E46" s="18"/>
    </row>
    <row r="47" spans="1:5" x14ac:dyDescent="0.25">
      <c r="A47" s="484" t="s">
        <v>458</v>
      </c>
      <c r="B47" s="18"/>
      <c r="C47" s="18"/>
      <c r="D47" s="18"/>
      <c r="E47" s="18"/>
    </row>
    <row r="48" spans="1:5" x14ac:dyDescent="0.25">
      <c r="A48" s="492" t="s">
        <v>504</v>
      </c>
      <c r="B48" s="18"/>
      <c r="C48" s="18"/>
      <c r="D48" s="18"/>
      <c r="E48" s="18"/>
    </row>
    <row r="51" spans="1:5" x14ac:dyDescent="0.25">
      <c r="A51" s="17"/>
      <c r="B51" s="18"/>
      <c r="C51" s="18"/>
      <c r="D51" s="18"/>
      <c r="E51" s="18"/>
    </row>
  </sheetData>
  <mergeCells count="1">
    <mergeCell ref="A3:E3"/>
  </mergeCells>
  <pageMargins left="0.7" right="0.7" top="0.75" bottom="0.75" header="0.3" footer="0.3"/>
  <pageSetup paperSize="9" scale="8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3:I32"/>
  <sheetViews>
    <sheetView showGridLines="0" workbookViewId="0">
      <selection activeCell="G17" sqref="G17"/>
    </sheetView>
  </sheetViews>
  <sheetFormatPr baseColWidth="10" defaultColWidth="14.85546875" defaultRowHeight="12.75" x14ac:dyDescent="0.25"/>
  <cols>
    <col min="1" max="1" width="3.42578125" style="9" customWidth="1"/>
    <col min="2" max="2" width="24.7109375" style="9" customWidth="1"/>
    <col min="3" max="3" width="13.5703125" style="9" customWidth="1"/>
    <col min="4" max="4" width="16.5703125" style="513" customWidth="1"/>
    <col min="5" max="5" width="14.85546875" style="9"/>
    <col min="6" max="6" width="14.85546875" style="9" customWidth="1"/>
    <col min="7" max="16384" width="14.85546875" style="9"/>
  </cols>
  <sheetData>
    <row r="3" spans="2:9" s="498" customFormat="1" ht="51.6" customHeight="1" x14ac:dyDescent="0.25">
      <c r="B3" s="555" t="s">
        <v>538</v>
      </c>
      <c r="C3" s="555"/>
      <c r="D3" s="555"/>
      <c r="E3" s="497"/>
      <c r="G3" s="499"/>
      <c r="I3" s="9"/>
    </row>
    <row r="4" spans="2:9" ht="24" customHeight="1" x14ac:dyDescent="0.25">
      <c r="B4" s="500" t="s">
        <v>539</v>
      </c>
      <c r="C4" s="500"/>
      <c r="D4" s="74"/>
      <c r="E4" s="371"/>
      <c r="G4" s="501"/>
    </row>
    <row r="5" spans="2:9" ht="31.5" customHeight="1" x14ac:dyDescent="0.25">
      <c r="B5" s="502" t="s">
        <v>540</v>
      </c>
      <c r="C5" s="503" t="s">
        <v>153</v>
      </c>
      <c r="D5" s="503" t="s">
        <v>541</v>
      </c>
    </row>
    <row r="6" spans="2:9" x14ac:dyDescent="0.25">
      <c r="B6" s="504" t="s">
        <v>542</v>
      </c>
      <c r="C6" s="95">
        <v>0.25241577060931897</v>
      </c>
      <c r="D6" s="95">
        <v>1.4870843205078602E-2</v>
      </c>
    </row>
    <row r="7" spans="2:9" x14ac:dyDescent="0.25">
      <c r="B7" s="504" t="s">
        <v>543</v>
      </c>
      <c r="C7" s="95">
        <v>0.27105376344086024</v>
      </c>
      <c r="D7" s="95">
        <v>4.4953374209325249E-2</v>
      </c>
    </row>
    <row r="8" spans="2:9" x14ac:dyDescent="0.25">
      <c r="B8" s="504" t="s">
        <v>544</v>
      </c>
      <c r="C8" s="95">
        <v>0.31856630824372761</v>
      </c>
      <c r="D8" s="95">
        <v>0.16015056620114371</v>
      </c>
      <c r="E8" s="10"/>
      <c r="G8" s="10"/>
    </row>
    <row r="9" spans="2:9" x14ac:dyDescent="0.25">
      <c r="B9" s="504" t="s">
        <v>545</v>
      </c>
      <c r="C9" s="95">
        <v>9.3419354838709667E-2</v>
      </c>
      <c r="D9" s="95">
        <v>0.1471921220290654</v>
      </c>
      <c r="E9" s="10"/>
    </row>
    <row r="10" spans="2:9" x14ac:dyDescent="0.25">
      <c r="B10" s="504" t="s">
        <v>546</v>
      </c>
      <c r="C10" s="95">
        <v>3.4494623655913978E-2</v>
      </c>
      <c r="D10" s="95">
        <v>0.1220782528391256</v>
      </c>
      <c r="E10" s="10"/>
    </row>
    <row r="11" spans="2:9" x14ac:dyDescent="0.25">
      <c r="B11" s="504" t="s">
        <v>547</v>
      </c>
      <c r="C11" s="95">
        <v>1.6172043010752687E-2</v>
      </c>
      <c r="D11" s="95">
        <v>0.11275935651841255</v>
      </c>
      <c r="E11" s="10"/>
    </row>
    <row r="12" spans="2:9" x14ac:dyDescent="0.25">
      <c r="B12" s="504" t="s">
        <v>548</v>
      </c>
      <c r="C12" s="95">
        <v>1.003584229390681E-2</v>
      </c>
      <c r="D12" s="95">
        <v>0.15636399738888196</v>
      </c>
      <c r="E12" s="10"/>
    </row>
    <row r="13" spans="2:9" x14ac:dyDescent="0.25">
      <c r="B13" s="504" t="s">
        <v>549</v>
      </c>
      <c r="C13" s="95">
        <v>2.6379928315412183E-3</v>
      </c>
      <c r="D13" s="95">
        <v>9.055013520105501E-2</v>
      </c>
      <c r="E13" s="10"/>
    </row>
    <row r="14" spans="2:9" x14ac:dyDescent="0.25">
      <c r="B14" s="505" t="s">
        <v>550</v>
      </c>
      <c r="C14" s="506">
        <v>1.2043010752688173E-3</v>
      </c>
      <c r="D14" s="506">
        <v>0.15108135240791187</v>
      </c>
      <c r="E14" s="10"/>
    </row>
    <row r="15" spans="2:9" x14ac:dyDescent="0.25">
      <c r="B15" s="504"/>
      <c r="C15" s="507"/>
      <c r="D15" s="507"/>
      <c r="E15" s="10"/>
    </row>
    <row r="16" spans="2:9" ht="25.5" x14ac:dyDescent="0.25">
      <c r="B16" s="503" t="s">
        <v>540</v>
      </c>
      <c r="C16" s="503" t="s">
        <v>153</v>
      </c>
      <c r="D16" s="503" t="s">
        <v>541</v>
      </c>
      <c r="E16" s="10"/>
    </row>
    <row r="17" spans="1:5" x14ac:dyDescent="0.25">
      <c r="B17" s="504" t="s">
        <v>253</v>
      </c>
      <c r="C17" s="95">
        <f>+C6</f>
        <v>0.25241577060931897</v>
      </c>
      <c r="D17" s="95">
        <f>+D6</f>
        <v>1.4870843205078602E-2</v>
      </c>
      <c r="E17" s="10"/>
    </row>
    <row r="18" spans="1:5" x14ac:dyDescent="0.25">
      <c r="B18" s="504" t="s">
        <v>256</v>
      </c>
      <c r="C18" s="95">
        <f>+C17+C7</f>
        <v>0.52346953405017915</v>
      </c>
      <c r="D18" s="95">
        <f>+D17+D7</f>
        <v>5.982421741440385E-2</v>
      </c>
      <c r="E18" s="10"/>
    </row>
    <row r="19" spans="1:5" x14ac:dyDescent="0.25">
      <c r="B19" s="504" t="s">
        <v>260</v>
      </c>
      <c r="C19" s="95">
        <f t="shared" ref="C19:D24" si="0">+C18+C8</f>
        <v>0.84203584229390671</v>
      </c>
      <c r="D19" s="95">
        <f t="shared" si="0"/>
        <v>0.21997478361554756</v>
      </c>
      <c r="E19" s="10"/>
    </row>
    <row r="20" spans="1:5" x14ac:dyDescent="0.25">
      <c r="B20" s="504" t="s">
        <v>265</v>
      </c>
      <c r="C20" s="95">
        <f t="shared" si="0"/>
        <v>0.93545519713261638</v>
      </c>
      <c r="D20" s="95">
        <f t="shared" si="0"/>
        <v>0.36716690564461296</v>
      </c>
      <c r="E20" s="10"/>
    </row>
    <row r="21" spans="1:5" x14ac:dyDescent="0.25">
      <c r="B21" s="504" t="s">
        <v>268</v>
      </c>
      <c r="C21" s="95">
        <f t="shared" si="0"/>
        <v>0.96994982078853031</v>
      </c>
      <c r="D21" s="95">
        <f t="shared" si="0"/>
        <v>0.48924515848373856</v>
      </c>
      <c r="E21" s="10"/>
    </row>
    <row r="22" spans="1:5" x14ac:dyDescent="0.25">
      <c r="B22" s="504" t="s">
        <v>269</v>
      </c>
      <c r="C22" s="95">
        <f t="shared" si="0"/>
        <v>0.98612186379928302</v>
      </c>
      <c r="D22" s="95">
        <f t="shared" si="0"/>
        <v>0.60200451500215113</v>
      </c>
      <c r="E22" s="10"/>
    </row>
    <row r="23" spans="1:5" x14ac:dyDescent="0.25">
      <c r="B23" s="504" t="s">
        <v>271</v>
      </c>
      <c r="C23" s="95">
        <f t="shared" si="0"/>
        <v>0.99615770609318988</v>
      </c>
      <c r="D23" s="95">
        <f t="shared" si="0"/>
        <v>0.75836851239103309</v>
      </c>
      <c r="E23" s="10"/>
    </row>
    <row r="24" spans="1:5" x14ac:dyDescent="0.25">
      <c r="B24" s="504" t="s">
        <v>273</v>
      </c>
      <c r="C24" s="95">
        <f t="shared" si="0"/>
        <v>0.99879569892473108</v>
      </c>
      <c r="D24" s="95">
        <f t="shared" si="0"/>
        <v>0.84891864759208813</v>
      </c>
      <c r="E24" s="10"/>
    </row>
    <row r="25" spans="1:5" x14ac:dyDescent="0.25">
      <c r="B25" s="508" t="s">
        <v>276</v>
      </c>
      <c r="C25" s="509">
        <v>1</v>
      </c>
      <c r="D25" s="506">
        <v>1</v>
      </c>
      <c r="E25" s="10"/>
    </row>
    <row r="26" spans="1:5" ht="15" x14ac:dyDescent="0.25">
      <c r="B26" s="510"/>
      <c r="C26" s="510"/>
      <c r="D26" s="511"/>
    </row>
    <row r="27" spans="1:5" s="513" customFormat="1" ht="15" x14ac:dyDescent="0.25">
      <c r="A27" s="512" t="s">
        <v>517</v>
      </c>
      <c r="B27" s="510"/>
      <c r="C27" s="510"/>
      <c r="D27" s="511"/>
    </row>
    <row r="28" spans="1:5" ht="15" x14ac:dyDescent="0.25">
      <c r="B28" s="510"/>
      <c r="C28" s="510"/>
      <c r="D28" s="511"/>
    </row>
    <row r="29" spans="1:5" ht="15" x14ac:dyDescent="0.2">
      <c r="B29" s="514"/>
      <c r="C29" s="514"/>
      <c r="D29" s="511"/>
    </row>
    <row r="30" spans="1:5" ht="15" x14ac:dyDescent="0.25">
      <c r="B30" s="515"/>
      <c r="C30" s="515"/>
      <c r="D30" s="511"/>
    </row>
    <row r="31" spans="1:5" ht="15" x14ac:dyDescent="0.25">
      <c r="B31" s="510"/>
      <c r="C31" s="510"/>
      <c r="D31" s="511"/>
    </row>
    <row r="32" spans="1:5" ht="15" x14ac:dyDescent="0.25">
      <c r="B32" s="511"/>
      <c r="C32" s="511"/>
      <c r="D32" s="511"/>
    </row>
  </sheetData>
  <mergeCells count="1">
    <mergeCell ref="B3:D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13</vt:i4>
      </vt:variant>
    </vt:vector>
  </HeadingPairs>
  <TitlesOfParts>
    <vt:vector size="26" baseType="lpstr">
      <vt:lpstr>2</vt:lpstr>
      <vt:lpstr>2.1</vt:lpstr>
      <vt:lpstr>2.2 nb CL</vt:lpstr>
      <vt:lpstr>2.3a Com</vt:lpstr>
      <vt:lpstr>2.3b Rep com</vt:lpstr>
      <vt:lpstr>2.4 Com +100</vt:lpstr>
      <vt:lpstr>2.5a EPCI</vt:lpstr>
      <vt:lpstr>2.5b-carte</vt:lpstr>
      <vt:lpstr>2.6 GFP taille</vt:lpstr>
      <vt:lpstr>2.7a met CU</vt:lpstr>
      <vt:lpstr>2.7b CA</vt:lpstr>
      <vt:lpstr>2.7c CC</vt:lpstr>
      <vt:lpstr>Pour Dépliant 1</vt:lpstr>
      <vt:lpstr>'2'!Zone_d_impression</vt:lpstr>
      <vt:lpstr>'2.1'!Zone_d_impression</vt:lpstr>
      <vt:lpstr>'2.2 nb CL'!Zone_d_impression</vt:lpstr>
      <vt:lpstr>'2.3a Com'!Zone_d_impression</vt:lpstr>
      <vt:lpstr>'2.3b Rep com'!Zone_d_impression</vt:lpstr>
      <vt:lpstr>'2.4 Com +100'!Zone_d_impression</vt:lpstr>
      <vt:lpstr>'2.5a EPCI'!Zone_d_impression</vt:lpstr>
      <vt:lpstr>'2.5b-carte'!Zone_d_impression</vt:lpstr>
      <vt:lpstr>'2.6 GFP taille'!Zone_d_impression</vt:lpstr>
      <vt:lpstr>'2.7a met CU'!Zone_d_impression</vt:lpstr>
      <vt:lpstr>'2.7b CA'!Zone_d_impression</vt:lpstr>
      <vt:lpstr>'2.7c CC'!Zone_d_impression</vt:lpstr>
      <vt:lpstr>'Pour Dépliant 1'!Zone_d_impression</vt:lpstr>
    </vt:vector>
  </TitlesOfParts>
  <Company>MI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ROUSSEAU Sylvie</cp:lastModifiedBy>
  <cp:lastPrinted>2022-02-21T09:55:11Z</cp:lastPrinted>
  <dcterms:created xsi:type="dcterms:W3CDTF">2014-01-24T14:59:16Z</dcterms:created>
  <dcterms:modified xsi:type="dcterms:W3CDTF">2026-07-30T09:21:03Z</dcterms:modified>
</cp:coreProperties>
</file>