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PPI 2010-2025" sheetId="1" r:id="rId1"/>
  </sheets>
  <definedNames>
    <definedName name="RFR">'RPPI 2010-2025'!$CF$3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<sst xmlns="http://schemas.openxmlformats.org/spreadsheetml/2006/main" count="163" uniqueCount="41">
  <si>
    <t>Residential Property Price Indexes: Eight Capital Cities, 2011-12 = 100.0</t>
  </si>
  <si>
    <t>Commercial Property Price Indexes: Capital Cities, 2011-12 = 100.0</t>
  </si>
  <si>
    <t>Rental Yield: Capital Cities</t>
  </si>
  <si>
    <t>All key REIT sub-sectors (industrial, retail, office, healthcare, etc)</t>
  </si>
  <si>
    <t>BREAK HERE</t>
  </si>
  <si>
    <t>RRPI Log Returns</t>
  </si>
  <si>
    <t>CPPI Log Returns</t>
  </si>
  <si>
    <t>Rental Yield Change</t>
  </si>
  <si>
    <t xml:space="preserve">REITs  Returns </t>
  </si>
  <si>
    <t>MAX DROP</t>
  </si>
  <si>
    <t>Max prcnt change</t>
  </si>
  <si>
    <t>Date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</si>
  <si>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</si>
  <si>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</si>
  <si>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</si>
  <si>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</si>
  <si>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</si>
  <si>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</si>
  <si>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</si>
  <si>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</si>
  <si>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Weighted average of eight capital cities</t>
  </si>
  <si>
    <t>Goodman Group</t>
  </si>
  <si>
    <t>Stockland Group</t>
  </si>
  <si>
    <t>GPT Group</t>
  </si>
  <si>
    <t>Mirvac Group</t>
  </si>
  <si>
    <t>Charter Hall Group</t>
  </si>
  <si>
    <t>Dexus</t>
  </si>
  <si>
    <t>BWP Trust</t>
  </si>
  <si>
    <t>Charter Hall Retail REIT</t>
  </si>
  <si>
    <t>Growthpoint Properties Australia</t>
  </si>
  <si>
    <t>Charter Hall Social Infrastructure REIT</t>
  </si>
  <si>
    <t>Cromwell Property Group</t>
  </si>
  <si>
    <t>Aspen Group</t>
  </si>
  <si>
    <t>Carindale Property Trust</t>
  </si>
  <si>
    <t>Aims Property Securities Fund</t>
  </si>
  <si>
    <t>S&amp;P ASX 200</t>
  </si>
  <si>
    <t>Risk Free Rate</t>
  </si>
  <si>
    <t>Mean Return</t>
  </si>
  <si>
    <t xml:space="preserve">Volatility </t>
  </si>
  <si>
    <t>Sharpe Ratio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</si>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</sst>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0_);[Red]\(0.00\)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7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18" fillId="34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180" fontId="0" fillId="0" borderId="0" xfId="0" applyNumberFormat="1"/>
    <xf numFmtId="0" fontId="1" fillId="0" borderId="0" xfId="0" applyFont="1" applyAlignment="1"/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top"/>
      <protection locked="0"/>
    </xf>
    <xf numFmtId="181" fontId="0" fillId="0" borderId="0" xfId="0" applyNumberFormat="1"/>
    <xf numFmtId="10" fontId="0" fillId="0" borderId="0" xfId="0" applyNumberFormat="1"/>
    <xf numFmtId="0" fontId="0" fillId="0" borderId="0" xfId="0" applyFont="1" applyAlignment="1">
      <alignment horizontal="center" wrapText="1"/>
    </xf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/>
    <xf numFmtId="4" fontId="0" fillId="0" borderId="0" xfId="0" applyNumberFormat="1" applyFill="1" applyAlignment="1">
      <alignment vertical="center"/>
    </xf>
    <xf numFmtId="0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71"/>
  <sheetViews>
    <sheetView tabSelected="1" zoomScale="85" zoomScaleNormal="85" workbookViewId="0">
      <selection activeCell="EJ14" sqref="EJ14"/>
    </sheetView>
  </sheetViews>
  <sheetFormatPr defaultColWidth="9" defaultRowHeight="14.4"/>
  <cols>
    <col min="1" max="1" width="11.1111111111111" customWidth="1"/>
    <col min="2" max="2" width="14.1111111111111"/>
    <col min="3" max="3" width="9.88888888888889" customWidth="1"/>
    <col min="4" max="4" width="8.88888888888889" customWidth="1"/>
    <col min="5" max="9" width="14.1111111111111"/>
    <col min="10" max="10" width="31.8888888888889" customWidth="1"/>
    <col min="12" max="15" width="11.7777777777778" customWidth="1"/>
    <col min="16" max="16" width="19.3333333333333" customWidth="1"/>
    <col min="18" max="34" width="14.1111111111111"/>
    <col min="35" max="35" width="12.8888888888889"/>
    <col min="36" max="39" width="14.1111111111111"/>
    <col min="40" max="40" width="12.8888888888889"/>
    <col min="41" max="41" width="12" style="2" customWidth="1"/>
    <col min="42" max="42" width="12" style="3" customWidth="1"/>
    <col min="43" max="51" width="14.1111111111111"/>
    <col min="52" max="52" width="9" style="3"/>
    <col min="53" max="57" width="14.1111111111111"/>
    <col min="58" max="58" width="9" style="3"/>
    <col min="59" max="66" width="14.1111111111111"/>
    <col min="67" max="67" width="9" style="3"/>
    <col min="68" max="81" width="14.1111111111111"/>
    <col min="84" max="84" width="13.5555555555556" customWidth="1"/>
    <col min="85" max="85" width="12" style="3" customWidth="1"/>
    <col min="95" max="95" width="9" style="3"/>
    <col min="96" max="100" width="11.7777777777778"/>
    <col min="111" max="124" width="12.8888888888889"/>
    <col min="125" max="125" width="9" style="3"/>
    <col min="126" max="134" width="12.8888888888889"/>
    <col min="136" max="140" width="12.8888888888889"/>
    <col min="141" max="141" width="9" style="4"/>
    <col min="142" max="149" width="12.8888888888889"/>
    <col min="150" max="150" width="9" style="4"/>
    <col min="151" max="164" width="12.8888888888889"/>
  </cols>
  <sheetData>
    <row r="1" spans="1:16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  <c r="L1" s="5" t="s">
        <v>1</v>
      </c>
      <c r="M1" s="5"/>
      <c r="N1" s="5"/>
      <c r="O1" s="5"/>
      <c r="P1" s="5"/>
      <c r="R1" s="5" t="s">
        <v>2</v>
      </c>
      <c r="S1" s="5"/>
      <c r="T1" s="5"/>
      <c r="U1" s="5"/>
      <c r="V1" s="5"/>
      <c r="W1" s="5"/>
      <c r="X1" s="5"/>
      <c r="Y1" s="5"/>
      <c r="AA1" s="5" t="s">
        <v>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14"/>
      <c r="AP1" s="15" t="s">
        <v>4</v>
      </c>
      <c r="AQ1" s="5" t="s">
        <v>5</v>
      </c>
      <c r="AR1" s="5"/>
      <c r="AS1" s="5"/>
      <c r="AT1" s="5"/>
      <c r="AU1" s="5"/>
      <c r="AV1" s="5"/>
      <c r="AW1" s="5"/>
      <c r="AX1" s="5"/>
      <c r="AY1" s="5"/>
      <c r="BA1" s="5" t="s">
        <v>6</v>
      </c>
      <c r="BB1" s="5"/>
      <c r="BC1" s="5"/>
      <c r="BD1" s="5"/>
      <c r="BE1" s="5"/>
      <c r="BG1" s="5" t="s">
        <v>7</v>
      </c>
      <c r="BH1" s="5"/>
      <c r="BI1" s="5"/>
      <c r="BJ1" s="5"/>
      <c r="BK1" s="5"/>
      <c r="BL1" s="5"/>
      <c r="BM1" s="5"/>
      <c r="BN1" s="5"/>
      <c r="BP1" s="5" t="s">
        <v>8</v>
      </c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G1" s="20" t="s">
        <v>4</v>
      </c>
      <c r="CH1" s="21" t="s">
        <v>9</v>
      </c>
      <c r="CI1" s="21"/>
      <c r="CJ1" s="21"/>
      <c r="CK1" s="21"/>
      <c r="CL1" s="21"/>
      <c r="CM1" s="21"/>
      <c r="CN1" s="21"/>
      <c r="CO1" s="21"/>
      <c r="CP1" s="21"/>
      <c r="CQ1" s="22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V1" s="23" t="s">
        <v>10</v>
      </c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6"/>
      <c r="EL1" s="24"/>
      <c r="EM1" s="24"/>
      <c r="EN1" s="24"/>
      <c r="EO1" s="24"/>
      <c r="EP1" s="24"/>
      <c r="EQ1" s="24"/>
      <c r="ER1" s="24"/>
      <c r="ES1" s="24"/>
      <c r="ET1" s="26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  <row r="2" s="1" customFormat="1" ht="57.6" spans="1:164">
      <c r="A2" s="5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8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R2" t="s">
        <v>16</v>
      </c>
      <c r="S2" t="s">
        <v>19</v>
      </c>
      <c r="T2" t="s">
        <v>12</v>
      </c>
      <c r="U2" t="s">
        <v>13</v>
      </c>
      <c r="V2" t="s">
        <v>14</v>
      </c>
      <c r="W2" t="s">
        <v>15</v>
      </c>
      <c r="X2" t="s">
        <v>17</v>
      </c>
      <c r="Y2" t="s">
        <v>18</v>
      </c>
      <c r="AA2" s="12" t="s">
        <v>21</v>
      </c>
      <c r="AB2" s="12" t="s">
        <v>22</v>
      </c>
      <c r="AC2" s="12" t="s">
        <v>23</v>
      </c>
      <c r="AD2" s="12" t="s">
        <v>24</v>
      </c>
      <c r="AE2" s="12" t="s">
        <v>25</v>
      </c>
      <c r="AF2" s="12" t="s">
        <v>26</v>
      </c>
      <c r="AG2" s="12" t="s">
        <v>27</v>
      </c>
      <c r="AH2" s="12" t="s">
        <v>28</v>
      </c>
      <c r="AI2" s="12" t="s">
        <v>29</v>
      </c>
      <c r="AJ2" s="12" t="s">
        <v>30</v>
      </c>
      <c r="AK2" s="12" t="s">
        <v>31</v>
      </c>
      <c r="AL2" s="12" t="s">
        <v>32</v>
      </c>
      <c r="AM2" s="12" t="s">
        <v>33</v>
      </c>
      <c r="AN2" s="12" t="s">
        <v>34</v>
      </c>
      <c r="AO2" s="16" t="s">
        <v>35</v>
      </c>
      <c r="AP2" s="17"/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7"/>
      <c r="BA2" s="8" t="s">
        <v>12</v>
      </c>
      <c r="BB2" s="9" t="s">
        <v>13</v>
      </c>
      <c r="BC2" s="9" t="s">
        <v>14</v>
      </c>
      <c r="BD2" s="9" t="s">
        <v>15</v>
      </c>
      <c r="BE2" s="9" t="s">
        <v>16</v>
      </c>
      <c r="BF2" s="17"/>
      <c r="BG2" t="s">
        <v>16</v>
      </c>
      <c r="BH2" t="s">
        <v>19</v>
      </c>
      <c r="BI2" t="s">
        <v>12</v>
      </c>
      <c r="BJ2" t="s">
        <v>13</v>
      </c>
      <c r="BK2" t="s">
        <v>14</v>
      </c>
      <c r="BL2" t="s">
        <v>15</v>
      </c>
      <c r="BM2" t="s">
        <v>17</v>
      </c>
      <c r="BN2" t="s">
        <v>18</v>
      </c>
      <c r="BO2" s="17"/>
      <c r="BP2" s="12" t="s">
        <v>21</v>
      </c>
      <c r="BQ2" s="12" t="s">
        <v>22</v>
      </c>
      <c r="BR2" s="12" t="s">
        <v>23</v>
      </c>
      <c r="BS2" s="12" t="s">
        <v>24</v>
      </c>
      <c r="BT2" s="12" t="s">
        <v>25</v>
      </c>
      <c r="BU2" s="12" t="s">
        <v>26</v>
      </c>
      <c r="BV2" s="12" t="s">
        <v>27</v>
      </c>
      <c r="BW2" s="12" t="s">
        <v>28</v>
      </c>
      <c r="BX2" s="12" t="s">
        <v>29</v>
      </c>
      <c r="BY2" s="12" t="s">
        <v>30</v>
      </c>
      <c r="BZ2" s="12" t="s">
        <v>31</v>
      </c>
      <c r="CA2" s="12" t="s">
        <v>32</v>
      </c>
      <c r="CB2" s="12" t="s">
        <v>33</v>
      </c>
      <c r="CC2" s="12" t="s">
        <v>34</v>
      </c>
      <c r="CF2" s="1" t="s">
        <v>36</v>
      </c>
      <c r="CG2" s="17"/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7"/>
      <c r="CR2" s="8" t="s">
        <v>12</v>
      </c>
      <c r="CS2" s="9" t="s">
        <v>13</v>
      </c>
      <c r="CT2" s="9" t="s">
        <v>14</v>
      </c>
      <c r="CU2" s="9" t="s">
        <v>15</v>
      </c>
      <c r="CV2" s="9" t="s">
        <v>16</v>
      </c>
      <c r="CX2" t="s">
        <v>16</v>
      </c>
      <c r="CY2" t="s">
        <v>19</v>
      </c>
      <c r="CZ2" t="s">
        <v>12</v>
      </c>
      <c r="DA2" t="s">
        <v>13</v>
      </c>
      <c r="DB2" t="s">
        <v>14</v>
      </c>
      <c r="DC2" t="s">
        <v>15</v>
      </c>
      <c r="DD2" t="s">
        <v>17</v>
      </c>
      <c r="DE2" t="s">
        <v>18</v>
      </c>
      <c r="DG2" s="12" t="s">
        <v>21</v>
      </c>
      <c r="DH2" s="12" t="s">
        <v>22</v>
      </c>
      <c r="DI2" s="12" t="s">
        <v>23</v>
      </c>
      <c r="DJ2" s="12" t="s">
        <v>24</v>
      </c>
      <c r="DK2" s="12" t="s">
        <v>25</v>
      </c>
      <c r="DL2" s="12" t="s">
        <v>26</v>
      </c>
      <c r="DM2" s="12" t="s">
        <v>27</v>
      </c>
      <c r="DN2" s="12" t="s">
        <v>28</v>
      </c>
      <c r="DO2" s="12" t="s">
        <v>29</v>
      </c>
      <c r="DP2" s="12" t="s">
        <v>30</v>
      </c>
      <c r="DQ2" s="12" t="s">
        <v>31</v>
      </c>
      <c r="DR2" s="12" t="s">
        <v>32</v>
      </c>
      <c r="DS2" s="12" t="s">
        <v>33</v>
      </c>
      <c r="DT2" s="12" t="s">
        <v>34</v>
      </c>
      <c r="DU2" s="17"/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F2" s="8" t="s">
        <v>12</v>
      </c>
      <c r="EG2" s="9" t="s">
        <v>13</v>
      </c>
      <c r="EH2" s="9" t="s">
        <v>14</v>
      </c>
      <c r="EI2" s="9" t="s">
        <v>15</v>
      </c>
      <c r="EJ2" s="9" t="s">
        <v>16</v>
      </c>
      <c r="EK2" s="27"/>
      <c r="EL2" t="s">
        <v>16</v>
      </c>
      <c r="EM2" t="s">
        <v>19</v>
      </c>
      <c r="EN2" t="s">
        <v>12</v>
      </c>
      <c r="EO2" t="s">
        <v>13</v>
      </c>
      <c r="EP2" t="s">
        <v>14</v>
      </c>
      <c r="EQ2" t="s">
        <v>15</v>
      </c>
      <c r="ER2" t="s">
        <v>17</v>
      </c>
      <c r="ES2" t="s">
        <v>18</v>
      </c>
      <c r="ET2" s="27"/>
      <c r="EU2" s="12" t="s">
        <v>21</v>
      </c>
      <c r="EV2" s="12" t="s">
        <v>22</v>
      </c>
      <c r="EW2" s="12" t="s">
        <v>23</v>
      </c>
      <c r="EX2" s="12" t="s">
        <v>24</v>
      </c>
      <c r="EY2" s="12" t="s">
        <v>25</v>
      </c>
      <c r="EZ2" s="12" t="s">
        <v>26</v>
      </c>
      <c r="FA2" s="12" t="s">
        <v>27</v>
      </c>
      <c r="FB2" s="12" t="s">
        <v>28</v>
      </c>
      <c r="FC2" s="12" t="s">
        <v>29</v>
      </c>
      <c r="FD2" s="12" t="s">
        <v>30</v>
      </c>
      <c r="FE2" s="12" t="s">
        <v>31</v>
      </c>
      <c r="FF2" s="12" t="s">
        <v>32</v>
      </c>
      <c r="FG2" s="12" t="s">
        <v>33</v>
      </c>
      <c r="FH2" s="12" t="s">
        <v>34</v>
      </c>
    </row>
    <row r="3" spans="1:164">
      <c r="A3" s="6">
        <v>40148</v>
      </c>
      <c r="B3">
        <v>96</v>
      </c>
      <c r="C3">
        <v>98.6</v>
      </c>
      <c r="D3">
        <v>105.3</v>
      </c>
      <c r="E3">
        <v>101.1</v>
      </c>
      <c r="F3">
        <v>103.5</v>
      </c>
      <c r="G3">
        <v>104.2</v>
      </c>
      <c r="H3">
        <v>98.7</v>
      </c>
      <c r="I3">
        <v>97.6</v>
      </c>
      <c r="J3">
        <v>99.2</v>
      </c>
      <c r="L3" s="10">
        <v>111.994774</v>
      </c>
      <c r="M3" s="10">
        <v>119.097832</v>
      </c>
      <c r="N3" s="10">
        <v>101.531799</v>
      </c>
      <c r="O3" s="10">
        <v>112.712944</v>
      </c>
      <c r="P3" s="10">
        <v>99.567688</v>
      </c>
      <c r="R3" s="11">
        <v>0.034</v>
      </c>
      <c r="S3" s="11">
        <v>0.043</v>
      </c>
      <c r="T3" s="11">
        <v>0.036</v>
      </c>
      <c r="U3" s="11">
        <v>0.036</v>
      </c>
      <c r="V3" s="11">
        <v>0.041</v>
      </c>
      <c r="W3" s="11">
        <v>0.037</v>
      </c>
      <c r="X3" s="11">
        <v>0.042</v>
      </c>
      <c r="Y3" s="11">
        <v>0.045</v>
      </c>
      <c r="AA3" s="13">
        <v>1.84437775611877</v>
      </c>
      <c r="AB3" s="13">
        <v>1.57499754428864</v>
      </c>
      <c r="AC3" s="13">
        <v>1.29168224334717</v>
      </c>
      <c r="AD3" s="13">
        <v>0.718962013721466</v>
      </c>
      <c r="AE3" s="13">
        <v>1.33247196674347</v>
      </c>
      <c r="AF3" s="13">
        <v>2.16659712791443</v>
      </c>
      <c r="AG3" s="13">
        <v>0.776888310909271</v>
      </c>
      <c r="AH3" s="13">
        <v>0.972537398338318</v>
      </c>
      <c r="AI3" s="13">
        <v>0.55391138792038</v>
      </c>
      <c r="AJ3" s="13">
        <v>0.177419558167458</v>
      </c>
      <c r="AK3" s="13">
        <v>0.19428676366806</v>
      </c>
      <c r="AL3" s="13">
        <v>1.17595732212067</v>
      </c>
      <c r="AM3" s="13">
        <v>1.74762833118439</v>
      </c>
      <c r="AN3" s="13">
        <v>0.551091372966766</v>
      </c>
      <c r="AO3" s="18">
        <v>4870.6</v>
      </c>
      <c r="AQ3">
        <f>(B4/B3)-1</f>
        <v>0.0302083333333334</v>
      </c>
      <c r="AR3">
        <f>(C4/C3)-1</f>
        <v>0.0476673427991887</v>
      </c>
      <c r="AS3">
        <f t="shared" ref="AR3:AY3" si="0">(D4/D3)-1</f>
        <v>0.0104463437796771</v>
      </c>
      <c r="AT3">
        <f t="shared" si="0"/>
        <v>0.0168150346191889</v>
      </c>
      <c r="AU3">
        <f t="shared" si="0"/>
        <v>0.0289855072463767</v>
      </c>
      <c r="AV3">
        <f t="shared" si="0"/>
        <v>0.0163147792706335</v>
      </c>
      <c r="AW3">
        <f t="shared" si="0"/>
        <v>0.0070921985815604</v>
      </c>
      <c r="AX3">
        <f t="shared" si="0"/>
        <v>0.0420081967213115</v>
      </c>
      <c r="AY3">
        <f t="shared" si="0"/>
        <v>0.03125</v>
      </c>
      <c r="BA3" s="19">
        <f>(L4/L3)-1</f>
        <v>-0.0297513971500135</v>
      </c>
      <c r="BB3" s="19">
        <f t="shared" ref="BB3:BB61" si="1">(M4/M3)-1</f>
        <v>-0.0365709595788444</v>
      </c>
      <c r="BC3" s="19">
        <f t="shared" ref="BC3:BC61" si="2">(N4/N3)-1</f>
        <v>0</v>
      </c>
      <c r="BD3" s="19">
        <f t="shared" ref="BD3:BD61" si="3">(O4/O3)-1</f>
        <v>-0.0200404666920952</v>
      </c>
      <c r="BE3" s="19">
        <f t="shared" ref="BE3:BE61" si="4">(P4/P3)-1</f>
        <v>0.00169777970540008</v>
      </c>
      <c r="BG3">
        <f>(R4/R3)-1</f>
        <v>-0.0588235294117647</v>
      </c>
      <c r="BH3">
        <f t="shared" ref="BH3:BN3" si="5">(S4/S3)-1</f>
        <v>0</v>
      </c>
      <c r="BI3">
        <f t="shared" si="5"/>
        <v>0.0277777777777779</v>
      </c>
      <c r="BJ3">
        <f t="shared" si="5"/>
        <v>-0.0555555555555555</v>
      </c>
      <c r="BK3">
        <f t="shared" si="5"/>
        <v>-0.0731707317073171</v>
      </c>
      <c r="BL3">
        <f t="shared" si="5"/>
        <v>0</v>
      </c>
      <c r="BM3">
        <f t="shared" si="5"/>
        <v>-0.0476190476190477</v>
      </c>
      <c r="BN3">
        <f t="shared" si="5"/>
        <v>-0.0444444444444445</v>
      </c>
      <c r="BP3" s="19">
        <f>(AA4/AA3)-1</f>
        <v>0.0771548192119307</v>
      </c>
      <c r="BQ3" s="19">
        <f t="shared" ref="BQ3:CC3" si="6">(AB4/AB3)-1</f>
        <v>-0.0148680328400553</v>
      </c>
      <c r="BR3" s="19">
        <f t="shared" si="6"/>
        <v>-0.0656292291869538</v>
      </c>
      <c r="BS3" s="19">
        <f t="shared" si="6"/>
        <v>-0.132561764742213</v>
      </c>
      <c r="BT3" s="19">
        <f t="shared" si="6"/>
        <v>-0.0853256763424266</v>
      </c>
      <c r="BU3" s="19">
        <f t="shared" si="6"/>
        <v>-0.0298155670393843</v>
      </c>
      <c r="BV3" s="19">
        <f t="shared" si="6"/>
        <v>0.065274397628422</v>
      </c>
      <c r="BW3" s="19">
        <f t="shared" si="6"/>
        <v>-0.0132702723076747</v>
      </c>
      <c r="BX3" s="19">
        <f t="shared" si="6"/>
        <v>0.129513420238755</v>
      </c>
      <c r="BY3" s="19">
        <f t="shared" si="6"/>
        <v>0.111111521720415</v>
      </c>
      <c r="BZ3" s="19">
        <f t="shared" si="6"/>
        <v>0.0412594708968115</v>
      </c>
      <c r="CA3" s="19">
        <f t="shared" si="6"/>
        <v>0.000821823795983612</v>
      </c>
      <c r="CB3" s="19">
        <f t="shared" si="6"/>
        <v>0.0330829746914876</v>
      </c>
      <c r="CC3" s="19">
        <f t="shared" si="6"/>
        <v>-0.166666756797886</v>
      </c>
      <c r="CF3">
        <v>0.006475</v>
      </c>
      <c r="CH3">
        <f>B3</f>
        <v>96</v>
      </c>
      <c r="CI3">
        <f t="shared" ref="CI3:CO3" si="7">C3</f>
        <v>98.6</v>
      </c>
      <c r="CJ3">
        <f t="shared" si="7"/>
        <v>105.3</v>
      </c>
      <c r="CK3">
        <f t="shared" si="7"/>
        <v>101.1</v>
      </c>
      <c r="CL3">
        <f t="shared" si="7"/>
        <v>103.5</v>
      </c>
      <c r="CM3">
        <f t="shared" si="7"/>
        <v>104.2</v>
      </c>
      <c r="CN3">
        <f t="shared" si="7"/>
        <v>98.7</v>
      </c>
      <c r="CO3">
        <f t="shared" si="7"/>
        <v>97.6</v>
      </c>
      <c r="CP3">
        <f t="shared" ref="CP3:DT3" si="8">J3</f>
        <v>99.2</v>
      </c>
      <c r="CR3">
        <f t="shared" si="8"/>
        <v>111.994774</v>
      </c>
      <c r="CS3">
        <f t="shared" si="8"/>
        <v>119.097832</v>
      </c>
      <c r="CT3">
        <f t="shared" si="8"/>
        <v>101.531799</v>
      </c>
      <c r="CU3">
        <f t="shared" si="8"/>
        <v>112.712944</v>
      </c>
      <c r="CV3">
        <f t="shared" si="8"/>
        <v>99.567688</v>
      </c>
      <c r="CX3">
        <f t="shared" si="8"/>
        <v>0.034</v>
      </c>
      <c r="CY3">
        <f t="shared" si="8"/>
        <v>0.043</v>
      </c>
      <c r="CZ3">
        <f t="shared" si="8"/>
        <v>0.036</v>
      </c>
      <c r="DA3">
        <f t="shared" si="8"/>
        <v>0.036</v>
      </c>
      <c r="DB3">
        <f t="shared" si="8"/>
        <v>0.041</v>
      </c>
      <c r="DC3">
        <f t="shared" si="8"/>
        <v>0.037</v>
      </c>
      <c r="DD3">
        <f t="shared" si="8"/>
        <v>0.042</v>
      </c>
      <c r="DE3">
        <f t="shared" si="8"/>
        <v>0.045</v>
      </c>
      <c r="DG3">
        <f t="shared" si="8"/>
        <v>1.84437775611877</v>
      </c>
      <c r="DH3">
        <f t="shared" si="8"/>
        <v>1.57499754428864</v>
      </c>
      <c r="DI3">
        <f t="shared" si="8"/>
        <v>1.29168224334717</v>
      </c>
      <c r="DJ3">
        <f t="shared" si="8"/>
        <v>0.718962013721466</v>
      </c>
      <c r="DK3">
        <f t="shared" si="8"/>
        <v>1.33247196674347</v>
      </c>
      <c r="DL3">
        <f t="shared" si="8"/>
        <v>2.16659712791443</v>
      </c>
      <c r="DM3">
        <f t="shared" si="8"/>
        <v>0.776888310909271</v>
      </c>
      <c r="DN3">
        <f t="shared" si="8"/>
        <v>0.972537398338318</v>
      </c>
      <c r="DO3">
        <f t="shared" si="8"/>
        <v>0.55391138792038</v>
      </c>
      <c r="DP3">
        <f t="shared" si="8"/>
        <v>0.177419558167458</v>
      </c>
      <c r="DQ3">
        <f t="shared" si="8"/>
        <v>0.19428676366806</v>
      </c>
      <c r="DR3">
        <f t="shared" si="8"/>
        <v>1.17595732212067</v>
      </c>
      <c r="DS3">
        <f t="shared" si="8"/>
        <v>1.74762833118439</v>
      </c>
      <c r="DT3">
        <f t="shared" si="8"/>
        <v>0.551091372966766</v>
      </c>
      <c r="DV3">
        <f t="shared" ref="DV3:DV11" si="9">(CH3-B3)/CH3</f>
        <v>0</v>
      </c>
      <c r="DW3">
        <f t="shared" ref="DW3:FH3" si="10">(CI3-C3)/CI3</f>
        <v>0</v>
      </c>
      <c r="DX3">
        <f t="shared" si="10"/>
        <v>0</v>
      </c>
      <c r="DY3">
        <f t="shared" si="10"/>
        <v>0</v>
      </c>
      <c r="DZ3">
        <f t="shared" si="10"/>
        <v>0</v>
      </c>
      <c r="EA3">
        <f t="shared" si="10"/>
        <v>0</v>
      </c>
      <c r="EB3">
        <f t="shared" si="10"/>
        <v>0</v>
      </c>
      <c r="EC3">
        <f t="shared" si="10"/>
        <v>0</v>
      </c>
      <c r="ED3">
        <f t="shared" si="10"/>
        <v>0</v>
      </c>
      <c r="EF3">
        <f t="shared" si="10"/>
        <v>0</v>
      </c>
      <c r="EG3">
        <f t="shared" si="10"/>
        <v>0</v>
      </c>
      <c r="EH3">
        <f t="shared" si="10"/>
        <v>0</v>
      </c>
      <c r="EI3">
        <f t="shared" si="10"/>
        <v>0</v>
      </c>
      <c r="EJ3">
        <f t="shared" si="10"/>
        <v>0</v>
      </c>
      <c r="EL3">
        <f t="shared" si="10"/>
        <v>0</v>
      </c>
      <c r="EM3">
        <f t="shared" si="10"/>
        <v>0</v>
      </c>
      <c r="EN3">
        <f t="shared" si="10"/>
        <v>0</v>
      </c>
      <c r="EO3">
        <f t="shared" si="10"/>
        <v>0</v>
      </c>
      <c r="EP3">
        <f t="shared" si="10"/>
        <v>0</v>
      </c>
      <c r="EQ3">
        <f t="shared" si="10"/>
        <v>0</v>
      </c>
      <c r="ER3">
        <f t="shared" si="10"/>
        <v>0</v>
      </c>
      <c r="ES3">
        <f t="shared" si="10"/>
        <v>0</v>
      </c>
      <c r="EU3">
        <f t="shared" si="10"/>
        <v>0</v>
      </c>
      <c r="EV3">
        <f t="shared" si="10"/>
        <v>0</v>
      </c>
      <c r="EW3">
        <f t="shared" si="10"/>
        <v>0</v>
      </c>
      <c r="EX3">
        <f t="shared" si="10"/>
        <v>0</v>
      </c>
      <c r="EY3">
        <f t="shared" si="10"/>
        <v>0</v>
      </c>
      <c r="EZ3">
        <f t="shared" si="10"/>
        <v>0</v>
      </c>
      <c r="FA3">
        <f t="shared" si="10"/>
        <v>0</v>
      </c>
      <c r="FB3">
        <f t="shared" si="10"/>
        <v>0</v>
      </c>
      <c r="FC3">
        <f t="shared" si="10"/>
        <v>0</v>
      </c>
      <c r="FD3">
        <f t="shared" si="10"/>
        <v>0</v>
      </c>
      <c r="FE3">
        <f t="shared" si="10"/>
        <v>0</v>
      </c>
      <c r="FF3">
        <f t="shared" si="10"/>
        <v>0</v>
      </c>
      <c r="FG3">
        <f t="shared" si="10"/>
        <v>0</v>
      </c>
      <c r="FH3">
        <f t="shared" si="10"/>
        <v>0</v>
      </c>
    </row>
    <row r="4" spans="1:164">
      <c r="A4" s="6">
        <v>40238</v>
      </c>
      <c r="B4">
        <v>98.9</v>
      </c>
      <c r="C4">
        <v>103.3</v>
      </c>
      <c r="D4">
        <v>106.4</v>
      </c>
      <c r="E4">
        <v>102.8</v>
      </c>
      <c r="F4">
        <v>106.5</v>
      </c>
      <c r="G4">
        <v>105.9</v>
      </c>
      <c r="H4">
        <v>99.4</v>
      </c>
      <c r="I4">
        <v>101.7</v>
      </c>
      <c r="J4">
        <v>102.3</v>
      </c>
      <c r="L4" s="10">
        <v>108.662773</v>
      </c>
      <c r="M4" s="10">
        <v>114.74231</v>
      </c>
      <c r="N4" s="10">
        <v>101.531799</v>
      </c>
      <c r="O4" s="10">
        <v>110.454124</v>
      </c>
      <c r="P4" s="10">
        <v>99.736732</v>
      </c>
      <c r="R4" s="11">
        <v>0.032</v>
      </c>
      <c r="S4" s="11">
        <v>0.043</v>
      </c>
      <c r="T4" s="11">
        <v>0.037</v>
      </c>
      <c r="U4" s="11">
        <v>0.034</v>
      </c>
      <c r="V4" s="11">
        <v>0.038</v>
      </c>
      <c r="W4" s="11">
        <v>0.037</v>
      </c>
      <c r="X4" s="11">
        <v>0.04</v>
      </c>
      <c r="Y4" s="11">
        <v>0.043</v>
      </c>
      <c r="AA4" s="13">
        <v>1.98668038845062</v>
      </c>
      <c r="AB4" s="13">
        <v>1.55158042907715</v>
      </c>
      <c r="AC4" s="13">
        <v>1.20691013336182</v>
      </c>
      <c r="AD4" s="13">
        <v>0.623655140399933</v>
      </c>
      <c r="AE4" s="13">
        <v>1.21877789497376</v>
      </c>
      <c r="AF4" s="13">
        <v>2.10199880599976</v>
      </c>
      <c r="AG4" s="13">
        <v>0.827599227428436</v>
      </c>
      <c r="AH4" s="13">
        <v>0.959631562232971</v>
      </c>
      <c r="AI4" s="13">
        <v>0.625650346279144</v>
      </c>
      <c r="AJ4" s="13">
        <v>0.197132915258408</v>
      </c>
      <c r="AK4" s="13">
        <v>0.202302932739258</v>
      </c>
      <c r="AL4" s="13">
        <v>1.17692375183105</v>
      </c>
      <c r="AM4" s="13">
        <v>1.80544507503509</v>
      </c>
      <c r="AN4" s="13">
        <v>0.459242761135101</v>
      </c>
      <c r="AO4" s="18">
        <v>4875.5</v>
      </c>
      <c r="AQ4">
        <f t="shared" ref="AQ4:AQ35" si="11">(B5/B4)-1</f>
        <v>0.025278058645096</v>
      </c>
      <c r="AR4">
        <f t="shared" ref="AR4:AR20" si="12">(C5/C4)-1</f>
        <v>0.0280735721200387</v>
      </c>
      <c r="AS4">
        <f t="shared" ref="AS4:AS29" si="13">(D5/D4)-1</f>
        <v>0.00563909774436078</v>
      </c>
      <c r="AT4">
        <f t="shared" ref="AR4:AY4" si="14">(E5/E4)-1</f>
        <v>0.0184824902723737</v>
      </c>
      <c r="AU4">
        <f t="shared" si="14"/>
        <v>0.000938967136150159</v>
      </c>
      <c r="AV4">
        <f t="shared" si="14"/>
        <v>-0.0217186024551465</v>
      </c>
      <c r="AW4">
        <f t="shared" si="14"/>
        <v>0.0150905432595574</v>
      </c>
      <c r="AX4">
        <f t="shared" si="14"/>
        <v>-0.000983284169124965</v>
      </c>
      <c r="AY4">
        <f t="shared" si="14"/>
        <v>0.0195503421309873</v>
      </c>
      <c r="BA4" s="19">
        <f t="shared" ref="BA4:BA12" si="15">(L5/L4)-1</f>
        <v>-0.0467359782912958</v>
      </c>
      <c r="BB4" s="19">
        <f t="shared" si="1"/>
        <v>-0.0428204295346677</v>
      </c>
      <c r="BC4" s="19">
        <f t="shared" si="2"/>
        <v>-0.0826250306074061</v>
      </c>
      <c r="BD4" s="19">
        <f t="shared" si="3"/>
        <v>-0.0106214866182814</v>
      </c>
      <c r="BE4" s="19">
        <f t="shared" si="4"/>
        <v>0</v>
      </c>
      <c r="BG4">
        <f t="shared" ref="BG4:BG35" si="16">(R5/R4)-1</f>
        <v>0</v>
      </c>
      <c r="BH4">
        <f t="shared" ref="BH4:BN4" si="17">(S5/S4)-1</f>
        <v>-0.0465116279069766</v>
      </c>
      <c r="BI4">
        <f t="shared" si="17"/>
        <v>0</v>
      </c>
      <c r="BJ4">
        <f t="shared" si="17"/>
        <v>0.0294117647058825</v>
      </c>
      <c r="BK4">
        <f t="shared" si="17"/>
        <v>0</v>
      </c>
      <c r="BL4">
        <f t="shared" si="17"/>
        <v>0</v>
      </c>
      <c r="BM4">
        <f t="shared" si="17"/>
        <v>0</v>
      </c>
      <c r="BN4">
        <f t="shared" si="17"/>
        <v>0.0232558139534884</v>
      </c>
      <c r="BP4" s="19">
        <f t="shared" ref="BP4:BP35" si="18">(AA5/AA4)-1</f>
        <v>0.00793682367321669</v>
      </c>
      <c r="BQ4" s="19">
        <f t="shared" ref="BQ4:CC4" si="19">(AB5/AB4)-1</f>
        <v>0.0128533452165105</v>
      </c>
      <c r="BR4" s="19">
        <f t="shared" si="19"/>
        <v>0.146291850811156</v>
      </c>
      <c r="BS4" s="19">
        <f t="shared" si="19"/>
        <v>0.0369130964465254</v>
      </c>
      <c r="BT4" s="19">
        <f t="shared" si="19"/>
        <v>-0.0714285714285737</v>
      </c>
      <c r="BU4" s="19">
        <f t="shared" si="19"/>
        <v>0.0709677916959945</v>
      </c>
      <c r="BV4" s="19">
        <f t="shared" si="19"/>
        <v>-0.0212200223683275</v>
      </c>
      <c r="BW4" s="19">
        <f t="shared" si="19"/>
        <v>0.112149196028362</v>
      </c>
      <c r="BX4" s="19">
        <f t="shared" si="19"/>
        <v>0.0391969987436969</v>
      </c>
      <c r="BY4" s="19">
        <f t="shared" si="19"/>
        <v>0.300001678084947</v>
      </c>
      <c r="BZ4" s="19">
        <f t="shared" si="19"/>
        <v>0.0561633785885998</v>
      </c>
      <c r="CA4" s="19">
        <f t="shared" si="19"/>
        <v>0.0001702666085448</v>
      </c>
      <c r="CB4" s="19">
        <f t="shared" si="19"/>
        <v>0</v>
      </c>
      <c r="CC4" s="19">
        <f t="shared" si="19"/>
        <v>0</v>
      </c>
      <c r="CH4">
        <f>MAX(CH3,B4)</f>
        <v>98.9</v>
      </c>
      <c r="CI4">
        <f t="shared" ref="CI4:CV4" si="20">MAX(CI3,C4)</f>
        <v>103.3</v>
      </c>
      <c r="CJ4">
        <f t="shared" si="20"/>
        <v>106.4</v>
      </c>
      <c r="CK4">
        <f t="shared" si="20"/>
        <v>102.8</v>
      </c>
      <c r="CL4">
        <f t="shared" si="20"/>
        <v>106.5</v>
      </c>
      <c r="CM4">
        <f t="shared" si="20"/>
        <v>105.9</v>
      </c>
      <c r="CN4">
        <f t="shared" si="20"/>
        <v>99.4</v>
      </c>
      <c r="CO4">
        <f t="shared" si="20"/>
        <v>101.7</v>
      </c>
      <c r="CP4">
        <f t="shared" si="20"/>
        <v>102.3</v>
      </c>
      <c r="CR4">
        <f t="shared" si="20"/>
        <v>111.994774</v>
      </c>
      <c r="CS4">
        <f t="shared" si="20"/>
        <v>119.097832</v>
      </c>
      <c r="CT4">
        <f t="shared" si="20"/>
        <v>101.531799</v>
      </c>
      <c r="CU4">
        <f t="shared" si="20"/>
        <v>112.712944</v>
      </c>
      <c r="CV4">
        <f t="shared" si="20"/>
        <v>99.736732</v>
      </c>
      <c r="CX4">
        <f t="shared" ref="CP4:DT4" si="21">MAX(CX3,R4)</f>
        <v>0.034</v>
      </c>
      <c r="CY4">
        <f t="shared" si="21"/>
        <v>0.043</v>
      </c>
      <c r="CZ4">
        <f t="shared" si="21"/>
        <v>0.037</v>
      </c>
      <c r="DA4">
        <f t="shared" si="21"/>
        <v>0.036</v>
      </c>
      <c r="DB4">
        <f t="shared" si="21"/>
        <v>0.041</v>
      </c>
      <c r="DC4">
        <f t="shared" si="21"/>
        <v>0.037</v>
      </c>
      <c r="DD4">
        <f t="shared" si="21"/>
        <v>0.042</v>
      </c>
      <c r="DE4">
        <f t="shared" si="21"/>
        <v>0.045</v>
      </c>
      <c r="DG4">
        <f t="shared" si="21"/>
        <v>1.98668038845062</v>
      </c>
      <c r="DH4">
        <f t="shared" si="21"/>
        <v>1.57499754428864</v>
      </c>
      <c r="DI4">
        <f t="shared" si="21"/>
        <v>1.29168224334717</v>
      </c>
      <c r="DJ4">
        <f t="shared" si="21"/>
        <v>0.718962013721466</v>
      </c>
      <c r="DK4">
        <f t="shared" si="21"/>
        <v>1.33247196674347</v>
      </c>
      <c r="DL4">
        <f t="shared" si="21"/>
        <v>2.16659712791443</v>
      </c>
      <c r="DM4">
        <f t="shared" si="21"/>
        <v>0.827599227428436</v>
      </c>
      <c r="DN4">
        <f t="shared" si="21"/>
        <v>0.972537398338318</v>
      </c>
      <c r="DO4">
        <f t="shared" si="21"/>
        <v>0.625650346279144</v>
      </c>
      <c r="DP4">
        <f t="shared" si="21"/>
        <v>0.197132915258408</v>
      </c>
      <c r="DQ4">
        <f t="shared" si="21"/>
        <v>0.202302932739258</v>
      </c>
      <c r="DR4">
        <f t="shared" si="21"/>
        <v>1.17692375183105</v>
      </c>
      <c r="DS4">
        <f t="shared" si="21"/>
        <v>1.80544507503509</v>
      </c>
      <c r="DT4">
        <f t="shared" si="21"/>
        <v>0.551091372966766</v>
      </c>
      <c r="DV4">
        <f t="shared" si="9"/>
        <v>0</v>
      </c>
      <c r="DW4">
        <f t="shared" ref="DW4:FH4" si="22">(CI4-C4)/CI4</f>
        <v>0</v>
      </c>
      <c r="DX4">
        <f t="shared" si="22"/>
        <v>0</v>
      </c>
      <c r="DY4">
        <f t="shared" si="22"/>
        <v>0</v>
      </c>
      <c r="DZ4">
        <f t="shared" si="22"/>
        <v>0</v>
      </c>
      <c r="EA4">
        <f t="shared" si="22"/>
        <v>0</v>
      </c>
      <c r="EB4">
        <f t="shared" si="22"/>
        <v>0</v>
      </c>
      <c r="EC4">
        <f t="shared" si="22"/>
        <v>0</v>
      </c>
      <c r="ED4">
        <f t="shared" si="22"/>
        <v>0</v>
      </c>
      <c r="EF4">
        <f t="shared" si="22"/>
        <v>0.0297513971500135</v>
      </c>
      <c r="EG4">
        <f t="shared" si="22"/>
        <v>0.0365709595788443</v>
      </c>
      <c r="EH4">
        <f t="shared" si="22"/>
        <v>0</v>
      </c>
      <c r="EI4">
        <f t="shared" si="22"/>
        <v>0.0200404666920953</v>
      </c>
      <c r="EJ4">
        <f t="shared" si="22"/>
        <v>0</v>
      </c>
      <c r="EL4">
        <f t="shared" si="22"/>
        <v>0.0588235294117648</v>
      </c>
      <c r="EM4">
        <f t="shared" si="22"/>
        <v>0</v>
      </c>
      <c r="EN4">
        <f t="shared" si="22"/>
        <v>0</v>
      </c>
      <c r="EO4">
        <f t="shared" si="22"/>
        <v>0.0555555555555554</v>
      </c>
      <c r="EP4">
        <f t="shared" si="22"/>
        <v>0.0731707317073171</v>
      </c>
      <c r="EQ4">
        <f t="shared" si="22"/>
        <v>0</v>
      </c>
      <c r="ER4">
        <f t="shared" si="22"/>
        <v>0.0476190476190477</v>
      </c>
      <c r="ES4">
        <f t="shared" si="22"/>
        <v>0.0444444444444445</v>
      </c>
      <c r="EU4">
        <f t="shared" si="22"/>
        <v>0</v>
      </c>
      <c r="EV4">
        <f t="shared" si="22"/>
        <v>0.0148680328400553</v>
      </c>
      <c r="EW4">
        <f t="shared" si="22"/>
        <v>0.0656292291869538</v>
      </c>
      <c r="EX4">
        <f t="shared" si="22"/>
        <v>0.132561764742213</v>
      </c>
      <c r="EY4">
        <f t="shared" si="22"/>
        <v>0.0853256763424266</v>
      </c>
      <c r="EZ4">
        <f t="shared" si="22"/>
        <v>0.0298155670393843</v>
      </c>
      <c r="FA4">
        <f t="shared" si="22"/>
        <v>0</v>
      </c>
      <c r="FB4">
        <f t="shared" si="22"/>
        <v>0.0132702723076747</v>
      </c>
      <c r="FC4">
        <f t="shared" si="22"/>
        <v>0</v>
      </c>
      <c r="FD4">
        <f t="shared" si="22"/>
        <v>0</v>
      </c>
      <c r="FE4">
        <f t="shared" si="22"/>
        <v>0</v>
      </c>
      <c r="FF4">
        <f t="shared" si="22"/>
        <v>0</v>
      </c>
      <c r="FG4">
        <f t="shared" si="22"/>
        <v>0</v>
      </c>
      <c r="FH4">
        <f t="shared" si="22"/>
        <v>0.166666756797886</v>
      </c>
    </row>
    <row r="5" spans="1:164">
      <c r="A5" s="6">
        <v>40330</v>
      </c>
      <c r="B5">
        <v>101.4</v>
      </c>
      <c r="C5">
        <v>106.2</v>
      </c>
      <c r="D5">
        <v>107</v>
      </c>
      <c r="E5">
        <v>104.7</v>
      </c>
      <c r="F5">
        <v>106.6</v>
      </c>
      <c r="G5">
        <v>103.6</v>
      </c>
      <c r="H5">
        <v>100.9</v>
      </c>
      <c r="I5">
        <v>101.6</v>
      </c>
      <c r="J5">
        <v>104.3</v>
      </c>
      <c r="L5" s="10">
        <v>103.584312</v>
      </c>
      <c r="M5" s="10">
        <v>109.828995</v>
      </c>
      <c r="N5" s="10">
        <v>93.142731</v>
      </c>
      <c r="O5" s="10">
        <v>109.280937</v>
      </c>
      <c r="P5" s="10">
        <v>99.736732</v>
      </c>
      <c r="R5" s="11">
        <v>0.032</v>
      </c>
      <c r="S5" s="11">
        <v>0.041</v>
      </c>
      <c r="T5" s="11">
        <v>0.037</v>
      </c>
      <c r="U5" s="11">
        <v>0.035</v>
      </c>
      <c r="V5" s="11">
        <v>0.038</v>
      </c>
      <c r="W5" s="11">
        <v>0.037</v>
      </c>
      <c r="X5" s="11">
        <v>0.04</v>
      </c>
      <c r="Y5" s="11">
        <v>0.044</v>
      </c>
      <c r="AA5" s="13">
        <v>2.00244832038879</v>
      </c>
      <c r="AB5" s="13">
        <v>1.57152342796326</v>
      </c>
      <c r="AC5" s="13">
        <v>1.38347125053406</v>
      </c>
      <c r="AD5" s="13">
        <v>0.646676182746887</v>
      </c>
      <c r="AE5" s="13">
        <v>1.13172233104706</v>
      </c>
      <c r="AF5" s="13">
        <v>2.25117301940918</v>
      </c>
      <c r="AG5" s="13">
        <v>0.810037553310394</v>
      </c>
      <c r="AH5" s="13">
        <v>1.06725347042084</v>
      </c>
      <c r="AI5" s="13">
        <v>0.650173962116241</v>
      </c>
      <c r="AJ5" s="13">
        <v>0.256273120641708</v>
      </c>
      <c r="AK5" s="13">
        <v>0.213664948940277</v>
      </c>
      <c r="AL5" s="13">
        <v>1.17712414264679</v>
      </c>
      <c r="AM5" s="13">
        <v>1.80544507503509</v>
      </c>
      <c r="AN5" s="13">
        <v>0.459242761135101</v>
      </c>
      <c r="AO5" s="18">
        <v>4301.5</v>
      </c>
      <c r="AQ5">
        <f t="shared" si="11"/>
        <v>-0.00295857988165693</v>
      </c>
      <c r="AR5">
        <f t="shared" si="12"/>
        <v>-0.0178907721280603</v>
      </c>
      <c r="AS5">
        <f t="shared" si="13"/>
        <v>-0.0158878504672898</v>
      </c>
      <c r="AT5">
        <f t="shared" ref="AR5:AY5" si="23">(E6/E5)-1</f>
        <v>-0.00764087870105057</v>
      </c>
      <c r="AU5">
        <f t="shared" si="23"/>
        <v>-0.0262664165103189</v>
      </c>
      <c r="AV5">
        <f t="shared" si="23"/>
        <v>-0.000965250965250908</v>
      </c>
      <c r="AW5">
        <f t="shared" si="23"/>
        <v>0.00198216055500477</v>
      </c>
      <c r="AX5">
        <f t="shared" si="23"/>
        <v>0</v>
      </c>
      <c r="AY5">
        <f t="shared" si="23"/>
        <v>-0.012464046021093</v>
      </c>
      <c r="BA5" s="19">
        <f t="shared" si="15"/>
        <v>0.00191367781638596</v>
      </c>
      <c r="BB5" s="19">
        <f t="shared" si="1"/>
        <v>0.0167200746943008</v>
      </c>
      <c r="BC5" s="19">
        <f t="shared" si="2"/>
        <v>-0.0195724237460891</v>
      </c>
      <c r="BD5" s="19">
        <f t="shared" si="3"/>
        <v>0.0228405160911094</v>
      </c>
      <c r="BE5" s="19">
        <f t="shared" si="4"/>
        <v>0.00322060883246111</v>
      </c>
      <c r="BG5">
        <f t="shared" si="16"/>
        <v>0</v>
      </c>
      <c r="BH5">
        <f t="shared" ref="BH5:BN5" si="24">(S6/S5)-1</f>
        <v>0.0487804878048779</v>
      </c>
      <c r="BI5">
        <f t="shared" si="24"/>
        <v>-0.0540540540540539</v>
      </c>
      <c r="BJ5">
        <f t="shared" si="24"/>
        <v>-0.0285714285714286</v>
      </c>
      <c r="BK5">
        <f t="shared" si="24"/>
        <v>0.0263157894736843</v>
      </c>
      <c r="BL5">
        <f t="shared" si="24"/>
        <v>-0.0270270270270271</v>
      </c>
      <c r="BM5">
        <f t="shared" si="24"/>
        <v>0</v>
      </c>
      <c r="BN5">
        <f t="shared" si="24"/>
        <v>-0.0227272727272727</v>
      </c>
      <c r="BP5" s="19">
        <f t="shared" si="18"/>
        <v>0.0366273967341137</v>
      </c>
      <c r="BQ5" s="19">
        <f t="shared" ref="BQ5:CC5" si="25">(AB6/AB5)-1</f>
        <v>-0.0390942231652662</v>
      </c>
      <c r="BR5" s="19">
        <f t="shared" si="25"/>
        <v>-0.0541752208756685</v>
      </c>
      <c r="BS5" s="19">
        <f t="shared" si="25"/>
        <v>-0.0308820024211416</v>
      </c>
      <c r="BT5" s="19">
        <f t="shared" si="25"/>
        <v>0.0922907334697425</v>
      </c>
      <c r="BU5" s="19">
        <f t="shared" si="25"/>
        <v>-0.0602413402775509</v>
      </c>
      <c r="BV5" s="19">
        <f t="shared" si="25"/>
        <v>-0.00844006791671204</v>
      </c>
      <c r="BW5" s="19">
        <f t="shared" si="25"/>
        <v>-0.00245890350596401</v>
      </c>
      <c r="BX5" s="19">
        <f t="shared" si="25"/>
        <v>0.0476191611213272</v>
      </c>
      <c r="BY5" s="19">
        <f t="shared" si="25"/>
        <v>0.0954077863273843</v>
      </c>
      <c r="BZ5" s="19">
        <f t="shared" si="25"/>
        <v>0.0141836018214063</v>
      </c>
      <c r="CA5" s="19">
        <f t="shared" si="25"/>
        <v>0.0119692948445775</v>
      </c>
      <c r="CB5" s="19">
        <f t="shared" si="25"/>
        <v>0.0464083898425498</v>
      </c>
      <c r="CC5" s="19">
        <f t="shared" si="25"/>
        <v>0.466666234036769</v>
      </c>
      <c r="CH5">
        <f t="shared" ref="CH5:CH36" si="26">MAX(CH4,B5)</f>
        <v>101.4</v>
      </c>
      <c r="CI5">
        <f t="shared" ref="CI5:CV5" si="27">MAX(CI4,C5)</f>
        <v>106.2</v>
      </c>
      <c r="CJ5">
        <f t="shared" si="27"/>
        <v>107</v>
      </c>
      <c r="CK5">
        <f t="shared" si="27"/>
        <v>104.7</v>
      </c>
      <c r="CL5">
        <f t="shared" si="27"/>
        <v>106.6</v>
      </c>
      <c r="CM5">
        <f t="shared" si="27"/>
        <v>105.9</v>
      </c>
      <c r="CN5">
        <f t="shared" si="27"/>
        <v>100.9</v>
      </c>
      <c r="CO5">
        <f t="shared" si="27"/>
        <v>101.7</v>
      </c>
      <c r="CP5">
        <f t="shared" si="27"/>
        <v>104.3</v>
      </c>
      <c r="CR5">
        <f t="shared" si="27"/>
        <v>111.994774</v>
      </c>
      <c r="CS5">
        <f t="shared" si="27"/>
        <v>119.097832</v>
      </c>
      <c r="CT5">
        <f t="shared" si="27"/>
        <v>101.531799</v>
      </c>
      <c r="CU5">
        <f t="shared" si="27"/>
        <v>112.712944</v>
      </c>
      <c r="CV5">
        <f t="shared" si="27"/>
        <v>99.736732</v>
      </c>
      <c r="CX5">
        <f t="shared" ref="CP5:DT5" si="28">MAX(CX4,R5)</f>
        <v>0.034</v>
      </c>
      <c r="CY5">
        <f t="shared" si="28"/>
        <v>0.043</v>
      </c>
      <c r="CZ5">
        <f t="shared" si="28"/>
        <v>0.037</v>
      </c>
      <c r="DA5">
        <f t="shared" si="28"/>
        <v>0.036</v>
      </c>
      <c r="DB5">
        <f t="shared" si="28"/>
        <v>0.041</v>
      </c>
      <c r="DC5">
        <f t="shared" si="28"/>
        <v>0.037</v>
      </c>
      <c r="DD5">
        <f t="shared" si="28"/>
        <v>0.042</v>
      </c>
      <c r="DE5">
        <f t="shared" si="28"/>
        <v>0.045</v>
      </c>
      <c r="DG5">
        <f t="shared" si="28"/>
        <v>2.00244832038879</v>
      </c>
      <c r="DH5">
        <f t="shared" si="28"/>
        <v>1.57499754428864</v>
      </c>
      <c r="DI5">
        <f t="shared" si="28"/>
        <v>1.38347125053406</v>
      </c>
      <c r="DJ5">
        <f t="shared" si="28"/>
        <v>0.718962013721466</v>
      </c>
      <c r="DK5">
        <f t="shared" si="28"/>
        <v>1.33247196674347</v>
      </c>
      <c r="DL5">
        <f t="shared" si="28"/>
        <v>2.25117301940918</v>
      </c>
      <c r="DM5">
        <f t="shared" si="28"/>
        <v>0.827599227428436</v>
      </c>
      <c r="DN5">
        <f t="shared" si="28"/>
        <v>1.06725347042084</v>
      </c>
      <c r="DO5">
        <f t="shared" si="28"/>
        <v>0.650173962116241</v>
      </c>
      <c r="DP5">
        <f t="shared" si="28"/>
        <v>0.256273120641708</v>
      </c>
      <c r="DQ5">
        <f t="shared" si="28"/>
        <v>0.213664948940277</v>
      </c>
      <c r="DR5">
        <f t="shared" si="28"/>
        <v>1.17712414264679</v>
      </c>
      <c r="DS5">
        <f t="shared" si="28"/>
        <v>1.80544507503509</v>
      </c>
      <c r="DT5">
        <f t="shared" si="28"/>
        <v>0.551091372966766</v>
      </c>
      <c r="DV5">
        <f t="shared" si="9"/>
        <v>0</v>
      </c>
      <c r="DW5">
        <f t="shared" ref="DW5:DW63" si="29">(CI5-C5)/CI5</f>
        <v>0</v>
      </c>
      <c r="DX5">
        <f t="shared" ref="DX5:DX63" si="30">(CJ5-D5)/CJ5</f>
        <v>0</v>
      </c>
      <c r="DY5">
        <f t="shared" ref="DY5:FH5" si="31">(CK5-E5)/CK5</f>
        <v>0</v>
      </c>
      <c r="DZ5">
        <f t="shared" si="31"/>
        <v>0</v>
      </c>
      <c r="EA5">
        <f t="shared" si="31"/>
        <v>0.0217186024551465</v>
      </c>
      <c r="EB5">
        <f t="shared" si="31"/>
        <v>0</v>
      </c>
      <c r="EC5">
        <f t="shared" si="31"/>
        <v>0.000983284169124961</v>
      </c>
      <c r="ED5">
        <f t="shared" si="31"/>
        <v>0</v>
      </c>
      <c r="EF5">
        <f t="shared" si="31"/>
        <v>0.0750969147899705</v>
      </c>
      <c r="EG5">
        <f t="shared" si="31"/>
        <v>0.077825404915851</v>
      </c>
      <c r="EH5">
        <f t="shared" si="31"/>
        <v>0.0826250306074061</v>
      </c>
      <c r="EI5">
        <f t="shared" si="31"/>
        <v>0.0304490937615825</v>
      </c>
      <c r="EJ5">
        <f t="shared" si="31"/>
        <v>0</v>
      </c>
      <c r="EL5">
        <f t="shared" si="31"/>
        <v>0.0588235294117648</v>
      </c>
      <c r="EM5">
        <f t="shared" si="31"/>
        <v>0.0465116279069766</v>
      </c>
      <c r="EN5">
        <f t="shared" si="31"/>
        <v>0</v>
      </c>
      <c r="EO5">
        <f t="shared" si="31"/>
        <v>0.0277777777777776</v>
      </c>
      <c r="EP5">
        <f t="shared" si="31"/>
        <v>0.0731707317073171</v>
      </c>
      <c r="EQ5">
        <f t="shared" si="31"/>
        <v>0</v>
      </c>
      <c r="ER5">
        <f t="shared" si="31"/>
        <v>0.0476190476190477</v>
      </c>
      <c r="ES5">
        <f t="shared" si="31"/>
        <v>0.0222222222222222</v>
      </c>
      <c r="EU5">
        <f t="shared" si="31"/>
        <v>0</v>
      </c>
      <c r="EV5">
        <f t="shared" si="31"/>
        <v>0.00220579158232852</v>
      </c>
      <c r="EW5">
        <f t="shared" si="31"/>
        <v>0</v>
      </c>
      <c r="EX5">
        <f t="shared" si="31"/>
        <v>0.100541933502739</v>
      </c>
      <c r="EY5">
        <f t="shared" si="31"/>
        <v>0.150659556603684</v>
      </c>
      <c r="EZ5">
        <f t="shared" si="31"/>
        <v>0</v>
      </c>
      <c r="FA5">
        <f t="shared" si="31"/>
        <v>0.0212200223683275</v>
      </c>
      <c r="FB5">
        <f t="shared" si="31"/>
        <v>0</v>
      </c>
      <c r="FC5">
        <f t="shared" si="31"/>
        <v>0</v>
      </c>
      <c r="FD5">
        <f t="shared" si="31"/>
        <v>0</v>
      </c>
      <c r="FE5">
        <f t="shared" si="31"/>
        <v>0</v>
      </c>
      <c r="FF5">
        <f t="shared" si="31"/>
        <v>0</v>
      </c>
      <c r="FG5">
        <f t="shared" si="31"/>
        <v>0</v>
      </c>
      <c r="FH5">
        <f t="shared" si="31"/>
        <v>0.166666756797886</v>
      </c>
    </row>
    <row r="6" spans="1:164">
      <c r="A6" s="6">
        <v>40422</v>
      </c>
      <c r="B6">
        <v>101.1</v>
      </c>
      <c r="C6">
        <v>104.3</v>
      </c>
      <c r="D6">
        <v>105.3</v>
      </c>
      <c r="E6">
        <v>103.9</v>
      </c>
      <c r="F6">
        <v>103.8</v>
      </c>
      <c r="G6">
        <v>103.5</v>
      </c>
      <c r="H6">
        <v>101.1</v>
      </c>
      <c r="I6">
        <v>101.6</v>
      </c>
      <c r="J6">
        <v>103</v>
      </c>
      <c r="L6" s="10">
        <v>103.782539</v>
      </c>
      <c r="M6" s="10">
        <v>111.665344</v>
      </c>
      <c r="N6" s="10">
        <v>91.319702</v>
      </c>
      <c r="O6" s="10">
        <v>111.77697</v>
      </c>
      <c r="P6" s="10">
        <v>100.057945</v>
      </c>
      <c r="R6" s="11">
        <v>0.032</v>
      </c>
      <c r="S6" s="11">
        <v>0.043</v>
      </c>
      <c r="T6" s="11">
        <v>0.035</v>
      </c>
      <c r="U6" s="11">
        <v>0.034</v>
      </c>
      <c r="V6" s="11">
        <v>0.039</v>
      </c>
      <c r="W6" s="11">
        <v>0.036</v>
      </c>
      <c r="X6" s="11">
        <v>0.04</v>
      </c>
      <c r="Y6" s="11">
        <v>0.043</v>
      </c>
      <c r="AA6" s="13">
        <v>2.07579278945923</v>
      </c>
      <c r="AB6" s="13">
        <v>1.51008594036102</v>
      </c>
      <c r="AC6" s="13">
        <v>1.30852138996124</v>
      </c>
      <c r="AD6" s="13">
        <v>0.626705527305603</v>
      </c>
      <c r="AE6" s="13">
        <v>1.23616981506348</v>
      </c>
      <c r="AF6" s="13">
        <v>2.11555933952331</v>
      </c>
      <c r="AG6" s="13">
        <v>0.803200781345367</v>
      </c>
      <c r="AH6" s="13">
        <v>1.06462919712067</v>
      </c>
      <c r="AI6" s="13">
        <v>0.681134700775146</v>
      </c>
      <c r="AJ6" s="13">
        <v>0.280723571777344</v>
      </c>
      <c r="AK6" s="13">
        <v>0.216695487499237</v>
      </c>
      <c r="AL6" s="13">
        <v>1.1912134885788</v>
      </c>
      <c r="AM6" s="13">
        <v>1.88923287391663</v>
      </c>
      <c r="AN6" s="13">
        <v>0.673555850982666</v>
      </c>
      <c r="AO6" s="18">
        <v>4582.9</v>
      </c>
      <c r="AQ6">
        <f t="shared" si="11"/>
        <v>0.0019782393669634</v>
      </c>
      <c r="AR6">
        <f t="shared" si="12"/>
        <v>0.0134228187919463</v>
      </c>
      <c r="AS6">
        <f t="shared" si="13"/>
        <v>-0.0028490028490028</v>
      </c>
      <c r="AT6">
        <f t="shared" ref="AR6:AY6" si="32">(E7/E6)-1</f>
        <v>0.00866217516843104</v>
      </c>
      <c r="AU6">
        <f t="shared" si="32"/>
        <v>0.000963391136801661</v>
      </c>
      <c r="AV6">
        <f t="shared" si="32"/>
        <v>0.029951690821256</v>
      </c>
      <c r="AW6">
        <f t="shared" si="32"/>
        <v>0.00791295746785381</v>
      </c>
      <c r="AX6">
        <f t="shared" si="32"/>
        <v>0.00885826771653542</v>
      </c>
      <c r="AY6">
        <f t="shared" si="32"/>
        <v>0.00582524271844664</v>
      </c>
      <c r="BA6" s="19">
        <f t="shared" si="15"/>
        <v>-0.0109847958142554</v>
      </c>
      <c r="BB6" s="19">
        <f t="shared" si="1"/>
        <v>-0.0186628359824872</v>
      </c>
      <c r="BC6" s="19">
        <f t="shared" si="2"/>
        <v>0.00241882085861378</v>
      </c>
      <c r="BD6" s="19">
        <f t="shared" si="3"/>
        <v>-0.00210124679529256</v>
      </c>
      <c r="BE6" s="19">
        <f t="shared" si="4"/>
        <v>0</v>
      </c>
      <c r="BG6">
        <f t="shared" si="16"/>
        <v>0.03125</v>
      </c>
      <c r="BH6">
        <f t="shared" ref="BH6:BN6" si="33">(S7/S6)-1</f>
        <v>0</v>
      </c>
      <c r="BI6">
        <f t="shared" si="33"/>
        <v>0.0285714285714285</v>
      </c>
      <c r="BJ6">
        <f t="shared" si="33"/>
        <v>-0.0588235294117647</v>
      </c>
      <c r="BK6">
        <f t="shared" si="33"/>
        <v>0</v>
      </c>
      <c r="BL6">
        <f t="shared" si="33"/>
        <v>0.0277777777777779</v>
      </c>
      <c r="BM6">
        <f t="shared" si="33"/>
        <v>0.0249999999999999</v>
      </c>
      <c r="BN6">
        <f t="shared" si="33"/>
        <v>0.0697674418604652</v>
      </c>
      <c r="BP6" s="19">
        <f t="shared" si="18"/>
        <v>0.0937495477519927</v>
      </c>
      <c r="BQ6" s="19">
        <f t="shared" ref="BQ6:CC6" si="34">(AB7/AB6)-1</f>
        <v>0.0326087531425843</v>
      </c>
      <c r="BR6" s="19">
        <f t="shared" si="34"/>
        <v>0.126934818956532</v>
      </c>
      <c r="BS6" s="19">
        <f t="shared" si="34"/>
        <v>0.030671345721581</v>
      </c>
      <c r="BT6" s="19">
        <f t="shared" si="34"/>
        <v>-0.0180722879947709</v>
      </c>
      <c r="BU6" s="19">
        <f t="shared" si="34"/>
        <v>0.0961542037521792</v>
      </c>
      <c r="BV6" s="19">
        <f t="shared" si="34"/>
        <v>0.00287247801988122</v>
      </c>
      <c r="BW6" s="19">
        <f t="shared" si="34"/>
        <v>0.122806946824323</v>
      </c>
      <c r="BX6" s="19">
        <f t="shared" si="34"/>
        <v>0</v>
      </c>
      <c r="BY6" s="19">
        <f t="shared" si="34"/>
        <v>0.212765618630246</v>
      </c>
      <c r="BZ6" s="19">
        <f t="shared" si="34"/>
        <v>0.10394316178556</v>
      </c>
      <c r="CA6" s="19">
        <f t="shared" si="34"/>
        <v>0.0116089639326857</v>
      </c>
      <c r="CB6" s="19">
        <f t="shared" si="34"/>
        <v>0</v>
      </c>
      <c r="CC6" s="19">
        <f t="shared" si="34"/>
        <v>0</v>
      </c>
      <c r="CH6">
        <f t="shared" si="26"/>
        <v>101.4</v>
      </c>
      <c r="CI6">
        <f t="shared" ref="CI6:CV6" si="35">MAX(CI5,C6)</f>
        <v>106.2</v>
      </c>
      <c r="CJ6">
        <f t="shared" si="35"/>
        <v>107</v>
      </c>
      <c r="CK6">
        <f t="shared" si="35"/>
        <v>104.7</v>
      </c>
      <c r="CL6">
        <f t="shared" si="35"/>
        <v>106.6</v>
      </c>
      <c r="CM6">
        <f t="shared" si="35"/>
        <v>105.9</v>
      </c>
      <c r="CN6">
        <f t="shared" si="35"/>
        <v>101.1</v>
      </c>
      <c r="CO6">
        <f t="shared" si="35"/>
        <v>101.7</v>
      </c>
      <c r="CP6">
        <f t="shared" si="35"/>
        <v>104.3</v>
      </c>
      <c r="CR6">
        <f t="shared" si="35"/>
        <v>111.994774</v>
      </c>
      <c r="CS6">
        <f t="shared" si="35"/>
        <v>119.097832</v>
      </c>
      <c r="CT6">
        <f t="shared" si="35"/>
        <v>101.531799</v>
      </c>
      <c r="CU6">
        <f t="shared" si="35"/>
        <v>112.712944</v>
      </c>
      <c r="CV6">
        <f t="shared" si="35"/>
        <v>100.057945</v>
      </c>
      <c r="CX6">
        <f t="shared" ref="CP6:DT6" si="36">MAX(CX5,R6)</f>
        <v>0.034</v>
      </c>
      <c r="CY6">
        <f t="shared" si="36"/>
        <v>0.043</v>
      </c>
      <c r="CZ6">
        <f t="shared" si="36"/>
        <v>0.037</v>
      </c>
      <c r="DA6">
        <f t="shared" si="36"/>
        <v>0.036</v>
      </c>
      <c r="DB6">
        <f t="shared" si="36"/>
        <v>0.041</v>
      </c>
      <c r="DC6">
        <f t="shared" si="36"/>
        <v>0.037</v>
      </c>
      <c r="DD6">
        <f t="shared" si="36"/>
        <v>0.042</v>
      </c>
      <c r="DE6">
        <f t="shared" si="36"/>
        <v>0.045</v>
      </c>
      <c r="DG6">
        <f t="shared" si="36"/>
        <v>2.07579278945923</v>
      </c>
      <c r="DH6">
        <f t="shared" si="36"/>
        <v>1.57499754428864</v>
      </c>
      <c r="DI6">
        <f t="shared" si="36"/>
        <v>1.38347125053406</v>
      </c>
      <c r="DJ6">
        <f t="shared" si="36"/>
        <v>0.718962013721466</v>
      </c>
      <c r="DK6">
        <f t="shared" si="36"/>
        <v>1.33247196674347</v>
      </c>
      <c r="DL6">
        <f t="shared" si="36"/>
        <v>2.25117301940918</v>
      </c>
      <c r="DM6">
        <f t="shared" si="36"/>
        <v>0.827599227428436</v>
      </c>
      <c r="DN6">
        <f t="shared" si="36"/>
        <v>1.06725347042084</v>
      </c>
      <c r="DO6">
        <f t="shared" si="36"/>
        <v>0.681134700775146</v>
      </c>
      <c r="DP6">
        <f t="shared" si="36"/>
        <v>0.280723571777344</v>
      </c>
      <c r="DQ6">
        <f t="shared" si="36"/>
        <v>0.216695487499237</v>
      </c>
      <c r="DR6">
        <f t="shared" si="36"/>
        <v>1.1912134885788</v>
      </c>
      <c r="DS6">
        <f t="shared" si="36"/>
        <v>1.88923287391663</v>
      </c>
      <c r="DT6">
        <f t="shared" si="36"/>
        <v>0.673555850982666</v>
      </c>
      <c r="DV6">
        <f t="shared" si="9"/>
        <v>0.00295857988165692</v>
      </c>
      <c r="DW6">
        <f t="shared" si="29"/>
        <v>0.0178907721280603</v>
      </c>
      <c r="DX6">
        <f t="shared" si="30"/>
        <v>0.0158878504672897</v>
      </c>
      <c r="DY6">
        <f t="shared" ref="DY6:FH6" si="37">(CK6-E6)/CK6</f>
        <v>0.00764087870105059</v>
      </c>
      <c r="DZ6">
        <f t="shared" si="37"/>
        <v>0.0262664165103189</v>
      </c>
      <c r="EA6">
        <f t="shared" si="37"/>
        <v>0.0226628895184137</v>
      </c>
      <c r="EB6">
        <f t="shared" si="37"/>
        <v>0</v>
      </c>
      <c r="EC6">
        <f t="shared" si="37"/>
        <v>0.000983284169124961</v>
      </c>
      <c r="ED6">
        <f t="shared" si="37"/>
        <v>0.012464046021093</v>
      </c>
      <c r="EF6">
        <f t="shared" si="37"/>
        <v>0.0733269482734972</v>
      </c>
      <c r="EG6">
        <f t="shared" si="37"/>
        <v>0.0624065768048573</v>
      </c>
      <c r="EH6">
        <f t="shared" si="37"/>
        <v>0.100580282242414</v>
      </c>
      <c r="EI6">
        <f t="shared" si="37"/>
        <v>0.00830405068649425</v>
      </c>
      <c r="EJ6">
        <f t="shared" si="37"/>
        <v>0</v>
      </c>
      <c r="EL6">
        <f t="shared" si="37"/>
        <v>0.0588235294117648</v>
      </c>
      <c r="EM6">
        <f t="shared" si="37"/>
        <v>0</v>
      </c>
      <c r="EN6">
        <f t="shared" si="37"/>
        <v>0.0540540540540539</v>
      </c>
      <c r="EO6">
        <f t="shared" si="37"/>
        <v>0.0555555555555554</v>
      </c>
      <c r="EP6">
        <f t="shared" si="37"/>
        <v>0.0487804878048781</v>
      </c>
      <c r="EQ6">
        <f t="shared" si="37"/>
        <v>0.0270270270270271</v>
      </c>
      <c r="ER6">
        <f t="shared" si="37"/>
        <v>0.0476190476190477</v>
      </c>
      <c r="ES6">
        <f t="shared" si="37"/>
        <v>0.0444444444444445</v>
      </c>
      <c r="EU6">
        <f t="shared" si="37"/>
        <v>0</v>
      </c>
      <c r="EV6">
        <f t="shared" si="37"/>
        <v>0.0412137810392191</v>
      </c>
      <c r="EW6">
        <f t="shared" si="37"/>
        <v>0.0541752208756685</v>
      </c>
      <c r="EX6">
        <f t="shared" si="37"/>
        <v>0.128318999690023</v>
      </c>
      <c r="EY6">
        <f t="shared" si="37"/>
        <v>0.0722733041171217</v>
      </c>
      <c r="EZ6">
        <f t="shared" si="37"/>
        <v>0.0602413402775509</v>
      </c>
      <c r="FA6">
        <f t="shared" si="37"/>
        <v>0.0294809918550567</v>
      </c>
      <c r="FB6">
        <f t="shared" si="37"/>
        <v>0.00245890350596396</v>
      </c>
      <c r="FC6">
        <f t="shared" si="37"/>
        <v>0</v>
      </c>
      <c r="FD6">
        <f t="shared" si="37"/>
        <v>0</v>
      </c>
      <c r="FE6">
        <f t="shared" si="37"/>
        <v>0</v>
      </c>
      <c r="FF6">
        <f t="shared" si="37"/>
        <v>0</v>
      </c>
      <c r="FG6">
        <f t="shared" si="37"/>
        <v>0</v>
      </c>
      <c r="FH6">
        <f t="shared" si="37"/>
        <v>0</v>
      </c>
    </row>
    <row r="7" spans="1:164">
      <c r="A7" s="6">
        <v>40513</v>
      </c>
      <c r="B7">
        <v>101.3</v>
      </c>
      <c r="C7">
        <v>105.7</v>
      </c>
      <c r="D7">
        <v>105</v>
      </c>
      <c r="E7">
        <v>104.8</v>
      </c>
      <c r="F7">
        <v>103.9</v>
      </c>
      <c r="G7">
        <v>106.6</v>
      </c>
      <c r="H7">
        <v>101.9</v>
      </c>
      <c r="I7">
        <v>102.5</v>
      </c>
      <c r="J7">
        <v>103.6</v>
      </c>
      <c r="L7" s="10">
        <v>102.642509</v>
      </c>
      <c r="M7" s="10">
        <v>109.581352</v>
      </c>
      <c r="N7" s="10">
        <v>91.540588</v>
      </c>
      <c r="O7" s="10">
        <v>111.542099</v>
      </c>
      <c r="P7" s="10">
        <v>100.057945</v>
      </c>
      <c r="R7" s="11">
        <v>0.033</v>
      </c>
      <c r="S7" s="11">
        <v>0.043</v>
      </c>
      <c r="T7" s="11">
        <v>0.036</v>
      </c>
      <c r="U7" s="11">
        <v>0.032</v>
      </c>
      <c r="V7" s="11">
        <v>0.039</v>
      </c>
      <c r="W7" s="11">
        <v>0.037</v>
      </c>
      <c r="X7" s="11">
        <v>0.041</v>
      </c>
      <c r="Y7" s="11">
        <v>0.046</v>
      </c>
      <c r="AA7" s="13">
        <v>2.27039742469788</v>
      </c>
      <c r="AB7" s="13">
        <v>1.55932796001434</v>
      </c>
      <c r="AC7" s="13">
        <v>1.47461831569672</v>
      </c>
      <c r="AD7" s="13">
        <v>0.645927429199219</v>
      </c>
      <c r="AE7" s="13">
        <v>1.21382939815521</v>
      </c>
      <c r="AF7" s="13">
        <v>2.31897926330566</v>
      </c>
      <c r="AG7" s="13">
        <v>0.805507957935333</v>
      </c>
      <c r="AH7" s="13">
        <v>1.19537305831909</v>
      </c>
      <c r="AI7" s="13">
        <v>0.681134700775146</v>
      </c>
      <c r="AJ7" s="13">
        <v>0.340451896190643</v>
      </c>
      <c r="AK7" s="13">
        <v>0.239219501614571</v>
      </c>
      <c r="AL7" s="13">
        <v>1.20504224300384</v>
      </c>
      <c r="AM7" s="13">
        <v>1.88923287391663</v>
      </c>
      <c r="AN7" s="13">
        <v>0.673555850982666</v>
      </c>
      <c r="AO7" s="18">
        <v>4745.2</v>
      </c>
      <c r="AQ7">
        <f t="shared" si="11"/>
        <v>-0.00296150049358335</v>
      </c>
      <c r="AR7">
        <f t="shared" si="12"/>
        <v>-0.00946073793755908</v>
      </c>
      <c r="AS7">
        <f t="shared" si="13"/>
        <v>-0.0199999999999999</v>
      </c>
      <c r="AT7">
        <f t="shared" ref="AR7:AY7" si="38">(E8/E7)-1</f>
        <v>-0.0143129770992366</v>
      </c>
      <c r="AU7">
        <f t="shared" si="38"/>
        <v>-0.00866217516843126</v>
      </c>
      <c r="AV7">
        <f t="shared" si="38"/>
        <v>-0.00656660412757959</v>
      </c>
      <c r="AW7">
        <f t="shared" si="38"/>
        <v>-0.0235525024533857</v>
      </c>
      <c r="AX7">
        <f t="shared" si="38"/>
        <v>-0.00195121951219512</v>
      </c>
      <c r="AY7">
        <f t="shared" si="38"/>
        <v>-0.00868725868725861</v>
      </c>
      <c r="BA7" s="19">
        <f t="shared" si="15"/>
        <v>0.0925419116557253</v>
      </c>
      <c r="BB7" s="19">
        <f t="shared" si="1"/>
        <v>0.0995032621973857</v>
      </c>
      <c r="BC7" s="19">
        <f t="shared" si="2"/>
        <v>0.110136620490137</v>
      </c>
      <c r="BD7" s="19">
        <f t="shared" si="3"/>
        <v>0.0104968887128438</v>
      </c>
      <c r="BE7" s="19">
        <f t="shared" si="4"/>
        <v>-0.00489973085095841</v>
      </c>
      <c r="BG7">
        <f t="shared" si="16"/>
        <v>0.0606060606060606</v>
      </c>
      <c r="BH7">
        <f t="shared" ref="BH7:BN7" si="39">(S8/S7)-1</f>
        <v>0.0232558139534884</v>
      </c>
      <c r="BI7">
        <f t="shared" si="39"/>
        <v>0.0277777777777779</v>
      </c>
      <c r="BJ7">
        <f t="shared" si="39"/>
        <v>0.03125</v>
      </c>
      <c r="BK7">
        <f t="shared" si="39"/>
        <v>0.0256410256410258</v>
      </c>
      <c r="BL7">
        <f t="shared" si="39"/>
        <v>0</v>
      </c>
      <c r="BM7">
        <f t="shared" si="39"/>
        <v>0.0487804878048779</v>
      </c>
      <c r="BN7">
        <f t="shared" si="39"/>
        <v>-0.0434782608695653</v>
      </c>
      <c r="BP7" s="19">
        <f t="shared" si="18"/>
        <v>0.0752001236619222</v>
      </c>
      <c r="BQ7" s="19">
        <f t="shared" ref="BQ7:CC7" si="40">(AB8/AB7)-1</f>
        <v>-0.0397518735965331</v>
      </c>
      <c r="BR7" s="19">
        <f t="shared" si="40"/>
        <v>0.00645117479837154</v>
      </c>
      <c r="BS7" s="19">
        <f t="shared" si="40"/>
        <v>-0.00308659405525424</v>
      </c>
      <c r="BT7" s="19">
        <f t="shared" si="40"/>
        <v>-0.027685092786633</v>
      </c>
      <c r="BU7" s="19">
        <f t="shared" si="40"/>
        <v>0.0690616073359991</v>
      </c>
      <c r="BV7" s="19">
        <f t="shared" si="40"/>
        <v>0.0411316083453379</v>
      </c>
      <c r="BW7" s="19">
        <f t="shared" si="40"/>
        <v>0.0860640860607951</v>
      </c>
      <c r="BX7" s="19">
        <f t="shared" si="40"/>
        <v>0.0827439386800881</v>
      </c>
      <c r="BY7" s="19">
        <f t="shared" si="40"/>
        <v>-0.0286377320073123</v>
      </c>
      <c r="BZ7" s="19">
        <f t="shared" si="40"/>
        <v>-0.0431897870086303</v>
      </c>
      <c r="CA7" s="19">
        <f t="shared" si="40"/>
        <v>0.0112518742654208</v>
      </c>
      <c r="CB7" s="19">
        <f t="shared" si="40"/>
        <v>0.0526063990019188</v>
      </c>
      <c r="CC7" s="19">
        <f t="shared" si="40"/>
        <v>0.045455148812537</v>
      </c>
      <c r="CH7">
        <f t="shared" si="26"/>
        <v>101.4</v>
      </c>
      <c r="CI7">
        <f t="shared" ref="CI7:CV7" si="41">MAX(CI6,C7)</f>
        <v>106.2</v>
      </c>
      <c r="CJ7">
        <f t="shared" si="41"/>
        <v>107</v>
      </c>
      <c r="CK7">
        <f t="shared" si="41"/>
        <v>104.8</v>
      </c>
      <c r="CL7">
        <f t="shared" si="41"/>
        <v>106.6</v>
      </c>
      <c r="CM7">
        <f t="shared" si="41"/>
        <v>106.6</v>
      </c>
      <c r="CN7">
        <f t="shared" si="41"/>
        <v>101.9</v>
      </c>
      <c r="CO7">
        <f t="shared" si="41"/>
        <v>102.5</v>
      </c>
      <c r="CP7">
        <f t="shared" si="41"/>
        <v>104.3</v>
      </c>
      <c r="CR7">
        <f t="shared" si="41"/>
        <v>111.994774</v>
      </c>
      <c r="CS7">
        <f t="shared" si="41"/>
        <v>119.097832</v>
      </c>
      <c r="CT7">
        <f t="shared" si="41"/>
        <v>101.531799</v>
      </c>
      <c r="CU7">
        <f t="shared" si="41"/>
        <v>112.712944</v>
      </c>
      <c r="CV7">
        <f t="shared" si="41"/>
        <v>100.057945</v>
      </c>
      <c r="CX7">
        <f t="shared" ref="CP7:DT7" si="42">MAX(CX6,R7)</f>
        <v>0.034</v>
      </c>
      <c r="CY7">
        <f t="shared" si="42"/>
        <v>0.043</v>
      </c>
      <c r="CZ7">
        <f t="shared" si="42"/>
        <v>0.037</v>
      </c>
      <c r="DA7">
        <f t="shared" si="42"/>
        <v>0.036</v>
      </c>
      <c r="DB7">
        <f t="shared" si="42"/>
        <v>0.041</v>
      </c>
      <c r="DC7">
        <f t="shared" si="42"/>
        <v>0.037</v>
      </c>
      <c r="DD7">
        <f t="shared" si="42"/>
        <v>0.042</v>
      </c>
      <c r="DE7">
        <f t="shared" si="42"/>
        <v>0.046</v>
      </c>
      <c r="DG7">
        <f t="shared" si="42"/>
        <v>2.27039742469788</v>
      </c>
      <c r="DH7">
        <f t="shared" si="42"/>
        <v>1.57499754428864</v>
      </c>
      <c r="DI7">
        <f t="shared" si="42"/>
        <v>1.47461831569672</v>
      </c>
      <c r="DJ7">
        <f t="shared" si="42"/>
        <v>0.718962013721466</v>
      </c>
      <c r="DK7">
        <f t="shared" si="42"/>
        <v>1.33247196674347</v>
      </c>
      <c r="DL7">
        <f t="shared" si="42"/>
        <v>2.31897926330566</v>
      </c>
      <c r="DM7">
        <f t="shared" si="42"/>
        <v>0.827599227428436</v>
      </c>
      <c r="DN7">
        <f t="shared" si="42"/>
        <v>1.19537305831909</v>
      </c>
      <c r="DO7">
        <f t="shared" si="42"/>
        <v>0.681134700775146</v>
      </c>
      <c r="DP7">
        <f t="shared" si="42"/>
        <v>0.340451896190643</v>
      </c>
      <c r="DQ7">
        <f t="shared" si="42"/>
        <v>0.239219501614571</v>
      </c>
      <c r="DR7">
        <f t="shared" si="42"/>
        <v>1.20504224300384</v>
      </c>
      <c r="DS7">
        <f t="shared" si="42"/>
        <v>1.88923287391663</v>
      </c>
      <c r="DT7">
        <f t="shared" si="42"/>
        <v>0.673555850982666</v>
      </c>
      <c r="DV7">
        <f t="shared" si="9"/>
        <v>0.000986193293885686</v>
      </c>
      <c r="DW7">
        <f t="shared" si="29"/>
        <v>0.00470809792843691</v>
      </c>
      <c r="DX7">
        <f t="shared" si="30"/>
        <v>0.0186915887850467</v>
      </c>
      <c r="DY7">
        <f t="shared" ref="DY7:FH7" si="43">(CK7-E7)/CK7</f>
        <v>0</v>
      </c>
      <c r="DZ7">
        <f t="shared" si="43"/>
        <v>0.0253283302063789</v>
      </c>
      <c r="EA7">
        <f t="shared" si="43"/>
        <v>0</v>
      </c>
      <c r="EB7">
        <f t="shared" si="43"/>
        <v>0</v>
      </c>
      <c r="EC7">
        <f t="shared" si="43"/>
        <v>0</v>
      </c>
      <c r="ED7">
        <f t="shared" si="43"/>
        <v>0.00671140939597318</v>
      </c>
      <c r="EF7">
        <f t="shared" si="43"/>
        <v>0.0835062625332857</v>
      </c>
      <c r="EG7">
        <f t="shared" si="43"/>
        <v>0.0799047290802069</v>
      </c>
      <c r="EH7">
        <f t="shared" si="43"/>
        <v>0.098404747068453</v>
      </c>
      <c r="EI7">
        <f t="shared" si="43"/>
        <v>0.0103878486218939</v>
      </c>
      <c r="EJ7">
        <f t="shared" si="43"/>
        <v>0</v>
      </c>
      <c r="EL7">
        <f t="shared" si="43"/>
        <v>0.0294117647058824</v>
      </c>
      <c r="EM7">
        <f t="shared" si="43"/>
        <v>0</v>
      </c>
      <c r="EN7">
        <f t="shared" si="43"/>
        <v>0.0270270270270271</v>
      </c>
      <c r="EO7">
        <f t="shared" si="43"/>
        <v>0.111111111111111</v>
      </c>
      <c r="EP7">
        <f t="shared" si="43"/>
        <v>0.0487804878048781</v>
      </c>
      <c r="EQ7">
        <f t="shared" si="43"/>
        <v>0</v>
      </c>
      <c r="ER7">
        <f t="shared" si="43"/>
        <v>0.0238095238095238</v>
      </c>
      <c r="ES7">
        <f t="shared" si="43"/>
        <v>0</v>
      </c>
      <c r="EU7">
        <f t="shared" si="43"/>
        <v>0</v>
      </c>
      <c r="EV7">
        <f t="shared" si="43"/>
        <v>0.0099489579086152</v>
      </c>
      <c r="EW7">
        <f t="shared" si="43"/>
        <v>0</v>
      </c>
      <c r="EX7">
        <f t="shared" si="43"/>
        <v>0.101583370370582</v>
      </c>
      <c r="EY7">
        <f t="shared" si="43"/>
        <v>0.0890394481455543</v>
      </c>
      <c r="EZ7">
        <f t="shared" si="43"/>
        <v>0</v>
      </c>
      <c r="FA7">
        <f t="shared" si="43"/>
        <v>0.0266931973362834</v>
      </c>
      <c r="FB7">
        <f t="shared" si="43"/>
        <v>0</v>
      </c>
      <c r="FC7">
        <f t="shared" si="43"/>
        <v>0</v>
      </c>
      <c r="FD7">
        <f t="shared" si="43"/>
        <v>0</v>
      </c>
      <c r="FE7">
        <f t="shared" si="43"/>
        <v>0</v>
      </c>
      <c r="FF7">
        <f t="shared" si="43"/>
        <v>0</v>
      </c>
      <c r="FG7">
        <f t="shared" si="43"/>
        <v>0</v>
      </c>
      <c r="FH7">
        <f t="shared" si="43"/>
        <v>0</v>
      </c>
    </row>
    <row r="8" spans="1:164">
      <c r="A8" s="6">
        <v>40603</v>
      </c>
      <c r="B8">
        <v>101</v>
      </c>
      <c r="C8">
        <v>104.7</v>
      </c>
      <c r="D8">
        <v>102.9</v>
      </c>
      <c r="E8">
        <v>103.3</v>
      </c>
      <c r="F8">
        <v>103</v>
      </c>
      <c r="G8">
        <v>105.9</v>
      </c>
      <c r="H8">
        <v>99.5</v>
      </c>
      <c r="I8">
        <v>102.3</v>
      </c>
      <c r="J8">
        <v>102.7</v>
      </c>
      <c r="L8" s="10">
        <v>112.141243</v>
      </c>
      <c r="M8" s="10">
        <v>120.485054</v>
      </c>
      <c r="N8" s="10">
        <v>101.622559</v>
      </c>
      <c r="O8" s="10">
        <v>112.712944</v>
      </c>
      <c r="P8" s="10">
        <v>99.567688</v>
      </c>
      <c r="R8" s="11">
        <v>0.035</v>
      </c>
      <c r="S8" s="11">
        <v>0.044</v>
      </c>
      <c r="T8" s="11">
        <v>0.037</v>
      </c>
      <c r="U8" s="11">
        <v>0.033</v>
      </c>
      <c r="V8" s="11">
        <v>0.04</v>
      </c>
      <c r="W8" s="11">
        <v>0.037</v>
      </c>
      <c r="X8" s="11">
        <v>0.043</v>
      </c>
      <c r="Y8" s="11">
        <v>0.044</v>
      </c>
      <c r="AA8" s="13">
        <v>2.44113159179687</v>
      </c>
      <c r="AB8" s="13">
        <v>1.49734175205231</v>
      </c>
      <c r="AC8" s="13">
        <v>1.48413133621216</v>
      </c>
      <c r="AD8" s="13">
        <v>0.643933713436127</v>
      </c>
      <c r="AE8" s="13">
        <v>1.18022441864014</v>
      </c>
      <c r="AF8" s="13">
        <v>2.4791316986084</v>
      </c>
      <c r="AG8" s="13">
        <v>0.838639795780182</v>
      </c>
      <c r="AH8" s="13">
        <v>1.29825174808502</v>
      </c>
      <c r="AI8" s="13">
        <v>0.737494468688965</v>
      </c>
      <c r="AJ8" s="13">
        <v>0.330702126026154</v>
      </c>
      <c r="AK8" s="13">
        <v>0.228887662291527</v>
      </c>
      <c r="AL8" s="13">
        <v>1.21860122680664</v>
      </c>
      <c r="AM8" s="13">
        <v>1.98861861228943</v>
      </c>
      <c r="AN8" s="13">
        <v>0.704172432422638</v>
      </c>
      <c r="AO8" s="18">
        <v>4837.9</v>
      </c>
      <c r="AQ8">
        <f t="shared" si="11"/>
        <v>0.00396039603960396</v>
      </c>
      <c r="AR8">
        <f t="shared" si="12"/>
        <v>-0.0114613180515759</v>
      </c>
      <c r="AS8">
        <f t="shared" si="13"/>
        <v>-0.00388726919339166</v>
      </c>
      <c r="AT8">
        <f t="shared" ref="AR8:AY8" si="44">(E9/E8)-1</f>
        <v>-0.0222652468538238</v>
      </c>
      <c r="AU8">
        <f t="shared" si="44"/>
        <v>-0.0271844660194175</v>
      </c>
      <c r="AV8">
        <f t="shared" si="44"/>
        <v>-0.0283286118980169</v>
      </c>
      <c r="AW8">
        <f t="shared" si="44"/>
        <v>-0.0301507537688442</v>
      </c>
      <c r="AX8">
        <f t="shared" si="44"/>
        <v>-0.00391006842619734</v>
      </c>
      <c r="AY8">
        <f t="shared" si="44"/>
        <v>-0.00681596884128532</v>
      </c>
      <c r="BA8" s="19">
        <f t="shared" si="15"/>
        <v>0.171209293622686</v>
      </c>
      <c r="BB8" s="19">
        <f t="shared" si="1"/>
        <v>0.0631980295248902</v>
      </c>
      <c r="BC8" s="19">
        <f t="shared" si="2"/>
        <v>0.0151534463917604</v>
      </c>
      <c r="BD8" s="19">
        <f t="shared" si="3"/>
        <v>0.0237003214111771</v>
      </c>
      <c r="BE8" s="19">
        <f t="shared" si="4"/>
        <v>0.0203664465925935</v>
      </c>
      <c r="BG8">
        <f t="shared" si="16"/>
        <v>0.0571428571428569</v>
      </c>
      <c r="BH8">
        <f t="shared" ref="BH8:BN8" si="45">(S9/S8)-1</f>
        <v>-0.136363636363636</v>
      </c>
      <c r="BI8">
        <f t="shared" si="45"/>
        <v>0.0810810810810811</v>
      </c>
      <c r="BJ8">
        <f t="shared" si="45"/>
        <v>0.0303030303030303</v>
      </c>
      <c r="BK8">
        <f t="shared" si="45"/>
        <v>0</v>
      </c>
      <c r="BL8">
        <f t="shared" si="45"/>
        <v>0.027027027027027</v>
      </c>
      <c r="BM8">
        <f t="shared" si="45"/>
        <v>0</v>
      </c>
      <c r="BN8">
        <f t="shared" si="45"/>
        <v>0</v>
      </c>
      <c r="BP8" s="19">
        <f t="shared" si="18"/>
        <v>-0.115646310991235</v>
      </c>
      <c r="BQ8" s="19">
        <f t="shared" ref="BQ8:CC8" si="46">(AB9/AB8)-1</f>
        <v>-0.152974460720987</v>
      </c>
      <c r="BR8" s="19">
        <f t="shared" si="46"/>
        <v>0.029013728417715</v>
      </c>
      <c r="BS8" s="19">
        <f t="shared" si="46"/>
        <v>-0.0395964609338818</v>
      </c>
      <c r="BT8" s="19">
        <f t="shared" si="46"/>
        <v>-0.152173640767486</v>
      </c>
      <c r="BU8" s="19">
        <f t="shared" si="46"/>
        <v>-0.0282483599134933</v>
      </c>
      <c r="BV8" s="19">
        <f t="shared" si="46"/>
        <v>-0.0197739295855638</v>
      </c>
      <c r="BW8" s="19">
        <f t="shared" si="46"/>
        <v>-0.0119760066663448</v>
      </c>
      <c r="BX8" s="19">
        <f t="shared" si="46"/>
        <v>-0.0389057588136339</v>
      </c>
      <c r="BY8" s="19">
        <f t="shared" si="46"/>
        <v>0.064208046449147</v>
      </c>
      <c r="BZ8" s="19">
        <f t="shared" si="46"/>
        <v>0.0254547556764648</v>
      </c>
      <c r="CA8" s="19">
        <f t="shared" si="46"/>
        <v>-0.0331120930101546</v>
      </c>
      <c r="CB8" s="19">
        <f t="shared" si="46"/>
        <v>-0.121004628893073</v>
      </c>
      <c r="CC8" s="19">
        <f t="shared" si="46"/>
        <v>0.043478474322064</v>
      </c>
      <c r="CH8">
        <f t="shared" si="26"/>
        <v>101.4</v>
      </c>
      <c r="CI8">
        <f t="shared" ref="CI8:CV8" si="47">MAX(CI7,C8)</f>
        <v>106.2</v>
      </c>
      <c r="CJ8">
        <f t="shared" si="47"/>
        <v>107</v>
      </c>
      <c r="CK8">
        <f t="shared" si="47"/>
        <v>104.8</v>
      </c>
      <c r="CL8">
        <f t="shared" si="47"/>
        <v>106.6</v>
      </c>
      <c r="CM8">
        <f t="shared" si="47"/>
        <v>106.6</v>
      </c>
      <c r="CN8">
        <f t="shared" si="47"/>
        <v>101.9</v>
      </c>
      <c r="CO8">
        <f t="shared" si="47"/>
        <v>102.5</v>
      </c>
      <c r="CP8">
        <f t="shared" si="47"/>
        <v>104.3</v>
      </c>
      <c r="CR8">
        <f t="shared" si="47"/>
        <v>112.141243</v>
      </c>
      <c r="CS8">
        <f t="shared" si="47"/>
        <v>120.485054</v>
      </c>
      <c r="CT8">
        <f t="shared" si="47"/>
        <v>101.622559</v>
      </c>
      <c r="CU8">
        <f t="shared" si="47"/>
        <v>112.712944</v>
      </c>
      <c r="CV8">
        <f t="shared" si="47"/>
        <v>100.057945</v>
      </c>
      <c r="CX8">
        <f t="shared" ref="CP8:DT8" si="48">MAX(CX7,R8)</f>
        <v>0.035</v>
      </c>
      <c r="CY8">
        <f t="shared" si="48"/>
        <v>0.044</v>
      </c>
      <c r="CZ8">
        <f t="shared" si="48"/>
        <v>0.037</v>
      </c>
      <c r="DA8">
        <f t="shared" si="48"/>
        <v>0.036</v>
      </c>
      <c r="DB8">
        <f t="shared" si="48"/>
        <v>0.041</v>
      </c>
      <c r="DC8">
        <f t="shared" si="48"/>
        <v>0.037</v>
      </c>
      <c r="DD8">
        <f t="shared" si="48"/>
        <v>0.043</v>
      </c>
      <c r="DE8">
        <f t="shared" si="48"/>
        <v>0.046</v>
      </c>
      <c r="DG8">
        <f t="shared" si="48"/>
        <v>2.44113159179687</v>
      </c>
      <c r="DH8">
        <f t="shared" si="48"/>
        <v>1.57499754428864</v>
      </c>
      <c r="DI8">
        <f t="shared" si="48"/>
        <v>1.48413133621216</v>
      </c>
      <c r="DJ8">
        <f t="shared" si="48"/>
        <v>0.718962013721466</v>
      </c>
      <c r="DK8">
        <f t="shared" si="48"/>
        <v>1.33247196674347</v>
      </c>
      <c r="DL8">
        <f t="shared" si="48"/>
        <v>2.4791316986084</v>
      </c>
      <c r="DM8">
        <f t="shared" si="48"/>
        <v>0.838639795780182</v>
      </c>
      <c r="DN8">
        <f t="shared" si="48"/>
        <v>1.29825174808502</v>
      </c>
      <c r="DO8">
        <f t="shared" si="48"/>
        <v>0.737494468688965</v>
      </c>
      <c r="DP8">
        <f t="shared" si="48"/>
        <v>0.340451896190643</v>
      </c>
      <c r="DQ8">
        <f t="shared" si="48"/>
        <v>0.239219501614571</v>
      </c>
      <c r="DR8">
        <f t="shared" si="48"/>
        <v>1.21860122680664</v>
      </c>
      <c r="DS8">
        <f t="shared" si="48"/>
        <v>1.98861861228943</v>
      </c>
      <c r="DT8">
        <f t="shared" si="48"/>
        <v>0.704172432422638</v>
      </c>
      <c r="DV8">
        <f t="shared" si="9"/>
        <v>0.00394477317554246</v>
      </c>
      <c r="DW8">
        <f t="shared" si="29"/>
        <v>0.0141242937853107</v>
      </c>
      <c r="DX8">
        <f t="shared" si="30"/>
        <v>0.0383177570093457</v>
      </c>
      <c r="DY8">
        <f t="shared" ref="DY8:FH8" si="49">(CK8-E8)/CK8</f>
        <v>0.0143129770992366</v>
      </c>
      <c r="DZ8">
        <f t="shared" si="49"/>
        <v>0.0337711069418386</v>
      </c>
      <c r="EA8">
        <f t="shared" si="49"/>
        <v>0.00656660412757963</v>
      </c>
      <c r="EB8">
        <f t="shared" si="49"/>
        <v>0.0235525024533857</v>
      </c>
      <c r="EC8">
        <f t="shared" si="49"/>
        <v>0.00195121951219515</v>
      </c>
      <c r="ED8">
        <f t="shared" si="49"/>
        <v>0.0153403643336529</v>
      </c>
      <c r="EF8">
        <f t="shared" si="49"/>
        <v>0</v>
      </c>
      <c r="EG8">
        <f t="shared" si="49"/>
        <v>0</v>
      </c>
      <c r="EH8">
        <f t="shared" si="49"/>
        <v>0</v>
      </c>
      <c r="EI8">
        <f t="shared" si="49"/>
        <v>0</v>
      </c>
      <c r="EJ8">
        <f t="shared" si="49"/>
        <v>0.00489973085095841</v>
      </c>
      <c r="EL8">
        <f t="shared" si="49"/>
        <v>0</v>
      </c>
      <c r="EM8">
        <f t="shared" si="49"/>
        <v>0</v>
      </c>
      <c r="EN8">
        <f t="shared" si="49"/>
        <v>0</v>
      </c>
      <c r="EO8">
        <f t="shared" si="49"/>
        <v>0.0833333333333332</v>
      </c>
      <c r="EP8">
        <f t="shared" si="49"/>
        <v>0.024390243902439</v>
      </c>
      <c r="EQ8">
        <f t="shared" si="49"/>
        <v>0</v>
      </c>
      <c r="ER8">
        <f t="shared" si="49"/>
        <v>0</v>
      </c>
      <c r="ES8">
        <f t="shared" si="49"/>
        <v>0.0434782608695653</v>
      </c>
      <c r="EU8">
        <f t="shared" si="49"/>
        <v>0</v>
      </c>
      <c r="EV8">
        <f t="shared" si="49"/>
        <v>0.0493053417879478</v>
      </c>
      <c r="EW8">
        <f t="shared" si="49"/>
        <v>0</v>
      </c>
      <c r="EX8">
        <f t="shared" si="49"/>
        <v>0.104356417798737</v>
      </c>
      <c r="EY8">
        <f t="shared" si="49"/>
        <v>0.114259475548607</v>
      </c>
      <c r="EZ8">
        <f t="shared" si="49"/>
        <v>0</v>
      </c>
      <c r="FA8">
        <f t="shared" si="49"/>
        <v>0</v>
      </c>
      <c r="FB8">
        <f t="shared" si="49"/>
        <v>0</v>
      </c>
      <c r="FC8">
        <f t="shared" si="49"/>
        <v>0</v>
      </c>
      <c r="FD8">
        <f t="shared" si="49"/>
        <v>0.0286377320073124</v>
      </c>
      <c r="FE8">
        <f t="shared" si="49"/>
        <v>0.0431897870086303</v>
      </c>
      <c r="FF8">
        <f t="shared" si="49"/>
        <v>0</v>
      </c>
      <c r="FG8">
        <f t="shared" si="49"/>
        <v>0</v>
      </c>
      <c r="FH8">
        <f t="shared" si="49"/>
        <v>0</v>
      </c>
    </row>
    <row r="9" spans="1:164">
      <c r="A9" s="6">
        <v>40695</v>
      </c>
      <c r="B9">
        <v>101.4</v>
      </c>
      <c r="C9">
        <v>103.5</v>
      </c>
      <c r="D9">
        <v>102.5</v>
      </c>
      <c r="E9">
        <v>101</v>
      </c>
      <c r="F9">
        <v>100.2</v>
      </c>
      <c r="G9">
        <v>102.9</v>
      </c>
      <c r="H9">
        <v>96.5</v>
      </c>
      <c r="I9">
        <v>101.9</v>
      </c>
      <c r="J9">
        <v>102</v>
      </c>
      <c r="L9" s="10">
        <v>131.340866</v>
      </c>
      <c r="M9" s="10">
        <v>128.099472</v>
      </c>
      <c r="N9" s="10">
        <v>103.162491</v>
      </c>
      <c r="O9" s="10">
        <v>115.384277</v>
      </c>
      <c r="P9" s="10">
        <v>101.595528</v>
      </c>
      <c r="R9" s="11">
        <v>0.037</v>
      </c>
      <c r="S9" s="11">
        <v>0.038</v>
      </c>
      <c r="T9" s="11">
        <v>0.04</v>
      </c>
      <c r="U9" s="11">
        <v>0.034</v>
      </c>
      <c r="V9" s="11">
        <v>0.04</v>
      </c>
      <c r="W9" s="11">
        <v>0.038</v>
      </c>
      <c r="X9" s="11">
        <v>0.043</v>
      </c>
      <c r="Y9" s="11">
        <v>0.044</v>
      </c>
      <c r="AA9" s="13">
        <v>2.1588237285614</v>
      </c>
      <c r="AB9" s="13">
        <v>1.26828670501709</v>
      </c>
      <c r="AC9" s="13">
        <v>1.52719151973724</v>
      </c>
      <c r="AD9" s="13">
        <v>0.618436217308044</v>
      </c>
      <c r="AE9" s="13">
        <v>1.00062537193298</v>
      </c>
      <c r="AF9" s="13">
        <v>2.40910029411316</v>
      </c>
      <c r="AG9" s="13">
        <v>0.822056591510773</v>
      </c>
      <c r="AH9" s="13">
        <v>1.28270387649536</v>
      </c>
      <c r="AI9" s="13">
        <v>0.708801686763763</v>
      </c>
      <c r="AJ9" s="13">
        <v>0.351935863494873</v>
      </c>
      <c r="AK9" s="13">
        <v>0.234713941812515</v>
      </c>
      <c r="AL9" s="13">
        <v>1.17825078964233</v>
      </c>
      <c r="AM9" s="13">
        <v>1.74798655509949</v>
      </c>
      <c r="AN9" s="13">
        <v>0.734788775444031</v>
      </c>
      <c r="AO9" s="18">
        <v>4608</v>
      </c>
      <c r="AQ9">
        <f t="shared" si="11"/>
        <v>-0.014792899408284</v>
      </c>
      <c r="AR9">
        <f t="shared" si="12"/>
        <v>-0.021256038647343</v>
      </c>
      <c r="AS9">
        <f t="shared" si="13"/>
        <v>-0.0253658536585365</v>
      </c>
      <c r="AT9">
        <f t="shared" ref="AR9:AY9" si="50">(E10/E9)-1</f>
        <v>-0.00594059405940583</v>
      </c>
      <c r="AU9">
        <f t="shared" si="50"/>
        <v>-0.0109780439121757</v>
      </c>
      <c r="AV9">
        <f t="shared" si="50"/>
        <v>-0.022351797862002</v>
      </c>
      <c r="AW9">
        <f t="shared" si="50"/>
        <v>0.00414507772020722</v>
      </c>
      <c r="AX9">
        <f t="shared" si="50"/>
        <v>-0.0314033366045142</v>
      </c>
      <c r="AY9">
        <f t="shared" si="50"/>
        <v>-0.0176470588235293</v>
      </c>
      <c r="BA9" s="19">
        <f t="shared" si="15"/>
        <v>0.0178805734385823</v>
      </c>
      <c r="BB9" s="19">
        <f t="shared" si="1"/>
        <v>0.00698524346767027</v>
      </c>
      <c r="BC9" s="19">
        <f t="shared" si="2"/>
        <v>0.00156059628300365</v>
      </c>
      <c r="BD9" s="19">
        <f t="shared" si="3"/>
        <v>0.00172822506830794</v>
      </c>
      <c r="BE9" s="19">
        <f t="shared" si="4"/>
        <v>0.0183122528779023</v>
      </c>
      <c r="BG9">
        <f t="shared" si="16"/>
        <v>0.0540540540540542</v>
      </c>
      <c r="BH9">
        <f t="shared" ref="BH9:BN9" si="51">(S10/S9)-1</f>
        <v>0.105263157894737</v>
      </c>
      <c r="BI9">
        <f t="shared" si="51"/>
        <v>0</v>
      </c>
      <c r="BJ9">
        <f t="shared" si="51"/>
        <v>0.0294117647058825</v>
      </c>
      <c r="BK9">
        <f t="shared" si="51"/>
        <v>0.0249999999999999</v>
      </c>
      <c r="BL9">
        <f t="shared" si="51"/>
        <v>0</v>
      </c>
      <c r="BM9">
        <f t="shared" si="51"/>
        <v>0</v>
      </c>
      <c r="BN9">
        <f t="shared" si="51"/>
        <v>0.0454545454545454</v>
      </c>
      <c r="BP9" s="19">
        <f t="shared" si="18"/>
        <v>-0.0584613865652812</v>
      </c>
      <c r="BQ9" s="19">
        <f t="shared" ref="BQ9:CC9" si="52">(AB10/AB9)-1</f>
        <v>0.173449877621918</v>
      </c>
      <c r="BR9" s="19">
        <f t="shared" si="52"/>
        <v>0.0204290668394609</v>
      </c>
      <c r="BS9" s="19">
        <f t="shared" si="52"/>
        <v>0.0724471112041505</v>
      </c>
      <c r="BT9" s="19">
        <f t="shared" si="52"/>
        <v>0.0676552153516192</v>
      </c>
      <c r="BU9" s="19">
        <f t="shared" si="52"/>
        <v>0.0354469825767696</v>
      </c>
      <c r="BV9" s="19">
        <f t="shared" si="52"/>
        <v>0.0446366001994951</v>
      </c>
      <c r="BW9" s="19">
        <f t="shared" si="52"/>
        <v>0.0171951933532257</v>
      </c>
      <c r="BX9" s="19">
        <f t="shared" si="52"/>
        <v>0.0683544574169641</v>
      </c>
      <c r="BY9" s="19">
        <f t="shared" si="52"/>
        <v>0.099414362324082</v>
      </c>
      <c r="BZ9" s="19">
        <f t="shared" si="52"/>
        <v>-0.0739032108031646</v>
      </c>
      <c r="CA9" s="19">
        <f t="shared" si="52"/>
        <v>-0.0239883430440899</v>
      </c>
      <c r="CB9" s="19">
        <f t="shared" si="52"/>
        <v>0.0570770012004191</v>
      </c>
      <c r="CC9" s="19">
        <f t="shared" si="52"/>
        <v>-0.250000283913234</v>
      </c>
      <c r="CH9">
        <f t="shared" si="26"/>
        <v>101.4</v>
      </c>
      <c r="CI9">
        <f t="shared" ref="CI9:CV9" si="53">MAX(CI8,C9)</f>
        <v>106.2</v>
      </c>
      <c r="CJ9">
        <f t="shared" si="53"/>
        <v>107</v>
      </c>
      <c r="CK9">
        <f t="shared" si="53"/>
        <v>104.8</v>
      </c>
      <c r="CL9">
        <f t="shared" si="53"/>
        <v>106.6</v>
      </c>
      <c r="CM9">
        <f t="shared" si="53"/>
        <v>106.6</v>
      </c>
      <c r="CN9">
        <f t="shared" si="53"/>
        <v>101.9</v>
      </c>
      <c r="CO9">
        <f t="shared" si="53"/>
        <v>102.5</v>
      </c>
      <c r="CP9">
        <f t="shared" si="53"/>
        <v>104.3</v>
      </c>
      <c r="CR9">
        <f t="shared" si="53"/>
        <v>131.340866</v>
      </c>
      <c r="CS9">
        <f t="shared" si="53"/>
        <v>128.099472</v>
      </c>
      <c r="CT9">
        <f t="shared" si="53"/>
        <v>103.162491</v>
      </c>
      <c r="CU9">
        <f t="shared" si="53"/>
        <v>115.384277</v>
      </c>
      <c r="CV9">
        <f t="shared" si="53"/>
        <v>101.595528</v>
      </c>
      <c r="CX9">
        <f t="shared" ref="CP9:DT9" si="54">MAX(CX8,R9)</f>
        <v>0.037</v>
      </c>
      <c r="CY9">
        <f t="shared" si="54"/>
        <v>0.044</v>
      </c>
      <c r="CZ9">
        <f t="shared" si="54"/>
        <v>0.04</v>
      </c>
      <c r="DA9">
        <f t="shared" si="54"/>
        <v>0.036</v>
      </c>
      <c r="DB9">
        <f t="shared" si="54"/>
        <v>0.041</v>
      </c>
      <c r="DC9">
        <f t="shared" si="54"/>
        <v>0.038</v>
      </c>
      <c r="DD9">
        <f t="shared" si="54"/>
        <v>0.043</v>
      </c>
      <c r="DE9">
        <f t="shared" si="54"/>
        <v>0.046</v>
      </c>
      <c r="DG9">
        <f t="shared" si="54"/>
        <v>2.44113159179687</v>
      </c>
      <c r="DH9">
        <f t="shared" si="54"/>
        <v>1.57499754428864</v>
      </c>
      <c r="DI9">
        <f t="shared" si="54"/>
        <v>1.52719151973724</v>
      </c>
      <c r="DJ9">
        <f t="shared" si="54"/>
        <v>0.718962013721466</v>
      </c>
      <c r="DK9">
        <f t="shared" si="54"/>
        <v>1.33247196674347</v>
      </c>
      <c r="DL9">
        <f t="shared" si="54"/>
        <v>2.4791316986084</v>
      </c>
      <c r="DM9">
        <f t="shared" si="54"/>
        <v>0.838639795780182</v>
      </c>
      <c r="DN9">
        <f t="shared" si="54"/>
        <v>1.29825174808502</v>
      </c>
      <c r="DO9">
        <f t="shared" si="54"/>
        <v>0.737494468688965</v>
      </c>
      <c r="DP9">
        <f t="shared" si="54"/>
        <v>0.351935863494873</v>
      </c>
      <c r="DQ9">
        <f t="shared" si="54"/>
        <v>0.239219501614571</v>
      </c>
      <c r="DR9">
        <f t="shared" si="54"/>
        <v>1.21860122680664</v>
      </c>
      <c r="DS9">
        <f t="shared" si="54"/>
        <v>1.98861861228943</v>
      </c>
      <c r="DT9">
        <f t="shared" si="54"/>
        <v>0.734788775444031</v>
      </c>
      <c r="DV9">
        <f t="shared" si="9"/>
        <v>0</v>
      </c>
      <c r="DW9">
        <f t="shared" si="29"/>
        <v>0.0254237288135593</v>
      </c>
      <c r="DX9">
        <f t="shared" si="30"/>
        <v>0.0420560747663551</v>
      </c>
      <c r="DY9">
        <f t="shared" ref="DY9:FH9" si="55">(CK9-E9)/CK9</f>
        <v>0.0362595419847328</v>
      </c>
      <c r="DZ9">
        <f t="shared" si="55"/>
        <v>0.0600375234521575</v>
      </c>
      <c r="EA9">
        <f t="shared" si="55"/>
        <v>0.0347091932457785</v>
      </c>
      <c r="EB9">
        <f t="shared" si="55"/>
        <v>0.0529931305201178</v>
      </c>
      <c r="EC9">
        <f t="shared" si="55"/>
        <v>0.00585365853658531</v>
      </c>
      <c r="ED9">
        <f t="shared" si="55"/>
        <v>0.0220517737296261</v>
      </c>
      <c r="EF9">
        <f t="shared" si="55"/>
        <v>0</v>
      </c>
      <c r="EG9">
        <f t="shared" si="55"/>
        <v>0</v>
      </c>
      <c r="EH9">
        <f t="shared" si="55"/>
        <v>0</v>
      </c>
      <c r="EI9">
        <f t="shared" si="55"/>
        <v>0</v>
      </c>
      <c r="EJ9">
        <f t="shared" si="55"/>
        <v>0</v>
      </c>
      <c r="EL9">
        <f t="shared" si="55"/>
        <v>0</v>
      </c>
      <c r="EM9">
        <f t="shared" si="55"/>
        <v>0.136363636363636</v>
      </c>
      <c r="EN9">
        <f t="shared" si="55"/>
        <v>0</v>
      </c>
      <c r="EO9">
        <f t="shared" si="55"/>
        <v>0.0555555555555554</v>
      </c>
      <c r="EP9">
        <f t="shared" si="55"/>
        <v>0.024390243902439</v>
      </c>
      <c r="EQ9">
        <f t="shared" si="55"/>
        <v>0</v>
      </c>
      <c r="ER9">
        <f t="shared" si="55"/>
        <v>0</v>
      </c>
      <c r="ES9">
        <f t="shared" si="55"/>
        <v>0.0434782608695653</v>
      </c>
      <c r="EU9">
        <f t="shared" si="55"/>
        <v>0.115646310991235</v>
      </c>
      <c r="EV9">
        <f t="shared" si="55"/>
        <v>0.19473734443826</v>
      </c>
      <c r="EW9">
        <f t="shared" si="55"/>
        <v>0</v>
      </c>
      <c r="EX9">
        <f t="shared" si="55"/>
        <v>0.139820733912052</v>
      </c>
      <c r="EY9">
        <f t="shared" si="55"/>
        <v>0.249045835929678</v>
      </c>
      <c r="EZ9">
        <f t="shared" si="55"/>
        <v>0.0282483599134933</v>
      </c>
      <c r="FA9">
        <f t="shared" si="55"/>
        <v>0.0197739295855638</v>
      </c>
      <c r="FB9">
        <f t="shared" si="55"/>
        <v>0.0119760066663448</v>
      </c>
      <c r="FC9">
        <f t="shared" si="55"/>
        <v>0.0389057588136339</v>
      </c>
      <c r="FD9">
        <f t="shared" si="55"/>
        <v>0</v>
      </c>
      <c r="FE9">
        <f t="shared" si="55"/>
        <v>0.0188344168081887</v>
      </c>
      <c r="FF9">
        <f t="shared" si="55"/>
        <v>0.0331120930101546</v>
      </c>
      <c r="FG9">
        <f t="shared" si="55"/>
        <v>0.121004628893073</v>
      </c>
      <c r="FH9">
        <f t="shared" si="55"/>
        <v>0</v>
      </c>
    </row>
    <row r="10" ht="19" customHeight="1" spans="1:164">
      <c r="A10" s="6">
        <v>40787</v>
      </c>
      <c r="B10">
        <v>99.9</v>
      </c>
      <c r="C10">
        <v>101.3</v>
      </c>
      <c r="D10">
        <v>99.9</v>
      </c>
      <c r="E10">
        <v>100.4</v>
      </c>
      <c r="F10">
        <v>99.1</v>
      </c>
      <c r="G10">
        <v>100.6</v>
      </c>
      <c r="H10">
        <v>96.9</v>
      </c>
      <c r="I10">
        <v>98.7</v>
      </c>
      <c r="J10">
        <v>100.2</v>
      </c>
      <c r="L10" s="10">
        <v>133.689316</v>
      </c>
      <c r="M10" s="10">
        <v>128.994278</v>
      </c>
      <c r="N10" s="10">
        <v>103.323486</v>
      </c>
      <c r="O10" s="10">
        <v>115.583687</v>
      </c>
      <c r="P10" s="10">
        <v>103.455971</v>
      </c>
      <c r="R10" s="11">
        <v>0.039</v>
      </c>
      <c r="S10" s="11">
        <v>0.042</v>
      </c>
      <c r="T10" s="11">
        <v>0.04</v>
      </c>
      <c r="U10" s="11">
        <v>0.035</v>
      </c>
      <c r="V10" s="11">
        <v>0.041</v>
      </c>
      <c r="W10" s="11">
        <v>0.038</v>
      </c>
      <c r="X10" s="11">
        <v>0.043</v>
      </c>
      <c r="Y10" s="11">
        <v>0.046</v>
      </c>
      <c r="AA10" s="13">
        <v>2.03261590003967</v>
      </c>
      <c r="AB10" s="13">
        <v>1.48827087879181</v>
      </c>
      <c r="AC10" s="13">
        <v>1.55839061737061</v>
      </c>
      <c r="AD10" s="13">
        <v>0.663240134716034</v>
      </c>
      <c r="AE10" s="13">
        <v>1.0683228969574</v>
      </c>
      <c r="AF10" s="13">
        <v>2.49449563026428</v>
      </c>
      <c r="AG10" s="13">
        <v>0.858750402927399</v>
      </c>
      <c r="AH10" s="13">
        <v>1.30476021766663</v>
      </c>
      <c r="AI10" s="13">
        <v>0.757251441478729</v>
      </c>
      <c r="AJ10" s="13">
        <v>0.386923342943191</v>
      </c>
      <c r="AK10" s="13">
        <v>0.217367827892303</v>
      </c>
      <c r="AL10" s="13">
        <v>1.14998650550842</v>
      </c>
      <c r="AM10" s="13">
        <v>1.84775638580322</v>
      </c>
      <c r="AN10" s="13">
        <v>0.551091372966766</v>
      </c>
      <c r="AO10" s="18">
        <v>4008.6</v>
      </c>
      <c r="AQ10">
        <f t="shared" si="11"/>
        <v>-0.015015015015015</v>
      </c>
      <c r="AR10">
        <f t="shared" si="12"/>
        <v>-0.0128331688055281</v>
      </c>
      <c r="AS10">
        <f t="shared" si="13"/>
        <v>0.00300300300300305</v>
      </c>
      <c r="AT10">
        <f t="shared" ref="AR10:AY10" si="56">(E11/E10)-1</f>
        <v>0.00298804780876494</v>
      </c>
      <c r="AU10">
        <f t="shared" si="56"/>
        <v>0.00302724520686182</v>
      </c>
      <c r="AV10">
        <f t="shared" si="56"/>
        <v>0.0129224652087476</v>
      </c>
      <c r="AW10">
        <f t="shared" si="56"/>
        <v>0.0134158926728585</v>
      </c>
      <c r="AX10">
        <f t="shared" si="56"/>
        <v>0.0222897669706181</v>
      </c>
      <c r="AY10">
        <f t="shared" si="56"/>
        <v>-0.00798403193612773</v>
      </c>
      <c r="BA10" s="19">
        <f t="shared" si="15"/>
        <v>0</v>
      </c>
      <c r="BB10" s="19">
        <f t="shared" si="1"/>
        <v>0</v>
      </c>
      <c r="BC10" s="19">
        <f t="shared" si="2"/>
        <v>0</v>
      </c>
      <c r="BD10" s="19">
        <f t="shared" si="3"/>
        <v>0</v>
      </c>
      <c r="BE10" s="19">
        <f t="shared" si="4"/>
        <v>0</v>
      </c>
      <c r="BG10">
        <f t="shared" si="16"/>
        <v>0.0256410256410258</v>
      </c>
      <c r="BH10">
        <f t="shared" ref="BH10:BN10" si="57">(S11/S10)-1</f>
        <v>0.0476190476190474</v>
      </c>
      <c r="BI10">
        <f t="shared" si="57"/>
        <v>0.0249999999999999</v>
      </c>
      <c r="BJ10">
        <f t="shared" si="57"/>
        <v>0.0285714285714285</v>
      </c>
      <c r="BK10">
        <f t="shared" si="57"/>
        <v>0.024390243902439</v>
      </c>
      <c r="BL10">
        <f t="shared" si="57"/>
        <v>0</v>
      </c>
      <c r="BM10">
        <f t="shared" si="57"/>
        <v>0</v>
      </c>
      <c r="BN10">
        <f t="shared" si="57"/>
        <v>0.0217391304347827</v>
      </c>
      <c r="BP10" s="19">
        <f t="shared" si="18"/>
        <v>0.159663776834638</v>
      </c>
      <c r="BQ10" s="19">
        <f t="shared" ref="BQ10:CC10" si="58">(AB11/AB10)-1</f>
        <v>-0.0648968430586963</v>
      </c>
      <c r="BR10" s="19">
        <f t="shared" si="58"/>
        <v>0.00739608442858652</v>
      </c>
      <c r="BS10" s="19">
        <f t="shared" si="58"/>
        <v>-0.0375393075225732</v>
      </c>
      <c r="BT10" s="19">
        <f t="shared" si="58"/>
        <v>0.0750001506403501</v>
      </c>
      <c r="BU10" s="19">
        <f t="shared" si="58"/>
        <v>0.0346820549586146</v>
      </c>
      <c r="BV10" s="19">
        <f t="shared" si="58"/>
        <v>0.0370368339526774</v>
      </c>
      <c r="BW10" s="19">
        <f t="shared" si="58"/>
        <v>-0.0278639196529741</v>
      </c>
      <c r="BX10" s="19">
        <f t="shared" si="58"/>
        <v>0.0342565679706939</v>
      </c>
      <c r="BY10" s="19">
        <f t="shared" si="58"/>
        <v>0.107083551535461</v>
      </c>
      <c r="BZ10" s="19">
        <f t="shared" si="58"/>
        <v>0.144409989835002</v>
      </c>
      <c r="CA10" s="19">
        <f t="shared" si="58"/>
        <v>0.239048943347559</v>
      </c>
      <c r="CB10" s="19">
        <f t="shared" si="58"/>
        <v>0.0583755438028057</v>
      </c>
      <c r="CC10" s="19">
        <f t="shared" si="58"/>
        <v>-0.100000389366867</v>
      </c>
      <c r="CH10">
        <f t="shared" si="26"/>
        <v>101.4</v>
      </c>
      <c r="CI10">
        <f t="shared" ref="CI10:CV10" si="59">MAX(CI9,C10)</f>
        <v>106.2</v>
      </c>
      <c r="CJ10">
        <f t="shared" si="59"/>
        <v>107</v>
      </c>
      <c r="CK10">
        <f t="shared" si="59"/>
        <v>104.8</v>
      </c>
      <c r="CL10">
        <f t="shared" si="59"/>
        <v>106.6</v>
      </c>
      <c r="CM10">
        <f t="shared" si="59"/>
        <v>106.6</v>
      </c>
      <c r="CN10">
        <f t="shared" si="59"/>
        <v>101.9</v>
      </c>
      <c r="CO10">
        <f t="shared" si="59"/>
        <v>102.5</v>
      </c>
      <c r="CP10">
        <f t="shared" si="59"/>
        <v>104.3</v>
      </c>
      <c r="CR10">
        <f t="shared" si="59"/>
        <v>133.689316</v>
      </c>
      <c r="CS10">
        <f t="shared" si="59"/>
        <v>128.994278</v>
      </c>
      <c r="CT10">
        <f t="shared" si="59"/>
        <v>103.323486</v>
      </c>
      <c r="CU10">
        <f t="shared" si="59"/>
        <v>115.583687</v>
      </c>
      <c r="CV10">
        <f t="shared" si="59"/>
        <v>103.455971</v>
      </c>
      <c r="CX10">
        <f t="shared" ref="CP10:DT10" si="60">MAX(CX9,R10)</f>
        <v>0.039</v>
      </c>
      <c r="CY10">
        <f t="shared" si="60"/>
        <v>0.044</v>
      </c>
      <c r="CZ10">
        <f t="shared" si="60"/>
        <v>0.04</v>
      </c>
      <c r="DA10">
        <f t="shared" si="60"/>
        <v>0.036</v>
      </c>
      <c r="DB10">
        <f t="shared" si="60"/>
        <v>0.041</v>
      </c>
      <c r="DC10">
        <f t="shared" si="60"/>
        <v>0.038</v>
      </c>
      <c r="DD10">
        <f t="shared" si="60"/>
        <v>0.043</v>
      </c>
      <c r="DE10">
        <f t="shared" si="60"/>
        <v>0.046</v>
      </c>
      <c r="DG10">
        <f t="shared" si="60"/>
        <v>2.44113159179687</v>
      </c>
      <c r="DH10">
        <f t="shared" si="60"/>
        <v>1.57499754428864</v>
      </c>
      <c r="DI10">
        <f t="shared" si="60"/>
        <v>1.55839061737061</v>
      </c>
      <c r="DJ10">
        <f t="shared" si="60"/>
        <v>0.718962013721466</v>
      </c>
      <c r="DK10">
        <f t="shared" si="60"/>
        <v>1.33247196674347</v>
      </c>
      <c r="DL10">
        <f t="shared" si="60"/>
        <v>2.49449563026428</v>
      </c>
      <c r="DM10">
        <f t="shared" si="60"/>
        <v>0.858750402927399</v>
      </c>
      <c r="DN10">
        <f t="shared" si="60"/>
        <v>1.30476021766663</v>
      </c>
      <c r="DO10">
        <f t="shared" si="60"/>
        <v>0.757251441478729</v>
      </c>
      <c r="DP10">
        <f t="shared" si="60"/>
        <v>0.386923342943191</v>
      </c>
      <c r="DQ10">
        <f t="shared" si="60"/>
        <v>0.239219501614571</v>
      </c>
      <c r="DR10">
        <f t="shared" si="60"/>
        <v>1.21860122680664</v>
      </c>
      <c r="DS10">
        <f t="shared" si="60"/>
        <v>1.98861861228943</v>
      </c>
      <c r="DT10">
        <f t="shared" si="60"/>
        <v>0.734788775444031</v>
      </c>
      <c r="DV10">
        <f t="shared" si="9"/>
        <v>0.014792899408284</v>
      </c>
      <c r="DW10">
        <f t="shared" si="29"/>
        <v>0.0461393596986818</v>
      </c>
      <c r="DX10">
        <f t="shared" si="30"/>
        <v>0.0663551401869158</v>
      </c>
      <c r="DY10">
        <f t="shared" ref="DY10:FH10" si="61">(CK10-E10)/CK10</f>
        <v>0.0419847328244274</v>
      </c>
      <c r="DZ10">
        <f t="shared" si="61"/>
        <v>0.0703564727954972</v>
      </c>
      <c r="EA10">
        <f t="shared" si="61"/>
        <v>0.0562851782363978</v>
      </c>
      <c r="EB10">
        <f t="shared" si="61"/>
        <v>0.0490677134445535</v>
      </c>
      <c r="EC10">
        <f t="shared" si="61"/>
        <v>0.0370731707317073</v>
      </c>
      <c r="ED10">
        <f t="shared" si="61"/>
        <v>0.0393096836049856</v>
      </c>
      <c r="EF10">
        <f t="shared" si="61"/>
        <v>0</v>
      </c>
      <c r="EG10">
        <f t="shared" si="61"/>
        <v>0</v>
      </c>
      <c r="EH10">
        <f t="shared" si="61"/>
        <v>0</v>
      </c>
      <c r="EI10">
        <f t="shared" si="61"/>
        <v>0</v>
      </c>
      <c r="EJ10">
        <f t="shared" si="61"/>
        <v>0</v>
      </c>
      <c r="EL10">
        <f t="shared" si="61"/>
        <v>0</v>
      </c>
      <c r="EM10">
        <f t="shared" si="61"/>
        <v>0.0454545454545453</v>
      </c>
      <c r="EN10">
        <f t="shared" si="61"/>
        <v>0</v>
      </c>
      <c r="EO10">
        <f t="shared" si="61"/>
        <v>0.0277777777777776</v>
      </c>
      <c r="EP10">
        <f t="shared" si="61"/>
        <v>0</v>
      </c>
      <c r="EQ10">
        <f t="shared" si="61"/>
        <v>0</v>
      </c>
      <c r="ER10">
        <f t="shared" si="61"/>
        <v>0</v>
      </c>
      <c r="ES10">
        <f t="shared" si="61"/>
        <v>0</v>
      </c>
      <c r="EU10">
        <f t="shared" si="61"/>
        <v>0.167346853864809</v>
      </c>
      <c r="EV10">
        <f t="shared" si="61"/>
        <v>0.055064635377575</v>
      </c>
      <c r="EW10">
        <f t="shared" si="61"/>
        <v>0</v>
      </c>
      <c r="EX10">
        <f t="shared" si="61"/>
        <v>0.0775032309662736</v>
      </c>
      <c r="EY10">
        <f t="shared" si="61"/>
        <v>0.198239870240305</v>
      </c>
      <c r="EZ10">
        <f t="shared" si="61"/>
        <v>0</v>
      </c>
      <c r="FA10">
        <f t="shared" si="61"/>
        <v>0</v>
      </c>
      <c r="FB10">
        <f t="shared" si="61"/>
        <v>0</v>
      </c>
      <c r="FC10">
        <f t="shared" si="61"/>
        <v>0</v>
      </c>
      <c r="FD10">
        <f t="shared" si="61"/>
        <v>0</v>
      </c>
      <c r="FE10">
        <f t="shared" si="61"/>
        <v>0.0913457037356231</v>
      </c>
      <c r="FF10">
        <f t="shared" si="61"/>
        <v>0.0563061318082091</v>
      </c>
      <c r="FG10">
        <f t="shared" si="61"/>
        <v>0.07083420904124</v>
      </c>
      <c r="FH10">
        <f t="shared" si="61"/>
        <v>0.250000283913234</v>
      </c>
    </row>
    <row r="11" spans="1:164">
      <c r="A11" s="6">
        <v>40878</v>
      </c>
      <c r="B11">
        <v>98.4</v>
      </c>
      <c r="C11">
        <v>100</v>
      </c>
      <c r="D11">
        <v>100.2</v>
      </c>
      <c r="E11">
        <v>100.7</v>
      </c>
      <c r="F11">
        <v>99.4</v>
      </c>
      <c r="G11">
        <v>101.9</v>
      </c>
      <c r="H11">
        <v>98.2</v>
      </c>
      <c r="I11">
        <v>100.9</v>
      </c>
      <c r="J11">
        <v>99.4</v>
      </c>
      <c r="L11" s="10">
        <v>133.689316</v>
      </c>
      <c r="M11" s="10">
        <v>128.994278</v>
      </c>
      <c r="N11" s="10">
        <v>103.323486</v>
      </c>
      <c r="O11" s="10">
        <v>115.583687</v>
      </c>
      <c r="P11" s="10">
        <v>103.455971</v>
      </c>
      <c r="R11" s="11">
        <v>0.04</v>
      </c>
      <c r="S11" s="11">
        <v>0.044</v>
      </c>
      <c r="T11" s="11">
        <v>0.041</v>
      </c>
      <c r="U11" s="11">
        <v>0.036</v>
      </c>
      <c r="V11" s="11">
        <v>0.042</v>
      </c>
      <c r="W11" s="11">
        <v>0.038</v>
      </c>
      <c r="X11" s="11">
        <v>0.043</v>
      </c>
      <c r="Y11" s="11">
        <v>0.047</v>
      </c>
      <c r="AA11" s="13">
        <v>2.35715103149414</v>
      </c>
      <c r="AB11" s="13">
        <v>1.39168679714203</v>
      </c>
      <c r="AC11" s="13">
        <v>1.5699166059494</v>
      </c>
      <c r="AD11" s="13">
        <v>0.638342559337616</v>
      </c>
      <c r="AE11" s="13">
        <v>1.14844727516174</v>
      </c>
      <c r="AF11" s="13">
        <v>2.58100986480713</v>
      </c>
      <c r="AG11" s="13">
        <v>0.890555799007416</v>
      </c>
      <c r="AH11" s="13">
        <v>1.26840448379517</v>
      </c>
      <c r="AI11" s="13">
        <v>0.783192276954651</v>
      </c>
      <c r="AJ11" s="13">
        <v>0.428356468677521</v>
      </c>
      <c r="AK11" s="13">
        <v>0.248757913708687</v>
      </c>
      <c r="AL11" s="13">
        <v>1.42488956451416</v>
      </c>
      <c r="AM11" s="13">
        <v>1.95562016963959</v>
      </c>
      <c r="AN11" s="13">
        <v>0.495982021093368</v>
      </c>
      <c r="AO11" s="18">
        <v>4056.6</v>
      </c>
      <c r="AQ11">
        <f t="shared" si="11"/>
        <v>0.0193089430894309</v>
      </c>
      <c r="AR11">
        <f t="shared" si="12"/>
        <v>-0.00599999999999989</v>
      </c>
      <c r="AS11">
        <f t="shared" si="13"/>
        <v>-0.00199600798403199</v>
      </c>
      <c r="AT11">
        <f t="shared" ref="AR11:AY11" si="62">(E12/E11)-1</f>
        <v>-0.0139026812313804</v>
      </c>
      <c r="AU11">
        <f t="shared" si="62"/>
        <v>0.0110663983903421</v>
      </c>
      <c r="AV11">
        <f t="shared" si="62"/>
        <v>-0.0245338567222767</v>
      </c>
      <c r="AW11">
        <f t="shared" si="62"/>
        <v>0.0264765784114052</v>
      </c>
      <c r="AX11">
        <f t="shared" si="62"/>
        <v>-0.00099108027750261</v>
      </c>
      <c r="AY11">
        <f t="shared" si="62"/>
        <v>0.00603621730382287</v>
      </c>
      <c r="BA11" s="19">
        <f t="shared" si="15"/>
        <v>0</v>
      </c>
      <c r="BB11" s="19">
        <f t="shared" si="1"/>
        <v>0</v>
      </c>
      <c r="BC11" s="19">
        <f t="shared" si="2"/>
        <v>0</v>
      </c>
      <c r="BD11" s="19">
        <f t="shared" si="3"/>
        <v>0</v>
      </c>
      <c r="BE11" s="19">
        <f t="shared" si="4"/>
        <v>0</v>
      </c>
      <c r="BG11">
        <f t="shared" si="16"/>
        <v>0.0249999999999999</v>
      </c>
      <c r="BH11">
        <f t="shared" ref="BH11:BN11" si="63">(S12/S11)-1</f>
        <v>-0.0227272727272727</v>
      </c>
      <c r="BI11">
        <f t="shared" si="63"/>
        <v>0</v>
      </c>
      <c r="BJ11">
        <f t="shared" si="63"/>
        <v>0</v>
      </c>
      <c r="BK11">
        <f t="shared" si="63"/>
        <v>0</v>
      </c>
      <c r="BL11">
        <f t="shared" si="63"/>
        <v>0.0263157894736843</v>
      </c>
      <c r="BM11">
        <f t="shared" si="63"/>
        <v>0.0232558139534884</v>
      </c>
      <c r="BN11">
        <f t="shared" si="63"/>
        <v>0.0638297872340425</v>
      </c>
      <c r="BP11" s="19">
        <f t="shared" si="18"/>
        <v>0.0100107134823186</v>
      </c>
      <c r="BQ11" s="19">
        <f t="shared" ref="BQ11:CC11" si="64">(AB12/AB11)-1</f>
        <v>0.0433510659940197</v>
      </c>
      <c r="BR11" s="19">
        <f t="shared" si="64"/>
        <v>0.0549772332332166</v>
      </c>
      <c r="BS11" s="19">
        <f t="shared" si="64"/>
        <v>0.0416667794936709</v>
      </c>
      <c r="BT11" s="19">
        <f t="shared" si="64"/>
        <v>0.092099087033938</v>
      </c>
      <c r="BU11" s="19">
        <f t="shared" si="64"/>
        <v>0.0833366280111654</v>
      </c>
      <c r="BV11" s="19">
        <f t="shared" si="64"/>
        <v>0.0583210132462597</v>
      </c>
      <c r="BW11" s="19">
        <f t="shared" si="64"/>
        <v>0.0868905206957609</v>
      </c>
      <c r="BX11" s="19">
        <f t="shared" si="64"/>
        <v>0.109714572216016</v>
      </c>
      <c r="BY11" s="19">
        <f t="shared" si="64"/>
        <v>0.0905865601243629</v>
      </c>
      <c r="BZ11" s="19">
        <f t="shared" si="64"/>
        <v>-0.00878514562928534</v>
      </c>
      <c r="CA11" s="19">
        <f t="shared" si="64"/>
        <v>-0.0684227346806294</v>
      </c>
      <c r="CB11" s="19">
        <f t="shared" si="64"/>
        <v>0.130409143445954</v>
      </c>
      <c r="CC11" s="19">
        <f t="shared" si="64"/>
        <v>-0.356911490203182</v>
      </c>
      <c r="CH11">
        <f t="shared" si="26"/>
        <v>101.4</v>
      </c>
      <c r="CI11">
        <f t="shared" ref="CI11:CV11" si="65">MAX(CI10,C11)</f>
        <v>106.2</v>
      </c>
      <c r="CJ11">
        <f t="shared" si="65"/>
        <v>107</v>
      </c>
      <c r="CK11">
        <f t="shared" si="65"/>
        <v>104.8</v>
      </c>
      <c r="CL11">
        <f t="shared" si="65"/>
        <v>106.6</v>
      </c>
      <c r="CM11">
        <f t="shared" si="65"/>
        <v>106.6</v>
      </c>
      <c r="CN11">
        <f t="shared" si="65"/>
        <v>101.9</v>
      </c>
      <c r="CO11">
        <f t="shared" si="65"/>
        <v>102.5</v>
      </c>
      <c r="CP11">
        <f t="shared" si="65"/>
        <v>104.3</v>
      </c>
      <c r="CR11">
        <f t="shared" si="65"/>
        <v>133.689316</v>
      </c>
      <c r="CS11">
        <f t="shared" si="65"/>
        <v>128.994278</v>
      </c>
      <c r="CT11">
        <f t="shared" si="65"/>
        <v>103.323486</v>
      </c>
      <c r="CU11">
        <f t="shared" si="65"/>
        <v>115.583687</v>
      </c>
      <c r="CV11">
        <f t="shared" si="65"/>
        <v>103.455971</v>
      </c>
      <c r="CX11">
        <f t="shared" ref="CP11:DT11" si="66">MAX(CX10,R11)</f>
        <v>0.04</v>
      </c>
      <c r="CY11">
        <f t="shared" si="66"/>
        <v>0.044</v>
      </c>
      <c r="CZ11">
        <f t="shared" si="66"/>
        <v>0.041</v>
      </c>
      <c r="DA11">
        <f t="shared" si="66"/>
        <v>0.036</v>
      </c>
      <c r="DB11">
        <f t="shared" si="66"/>
        <v>0.042</v>
      </c>
      <c r="DC11">
        <f t="shared" si="66"/>
        <v>0.038</v>
      </c>
      <c r="DD11">
        <f t="shared" si="66"/>
        <v>0.043</v>
      </c>
      <c r="DE11">
        <f t="shared" si="66"/>
        <v>0.047</v>
      </c>
      <c r="DG11">
        <f t="shared" si="66"/>
        <v>2.44113159179687</v>
      </c>
      <c r="DH11">
        <f t="shared" si="66"/>
        <v>1.57499754428864</v>
      </c>
      <c r="DI11">
        <f t="shared" si="66"/>
        <v>1.5699166059494</v>
      </c>
      <c r="DJ11">
        <f t="shared" si="66"/>
        <v>0.718962013721466</v>
      </c>
      <c r="DK11">
        <f t="shared" si="66"/>
        <v>1.33247196674347</v>
      </c>
      <c r="DL11">
        <f t="shared" si="66"/>
        <v>2.58100986480713</v>
      </c>
      <c r="DM11">
        <f t="shared" si="66"/>
        <v>0.890555799007416</v>
      </c>
      <c r="DN11">
        <f t="shared" si="66"/>
        <v>1.30476021766663</v>
      </c>
      <c r="DO11">
        <f t="shared" si="66"/>
        <v>0.783192276954651</v>
      </c>
      <c r="DP11">
        <f t="shared" si="66"/>
        <v>0.428356468677521</v>
      </c>
      <c r="DQ11">
        <f t="shared" si="66"/>
        <v>0.248757913708687</v>
      </c>
      <c r="DR11">
        <f t="shared" si="66"/>
        <v>1.42488956451416</v>
      </c>
      <c r="DS11">
        <f t="shared" si="66"/>
        <v>1.98861861228943</v>
      </c>
      <c r="DT11">
        <f t="shared" si="66"/>
        <v>0.734788775444031</v>
      </c>
      <c r="DV11">
        <f t="shared" si="9"/>
        <v>0.029585798816568</v>
      </c>
      <c r="DW11">
        <f t="shared" si="29"/>
        <v>0.0583804143126177</v>
      </c>
      <c r="DX11">
        <f t="shared" si="30"/>
        <v>0.0635514018691588</v>
      </c>
      <c r="DY11">
        <f t="shared" ref="DY11:FH11" si="67">(CK11-E11)/CK11</f>
        <v>0.0391221374045801</v>
      </c>
      <c r="DZ11">
        <f t="shared" si="67"/>
        <v>0.0675422138836772</v>
      </c>
      <c r="EA11">
        <f t="shared" si="67"/>
        <v>0.0440900562851781</v>
      </c>
      <c r="EB11">
        <f t="shared" si="67"/>
        <v>0.0363101079489696</v>
      </c>
      <c r="EC11">
        <f t="shared" si="67"/>
        <v>0.0156097560975609</v>
      </c>
      <c r="ED11">
        <f t="shared" si="67"/>
        <v>0.046979865771812</v>
      </c>
      <c r="EF11">
        <f t="shared" si="67"/>
        <v>0</v>
      </c>
      <c r="EG11">
        <f t="shared" si="67"/>
        <v>0</v>
      </c>
      <c r="EH11">
        <f t="shared" si="67"/>
        <v>0</v>
      </c>
      <c r="EI11">
        <f t="shared" si="67"/>
        <v>0</v>
      </c>
      <c r="EJ11">
        <f t="shared" si="67"/>
        <v>0</v>
      </c>
      <c r="EL11">
        <f t="shared" si="67"/>
        <v>0</v>
      </c>
      <c r="EM11">
        <f t="shared" si="67"/>
        <v>0</v>
      </c>
      <c r="EN11">
        <f t="shared" si="67"/>
        <v>0</v>
      </c>
      <c r="EO11">
        <f t="shared" si="67"/>
        <v>0</v>
      </c>
      <c r="EP11">
        <f t="shared" si="67"/>
        <v>0</v>
      </c>
      <c r="EQ11">
        <f t="shared" si="67"/>
        <v>0</v>
      </c>
      <c r="ER11">
        <f t="shared" si="67"/>
        <v>0</v>
      </c>
      <c r="ES11">
        <f t="shared" si="67"/>
        <v>0</v>
      </c>
      <c r="EU11">
        <f t="shared" si="67"/>
        <v>0.0344023077596212</v>
      </c>
      <c r="EV11">
        <f t="shared" si="67"/>
        <v>0.116387957436088</v>
      </c>
      <c r="EW11">
        <f t="shared" si="67"/>
        <v>0</v>
      </c>
      <c r="EX11">
        <f t="shared" si="67"/>
        <v>0.112133120867611</v>
      </c>
      <c r="EY11">
        <f t="shared" si="67"/>
        <v>0.138107739730902</v>
      </c>
      <c r="EZ11">
        <f t="shared" si="67"/>
        <v>0</v>
      </c>
      <c r="FA11">
        <f t="shared" si="67"/>
        <v>0</v>
      </c>
      <c r="FB11">
        <f t="shared" si="67"/>
        <v>0.0278639196529741</v>
      </c>
      <c r="FC11">
        <f t="shared" si="67"/>
        <v>0</v>
      </c>
      <c r="FD11">
        <f t="shared" si="67"/>
        <v>0</v>
      </c>
      <c r="FE11">
        <f t="shared" si="67"/>
        <v>0</v>
      </c>
      <c r="FF11">
        <f t="shared" si="67"/>
        <v>0</v>
      </c>
      <c r="FG11">
        <f t="shared" si="67"/>
        <v>0.0165936507110582</v>
      </c>
      <c r="FH11">
        <f t="shared" si="67"/>
        <v>0.32500054754695</v>
      </c>
    </row>
    <row r="12" spans="1:164">
      <c r="A12" s="6">
        <v>40969</v>
      </c>
      <c r="B12">
        <v>100.3</v>
      </c>
      <c r="C12">
        <v>99.4</v>
      </c>
      <c r="D12">
        <v>100</v>
      </c>
      <c r="E12">
        <v>99.3</v>
      </c>
      <c r="F12">
        <v>100.5</v>
      </c>
      <c r="G12">
        <v>99.4</v>
      </c>
      <c r="H12">
        <v>100.8</v>
      </c>
      <c r="I12">
        <v>100.8</v>
      </c>
      <c r="J12">
        <v>100</v>
      </c>
      <c r="L12" s="10">
        <v>133.689316</v>
      </c>
      <c r="M12" s="10">
        <v>128.994278</v>
      </c>
      <c r="N12" s="10">
        <v>103.323486</v>
      </c>
      <c r="O12" s="10">
        <v>115.583687</v>
      </c>
      <c r="P12" s="10">
        <v>103.455971</v>
      </c>
      <c r="R12" s="11">
        <v>0.041</v>
      </c>
      <c r="S12" s="11">
        <v>0.043</v>
      </c>
      <c r="T12" s="11">
        <v>0.041</v>
      </c>
      <c r="U12" s="11">
        <v>0.036</v>
      </c>
      <c r="V12" s="11">
        <v>0.042</v>
      </c>
      <c r="W12" s="11">
        <v>0.039</v>
      </c>
      <c r="X12" s="11">
        <v>0.044</v>
      </c>
      <c r="Y12" s="11">
        <v>0.05</v>
      </c>
      <c r="AA12" s="13">
        <v>2.38074779510498</v>
      </c>
      <c r="AB12" s="13">
        <v>1.45201790332794</v>
      </c>
      <c r="AC12" s="13">
        <v>1.65622627735138</v>
      </c>
      <c r="AD12" s="13">
        <v>0.664940237998962</v>
      </c>
      <c r="AE12" s="13">
        <v>1.25421822071075</v>
      </c>
      <c r="AF12" s="13">
        <v>2.79610252380371</v>
      </c>
      <c r="AG12" s="13">
        <v>0.942493915557861</v>
      </c>
      <c r="AH12" s="13">
        <v>1.37861680984497</v>
      </c>
      <c r="AI12" s="13">
        <v>0.869119882583618</v>
      </c>
      <c r="AJ12" s="13">
        <v>0.467159807682037</v>
      </c>
      <c r="AK12" s="13">
        <v>0.246572539210319</v>
      </c>
      <c r="AL12" s="13">
        <v>1.32739472389221</v>
      </c>
      <c r="AM12" s="13">
        <v>2.21065092086792</v>
      </c>
      <c r="AN12" s="13">
        <v>0.318960338830948</v>
      </c>
      <c r="AO12" s="18">
        <v>4335.2</v>
      </c>
      <c r="AQ12">
        <f t="shared" si="11"/>
        <v>0.0109670987038883</v>
      </c>
      <c r="AR12">
        <f t="shared" si="12"/>
        <v>-0.00100603621730389</v>
      </c>
      <c r="AS12">
        <f t="shared" si="13"/>
        <v>-0.00099999999999989</v>
      </c>
      <c r="AT12">
        <f t="shared" ref="AR12:AY12" si="68">(E13/E12)-1</f>
        <v>0.00302114803625364</v>
      </c>
      <c r="AU12">
        <f t="shared" si="68"/>
        <v>0.00497512437810954</v>
      </c>
      <c r="AV12">
        <f t="shared" si="68"/>
        <v>-0.012072434607646</v>
      </c>
      <c r="AW12">
        <f t="shared" si="68"/>
        <v>0.0327380952380951</v>
      </c>
      <c r="AX12">
        <f t="shared" si="68"/>
        <v>-0.0128968253968254</v>
      </c>
      <c r="AY12">
        <f t="shared" si="68"/>
        <v>0.004</v>
      </c>
      <c r="BA12" s="19">
        <f t="shared" si="15"/>
        <v>-0.121583575160187</v>
      </c>
      <c r="BB12" s="19">
        <f t="shared" si="1"/>
        <v>-0.0442761654900693</v>
      </c>
      <c r="BC12" s="19">
        <f t="shared" si="2"/>
        <v>0</v>
      </c>
      <c r="BD12" s="19">
        <f t="shared" si="3"/>
        <v>-0.0231155803154125</v>
      </c>
      <c r="BE12" s="19">
        <f t="shared" si="4"/>
        <v>0</v>
      </c>
      <c r="BG12">
        <f t="shared" si="16"/>
        <v>0.0731707317073169</v>
      </c>
      <c r="BH12">
        <f t="shared" ref="BH12:BN12" si="69">(S13/S12)-1</f>
        <v>0</v>
      </c>
      <c r="BI12">
        <f t="shared" si="69"/>
        <v>0</v>
      </c>
      <c r="BJ12">
        <f t="shared" si="69"/>
        <v>0.0555555555555556</v>
      </c>
      <c r="BK12">
        <f t="shared" si="69"/>
        <v>0.0238095238095237</v>
      </c>
      <c r="BL12">
        <f t="shared" si="69"/>
        <v>0.0256410256410258</v>
      </c>
      <c r="BM12">
        <f t="shared" si="69"/>
        <v>-0.0454545454545453</v>
      </c>
      <c r="BN12">
        <f t="shared" si="69"/>
        <v>0.12</v>
      </c>
      <c r="BP12" s="19">
        <f t="shared" si="18"/>
        <v>0.180473242415564</v>
      </c>
      <c r="BQ12" s="19">
        <f t="shared" ref="BQ12:CC12" si="70">(AB13/AB12)-1</f>
        <v>-0.0031345417054558</v>
      </c>
      <c r="BR12" s="19">
        <f t="shared" si="70"/>
        <v>0.0988382784873967</v>
      </c>
      <c r="BS12" s="19">
        <f t="shared" si="70"/>
        <v>0.115777862118212</v>
      </c>
      <c r="BT12" s="19">
        <f t="shared" si="70"/>
        <v>0.186666660330223</v>
      </c>
      <c r="BU12" s="19">
        <f t="shared" si="70"/>
        <v>0.0159577697390729</v>
      </c>
      <c r="BV12" s="19">
        <f t="shared" si="70"/>
        <v>0.0673853673541727</v>
      </c>
      <c r="BW12" s="19">
        <f t="shared" si="70"/>
        <v>0.0609751626418242</v>
      </c>
      <c r="BX12" s="19">
        <f t="shared" si="70"/>
        <v>0.00473925296123645</v>
      </c>
      <c r="BY12" s="19">
        <f t="shared" si="70"/>
        <v>0.151883583338405</v>
      </c>
      <c r="BZ12" s="19">
        <f t="shared" si="70"/>
        <v>0.0979303269561638</v>
      </c>
      <c r="CA12" s="19">
        <f t="shared" si="70"/>
        <v>-0.363862477159843</v>
      </c>
      <c r="CB12" s="19">
        <f t="shared" si="70"/>
        <v>0.173625792184805</v>
      </c>
      <c r="CC12" s="19">
        <f t="shared" si="70"/>
        <v>0.549999892548803</v>
      </c>
      <c r="CH12">
        <f t="shared" si="26"/>
        <v>101.4</v>
      </c>
      <c r="CI12">
        <f t="shared" ref="CI12:CV12" si="71">MAX(CI11,C12)</f>
        <v>106.2</v>
      </c>
      <c r="CJ12">
        <f t="shared" si="71"/>
        <v>107</v>
      </c>
      <c r="CK12">
        <f t="shared" si="71"/>
        <v>104.8</v>
      </c>
      <c r="CL12">
        <f t="shared" si="71"/>
        <v>106.6</v>
      </c>
      <c r="CM12">
        <f t="shared" si="71"/>
        <v>106.6</v>
      </c>
      <c r="CN12">
        <f t="shared" si="71"/>
        <v>101.9</v>
      </c>
      <c r="CO12">
        <f t="shared" si="71"/>
        <v>102.5</v>
      </c>
      <c r="CP12">
        <f t="shared" si="71"/>
        <v>104.3</v>
      </c>
      <c r="CR12">
        <f t="shared" si="71"/>
        <v>133.689316</v>
      </c>
      <c r="CS12">
        <f t="shared" si="71"/>
        <v>128.994278</v>
      </c>
      <c r="CT12">
        <f t="shared" si="71"/>
        <v>103.323486</v>
      </c>
      <c r="CU12">
        <f t="shared" si="71"/>
        <v>115.583687</v>
      </c>
      <c r="CV12">
        <f t="shared" si="71"/>
        <v>103.455971</v>
      </c>
      <c r="CX12">
        <f t="shared" ref="CP12:DT12" si="72">MAX(CX11,R12)</f>
        <v>0.041</v>
      </c>
      <c r="CY12">
        <f t="shared" si="72"/>
        <v>0.044</v>
      </c>
      <c r="CZ12">
        <f t="shared" si="72"/>
        <v>0.041</v>
      </c>
      <c r="DA12">
        <f t="shared" si="72"/>
        <v>0.036</v>
      </c>
      <c r="DB12">
        <f t="shared" si="72"/>
        <v>0.042</v>
      </c>
      <c r="DC12">
        <f t="shared" si="72"/>
        <v>0.039</v>
      </c>
      <c r="DD12">
        <f t="shared" si="72"/>
        <v>0.044</v>
      </c>
      <c r="DE12">
        <f t="shared" si="72"/>
        <v>0.05</v>
      </c>
      <c r="DG12">
        <f t="shared" si="72"/>
        <v>2.44113159179687</v>
      </c>
      <c r="DH12">
        <f t="shared" si="72"/>
        <v>1.57499754428864</v>
      </c>
      <c r="DI12">
        <f t="shared" si="72"/>
        <v>1.65622627735138</v>
      </c>
      <c r="DJ12">
        <f t="shared" si="72"/>
        <v>0.718962013721466</v>
      </c>
      <c r="DK12">
        <f t="shared" si="72"/>
        <v>1.33247196674347</v>
      </c>
      <c r="DL12">
        <f t="shared" si="72"/>
        <v>2.79610252380371</v>
      </c>
      <c r="DM12">
        <f t="shared" si="72"/>
        <v>0.942493915557861</v>
      </c>
      <c r="DN12">
        <f t="shared" si="72"/>
        <v>1.37861680984497</v>
      </c>
      <c r="DO12">
        <f t="shared" si="72"/>
        <v>0.869119882583618</v>
      </c>
      <c r="DP12">
        <f t="shared" si="72"/>
        <v>0.467159807682037</v>
      </c>
      <c r="DQ12">
        <f t="shared" si="72"/>
        <v>0.248757913708687</v>
      </c>
      <c r="DR12">
        <f t="shared" si="72"/>
        <v>1.42488956451416</v>
      </c>
      <c r="DS12">
        <f t="shared" si="72"/>
        <v>2.21065092086792</v>
      </c>
      <c r="DT12">
        <f t="shared" si="72"/>
        <v>0.734788775444031</v>
      </c>
      <c r="DV12">
        <f t="shared" ref="DV12:DV31" si="73">(CH12-B12)/CH12</f>
        <v>0.0108481262327417</v>
      </c>
      <c r="DW12">
        <f t="shared" si="29"/>
        <v>0.064030131826742</v>
      </c>
      <c r="DX12">
        <f t="shared" si="30"/>
        <v>0.0654205607476635</v>
      </c>
      <c r="DY12">
        <f t="shared" ref="DY12:FH12" si="74">(CK12-E12)/CK12</f>
        <v>0.0524809160305344</v>
      </c>
      <c r="DZ12">
        <f t="shared" si="74"/>
        <v>0.0572232645403377</v>
      </c>
      <c r="EA12">
        <f t="shared" si="74"/>
        <v>0.0675422138836772</v>
      </c>
      <c r="EB12">
        <f t="shared" si="74"/>
        <v>0.0107948969578018</v>
      </c>
      <c r="EC12">
        <f t="shared" si="74"/>
        <v>0.0165853658536586</v>
      </c>
      <c r="ED12">
        <f t="shared" si="74"/>
        <v>0.0412272291466922</v>
      </c>
      <c r="EF12">
        <f t="shared" si="74"/>
        <v>0</v>
      </c>
      <c r="EG12">
        <f t="shared" si="74"/>
        <v>0</v>
      </c>
      <c r="EH12">
        <f t="shared" si="74"/>
        <v>0</v>
      </c>
      <c r="EI12">
        <f t="shared" si="74"/>
        <v>0</v>
      </c>
      <c r="EJ12">
        <f t="shared" si="74"/>
        <v>0</v>
      </c>
      <c r="EL12">
        <f t="shared" si="74"/>
        <v>0</v>
      </c>
      <c r="EM12">
        <f t="shared" si="74"/>
        <v>0.0227272727272727</v>
      </c>
      <c r="EN12">
        <f t="shared" si="74"/>
        <v>0</v>
      </c>
      <c r="EO12">
        <f t="shared" si="74"/>
        <v>0</v>
      </c>
      <c r="EP12">
        <f t="shared" si="74"/>
        <v>0</v>
      </c>
      <c r="EQ12">
        <f t="shared" si="74"/>
        <v>0</v>
      </c>
      <c r="ER12">
        <f t="shared" si="74"/>
        <v>0</v>
      </c>
      <c r="ES12">
        <f t="shared" si="74"/>
        <v>0</v>
      </c>
      <c r="EU12">
        <f t="shared" si="74"/>
        <v>0.0247359859234146</v>
      </c>
      <c r="EV12">
        <f t="shared" si="74"/>
        <v>0.0780824334657898</v>
      </c>
      <c r="EW12">
        <f t="shared" si="74"/>
        <v>0</v>
      </c>
      <c r="EX12">
        <f t="shared" si="74"/>
        <v>0.0751385673950677</v>
      </c>
      <c r="EY12">
        <f t="shared" si="74"/>
        <v>0.0587282494385006</v>
      </c>
      <c r="EZ12">
        <f t="shared" si="74"/>
        <v>0</v>
      </c>
      <c r="FA12">
        <f t="shared" si="74"/>
        <v>0</v>
      </c>
      <c r="FB12">
        <f t="shared" si="74"/>
        <v>0</v>
      </c>
      <c r="FC12">
        <f t="shared" si="74"/>
        <v>0</v>
      </c>
      <c r="FD12">
        <f t="shared" si="74"/>
        <v>0</v>
      </c>
      <c r="FE12">
        <f t="shared" si="74"/>
        <v>0.00878514562928531</v>
      </c>
      <c r="FF12">
        <f t="shared" si="74"/>
        <v>0.0684227346806295</v>
      </c>
      <c r="FG12">
        <f t="shared" si="74"/>
        <v>0</v>
      </c>
      <c r="FH12">
        <f t="shared" si="74"/>
        <v>0.5659156080083</v>
      </c>
    </row>
    <row r="13" spans="1:164">
      <c r="A13" s="6">
        <v>41061</v>
      </c>
      <c r="B13">
        <v>101.4</v>
      </c>
      <c r="C13">
        <v>99.3</v>
      </c>
      <c r="D13">
        <v>99.9</v>
      </c>
      <c r="E13">
        <v>99.6</v>
      </c>
      <c r="F13">
        <v>101</v>
      </c>
      <c r="G13">
        <v>98.2</v>
      </c>
      <c r="H13">
        <v>104.1</v>
      </c>
      <c r="I13">
        <v>99.5</v>
      </c>
      <c r="J13">
        <v>100.4</v>
      </c>
      <c r="L13" s="10">
        <v>117.434891</v>
      </c>
      <c r="M13" s="10">
        <v>123.282906</v>
      </c>
      <c r="N13" s="10">
        <v>103.323486</v>
      </c>
      <c r="O13" s="10">
        <v>112.911903</v>
      </c>
      <c r="P13" s="10">
        <v>103.455971</v>
      </c>
      <c r="R13" s="11">
        <v>0.044</v>
      </c>
      <c r="S13" s="11">
        <v>0.043</v>
      </c>
      <c r="T13" s="11">
        <v>0.041</v>
      </c>
      <c r="U13" s="11">
        <v>0.038</v>
      </c>
      <c r="V13" s="11">
        <v>0.043</v>
      </c>
      <c r="W13" s="11">
        <v>0.04</v>
      </c>
      <c r="X13" s="11">
        <v>0.042</v>
      </c>
      <c r="Y13" s="11">
        <v>0.056</v>
      </c>
      <c r="AA13" s="13">
        <v>2.81040906906128</v>
      </c>
      <c r="AB13" s="13">
        <v>1.44746649265289</v>
      </c>
      <c r="AC13" s="13">
        <v>1.81992483139038</v>
      </c>
      <c r="AD13" s="13">
        <v>0.741925597190857</v>
      </c>
      <c r="AE13" s="13">
        <v>1.48833894729614</v>
      </c>
      <c r="AF13" s="13">
        <v>2.84072208404541</v>
      </c>
      <c r="AG13" s="13">
        <v>1.0060042142868</v>
      </c>
      <c r="AH13" s="13">
        <v>1.46267819404602</v>
      </c>
      <c r="AI13" s="13">
        <v>0.873238861560822</v>
      </c>
      <c r="AJ13" s="13">
        <v>0.538113713264465</v>
      </c>
      <c r="AK13" s="13">
        <v>0.270719468593597</v>
      </c>
      <c r="AL13" s="13">
        <v>0.844405591487885</v>
      </c>
      <c r="AM13" s="13">
        <v>2.59447693824768</v>
      </c>
      <c r="AN13" s="13">
        <v>0.494388490915299</v>
      </c>
      <c r="AO13" s="18">
        <v>4094.6</v>
      </c>
      <c r="AQ13">
        <f t="shared" si="11"/>
        <v>-0.00493096646942803</v>
      </c>
      <c r="AR13">
        <f t="shared" si="12"/>
        <v>-0.00704934541792546</v>
      </c>
      <c r="AS13">
        <f t="shared" si="13"/>
        <v>0.00900900900900892</v>
      </c>
      <c r="AT13">
        <f t="shared" ref="AR13:AY13" si="75">(E14/E13)-1</f>
        <v>-0.00401606425702805</v>
      </c>
      <c r="AU13">
        <f t="shared" si="75"/>
        <v>0.0108910891089109</v>
      </c>
      <c r="AV13">
        <f t="shared" si="75"/>
        <v>-0.00101832993890028</v>
      </c>
      <c r="AW13">
        <f t="shared" si="75"/>
        <v>0.0134486071085496</v>
      </c>
      <c r="AX13">
        <f t="shared" si="75"/>
        <v>0</v>
      </c>
      <c r="AY13">
        <f t="shared" si="75"/>
        <v>-0.00199203187250996</v>
      </c>
      <c r="BA13" s="19">
        <f t="shared" ref="BA13:BA44" si="76">(L14/L13)-1</f>
        <v>-0.0632426013832634</v>
      </c>
      <c r="BB13" s="19">
        <f t="shared" si="1"/>
        <v>-0.0255980987339801</v>
      </c>
      <c r="BC13" s="19">
        <f t="shared" si="2"/>
        <v>-0.0827504406887705</v>
      </c>
      <c r="BD13" s="19">
        <f t="shared" si="3"/>
        <v>-0.0100554766134797</v>
      </c>
      <c r="BE13" s="19">
        <f t="shared" si="4"/>
        <v>-0.0179829446480184</v>
      </c>
      <c r="BG13">
        <f t="shared" si="16"/>
        <v>0</v>
      </c>
      <c r="BH13">
        <f t="shared" ref="BH13:BN13" si="77">(S14/S13)-1</f>
        <v>0.0232558139534884</v>
      </c>
      <c r="BI13">
        <f t="shared" si="77"/>
        <v>-0.0487804878048781</v>
      </c>
      <c r="BJ13">
        <f t="shared" si="77"/>
        <v>-0.0263157894736842</v>
      </c>
      <c r="BK13">
        <f t="shared" si="77"/>
        <v>0</v>
      </c>
      <c r="BL13">
        <f t="shared" si="77"/>
        <v>0</v>
      </c>
      <c r="BM13">
        <f t="shared" si="77"/>
        <v>-0.0238095238095238</v>
      </c>
      <c r="BN13">
        <f t="shared" si="77"/>
        <v>0.0714285714285714</v>
      </c>
      <c r="BP13" s="19">
        <f t="shared" si="18"/>
        <v>0.18801344790464</v>
      </c>
      <c r="BQ13" s="19">
        <f t="shared" ref="BQ13:CC13" si="78">(AB14/AB13)-1</f>
        <v>0.106392491856314</v>
      </c>
      <c r="BR13" s="19">
        <f t="shared" si="78"/>
        <v>0.00833883771120147</v>
      </c>
      <c r="BS13" s="19">
        <f t="shared" si="78"/>
        <v>0.110291942620196</v>
      </c>
      <c r="BT13" s="19">
        <f t="shared" si="78"/>
        <v>0.227724793697959</v>
      </c>
      <c r="BU13" s="19">
        <f t="shared" si="78"/>
        <v>0.0835817347962027</v>
      </c>
      <c r="BV13" s="19">
        <f t="shared" si="78"/>
        <v>0.122143151271342</v>
      </c>
      <c r="BW13" s="19">
        <f t="shared" si="78"/>
        <v>0.0697099080558057</v>
      </c>
      <c r="BX13" s="19">
        <f t="shared" si="78"/>
        <v>0.0575240450558834</v>
      </c>
      <c r="BY13" s="19">
        <f t="shared" si="78"/>
        <v>0.0703032216259341</v>
      </c>
      <c r="BZ13" s="19">
        <f t="shared" si="78"/>
        <v>0.135043909853965</v>
      </c>
      <c r="CA13" s="19">
        <f t="shared" si="78"/>
        <v>-0.0881860550478144</v>
      </c>
      <c r="CB13" s="19">
        <f t="shared" si="78"/>
        <v>0.0620551781492884</v>
      </c>
      <c r="CC13" s="19">
        <f t="shared" si="78"/>
        <v>-0.064515874295653</v>
      </c>
      <c r="CH13">
        <f t="shared" si="26"/>
        <v>101.4</v>
      </c>
      <c r="CI13">
        <f t="shared" ref="CI13:CV13" si="79">MAX(CI12,C13)</f>
        <v>106.2</v>
      </c>
      <c r="CJ13">
        <f t="shared" si="79"/>
        <v>107</v>
      </c>
      <c r="CK13">
        <f t="shared" si="79"/>
        <v>104.8</v>
      </c>
      <c r="CL13">
        <f t="shared" si="79"/>
        <v>106.6</v>
      </c>
      <c r="CM13">
        <f t="shared" si="79"/>
        <v>106.6</v>
      </c>
      <c r="CN13">
        <f t="shared" si="79"/>
        <v>104.1</v>
      </c>
      <c r="CO13">
        <f t="shared" si="79"/>
        <v>102.5</v>
      </c>
      <c r="CP13">
        <f t="shared" si="79"/>
        <v>104.3</v>
      </c>
      <c r="CR13">
        <f t="shared" si="79"/>
        <v>133.689316</v>
      </c>
      <c r="CS13">
        <f t="shared" si="79"/>
        <v>128.994278</v>
      </c>
      <c r="CT13">
        <f t="shared" si="79"/>
        <v>103.323486</v>
      </c>
      <c r="CU13">
        <f t="shared" si="79"/>
        <v>115.583687</v>
      </c>
      <c r="CV13">
        <f t="shared" si="79"/>
        <v>103.455971</v>
      </c>
      <c r="CX13">
        <f t="shared" ref="CP13:DT13" si="80">MAX(CX12,R13)</f>
        <v>0.044</v>
      </c>
      <c r="CY13">
        <f t="shared" si="80"/>
        <v>0.044</v>
      </c>
      <c r="CZ13">
        <f t="shared" si="80"/>
        <v>0.041</v>
      </c>
      <c r="DA13">
        <f t="shared" si="80"/>
        <v>0.038</v>
      </c>
      <c r="DB13">
        <f t="shared" si="80"/>
        <v>0.043</v>
      </c>
      <c r="DC13">
        <f t="shared" si="80"/>
        <v>0.04</v>
      </c>
      <c r="DD13">
        <f t="shared" si="80"/>
        <v>0.044</v>
      </c>
      <c r="DE13">
        <f t="shared" si="80"/>
        <v>0.056</v>
      </c>
      <c r="DG13">
        <f t="shared" si="80"/>
        <v>2.81040906906128</v>
      </c>
      <c r="DH13">
        <f t="shared" si="80"/>
        <v>1.57499754428864</v>
      </c>
      <c r="DI13">
        <f t="shared" si="80"/>
        <v>1.81992483139038</v>
      </c>
      <c r="DJ13">
        <f t="shared" si="80"/>
        <v>0.741925597190857</v>
      </c>
      <c r="DK13">
        <f t="shared" si="80"/>
        <v>1.48833894729614</v>
      </c>
      <c r="DL13">
        <f t="shared" si="80"/>
        <v>2.84072208404541</v>
      </c>
      <c r="DM13">
        <f t="shared" si="80"/>
        <v>1.0060042142868</v>
      </c>
      <c r="DN13">
        <f t="shared" si="80"/>
        <v>1.46267819404602</v>
      </c>
      <c r="DO13">
        <f t="shared" si="80"/>
        <v>0.873238861560822</v>
      </c>
      <c r="DP13">
        <f t="shared" si="80"/>
        <v>0.538113713264465</v>
      </c>
      <c r="DQ13">
        <f t="shared" si="80"/>
        <v>0.270719468593597</v>
      </c>
      <c r="DR13">
        <f t="shared" si="80"/>
        <v>1.42488956451416</v>
      </c>
      <c r="DS13">
        <f t="shared" si="80"/>
        <v>2.59447693824768</v>
      </c>
      <c r="DT13">
        <f t="shared" si="80"/>
        <v>0.734788775444031</v>
      </c>
      <c r="DV13">
        <f t="shared" si="73"/>
        <v>0</v>
      </c>
      <c r="DW13">
        <f t="shared" si="29"/>
        <v>0.0649717514124294</v>
      </c>
      <c r="DX13">
        <f t="shared" si="30"/>
        <v>0.0663551401869158</v>
      </c>
      <c r="DY13">
        <f t="shared" ref="DY13:FH13" si="81">(CK13-E13)/CK13</f>
        <v>0.0496183206106871</v>
      </c>
      <c r="DZ13">
        <f t="shared" si="81"/>
        <v>0.0525328330206378</v>
      </c>
      <c r="EA13">
        <f t="shared" si="81"/>
        <v>0.0787992495309568</v>
      </c>
      <c r="EB13">
        <f t="shared" si="81"/>
        <v>0</v>
      </c>
      <c r="EC13">
        <f t="shared" si="81"/>
        <v>0.0292682926829268</v>
      </c>
      <c r="ED13">
        <f t="shared" si="81"/>
        <v>0.0373921380632789</v>
      </c>
      <c r="EF13">
        <f t="shared" si="81"/>
        <v>0.121583575160187</v>
      </c>
      <c r="EG13">
        <f t="shared" si="81"/>
        <v>0.0442761654900693</v>
      </c>
      <c r="EH13">
        <f t="shared" si="81"/>
        <v>0</v>
      </c>
      <c r="EI13">
        <f t="shared" si="81"/>
        <v>0.0231155803154125</v>
      </c>
      <c r="EJ13">
        <f t="shared" si="81"/>
        <v>0</v>
      </c>
      <c r="EL13">
        <f t="shared" si="81"/>
        <v>0</v>
      </c>
      <c r="EM13">
        <f t="shared" si="81"/>
        <v>0.0227272727272727</v>
      </c>
      <c r="EN13">
        <f t="shared" si="81"/>
        <v>0</v>
      </c>
      <c r="EO13">
        <f t="shared" si="81"/>
        <v>0</v>
      </c>
      <c r="EP13">
        <f t="shared" si="81"/>
        <v>0</v>
      </c>
      <c r="EQ13">
        <f t="shared" si="81"/>
        <v>0</v>
      </c>
      <c r="ER13">
        <f t="shared" si="81"/>
        <v>0.0454545454545453</v>
      </c>
      <c r="ES13">
        <f t="shared" si="81"/>
        <v>0</v>
      </c>
      <c r="EU13">
        <f t="shared" si="81"/>
        <v>0</v>
      </c>
      <c r="EV13">
        <f t="shared" si="81"/>
        <v>0.0809722225270836</v>
      </c>
      <c r="EW13">
        <f t="shared" si="81"/>
        <v>0</v>
      </c>
      <c r="EX13">
        <f t="shared" si="81"/>
        <v>0</v>
      </c>
      <c r="EY13">
        <f t="shared" si="81"/>
        <v>0</v>
      </c>
      <c r="EZ13">
        <f t="shared" si="81"/>
        <v>0</v>
      </c>
      <c r="FA13">
        <f t="shared" si="81"/>
        <v>0</v>
      </c>
      <c r="FB13">
        <f t="shared" si="81"/>
        <v>0</v>
      </c>
      <c r="FC13">
        <f t="shared" si="81"/>
        <v>0</v>
      </c>
      <c r="FD13">
        <f t="shared" si="81"/>
        <v>0</v>
      </c>
      <c r="FE13">
        <f t="shared" si="81"/>
        <v>0</v>
      </c>
      <c r="FF13">
        <f t="shared" si="81"/>
        <v>0.407388746105528</v>
      </c>
      <c r="FG13">
        <f t="shared" si="81"/>
        <v>0</v>
      </c>
      <c r="FH13">
        <f t="shared" si="81"/>
        <v>0.327169239055753</v>
      </c>
    </row>
    <row r="14" spans="1:164">
      <c r="A14" s="6">
        <v>41153</v>
      </c>
      <c r="B14">
        <v>100.9</v>
      </c>
      <c r="C14">
        <v>98.6</v>
      </c>
      <c r="D14">
        <v>100.8</v>
      </c>
      <c r="E14">
        <v>99.2</v>
      </c>
      <c r="F14">
        <v>102.1</v>
      </c>
      <c r="G14">
        <v>98.1</v>
      </c>
      <c r="H14">
        <v>105.5</v>
      </c>
      <c r="I14">
        <v>99.5</v>
      </c>
      <c r="J14">
        <v>100.2</v>
      </c>
      <c r="L14" s="10">
        <v>110.008003</v>
      </c>
      <c r="M14" s="10">
        <v>120.127098</v>
      </c>
      <c r="N14" s="10">
        <v>94.773422</v>
      </c>
      <c r="O14" s="10">
        <v>111.77652</v>
      </c>
      <c r="P14" s="10">
        <v>101.595528</v>
      </c>
      <c r="R14" s="11">
        <v>0.044</v>
      </c>
      <c r="S14" s="11">
        <v>0.044</v>
      </c>
      <c r="T14" s="11">
        <v>0.039</v>
      </c>
      <c r="U14" s="11">
        <v>0.037</v>
      </c>
      <c r="V14" s="11">
        <v>0.043</v>
      </c>
      <c r="W14" s="11">
        <v>0.04</v>
      </c>
      <c r="X14" s="11">
        <v>0.041</v>
      </c>
      <c r="Y14" s="11">
        <v>0.06</v>
      </c>
      <c r="AA14" s="13">
        <v>3.33880376815796</v>
      </c>
      <c r="AB14" s="13">
        <v>1.60146605968475</v>
      </c>
      <c r="AC14" s="13">
        <v>1.83510088920593</v>
      </c>
      <c r="AD14" s="13">
        <v>0.823754012584686</v>
      </c>
      <c r="AE14" s="13">
        <v>1.82727062702179</v>
      </c>
      <c r="AF14" s="13">
        <v>3.07815456390381</v>
      </c>
      <c r="AG14" s="13">
        <v>1.12888073921204</v>
      </c>
      <c r="AH14" s="13">
        <v>1.5646413564682</v>
      </c>
      <c r="AI14" s="13">
        <v>0.923471093177795</v>
      </c>
      <c r="AJ14" s="13">
        <v>0.575944840908051</v>
      </c>
      <c r="AK14" s="13">
        <v>0.307278484106064</v>
      </c>
      <c r="AL14" s="13">
        <v>0.769940793514252</v>
      </c>
      <c r="AM14" s="13">
        <v>2.75547766685486</v>
      </c>
      <c r="AN14" s="13">
        <v>0.46249258518219</v>
      </c>
      <c r="AO14" s="18">
        <v>4387</v>
      </c>
      <c r="AQ14">
        <f t="shared" si="11"/>
        <v>0.0277502477700693</v>
      </c>
      <c r="AR14">
        <f t="shared" si="12"/>
        <v>0.0182555780933065</v>
      </c>
      <c r="AS14">
        <f t="shared" si="13"/>
        <v>0.0089285714285714</v>
      </c>
      <c r="AT14">
        <f t="shared" ref="AR14:AY14" si="82">(E15/E14)-1</f>
        <v>0.0100806451612903</v>
      </c>
      <c r="AU14">
        <f t="shared" si="82"/>
        <v>0.030362389813908</v>
      </c>
      <c r="AV14">
        <f t="shared" si="82"/>
        <v>0.0030581039755353</v>
      </c>
      <c r="AW14">
        <f t="shared" si="82"/>
        <v>0.0218009478672985</v>
      </c>
      <c r="AX14">
        <f t="shared" si="82"/>
        <v>0.0231155778894472</v>
      </c>
      <c r="AY14">
        <f t="shared" si="82"/>
        <v>0.0219560878243514</v>
      </c>
      <c r="BA14" s="19">
        <f t="shared" si="76"/>
        <v>-0.0284870547100105</v>
      </c>
      <c r="BB14" s="19">
        <f t="shared" si="1"/>
        <v>-0.0146961928606649</v>
      </c>
      <c r="BC14" s="19">
        <f t="shared" si="2"/>
        <v>-0.0380961658216793</v>
      </c>
      <c r="BD14" s="19">
        <f t="shared" si="3"/>
        <v>4.02589023162925e-6</v>
      </c>
      <c r="BE14" s="19">
        <f t="shared" si="4"/>
        <v>-0.00509900396403273</v>
      </c>
      <c r="BG14">
        <f t="shared" si="16"/>
        <v>0.0454545454545454</v>
      </c>
      <c r="BH14">
        <f t="shared" ref="BH14:BN14" si="83">(S15/S14)-1</f>
        <v>-0.0454545454545453</v>
      </c>
      <c r="BI14">
        <f t="shared" si="83"/>
        <v>0</v>
      </c>
      <c r="BJ14">
        <f t="shared" si="83"/>
        <v>0</v>
      </c>
      <c r="BK14">
        <f t="shared" si="83"/>
        <v>0.0232558139534884</v>
      </c>
      <c r="BL14">
        <f t="shared" si="83"/>
        <v>-0.025</v>
      </c>
      <c r="BM14">
        <f t="shared" si="83"/>
        <v>0</v>
      </c>
      <c r="BN14">
        <f t="shared" si="83"/>
        <v>-0.0499999999999999</v>
      </c>
      <c r="BP14" s="19">
        <f t="shared" si="18"/>
        <v>0.00649344992322853</v>
      </c>
      <c r="BQ14" s="19">
        <f t="shared" ref="BQ14:CC14" si="84">(AB15/AB14)-1</f>
        <v>0.109144428371718</v>
      </c>
      <c r="BR14" s="19">
        <f t="shared" si="84"/>
        <v>0.1410549682466</v>
      </c>
      <c r="BS14" s="19">
        <f t="shared" si="84"/>
        <v>0.115646195498376</v>
      </c>
      <c r="BT14" s="19">
        <f t="shared" si="84"/>
        <v>0.193650915430241</v>
      </c>
      <c r="BU14" s="19">
        <f t="shared" si="84"/>
        <v>0.0845768739704278</v>
      </c>
      <c r="BV14" s="19">
        <f t="shared" si="84"/>
        <v>0.107981128939364</v>
      </c>
      <c r="BW14" s="19">
        <f t="shared" si="84"/>
        <v>0.103352240273132</v>
      </c>
      <c r="BX14" s="19">
        <f t="shared" si="84"/>
        <v>0.111627923187833</v>
      </c>
      <c r="BY14" s="19">
        <f t="shared" si="84"/>
        <v>0.221343383473297</v>
      </c>
      <c r="BZ14" s="19">
        <f t="shared" si="84"/>
        <v>0.159974608544351</v>
      </c>
      <c r="CA14" s="19">
        <f t="shared" si="84"/>
        <v>0</v>
      </c>
      <c r="CB14" s="19">
        <f t="shared" si="84"/>
        <v>0.0654546719388271</v>
      </c>
      <c r="CC14" s="19">
        <f t="shared" si="84"/>
        <v>0.224137806601542</v>
      </c>
      <c r="CH14">
        <f t="shared" si="26"/>
        <v>101.4</v>
      </c>
      <c r="CI14">
        <f t="shared" ref="CI14:CV14" si="85">MAX(CI13,C14)</f>
        <v>106.2</v>
      </c>
      <c r="CJ14">
        <f t="shared" si="85"/>
        <v>107</v>
      </c>
      <c r="CK14">
        <f t="shared" si="85"/>
        <v>104.8</v>
      </c>
      <c r="CL14">
        <f t="shared" si="85"/>
        <v>106.6</v>
      </c>
      <c r="CM14">
        <f t="shared" si="85"/>
        <v>106.6</v>
      </c>
      <c r="CN14">
        <f t="shared" si="85"/>
        <v>105.5</v>
      </c>
      <c r="CO14">
        <f t="shared" si="85"/>
        <v>102.5</v>
      </c>
      <c r="CP14">
        <f t="shared" si="85"/>
        <v>104.3</v>
      </c>
      <c r="CR14">
        <f t="shared" si="85"/>
        <v>133.689316</v>
      </c>
      <c r="CS14">
        <f t="shared" si="85"/>
        <v>128.994278</v>
      </c>
      <c r="CT14">
        <f t="shared" si="85"/>
        <v>103.323486</v>
      </c>
      <c r="CU14">
        <f t="shared" si="85"/>
        <v>115.583687</v>
      </c>
      <c r="CV14">
        <f t="shared" si="85"/>
        <v>103.455971</v>
      </c>
      <c r="CX14">
        <f t="shared" ref="CP14:DT14" si="86">MAX(CX13,R14)</f>
        <v>0.044</v>
      </c>
      <c r="CY14">
        <f t="shared" si="86"/>
        <v>0.044</v>
      </c>
      <c r="CZ14">
        <f t="shared" si="86"/>
        <v>0.041</v>
      </c>
      <c r="DA14">
        <f t="shared" si="86"/>
        <v>0.038</v>
      </c>
      <c r="DB14">
        <f t="shared" si="86"/>
        <v>0.043</v>
      </c>
      <c r="DC14">
        <f t="shared" si="86"/>
        <v>0.04</v>
      </c>
      <c r="DD14">
        <f t="shared" si="86"/>
        <v>0.044</v>
      </c>
      <c r="DE14">
        <f t="shared" si="86"/>
        <v>0.06</v>
      </c>
      <c r="DG14">
        <f t="shared" si="86"/>
        <v>3.33880376815796</v>
      </c>
      <c r="DH14">
        <f t="shared" si="86"/>
        <v>1.60146605968475</v>
      </c>
      <c r="DI14">
        <f t="shared" si="86"/>
        <v>1.83510088920593</v>
      </c>
      <c r="DJ14">
        <f t="shared" si="86"/>
        <v>0.823754012584686</v>
      </c>
      <c r="DK14">
        <f t="shared" si="86"/>
        <v>1.82727062702179</v>
      </c>
      <c r="DL14">
        <f t="shared" si="86"/>
        <v>3.07815456390381</v>
      </c>
      <c r="DM14">
        <f t="shared" si="86"/>
        <v>1.12888073921204</v>
      </c>
      <c r="DN14">
        <f t="shared" si="86"/>
        <v>1.5646413564682</v>
      </c>
      <c r="DO14">
        <f t="shared" si="86"/>
        <v>0.923471093177795</v>
      </c>
      <c r="DP14">
        <f t="shared" si="86"/>
        <v>0.575944840908051</v>
      </c>
      <c r="DQ14">
        <f t="shared" si="86"/>
        <v>0.307278484106064</v>
      </c>
      <c r="DR14">
        <f t="shared" si="86"/>
        <v>1.42488956451416</v>
      </c>
      <c r="DS14">
        <f t="shared" si="86"/>
        <v>2.75547766685486</v>
      </c>
      <c r="DT14">
        <f t="shared" si="86"/>
        <v>0.734788775444031</v>
      </c>
      <c r="DV14">
        <f t="shared" si="73"/>
        <v>0.00493096646942801</v>
      </c>
      <c r="DW14">
        <f t="shared" si="29"/>
        <v>0.0715630885122411</v>
      </c>
      <c r="DX14">
        <f t="shared" si="30"/>
        <v>0.0579439252336449</v>
      </c>
      <c r="DY14">
        <f t="shared" ref="DY14:FH14" si="87">(CK14-E14)/CK14</f>
        <v>0.0534351145038167</v>
      </c>
      <c r="DZ14">
        <f t="shared" si="87"/>
        <v>0.0422138836772983</v>
      </c>
      <c r="EA14">
        <f t="shared" si="87"/>
        <v>0.0797373358348968</v>
      </c>
      <c r="EB14">
        <f t="shared" si="87"/>
        <v>0</v>
      </c>
      <c r="EC14">
        <f t="shared" si="87"/>
        <v>0.0292682926829268</v>
      </c>
      <c r="ED14">
        <f t="shared" si="87"/>
        <v>0.0393096836049856</v>
      </c>
      <c r="EF14">
        <f t="shared" si="87"/>
        <v>0.177136914964843</v>
      </c>
      <c r="EG14">
        <f t="shared" si="87"/>
        <v>0.0687408785682727</v>
      </c>
      <c r="EH14">
        <f t="shared" si="87"/>
        <v>0.0827504406887705</v>
      </c>
      <c r="EI14">
        <f t="shared" si="87"/>
        <v>0.0329386187516236</v>
      </c>
      <c r="EJ14">
        <f t="shared" si="87"/>
        <v>0.0179829446480185</v>
      </c>
      <c r="EL14">
        <f t="shared" si="87"/>
        <v>0</v>
      </c>
      <c r="EM14">
        <f t="shared" si="87"/>
        <v>0</v>
      </c>
      <c r="EN14">
        <f t="shared" si="87"/>
        <v>0.0487804878048781</v>
      </c>
      <c r="EO14">
        <f t="shared" si="87"/>
        <v>0.0263157894736842</v>
      </c>
      <c r="EP14">
        <f t="shared" si="87"/>
        <v>0</v>
      </c>
      <c r="EQ14">
        <f t="shared" si="87"/>
        <v>0</v>
      </c>
      <c r="ER14">
        <f t="shared" si="87"/>
        <v>0.0681818181818181</v>
      </c>
      <c r="ES14">
        <f t="shared" si="87"/>
        <v>0</v>
      </c>
      <c r="EU14">
        <f t="shared" si="87"/>
        <v>0</v>
      </c>
      <c r="EV14">
        <f t="shared" si="87"/>
        <v>0</v>
      </c>
      <c r="EW14">
        <f t="shared" si="87"/>
        <v>0</v>
      </c>
      <c r="EX14">
        <f t="shared" si="87"/>
        <v>0</v>
      </c>
      <c r="EY14">
        <f t="shared" si="87"/>
        <v>0</v>
      </c>
      <c r="EZ14">
        <f t="shared" si="87"/>
        <v>0</v>
      </c>
      <c r="FA14">
        <f t="shared" si="87"/>
        <v>0</v>
      </c>
      <c r="FB14">
        <f t="shared" si="87"/>
        <v>0</v>
      </c>
      <c r="FC14">
        <f t="shared" si="87"/>
        <v>0</v>
      </c>
      <c r="FD14">
        <f t="shared" si="87"/>
        <v>0</v>
      </c>
      <c r="FE14">
        <f t="shared" si="87"/>
        <v>0</v>
      </c>
      <c r="FF14">
        <f t="shared" si="87"/>
        <v>0.45964879476342</v>
      </c>
      <c r="FG14">
        <f t="shared" si="87"/>
        <v>0</v>
      </c>
      <c r="FH14">
        <f t="shared" si="87"/>
        <v>0.37057750385108</v>
      </c>
    </row>
    <row r="15" spans="1:164">
      <c r="A15" s="6">
        <v>41244</v>
      </c>
      <c r="B15">
        <v>103.7</v>
      </c>
      <c r="C15">
        <v>100.4</v>
      </c>
      <c r="D15">
        <v>101.7</v>
      </c>
      <c r="E15">
        <v>100.2</v>
      </c>
      <c r="F15">
        <v>105.2</v>
      </c>
      <c r="G15">
        <v>98.4</v>
      </c>
      <c r="H15">
        <v>107.8</v>
      </c>
      <c r="I15">
        <v>101.8</v>
      </c>
      <c r="J15">
        <v>102.4</v>
      </c>
      <c r="L15" s="10">
        <v>106.874199</v>
      </c>
      <c r="M15" s="10">
        <v>118.361687</v>
      </c>
      <c r="N15" s="10">
        <v>91.162918</v>
      </c>
      <c r="O15" s="10">
        <v>111.77697</v>
      </c>
      <c r="P15" s="10">
        <v>101.077492</v>
      </c>
      <c r="R15" s="11">
        <v>0.046</v>
      </c>
      <c r="S15" s="11">
        <v>0.042</v>
      </c>
      <c r="T15" s="11">
        <v>0.039</v>
      </c>
      <c r="U15" s="11">
        <v>0.037</v>
      </c>
      <c r="V15" s="11">
        <v>0.044</v>
      </c>
      <c r="W15" s="11">
        <v>0.039</v>
      </c>
      <c r="X15" s="11">
        <v>0.041</v>
      </c>
      <c r="Y15" s="11">
        <v>0.057</v>
      </c>
      <c r="AA15" s="13">
        <v>3.36048412322998</v>
      </c>
      <c r="AB15" s="13">
        <v>1.77625715732575</v>
      </c>
      <c r="AC15" s="13">
        <v>2.09395098686218</v>
      </c>
      <c r="AD15" s="13">
        <v>0.919018030166626</v>
      </c>
      <c r="AE15" s="13">
        <v>2.18112325668335</v>
      </c>
      <c r="AF15" s="13">
        <v>3.3384952545166</v>
      </c>
      <c r="AG15" s="13">
        <v>1.25077855587006</v>
      </c>
      <c r="AH15" s="13">
        <v>1.72635054588318</v>
      </c>
      <c r="AI15" s="13">
        <v>1.02655625343323</v>
      </c>
      <c r="AJ15" s="13">
        <v>0.703426420688629</v>
      </c>
      <c r="AK15" s="13">
        <v>0.356435239315033</v>
      </c>
      <c r="AL15" s="13">
        <v>0.769940793514252</v>
      </c>
      <c r="AM15" s="13">
        <v>2.93583655357361</v>
      </c>
      <c r="AN15" s="13">
        <v>0.566154658794403</v>
      </c>
      <c r="AO15" s="18">
        <v>4649</v>
      </c>
      <c r="AQ15">
        <f t="shared" si="11"/>
        <v>0.00964320154291221</v>
      </c>
      <c r="AR15">
        <f t="shared" si="12"/>
        <v>0.00398406374501992</v>
      </c>
      <c r="AS15">
        <f t="shared" si="13"/>
        <v>0.00196656833824971</v>
      </c>
      <c r="AT15">
        <f t="shared" ref="AR15:AY15" si="88">(E16/E15)-1</f>
        <v>-0.00399201596806398</v>
      </c>
      <c r="AU15">
        <f t="shared" si="88"/>
        <v>0.0218631178707225</v>
      </c>
      <c r="AV15">
        <f t="shared" si="88"/>
        <v>0.0162601626016259</v>
      </c>
      <c r="AW15">
        <f t="shared" si="88"/>
        <v>0.0166975881261595</v>
      </c>
      <c r="AX15">
        <f t="shared" si="88"/>
        <v>-0.0147347740667977</v>
      </c>
      <c r="AY15">
        <f t="shared" si="88"/>
        <v>0.00683593749999978</v>
      </c>
      <c r="BA15" s="19">
        <f t="shared" si="76"/>
        <v>0.00067132199044595</v>
      </c>
      <c r="BB15" s="19">
        <f t="shared" si="1"/>
        <v>-0.00258245727775075</v>
      </c>
      <c r="BC15" s="19">
        <f t="shared" si="2"/>
        <v>0.000590349685822833</v>
      </c>
      <c r="BD15" s="19">
        <f t="shared" si="3"/>
        <v>0</v>
      </c>
      <c r="BE15" s="19">
        <f t="shared" si="4"/>
        <v>0</v>
      </c>
      <c r="BG15">
        <f t="shared" si="16"/>
        <v>-0.0217391304347826</v>
      </c>
      <c r="BH15">
        <f t="shared" ref="BH15:BN15" si="89">(S16/S15)-1</f>
        <v>0.0238095238095237</v>
      </c>
      <c r="BI15">
        <f t="shared" si="89"/>
        <v>0</v>
      </c>
      <c r="BJ15">
        <f t="shared" si="89"/>
        <v>0</v>
      </c>
      <c r="BK15">
        <f t="shared" si="89"/>
        <v>-0.0227272727272727</v>
      </c>
      <c r="BL15">
        <f t="shared" si="89"/>
        <v>0.0256410256410258</v>
      </c>
      <c r="BM15">
        <f t="shared" si="89"/>
        <v>0.024390243902439</v>
      </c>
      <c r="BN15">
        <f t="shared" si="89"/>
        <v>-0.0701754385964913</v>
      </c>
      <c r="BP15" s="19">
        <f t="shared" si="18"/>
        <v>0.130178791011667</v>
      </c>
      <c r="BQ15" s="19">
        <f t="shared" ref="BQ15:CC15" si="90">(AB16/AB15)-1</f>
        <v>0.00460775184433437</v>
      </c>
      <c r="BR15" s="19">
        <f t="shared" si="90"/>
        <v>0.00377060863175283</v>
      </c>
      <c r="BS15" s="19">
        <f t="shared" si="90"/>
        <v>0.0503649367087617</v>
      </c>
      <c r="BT15" s="19">
        <f t="shared" si="90"/>
        <v>0.126025683039918</v>
      </c>
      <c r="BU15" s="19">
        <f t="shared" si="90"/>
        <v>0.0375979884970468</v>
      </c>
      <c r="BV15" s="19">
        <f t="shared" si="90"/>
        <v>0.0941355896438569</v>
      </c>
      <c r="BW15" s="19">
        <f t="shared" si="90"/>
        <v>0.077837595891856</v>
      </c>
      <c r="BX15" s="19">
        <f t="shared" si="90"/>
        <v>0.114749927363539</v>
      </c>
      <c r="BY15" s="19">
        <f t="shared" si="90"/>
        <v>0.00607319199185707</v>
      </c>
      <c r="BZ15" s="19">
        <f t="shared" si="90"/>
        <v>0.133770853501286</v>
      </c>
      <c r="CA15" s="19">
        <f t="shared" si="90"/>
        <v>-0.0602657038769919</v>
      </c>
      <c r="CB15" s="19">
        <f t="shared" si="90"/>
        <v>-0.0291422032418791</v>
      </c>
      <c r="CC15" s="19">
        <f t="shared" si="90"/>
        <v>-0.0637219628069651</v>
      </c>
      <c r="CH15">
        <f t="shared" si="26"/>
        <v>103.7</v>
      </c>
      <c r="CI15">
        <f t="shared" ref="CI15:CV15" si="91">MAX(CI14,C15)</f>
        <v>106.2</v>
      </c>
      <c r="CJ15">
        <f t="shared" si="91"/>
        <v>107</v>
      </c>
      <c r="CK15">
        <f t="shared" si="91"/>
        <v>104.8</v>
      </c>
      <c r="CL15">
        <f t="shared" si="91"/>
        <v>106.6</v>
      </c>
      <c r="CM15">
        <f t="shared" si="91"/>
        <v>106.6</v>
      </c>
      <c r="CN15">
        <f t="shared" si="91"/>
        <v>107.8</v>
      </c>
      <c r="CO15">
        <f t="shared" si="91"/>
        <v>102.5</v>
      </c>
      <c r="CP15">
        <f t="shared" si="91"/>
        <v>104.3</v>
      </c>
      <c r="CR15">
        <f t="shared" si="91"/>
        <v>133.689316</v>
      </c>
      <c r="CS15">
        <f t="shared" si="91"/>
        <v>128.994278</v>
      </c>
      <c r="CT15">
        <f t="shared" si="91"/>
        <v>103.323486</v>
      </c>
      <c r="CU15">
        <f t="shared" si="91"/>
        <v>115.583687</v>
      </c>
      <c r="CV15">
        <f t="shared" si="91"/>
        <v>103.455971</v>
      </c>
      <c r="CX15">
        <f t="shared" ref="CP15:DT15" si="92">MAX(CX14,R15)</f>
        <v>0.046</v>
      </c>
      <c r="CY15">
        <f t="shared" si="92"/>
        <v>0.044</v>
      </c>
      <c r="CZ15">
        <f t="shared" si="92"/>
        <v>0.041</v>
      </c>
      <c r="DA15">
        <f t="shared" si="92"/>
        <v>0.038</v>
      </c>
      <c r="DB15">
        <f t="shared" si="92"/>
        <v>0.044</v>
      </c>
      <c r="DC15">
        <f t="shared" si="92"/>
        <v>0.04</v>
      </c>
      <c r="DD15">
        <f t="shared" si="92"/>
        <v>0.044</v>
      </c>
      <c r="DE15">
        <f t="shared" si="92"/>
        <v>0.06</v>
      </c>
      <c r="DG15">
        <f t="shared" si="92"/>
        <v>3.36048412322998</v>
      </c>
      <c r="DH15">
        <f t="shared" si="92"/>
        <v>1.77625715732575</v>
      </c>
      <c r="DI15">
        <f t="shared" si="92"/>
        <v>2.09395098686218</v>
      </c>
      <c r="DJ15">
        <f t="shared" si="92"/>
        <v>0.919018030166626</v>
      </c>
      <c r="DK15">
        <f t="shared" si="92"/>
        <v>2.18112325668335</v>
      </c>
      <c r="DL15">
        <f t="shared" si="92"/>
        <v>3.3384952545166</v>
      </c>
      <c r="DM15">
        <f t="shared" si="92"/>
        <v>1.25077855587006</v>
      </c>
      <c r="DN15">
        <f t="shared" si="92"/>
        <v>1.72635054588318</v>
      </c>
      <c r="DO15">
        <f t="shared" si="92"/>
        <v>1.02655625343323</v>
      </c>
      <c r="DP15">
        <f t="shared" si="92"/>
        <v>0.703426420688629</v>
      </c>
      <c r="DQ15">
        <f t="shared" si="92"/>
        <v>0.356435239315033</v>
      </c>
      <c r="DR15">
        <f t="shared" si="92"/>
        <v>1.42488956451416</v>
      </c>
      <c r="DS15">
        <f t="shared" si="92"/>
        <v>2.93583655357361</v>
      </c>
      <c r="DT15">
        <f t="shared" si="92"/>
        <v>0.734788775444031</v>
      </c>
      <c r="DV15">
        <f t="shared" si="73"/>
        <v>0</v>
      </c>
      <c r="DW15">
        <f t="shared" si="29"/>
        <v>0.0546139359698681</v>
      </c>
      <c r="DX15">
        <f t="shared" si="30"/>
        <v>0.0495327102803738</v>
      </c>
      <c r="DY15">
        <f t="shared" ref="DY15:FH15" si="93">(CK15-E15)/CK15</f>
        <v>0.0438931297709923</v>
      </c>
      <c r="DZ15">
        <f t="shared" si="93"/>
        <v>0.0131332082551594</v>
      </c>
      <c r="EA15">
        <f t="shared" si="93"/>
        <v>0.0769230769230768</v>
      </c>
      <c r="EB15">
        <f t="shared" si="93"/>
        <v>0</v>
      </c>
      <c r="EC15">
        <f t="shared" si="93"/>
        <v>0.00682926829268295</v>
      </c>
      <c r="ED15">
        <f t="shared" si="93"/>
        <v>0.0182166826462128</v>
      </c>
      <c r="EF15">
        <f t="shared" si="93"/>
        <v>0.200577860687087</v>
      </c>
      <c r="EG15">
        <f t="shared" si="93"/>
        <v>0.0824268422200867</v>
      </c>
      <c r="EH15">
        <f t="shared" si="93"/>
        <v>0.117694132000153</v>
      </c>
      <c r="EI15">
        <f t="shared" si="93"/>
        <v>0.0329347254686554</v>
      </c>
      <c r="EJ15">
        <f t="shared" si="93"/>
        <v>0.0229902535060059</v>
      </c>
      <c r="EL15">
        <f t="shared" si="93"/>
        <v>0</v>
      </c>
      <c r="EM15">
        <f t="shared" si="93"/>
        <v>0.0454545454545453</v>
      </c>
      <c r="EN15">
        <f t="shared" si="93"/>
        <v>0.0487804878048781</v>
      </c>
      <c r="EO15">
        <f t="shared" si="93"/>
        <v>0.0263157894736842</v>
      </c>
      <c r="EP15">
        <f t="shared" si="93"/>
        <v>0</v>
      </c>
      <c r="EQ15">
        <f t="shared" si="93"/>
        <v>0.025</v>
      </c>
      <c r="ER15">
        <f t="shared" si="93"/>
        <v>0.0681818181818181</v>
      </c>
      <c r="ES15">
        <f t="shared" si="93"/>
        <v>0.0499999999999999</v>
      </c>
      <c r="EU15">
        <f t="shared" si="93"/>
        <v>0</v>
      </c>
      <c r="EV15">
        <f t="shared" si="93"/>
        <v>0</v>
      </c>
      <c r="EW15">
        <f t="shared" si="93"/>
        <v>0</v>
      </c>
      <c r="EX15">
        <f t="shared" si="93"/>
        <v>0</v>
      </c>
      <c r="EY15">
        <f t="shared" si="93"/>
        <v>0</v>
      </c>
      <c r="EZ15">
        <f t="shared" si="93"/>
        <v>0</v>
      </c>
      <c r="FA15">
        <f t="shared" si="93"/>
        <v>0</v>
      </c>
      <c r="FB15">
        <f t="shared" si="93"/>
        <v>0</v>
      </c>
      <c r="FC15">
        <f t="shared" si="93"/>
        <v>0</v>
      </c>
      <c r="FD15">
        <f t="shared" si="93"/>
        <v>0</v>
      </c>
      <c r="FE15">
        <f t="shared" si="93"/>
        <v>0</v>
      </c>
      <c r="FF15">
        <f t="shared" si="93"/>
        <v>0.45964879476342</v>
      </c>
      <c r="FG15">
        <f t="shared" si="93"/>
        <v>0</v>
      </c>
      <c r="FH15">
        <f t="shared" si="93"/>
        <v>0.229500126138594</v>
      </c>
    </row>
    <row r="16" spans="1:164">
      <c r="A16" s="6">
        <v>41334</v>
      </c>
      <c r="B16">
        <v>104.7</v>
      </c>
      <c r="C16">
        <v>100.8</v>
      </c>
      <c r="D16">
        <v>101.9</v>
      </c>
      <c r="E16">
        <v>99.8</v>
      </c>
      <c r="F16">
        <v>107.5</v>
      </c>
      <c r="G16">
        <v>100</v>
      </c>
      <c r="H16">
        <v>109.6</v>
      </c>
      <c r="I16">
        <v>100.3</v>
      </c>
      <c r="J16">
        <v>103.1</v>
      </c>
      <c r="L16" s="10">
        <v>106.945946</v>
      </c>
      <c r="M16" s="10">
        <v>118.056023</v>
      </c>
      <c r="N16" s="10">
        <v>91.216736</v>
      </c>
      <c r="O16" s="10">
        <v>111.77697</v>
      </c>
      <c r="P16" s="10">
        <v>101.077492</v>
      </c>
      <c r="R16" s="11">
        <v>0.045</v>
      </c>
      <c r="S16" s="11">
        <v>0.043</v>
      </c>
      <c r="T16" s="11">
        <v>0.039</v>
      </c>
      <c r="U16" s="11">
        <v>0.037</v>
      </c>
      <c r="V16" s="11">
        <v>0.043</v>
      </c>
      <c r="W16" s="11">
        <v>0.04</v>
      </c>
      <c r="X16" s="11">
        <v>0.042</v>
      </c>
      <c r="Y16" s="11">
        <v>0.053</v>
      </c>
      <c r="AA16" s="13">
        <v>3.79794788360596</v>
      </c>
      <c r="AB16" s="13">
        <v>1.78444170951843</v>
      </c>
      <c r="AC16" s="13">
        <v>2.10184645652771</v>
      </c>
      <c r="AD16" s="13">
        <v>0.965304315090179</v>
      </c>
      <c r="AE16" s="13">
        <v>2.45600080490112</v>
      </c>
      <c r="AF16" s="13">
        <v>3.46401596069336</v>
      </c>
      <c r="AG16" s="13">
        <v>1.36852133274078</v>
      </c>
      <c r="AH16" s="13">
        <v>1.86072552204132</v>
      </c>
      <c r="AI16" s="13">
        <v>1.14435350894928</v>
      </c>
      <c r="AJ16" s="13">
        <v>0.707698464393616</v>
      </c>
      <c r="AK16" s="13">
        <v>0.40411588549614</v>
      </c>
      <c r="AL16" s="13">
        <v>0.723539769649506</v>
      </c>
      <c r="AM16" s="13">
        <v>2.85027980804443</v>
      </c>
      <c r="AN16" s="13">
        <v>0.530078172683716</v>
      </c>
      <c r="AO16" s="18">
        <v>4966.5</v>
      </c>
      <c r="AQ16">
        <f t="shared" si="11"/>
        <v>0.0382043935052532</v>
      </c>
      <c r="AR16">
        <f t="shared" si="12"/>
        <v>0.0188492063492065</v>
      </c>
      <c r="AS16">
        <f t="shared" si="13"/>
        <v>0.0127576054955838</v>
      </c>
      <c r="AT16">
        <f t="shared" ref="AR16:AY16" si="94">(E17/E16)-1</f>
        <v>0.0110220440881765</v>
      </c>
      <c r="AU16">
        <f t="shared" si="94"/>
        <v>0.0288372093023255</v>
      </c>
      <c r="AV16">
        <f t="shared" si="94"/>
        <v>0</v>
      </c>
      <c r="AW16">
        <f t="shared" si="94"/>
        <v>0.0127737226277373</v>
      </c>
      <c r="AX16">
        <f t="shared" si="94"/>
        <v>0.00697906281156535</v>
      </c>
      <c r="AY16">
        <f t="shared" si="94"/>
        <v>0.0252182347235694</v>
      </c>
      <c r="BA16" s="19">
        <f t="shared" si="76"/>
        <v>-0.0895344644480494</v>
      </c>
      <c r="BB16" s="19">
        <f t="shared" si="1"/>
        <v>-0.0749085626914605</v>
      </c>
      <c r="BC16" s="19">
        <f t="shared" si="2"/>
        <v>-0.0199102388403812</v>
      </c>
      <c r="BD16" s="19">
        <f t="shared" si="3"/>
        <v>-0.0167419818232682</v>
      </c>
      <c r="BE16" s="19">
        <f t="shared" si="4"/>
        <v>-0.0101355403634273</v>
      </c>
      <c r="BG16">
        <f t="shared" si="16"/>
        <v>0</v>
      </c>
      <c r="BH16">
        <f t="shared" ref="BH16:BN16" si="95">(S17/S16)-1</f>
        <v>0</v>
      </c>
      <c r="BI16">
        <f t="shared" si="95"/>
        <v>0</v>
      </c>
      <c r="BJ16">
        <f t="shared" si="95"/>
        <v>0.027027027027027</v>
      </c>
      <c r="BK16">
        <f t="shared" si="95"/>
        <v>0.0232558139534884</v>
      </c>
      <c r="BL16">
        <f t="shared" si="95"/>
        <v>0</v>
      </c>
      <c r="BM16">
        <f t="shared" si="95"/>
        <v>0.0238095238095237</v>
      </c>
      <c r="BN16">
        <f t="shared" si="95"/>
        <v>0.0188679245283019</v>
      </c>
      <c r="BP16" s="19">
        <f t="shared" si="18"/>
        <v>-0.0992217202682678</v>
      </c>
      <c r="BQ16" s="19">
        <f t="shared" ref="BQ16:CC16" si="96">(AB17/AB16)-1</f>
        <v>0.0219177229286549</v>
      </c>
      <c r="BR16" s="19">
        <f t="shared" si="96"/>
        <v>-0.0759372706882624</v>
      </c>
      <c r="BS16" s="19">
        <f t="shared" si="96"/>
        <v>-0.0179104580830801</v>
      </c>
      <c r="BT16" s="19">
        <f t="shared" si="96"/>
        <v>-0.153284845844384</v>
      </c>
      <c r="BU16" s="19">
        <f t="shared" si="96"/>
        <v>-0.0636362685296626</v>
      </c>
      <c r="BV16" s="19">
        <f t="shared" si="96"/>
        <v>-0.0740741127887784</v>
      </c>
      <c r="BW16" s="19">
        <f t="shared" si="96"/>
        <v>-0.104622639255032</v>
      </c>
      <c r="BX16" s="19">
        <f t="shared" si="96"/>
        <v>-0.050781428638251</v>
      </c>
      <c r="BY16" s="19">
        <f t="shared" si="96"/>
        <v>0.127558596201027</v>
      </c>
      <c r="BZ16" s="19">
        <f t="shared" si="96"/>
        <v>0.0145217372514894</v>
      </c>
      <c r="CA16" s="19">
        <f t="shared" si="96"/>
        <v>-0.0999998105277852</v>
      </c>
      <c r="CB16" s="19">
        <f t="shared" si="96"/>
        <v>0.00900874450227307</v>
      </c>
      <c r="CC16" s="19">
        <f t="shared" si="96"/>
        <v>0.276923383119484</v>
      </c>
      <c r="CH16">
        <f t="shared" si="26"/>
        <v>104.7</v>
      </c>
      <c r="CI16">
        <f t="shared" ref="CI16:CV16" si="97">MAX(CI15,C16)</f>
        <v>106.2</v>
      </c>
      <c r="CJ16">
        <f t="shared" si="97"/>
        <v>107</v>
      </c>
      <c r="CK16">
        <f t="shared" si="97"/>
        <v>104.8</v>
      </c>
      <c r="CL16">
        <f t="shared" si="97"/>
        <v>107.5</v>
      </c>
      <c r="CM16">
        <f t="shared" si="97"/>
        <v>106.6</v>
      </c>
      <c r="CN16">
        <f t="shared" si="97"/>
        <v>109.6</v>
      </c>
      <c r="CO16">
        <f t="shared" si="97"/>
        <v>102.5</v>
      </c>
      <c r="CP16">
        <f t="shared" si="97"/>
        <v>104.3</v>
      </c>
      <c r="CR16">
        <f t="shared" si="97"/>
        <v>133.689316</v>
      </c>
      <c r="CS16">
        <f t="shared" si="97"/>
        <v>128.994278</v>
      </c>
      <c r="CT16">
        <f t="shared" si="97"/>
        <v>103.323486</v>
      </c>
      <c r="CU16">
        <f t="shared" si="97"/>
        <v>115.583687</v>
      </c>
      <c r="CV16">
        <f t="shared" si="97"/>
        <v>103.455971</v>
      </c>
      <c r="CX16">
        <f t="shared" ref="CP16:DT16" si="98">MAX(CX15,R16)</f>
        <v>0.046</v>
      </c>
      <c r="CY16">
        <f t="shared" si="98"/>
        <v>0.044</v>
      </c>
      <c r="CZ16">
        <f t="shared" si="98"/>
        <v>0.041</v>
      </c>
      <c r="DA16">
        <f t="shared" si="98"/>
        <v>0.038</v>
      </c>
      <c r="DB16">
        <f t="shared" si="98"/>
        <v>0.044</v>
      </c>
      <c r="DC16">
        <f t="shared" si="98"/>
        <v>0.04</v>
      </c>
      <c r="DD16">
        <f t="shared" si="98"/>
        <v>0.044</v>
      </c>
      <c r="DE16">
        <f t="shared" si="98"/>
        <v>0.06</v>
      </c>
      <c r="DG16">
        <f t="shared" si="98"/>
        <v>3.79794788360596</v>
      </c>
      <c r="DH16">
        <f t="shared" si="98"/>
        <v>1.78444170951843</v>
      </c>
      <c r="DI16">
        <f t="shared" si="98"/>
        <v>2.10184645652771</v>
      </c>
      <c r="DJ16">
        <f t="shared" si="98"/>
        <v>0.965304315090179</v>
      </c>
      <c r="DK16">
        <f t="shared" si="98"/>
        <v>2.45600080490112</v>
      </c>
      <c r="DL16">
        <f t="shared" si="98"/>
        <v>3.46401596069336</v>
      </c>
      <c r="DM16">
        <f t="shared" si="98"/>
        <v>1.36852133274078</v>
      </c>
      <c r="DN16">
        <f t="shared" si="98"/>
        <v>1.86072552204132</v>
      </c>
      <c r="DO16">
        <f t="shared" si="98"/>
        <v>1.14435350894928</v>
      </c>
      <c r="DP16">
        <f t="shared" si="98"/>
        <v>0.707698464393616</v>
      </c>
      <c r="DQ16">
        <f t="shared" si="98"/>
        <v>0.40411588549614</v>
      </c>
      <c r="DR16">
        <f t="shared" si="98"/>
        <v>1.42488956451416</v>
      </c>
      <c r="DS16">
        <f t="shared" si="98"/>
        <v>2.93583655357361</v>
      </c>
      <c r="DT16">
        <f t="shared" si="98"/>
        <v>0.734788775444031</v>
      </c>
      <c r="DV16">
        <f t="shared" si="73"/>
        <v>0</v>
      </c>
      <c r="DW16">
        <f t="shared" si="29"/>
        <v>0.0508474576271187</v>
      </c>
      <c r="DX16">
        <f t="shared" si="30"/>
        <v>0.0476635514018691</v>
      </c>
      <c r="DY16">
        <f t="shared" ref="DY16:FH16" si="99">(CK16-E16)/CK16</f>
        <v>0.0477099236641221</v>
      </c>
      <c r="DZ16">
        <f t="shared" si="99"/>
        <v>0</v>
      </c>
      <c r="EA16">
        <f t="shared" si="99"/>
        <v>0.0619136960600375</v>
      </c>
      <c r="EB16">
        <f t="shared" si="99"/>
        <v>0</v>
      </c>
      <c r="EC16">
        <f t="shared" si="99"/>
        <v>0.0214634146341464</v>
      </c>
      <c r="ED16">
        <f t="shared" si="99"/>
        <v>0.0115052732502397</v>
      </c>
      <c r="EF16">
        <f t="shared" si="99"/>
        <v>0.200041191025317</v>
      </c>
      <c r="EG16">
        <f t="shared" si="99"/>
        <v>0.0847964356992642</v>
      </c>
      <c r="EH16">
        <f t="shared" si="99"/>
        <v>0.11717326300818</v>
      </c>
      <c r="EI16">
        <f t="shared" si="99"/>
        <v>0.0329347254686554</v>
      </c>
      <c r="EJ16">
        <f t="shared" si="99"/>
        <v>0.0229902535060059</v>
      </c>
      <c r="EL16">
        <f t="shared" si="99"/>
        <v>0.0217391304347826</v>
      </c>
      <c r="EM16">
        <f t="shared" si="99"/>
        <v>0.0227272727272727</v>
      </c>
      <c r="EN16">
        <f t="shared" si="99"/>
        <v>0.0487804878048781</v>
      </c>
      <c r="EO16">
        <f t="shared" si="99"/>
        <v>0.0263157894736842</v>
      </c>
      <c r="EP16">
        <f t="shared" si="99"/>
        <v>0.0227272727272727</v>
      </c>
      <c r="EQ16">
        <f t="shared" si="99"/>
        <v>0</v>
      </c>
      <c r="ER16">
        <f t="shared" si="99"/>
        <v>0.0454545454545453</v>
      </c>
      <c r="ES16">
        <f t="shared" si="99"/>
        <v>0.116666666666667</v>
      </c>
      <c r="EU16">
        <f t="shared" si="99"/>
        <v>0</v>
      </c>
      <c r="EV16">
        <f t="shared" si="99"/>
        <v>0</v>
      </c>
      <c r="EW16">
        <f t="shared" si="99"/>
        <v>0</v>
      </c>
      <c r="EX16">
        <f t="shared" si="99"/>
        <v>0</v>
      </c>
      <c r="EY16">
        <f t="shared" si="99"/>
        <v>0</v>
      </c>
      <c r="EZ16">
        <f t="shared" si="99"/>
        <v>0</v>
      </c>
      <c r="FA16">
        <f t="shared" si="99"/>
        <v>0</v>
      </c>
      <c r="FB16">
        <f t="shared" si="99"/>
        <v>0</v>
      </c>
      <c r="FC16">
        <f t="shared" si="99"/>
        <v>0</v>
      </c>
      <c r="FD16">
        <f t="shared" si="99"/>
        <v>0</v>
      </c>
      <c r="FE16">
        <f t="shared" si="99"/>
        <v>0</v>
      </c>
      <c r="FF16">
        <f t="shared" si="99"/>
        <v>0.492213440487783</v>
      </c>
      <c r="FG16">
        <f t="shared" si="99"/>
        <v>0.0291422032418791</v>
      </c>
      <c r="FH16">
        <f t="shared" si="99"/>
        <v>0.278597890443562</v>
      </c>
    </row>
    <row r="17" spans="1:164">
      <c r="A17" s="6">
        <v>41426</v>
      </c>
      <c r="B17">
        <v>108.7</v>
      </c>
      <c r="C17">
        <v>102.7</v>
      </c>
      <c r="D17">
        <v>103.2</v>
      </c>
      <c r="E17">
        <v>100.9</v>
      </c>
      <c r="F17">
        <v>110.6</v>
      </c>
      <c r="G17">
        <v>100</v>
      </c>
      <c r="H17">
        <v>111</v>
      </c>
      <c r="I17">
        <v>101</v>
      </c>
      <c r="J17">
        <v>105.7</v>
      </c>
      <c r="L17" s="10">
        <v>97.370598</v>
      </c>
      <c r="M17" s="10">
        <v>109.212616</v>
      </c>
      <c r="N17" s="10">
        <v>89.400589</v>
      </c>
      <c r="O17" s="10">
        <v>109.905602</v>
      </c>
      <c r="P17" s="10">
        <v>100.053017</v>
      </c>
      <c r="R17" s="11">
        <v>0.045</v>
      </c>
      <c r="S17" s="11">
        <v>0.043</v>
      </c>
      <c r="T17" s="11">
        <v>0.039</v>
      </c>
      <c r="U17" s="11">
        <v>0.038</v>
      </c>
      <c r="V17" s="11">
        <v>0.044</v>
      </c>
      <c r="W17" s="11">
        <v>0.04</v>
      </c>
      <c r="X17" s="11">
        <v>0.043</v>
      </c>
      <c r="Y17" s="11">
        <v>0.054</v>
      </c>
      <c r="AA17" s="13">
        <v>3.42110896110535</v>
      </c>
      <c r="AB17" s="13">
        <v>1.82355260848999</v>
      </c>
      <c r="AC17" s="13">
        <v>1.9422379732132</v>
      </c>
      <c r="AD17" s="13">
        <v>0.94801527261734</v>
      </c>
      <c r="AE17" s="13">
        <v>2.07953310012817</v>
      </c>
      <c r="AF17" s="13">
        <v>3.24357891082764</v>
      </c>
      <c r="AG17" s="13">
        <v>1.26714932918549</v>
      </c>
      <c r="AH17" s="13">
        <v>1.66605150699616</v>
      </c>
      <c r="AI17" s="13">
        <v>1.08624160289764</v>
      </c>
      <c r="AJ17" s="13">
        <v>0.797971487045288</v>
      </c>
      <c r="AK17" s="13">
        <v>0.409984350204468</v>
      </c>
      <c r="AL17" s="13">
        <v>0.651185929775238</v>
      </c>
      <c r="AM17" s="13">
        <v>2.87595725059509</v>
      </c>
      <c r="AN17" s="13">
        <v>0.676869213581085</v>
      </c>
      <c r="AO17" s="18">
        <v>4802.6</v>
      </c>
      <c r="AQ17">
        <f t="shared" si="11"/>
        <v>0.0377184912603494</v>
      </c>
      <c r="AR17">
        <f t="shared" si="12"/>
        <v>0.0311587147030186</v>
      </c>
      <c r="AS17">
        <f t="shared" si="13"/>
        <v>0.0125968992248062</v>
      </c>
      <c r="AT17">
        <f t="shared" ref="AR17:AY17" si="100">(E18/E17)-1</f>
        <v>0.00396432111000977</v>
      </c>
      <c r="AU17">
        <f t="shared" si="100"/>
        <v>0.000904159132007365</v>
      </c>
      <c r="AV17">
        <f t="shared" si="100"/>
        <v>0.01</v>
      </c>
      <c r="AW17">
        <f t="shared" si="100"/>
        <v>0.00270270270270268</v>
      </c>
      <c r="AX17">
        <f t="shared" si="100"/>
        <v>0.000990099009900991</v>
      </c>
      <c r="AY17">
        <f t="shared" si="100"/>
        <v>0.0245979186376537</v>
      </c>
      <c r="BA17" s="19">
        <f t="shared" si="76"/>
        <v>0</v>
      </c>
      <c r="BB17" s="19">
        <f t="shared" si="1"/>
        <v>0</v>
      </c>
      <c r="BC17" s="19">
        <f t="shared" si="2"/>
        <v>0</v>
      </c>
      <c r="BD17" s="19">
        <f t="shared" si="3"/>
        <v>-0.00568365022922135</v>
      </c>
      <c r="BE17" s="19">
        <f t="shared" si="4"/>
        <v>0.00168954425432277</v>
      </c>
      <c r="BG17">
        <f t="shared" si="16"/>
        <v>-0.0666666666666665</v>
      </c>
      <c r="BH17">
        <f t="shared" ref="BH17:BN17" si="101">(S18/S17)-1</f>
        <v>-0.0232558139534882</v>
      </c>
      <c r="BI17">
        <f t="shared" si="101"/>
        <v>-0.0512820512820513</v>
      </c>
      <c r="BJ17">
        <f t="shared" si="101"/>
        <v>0</v>
      </c>
      <c r="BK17">
        <f t="shared" si="101"/>
        <v>0</v>
      </c>
      <c r="BL17">
        <f t="shared" si="101"/>
        <v>0</v>
      </c>
      <c r="BM17">
        <f t="shared" si="101"/>
        <v>-0.0232558139534882</v>
      </c>
      <c r="BN17">
        <f t="shared" si="101"/>
        <v>-0.0370370370370371</v>
      </c>
      <c r="BP17" s="19">
        <f t="shared" si="18"/>
        <v>0.0672901591318393</v>
      </c>
      <c r="BQ17" s="19">
        <f t="shared" ref="BQ17:CC17" si="102">(AB18/AB17)-1</f>
        <v>0.0680735027130703</v>
      </c>
      <c r="BR17" s="19">
        <f t="shared" si="102"/>
        <v>0.0223413309774254</v>
      </c>
      <c r="BS17" s="19">
        <f t="shared" si="102"/>
        <v>0.0637306109622848</v>
      </c>
      <c r="BT17" s="19">
        <f t="shared" si="102"/>
        <v>0.108073037586648</v>
      </c>
      <c r="BU17" s="19">
        <f t="shared" si="102"/>
        <v>0.0459935627447134</v>
      </c>
      <c r="BV17" s="19">
        <f t="shared" si="102"/>
        <v>0.0274084141679927</v>
      </c>
      <c r="BW17" s="19">
        <f t="shared" si="102"/>
        <v>0.0659574052474619</v>
      </c>
      <c r="BX17" s="19">
        <f t="shared" si="102"/>
        <v>0.126569582821885</v>
      </c>
      <c r="BY17" s="19">
        <f t="shared" si="102"/>
        <v>-0.015847559035356</v>
      </c>
      <c r="BZ17" s="19">
        <f t="shared" si="102"/>
        <v>-0.040337093124619</v>
      </c>
      <c r="CA17" s="19">
        <f t="shared" si="102"/>
        <v>-0.107863214270056</v>
      </c>
      <c r="CB17" s="19">
        <f t="shared" si="102"/>
        <v>0.0095582732766879</v>
      </c>
      <c r="CC17" s="19">
        <f t="shared" si="102"/>
        <v>-0.0120482765865847</v>
      </c>
      <c r="CH17">
        <f t="shared" si="26"/>
        <v>108.7</v>
      </c>
      <c r="CI17">
        <f t="shared" ref="CI17:CV17" si="103">MAX(CI16,C17)</f>
        <v>106.2</v>
      </c>
      <c r="CJ17">
        <f t="shared" si="103"/>
        <v>107</v>
      </c>
      <c r="CK17">
        <f t="shared" si="103"/>
        <v>104.8</v>
      </c>
      <c r="CL17">
        <f t="shared" si="103"/>
        <v>110.6</v>
      </c>
      <c r="CM17">
        <f t="shared" si="103"/>
        <v>106.6</v>
      </c>
      <c r="CN17">
        <f t="shared" si="103"/>
        <v>111</v>
      </c>
      <c r="CO17">
        <f t="shared" si="103"/>
        <v>102.5</v>
      </c>
      <c r="CP17">
        <f t="shared" si="103"/>
        <v>105.7</v>
      </c>
      <c r="CR17">
        <f t="shared" si="103"/>
        <v>133.689316</v>
      </c>
      <c r="CS17">
        <f t="shared" si="103"/>
        <v>128.994278</v>
      </c>
      <c r="CT17">
        <f t="shared" si="103"/>
        <v>103.323486</v>
      </c>
      <c r="CU17">
        <f t="shared" si="103"/>
        <v>115.583687</v>
      </c>
      <c r="CV17">
        <f t="shared" si="103"/>
        <v>103.455971</v>
      </c>
      <c r="CX17">
        <f t="shared" ref="CP17:DT17" si="104">MAX(CX16,R17)</f>
        <v>0.046</v>
      </c>
      <c r="CY17">
        <f t="shared" si="104"/>
        <v>0.044</v>
      </c>
      <c r="CZ17">
        <f t="shared" si="104"/>
        <v>0.041</v>
      </c>
      <c r="DA17">
        <f t="shared" si="104"/>
        <v>0.038</v>
      </c>
      <c r="DB17">
        <f t="shared" si="104"/>
        <v>0.044</v>
      </c>
      <c r="DC17">
        <f t="shared" si="104"/>
        <v>0.04</v>
      </c>
      <c r="DD17">
        <f t="shared" si="104"/>
        <v>0.044</v>
      </c>
      <c r="DE17">
        <f t="shared" si="104"/>
        <v>0.06</v>
      </c>
      <c r="DG17">
        <f t="shared" si="104"/>
        <v>3.79794788360596</v>
      </c>
      <c r="DH17">
        <f t="shared" si="104"/>
        <v>1.82355260848999</v>
      </c>
      <c r="DI17">
        <f t="shared" si="104"/>
        <v>2.10184645652771</v>
      </c>
      <c r="DJ17">
        <f t="shared" si="104"/>
        <v>0.965304315090179</v>
      </c>
      <c r="DK17">
        <f t="shared" si="104"/>
        <v>2.45600080490112</v>
      </c>
      <c r="DL17">
        <f t="shared" si="104"/>
        <v>3.46401596069336</v>
      </c>
      <c r="DM17">
        <f t="shared" si="104"/>
        <v>1.36852133274078</v>
      </c>
      <c r="DN17">
        <f t="shared" si="104"/>
        <v>1.86072552204132</v>
      </c>
      <c r="DO17">
        <f t="shared" si="104"/>
        <v>1.14435350894928</v>
      </c>
      <c r="DP17">
        <f t="shared" si="104"/>
        <v>0.797971487045288</v>
      </c>
      <c r="DQ17">
        <f t="shared" si="104"/>
        <v>0.409984350204468</v>
      </c>
      <c r="DR17">
        <f t="shared" si="104"/>
        <v>1.42488956451416</v>
      </c>
      <c r="DS17">
        <f t="shared" si="104"/>
        <v>2.93583655357361</v>
      </c>
      <c r="DT17">
        <f t="shared" si="104"/>
        <v>0.734788775444031</v>
      </c>
      <c r="DV17">
        <f t="shared" si="73"/>
        <v>0</v>
      </c>
      <c r="DW17">
        <f t="shared" si="29"/>
        <v>0.0329566854990584</v>
      </c>
      <c r="DX17">
        <f t="shared" si="30"/>
        <v>0.0355140186915888</v>
      </c>
      <c r="DY17">
        <f t="shared" ref="DY17:FH17" si="105">(CK17-E17)/CK17</f>
        <v>0.0372137404580152</v>
      </c>
      <c r="DZ17">
        <f t="shared" si="105"/>
        <v>0</v>
      </c>
      <c r="EA17">
        <f t="shared" si="105"/>
        <v>0.0619136960600375</v>
      </c>
      <c r="EB17">
        <f t="shared" si="105"/>
        <v>0</v>
      </c>
      <c r="EC17">
        <f t="shared" si="105"/>
        <v>0.0146341463414634</v>
      </c>
      <c r="ED17">
        <f t="shared" si="105"/>
        <v>0</v>
      </c>
      <c r="EF17">
        <f t="shared" si="105"/>
        <v>0.271665074567365</v>
      </c>
      <c r="EG17">
        <f t="shared" si="105"/>
        <v>0.153353019271134</v>
      </c>
      <c r="EH17">
        <f t="shared" si="105"/>
        <v>0.134750554196362</v>
      </c>
      <c r="EI17">
        <f t="shared" si="105"/>
        <v>0.0491253147167731</v>
      </c>
      <c r="EJ17">
        <f t="shared" si="105"/>
        <v>0.0328927752270578</v>
      </c>
      <c r="EL17">
        <f t="shared" si="105"/>
        <v>0.0217391304347826</v>
      </c>
      <c r="EM17">
        <f t="shared" si="105"/>
        <v>0.0227272727272727</v>
      </c>
      <c r="EN17">
        <f t="shared" si="105"/>
        <v>0.0487804878048781</v>
      </c>
      <c r="EO17">
        <f t="shared" si="105"/>
        <v>0</v>
      </c>
      <c r="EP17">
        <f t="shared" si="105"/>
        <v>0</v>
      </c>
      <c r="EQ17">
        <f t="shared" si="105"/>
        <v>0</v>
      </c>
      <c r="ER17">
        <f t="shared" si="105"/>
        <v>0.0227272727272727</v>
      </c>
      <c r="ES17">
        <f t="shared" si="105"/>
        <v>0.1</v>
      </c>
      <c r="EU17">
        <f t="shared" si="105"/>
        <v>0.0992217202682678</v>
      </c>
      <c r="EV17">
        <f t="shared" si="105"/>
        <v>0</v>
      </c>
      <c r="EW17">
        <f t="shared" si="105"/>
        <v>0.0759372706882624</v>
      </c>
      <c r="EX17">
        <f t="shared" si="105"/>
        <v>0.0179104580830801</v>
      </c>
      <c r="EY17">
        <f t="shared" si="105"/>
        <v>0.153284845844384</v>
      </c>
      <c r="EZ17">
        <f t="shared" si="105"/>
        <v>0.0636362685296627</v>
      </c>
      <c r="FA17">
        <f t="shared" si="105"/>
        <v>0.0740741127887784</v>
      </c>
      <c r="FB17">
        <f t="shared" si="105"/>
        <v>0.104622639255032</v>
      </c>
      <c r="FC17">
        <f t="shared" si="105"/>
        <v>0.050781428638251</v>
      </c>
      <c r="FD17">
        <f t="shared" si="105"/>
        <v>0</v>
      </c>
      <c r="FE17">
        <f t="shared" si="105"/>
        <v>0</v>
      </c>
      <c r="FF17">
        <f t="shared" si="105"/>
        <v>0.542992000227561</v>
      </c>
      <c r="FG17">
        <f t="shared" si="105"/>
        <v>0.0203959934028455</v>
      </c>
      <c r="FH17">
        <f t="shared" si="105"/>
        <v>0.0788247776756597</v>
      </c>
    </row>
    <row r="18" spans="1:164">
      <c r="A18" s="6">
        <v>41518</v>
      </c>
      <c r="B18">
        <v>112.8</v>
      </c>
      <c r="C18">
        <v>105.9</v>
      </c>
      <c r="D18">
        <v>104.5</v>
      </c>
      <c r="E18">
        <v>101.3</v>
      </c>
      <c r="F18">
        <v>110.7</v>
      </c>
      <c r="G18">
        <v>101</v>
      </c>
      <c r="H18">
        <v>111.3</v>
      </c>
      <c r="I18">
        <v>101.1</v>
      </c>
      <c r="J18">
        <v>108.3</v>
      </c>
      <c r="L18" s="10">
        <v>97.370598</v>
      </c>
      <c r="M18" s="10">
        <v>109.212616</v>
      </c>
      <c r="N18" s="10">
        <v>89.400589</v>
      </c>
      <c r="O18" s="10">
        <v>109.280937</v>
      </c>
      <c r="P18" s="10">
        <v>100.222061</v>
      </c>
      <c r="R18" s="11">
        <v>0.042</v>
      </c>
      <c r="S18" s="11">
        <v>0.042</v>
      </c>
      <c r="T18" s="11">
        <v>0.037</v>
      </c>
      <c r="U18" s="11">
        <v>0.038</v>
      </c>
      <c r="V18" s="11">
        <v>0.044</v>
      </c>
      <c r="W18" s="11">
        <v>0.04</v>
      </c>
      <c r="X18" s="11">
        <v>0.042</v>
      </c>
      <c r="Y18" s="11">
        <v>0.052</v>
      </c>
      <c r="AA18" s="13">
        <v>3.65131592750549</v>
      </c>
      <c r="AB18" s="13">
        <v>1.94768822193146</v>
      </c>
      <c r="AC18" s="13">
        <v>1.98563015460968</v>
      </c>
      <c r="AD18" s="13">
        <v>1.00843286514282</v>
      </c>
      <c r="AE18" s="13">
        <v>2.304274559021</v>
      </c>
      <c r="AF18" s="13">
        <v>3.39276266098022</v>
      </c>
      <c r="AG18" s="13">
        <v>1.3018798828125</v>
      </c>
      <c r="AH18" s="13">
        <v>1.77593994140625</v>
      </c>
      <c r="AI18" s="13">
        <v>1.22372674942017</v>
      </c>
      <c r="AJ18" s="13">
        <v>0.785325586795807</v>
      </c>
      <c r="AK18" s="13">
        <v>0.393446773290634</v>
      </c>
      <c r="AL18" s="13">
        <v>0.580946922302246</v>
      </c>
      <c r="AM18" s="13">
        <v>2.90344643592835</v>
      </c>
      <c r="AN18" s="13">
        <v>0.668714106082916</v>
      </c>
      <c r="AO18" s="18">
        <v>5218.9</v>
      </c>
      <c r="AQ18">
        <f t="shared" si="11"/>
        <v>0.0549645390070923</v>
      </c>
      <c r="AR18">
        <f t="shared" si="12"/>
        <v>0.0358829084041548</v>
      </c>
      <c r="AS18">
        <f t="shared" si="13"/>
        <v>0.0248803827751196</v>
      </c>
      <c r="AT18">
        <f t="shared" ref="AR18:AY18" si="106">(E19/E18)-1</f>
        <v>0.0306021717670286</v>
      </c>
      <c r="AU18">
        <f t="shared" si="106"/>
        <v>0.028906955736224</v>
      </c>
      <c r="AV18">
        <f t="shared" si="106"/>
        <v>0.0227722772277228</v>
      </c>
      <c r="AW18">
        <f t="shared" si="106"/>
        <v>0.013477088948787</v>
      </c>
      <c r="AX18">
        <f t="shared" si="106"/>
        <v>0.00692383778437189</v>
      </c>
      <c r="AY18">
        <f t="shared" si="106"/>
        <v>0.0397045244690675</v>
      </c>
      <c r="BA18" s="19">
        <f t="shared" si="76"/>
        <v>-0.00369746111654767</v>
      </c>
      <c r="BB18" s="19">
        <f t="shared" si="1"/>
        <v>-0.0188299948789798</v>
      </c>
      <c r="BC18" s="19">
        <f t="shared" si="2"/>
        <v>-0.00786163724268074</v>
      </c>
      <c r="BD18" s="19">
        <f t="shared" si="3"/>
        <v>-0.0129373250157985</v>
      </c>
      <c r="BE18" s="19">
        <f t="shared" si="4"/>
        <v>0</v>
      </c>
      <c r="BG18">
        <f t="shared" si="16"/>
        <v>-0.0238095238095238</v>
      </c>
      <c r="BH18">
        <f t="shared" ref="BH18:BN18" si="107">(S19/S18)-1</f>
        <v>0</v>
      </c>
      <c r="BI18">
        <f t="shared" si="107"/>
        <v>-0.0270270270270271</v>
      </c>
      <c r="BJ18">
        <f t="shared" si="107"/>
        <v>0</v>
      </c>
      <c r="BK18">
        <f t="shared" si="107"/>
        <v>0</v>
      </c>
      <c r="BL18">
        <f t="shared" si="107"/>
        <v>0</v>
      </c>
      <c r="BM18">
        <f t="shared" si="107"/>
        <v>-0.0238095238095238</v>
      </c>
      <c r="BN18">
        <f t="shared" si="107"/>
        <v>0</v>
      </c>
      <c r="BP18" s="19">
        <f t="shared" si="18"/>
        <v>-0.00826472345674467</v>
      </c>
      <c r="BQ18" s="19">
        <f t="shared" ref="BQ18:CC18" si="108">(AB19/AB18)-1</f>
        <v>0.00259725665797972</v>
      </c>
      <c r="BR18" s="19">
        <f t="shared" si="108"/>
        <v>0.0391060687809628</v>
      </c>
      <c r="BS18" s="19">
        <f t="shared" si="108"/>
        <v>0.0382353344489414</v>
      </c>
      <c r="BT18" s="19">
        <f t="shared" si="108"/>
        <v>0.0719998327957792</v>
      </c>
      <c r="BU18" s="19">
        <f t="shared" si="108"/>
        <v>0.0239230744473178</v>
      </c>
      <c r="BV18" s="19">
        <f t="shared" si="108"/>
        <v>0.039301306844818</v>
      </c>
      <c r="BW18" s="19">
        <f t="shared" si="108"/>
        <v>-0.0501321549472454</v>
      </c>
      <c r="BX18" s="19">
        <f t="shared" si="108"/>
        <v>-0.0687020937591709</v>
      </c>
      <c r="BY18" s="19">
        <f t="shared" si="108"/>
        <v>0.0668750977661172</v>
      </c>
      <c r="BZ18" s="19">
        <f t="shared" si="108"/>
        <v>0.0341693681121111</v>
      </c>
      <c r="CA18" s="19">
        <f t="shared" si="108"/>
        <v>-0.172638619623189</v>
      </c>
      <c r="CB18" s="19">
        <f t="shared" si="108"/>
        <v>0.0509093617416463</v>
      </c>
      <c r="CC18" s="19">
        <f t="shared" si="108"/>
        <v>-0.0365850886710689</v>
      </c>
      <c r="CH18">
        <f t="shared" si="26"/>
        <v>112.8</v>
      </c>
      <c r="CI18">
        <f t="shared" ref="CI18:CV18" si="109">MAX(CI17,C18)</f>
        <v>106.2</v>
      </c>
      <c r="CJ18">
        <f t="shared" si="109"/>
        <v>107</v>
      </c>
      <c r="CK18">
        <f t="shared" si="109"/>
        <v>104.8</v>
      </c>
      <c r="CL18">
        <f t="shared" si="109"/>
        <v>110.7</v>
      </c>
      <c r="CM18">
        <f t="shared" si="109"/>
        <v>106.6</v>
      </c>
      <c r="CN18">
        <f t="shared" si="109"/>
        <v>111.3</v>
      </c>
      <c r="CO18">
        <f t="shared" si="109"/>
        <v>102.5</v>
      </c>
      <c r="CP18">
        <f t="shared" si="109"/>
        <v>108.3</v>
      </c>
      <c r="CR18">
        <f t="shared" si="109"/>
        <v>133.689316</v>
      </c>
      <c r="CS18">
        <f t="shared" si="109"/>
        <v>128.994278</v>
      </c>
      <c r="CT18">
        <f t="shared" si="109"/>
        <v>103.323486</v>
      </c>
      <c r="CU18">
        <f t="shared" si="109"/>
        <v>115.583687</v>
      </c>
      <c r="CV18">
        <f t="shared" si="109"/>
        <v>103.455971</v>
      </c>
      <c r="CX18">
        <f t="shared" ref="CP18:DT18" si="110">MAX(CX17,R18)</f>
        <v>0.046</v>
      </c>
      <c r="CY18">
        <f t="shared" si="110"/>
        <v>0.044</v>
      </c>
      <c r="CZ18">
        <f t="shared" si="110"/>
        <v>0.041</v>
      </c>
      <c r="DA18">
        <f t="shared" si="110"/>
        <v>0.038</v>
      </c>
      <c r="DB18">
        <f t="shared" si="110"/>
        <v>0.044</v>
      </c>
      <c r="DC18">
        <f t="shared" si="110"/>
        <v>0.04</v>
      </c>
      <c r="DD18">
        <f t="shared" si="110"/>
        <v>0.044</v>
      </c>
      <c r="DE18">
        <f t="shared" si="110"/>
        <v>0.06</v>
      </c>
      <c r="DG18">
        <f t="shared" si="110"/>
        <v>3.79794788360596</v>
      </c>
      <c r="DH18">
        <f t="shared" si="110"/>
        <v>1.94768822193146</v>
      </c>
      <c r="DI18">
        <f t="shared" si="110"/>
        <v>2.10184645652771</v>
      </c>
      <c r="DJ18">
        <f t="shared" si="110"/>
        <v>1.00843286514282</v>
      </c>
      <c r="DK18">
        <f t="shared" si="110"/>
        <v>2.45600080490112</v>
      </c>
      <c r="DL18">
        <f t="shared" si="110"/>
        <v>3.46401596069336</v>
      </c>
      <c r="DM18">
        <f t="shared" si="110"/>
        <v>1.36852133274078</v>
      </c>
      <c r="DN18">
        <f t="shared" si="110"/>
        <v>1.86072552204132</v>
      </c>
      <c r="DO18">
        <f t="shared" si="110"/>
        <v>1.22372674942017</v>
      </c>
      <c r="DP18">
        <f t="shared" si="110"/>
        <v>0.797971487045288</v>
      </c>
      <c r="DQ18">
        <f t="shared" si="110"/>
        <v>0.409984350204468</v>
      </c>
      <c r="DR18">
        <f t="shared" si="110"/>
        <v>1.42488956451416</v>
      </c>
      <c r="DS18">
        <f t="shared" si="110"/>
        <v>2.93583655357361</v>
      </c>
      <c r="DT18">
        <f t="shared" si="110"/>
        <v>0.734788775444031</v>
      </c>
      <c r="DV18">
        <f t="shared" si="73"/>
        <v>0</v>
      </c>
      <c r="DW18">
        <f t="shared" si="29"/>
        <v>0.00282485875706212</v>
      </c>
      <c r="DX18">
        <f t="shared" si="30"/>
        <v>0.0233644859813084</v>
      </c>
      <c r="DY18">
        <f t="shared" ref="DY18:FH18" si="111">(CK18-E18)/CK18</f>
        <v>0.0333969465648855</v>
      </c>
      <c r="DZ18">
        <f t="shared" si="111"/>
        <v>0</v>
      </c>
      <c r="EA18">
        <f t="shared" si="111"/>
        <v>0.0525328330206378</v>
      </c>
      <c r="EB18">
        <f t="shared" si="111"/>
        <v>0</v>
      </c>
      <c r="EC18">
        <f t="shared" si="111"/>
        <v>0.0136585365853659</v>
      </c>
      <c r="ED18">
        <f t="shared" si="111"/>
        <v>0</v>
      </c>
      <c r="EF18">
        <f t="shared" si="111"/>
        <v>0.271665074567365</v>
      </c>
      <c r="EG18">
        <f t="shared" si="111"/>
        <v>0.153353019271134</v>
      </c>
      <c r="EH18">
        <f t="shared" si="111"/>
        <v>0.134750554196362</v>
      </c>
      <c r="EI18">
        <f t="shared" si="111"/>
        <v>0.0545297538397439</v>
      </c>
      <c r="EJ18">
        <f t="shared" si="111"/>
        <v>0.0312588047721287</v>
      </c>
      <c r="EL18">
        <f t="shared" si="111"/>
        <v>0.0869565217391304</v>
      </c>
      <c r="EM18">
        <f t="shared" si="111"/>
        <v>0.0454545454545453</v>
      </c>
      <c r="EN18">
        <f t="shared" si="111"/>
        <v>0.0975609756097562</v>
      </c>
      <c r="EO18">
        <f t="shared" si="111"/>
        <v>0</v>
      </c>
      <c r="EP18">
        <f t="shared" si="111"/>
        <v>0</v>
      </c>
      <c r="EQ18">
        <f t="shared" si="111"/>
        <v>0</v>
      </c>
      <c r="ER18">
        <f t="shared" si="111"/>
        <v>0.0454545454545453</v>
      </c>
      <c r="ES18">
        <f t="shared" si="111"/>
        <v>0.133333333333333</v>
      </c>
      <c r="EU18">
        <f t="shared" si="111"/>
        <v>0.0386082064826151</v>
      </c>
      <c r="EV18">
        <f t="shared" si="111"/>
        <v>0</v>
      </c>
      <c r="EW18">
        <f t="shared" si="111"/>
        <v>0.0552924794088059</v>
      </c>
      <c r="EX18">
        <f t="shared" si="111"/>
        <v>0</v>
      </c>
      <c r="EY18">
        <f t="shared" si="111"/>
        <v>0.0617777671641392</v>
      </c>
      <c r="EZ18">
        <f t="shared" si="111"/>
        <v>0.0205695644944077</v>
      </c>
      <c r="FA18">
        <f t="shared" si="111"/>
        <v>0.0486959525832272</v>
      </c>
      <c r="FB18">
        <f t="shared" si="111"/>
        <v>0.0455658718229733</v>
      </c>
      <c r="FC18">
        <f t="shared" si="111"/>
        <v>0</v>
      </c>
      <c r="FD18">
        <f t="shared" si="111"/>
        <v>0.015847559035356</v>
      </c>
      <c r="FE18">
        <f t="shared" si="111"/>
        <v>0.0403370931246189</v>
      </c>
      <c r="FF18">
        <f t="shared" si="111"/>
        <v>0.592286352030145</v>
      </c>
      <c r="FG18">
        <f t="shared" si="111"/>
        <v>0.0110326706048515</v>
      </c>
      <c r="FH18">
        <f t="shared" si="111"/>
        <v>0.089923351538932</v>
      </c>
    </row>
    <row r="19" spans="1:164">
      <c r="A19" s="6">
        <v>41609</v>
      </c>
      <c r="B19">
        <v>119</v>
      </c>
      <c r="C19">
        <v>109.7</v>
      </c>
      <c r="D19">
        <v>107.1</v>
      </c>
      <c r="E19">
        <v>104.4</v>
      </c>
      <c r="F19">
        <v>113.9</v>
      </c>
      <c r="G19">
        <v>103.3</v>
      </c>
      <c r="H19">
        <v>112.8</v>
      </c>
      <c r="I19">
        <v>101.8</v>
      </c>
      <c r="J19">
        <v>112.6</v>
      </c>
      <c r="L19" s="10">
        <v>97.010574</v>
      </c>
      <c r="M19" s="10">
        <v>107.156143</v>
      </c>
      <c r="N19" s="10">
        <v>88.697754</v>
      </c>
      <c r="O19" s="10">
        <v>107.867134</v>
      </c>
      <c r="P19" s="10">
        <v>100.222061</v>
      </c>
      <c r="R19" s="11">
        <v>0.041</v>
      </c>
      <c r="S19" s="11">
        <v>0.042</v>
      </c>
      <c r="T19" s="11">
        <v>0.036</v>
      </c>
      <c r="U19" s="11">
        <v>0.038</v>
      </c>
      <c r="V19" s="11">
        <v>0.044</v>
      </c>
      <c r="W19" s="11">
        <v>0.04</v>
      </c>
      <c r="X19" s="11">
        <v>0.041</v>
      </c>
      <c r="Y19" s="11">
        <v>0.052</v>
      </c>
      <c r="AA19" s="13">
        <v>3.62113881111145</v>
      </c>
      <c r="AB19" s="13">
        <v>1.95274686813354</v>
      </c>
      <c r="AC19" s="13">
        <v>2.0632803440094</v>
      </c>
      <c r="AD19" s="13">
        <v>1.04699063301086</v>
      </c>
      <c r="AE19" s="13">
        <v>2.47018194198608</v>
      </c>
      <c r="AF19" s="13">
        <v>3.47392797470093</v>
      </c>
      <c r="AG19" s="13">
        <v>1.35304546356201</v>
      </c>
      <c r="AH19" s="13">
        <v>1.68690824508667</v>
      </c>
      <c r="AI19" s="13">
        <v>1.1396541595459</v>
      </c>
      <c r="AJ19" s="13">
        <v>0.83784431219101</v>
      </c>
      <c r="AK19" s="13">
        <v>0.406890600919724</v>
      </c>
      <c r="AL19" s="13">
        <v>0.480653047561646</v>
      </c>
      <c r="AM19" s="13">
        <v>3.05125904083252</v>
      </c>
      <c r="AN19" s="13">
        <v>0.644249141216278</v>
      </c>
      <c r="AO19" s="18">
        <v>5352.2</v>
      </c>
      <c r="AQ19">
        <f t="shared" si="11"/>
        <v>0.022689075630252</v>
      </c>
      <c r="AR19">
        <f t="shared" si="12"/>
        <v>0.00911577028258881</v>
      </c>
      <c r="AS19">
        <f t="shared" si="13"/>
        <v>0.0130718954248366</v>
      </c>
      <c r="AT19">
        <f t="shared" ref="AR19:AY19" si="112">(E20/E19)-1</f>
        <v>0.00957854406130276</v>
      </c>
      <c r="AU19">
        <f t="shared" si="112"/>
        <v>0.00790166812993842</v>
      </c>
      <c r="AV19">
        <f t="shared" si="112"/>
        <v>0.00387221684414341</v>
      </c>
      <c r="AW19">
        <f t="shared" si="112"/>
        <v>0.0106382978723405</v>
      </c>
      <c r="AX19">
        <f t="shared" si="112"/>
        <v>0.00491159135559927</v>
      </c>
      <c r="AY19">
        <f t="shared" si="112"/>
        <v>0.0142095914742453</v>
      </c>
      <c r="BA19" s="19">
        <f t="shared" si="76"/>
        <v>-0.00794612348134338</v>
      </c>
      <c r="BB19" s="19">
        <f t="shared" si="1"/>
        <v>0</v>
      </c>
      <c r="BC19" s="19">
        <f t="shared" si="2"/>
        <v>-0.00231846907870981</v>
      </c>
      <c r="BD19" s="19">
        <f t="shared" si="3"/>
        <v>-0.00647472472940647</v>
      </c>
      <c r="BE19" s="19">
        <f t="shared" si="4"/>
        <v>0</v>
      </c>
      <c r="BG19">
        <f t="shared" si="16"/>
        <v>-0.024390243902439</v>
      </c>
      <c r="BH19">
        <f t="shared" ref="BH19:BN19" si="113">(S20/S19)-1</f>
        <v>-0.0238095238095238</v>
      </c>
      <c r="BI19">
        <f t="shared" si="113"/>
        <v>-0.0277777777777776</v>
      </c>
      <c r="BJ19">
        <f t="shared" si="113"/>
        <v>0</v>
      </c>
      <c r="BK19">
        <f t="shared" si="113"/>
        <v>-0.0227272727272727</v>
      </c>
      <c r="BL19">
        <f t="shared" si="113"/>
        <v>-0.025</v>
      </c>
      <c r="BM19">
        <f t="shared" si="113"/>
        <v>0.0731707317073169</v>
      </c>
      <c r="BN19">
        <f t="shared" si="113"/>
        <v>0.0576923076923077</v>
      </c>
      <c r="BP19" s="19">
        <f t="shared" si="18"/>
        <v>0.0833946475533538</v>
      </c>
      <c r="BQ19" s="19">
        <f t="shared" ref="BQ19:CC19" si="114">(AB20/AB19)-1</f>
        <v>0.0445159426617527</v>
      </c>
      <c r="BR19" s="19">
        <f t="shared" si="114"/>
        <v>0.0807465890149397</v>
      </c>
      <c r="BS19" s="19">
        <f t="shared" si="114"/>
        <v>0.0524182851151933</v>
      </c>
      <c r="BT19" s="19">
        <f t="shared" si="114"/>
        <v>0.104990650240225</v>
      </c>
      <c r="BU19" s="19">
        <f t="shared" si="114"/>
        <v>0.0735962763653932</v>
      </c>
      <c r="BV19" s="19">
        <f t="shared" si="114"/>
        <v>0.119261758944891</v>
      </c>
      <c r="BW19" s="19">
        <f t="shared" si="114"/>
        <v>0.154033775588286</v>
      </c>
      <c r="BX19" s="19">
        <f t="shared" si="114"/>
        <v>0.0639653594016423</v>
      </c>
      <c r="BY19" s="19">
        <f t="shared" si="114"/>
        <v>0.100695860584582</v>
      </c>
      <c r="BZ19" s="19">
        <f t="shared" si="114"/>
        <v>0.0244062414785104</v>
      </c>
      <c r="CA19" s="19">
        <f t="shared" si="114"/>
        <v>0.0457006555043256</v>
      </c>
      <c r="CB19" s="19">
        <f t="shared" si="114"/>
        <v>0.00546925325607783</v>
      </c>
      <c r="CC19" s="19">
        <f t="shared" si="114"/>
        <v>0.528984086625718</v>
      </c>
      <c r="CH19">
        <f t="shared" si="26"/>
        <v>119</v>
      </c>
      <c r="CI19">
        <f t="shared" ref="CI19:CV19" si="115">MAX(CI18,C19)</f>
        <v>109.7</v>
      </c>
      <c r="CJ19">
        <f t="shared" si="115"/>
        <v>107.1</v>
      </c>
      <c r="CK19">
        <f t="shared" si="115"/>
        <v>104.8</v>
      </c>
      <c r="CL19">
        <f t="shared" si="115"/>
        <v>113.9</v>
      </c>
      <c r="CM19">
        <f t="shared" si="115"/>
        <v>106.6</v>
      </c>
      <c r="CN19">
        <f t="shared" si="115"/>
        <v>112.8</v>
      </c>
      <c r="CO19">
        <f t="shared" si="115"/>
        <v>102.5</v>
      </c>
      <c r="CP19">
        <f t="shared" si="115"/>
        <v>112.6</v>
      </c>
      <c r="CR19">
        <f t="shared" si="115"/>
        <v>133.689316</v>
      </c>
      <c r="CS19">
        <f t="shared" si="115"/>
        <v>128.994278</v>
      </c>
      <c r="CT19">
        <f t="shared" si="115"/>
        <v>103.323486</v>
      </c>
      <c r="CU19">
        <f t="shared" si="115"/>
        <v>115.583687</v>
      </c>
      <c r="CV19">
        <f t="shared" si="115"/>
        <v>103.455971</v>
      </c>
      <c r="CX19">
        <f t="shared" ref="CP19:DT19" si="116">MAX(CX18,R19)</f>
        <v>0.046</v>
      </c>
      <c r="CY19">
        <f t="shared" si="116"/>
        <v>0.044</v>
      </c>
      <c r="CZ19">
        <f t="shared" si="116"/>
        <v>0.041</v>
      </c>
      <c r="DA19">
        <f t="shared" si="116"/>
        <v>0.038</v>
      </c>
      <c r="DB19">
        <f t="shared" si="116"/>
        <v>0.044</v>
      </c>
      <c r="DC19">
        <f t="shared" si="116"/>
        <v>0.04</v>
      </c>
      <c r="DD19">
        <f t="shared" si="116"/>
        <v>0.044</v>
      </c>
      <c r="DE19">
        <f t="shared" si="116"/>
        <v>0.06</v>
      </c>
      <c r="DG19">
        <f t="shared" si="116"/>
        <v>3.79794788360596</v>
      </c>
      <c r="DH19">
        <f t="shared" si="116"/>
        <v>1.95274686813354</v>
      </c>
      <c r="DI19">
        <f t="shared" si="116"/>
        <v>2.10184645652771</v>
      </c>
      <c r="DJ19">
        <f t="shared" si="116"/>
        <v>1.04699063301086</v>
      </c>
      <c r="DK19">
        <f t="shared" si="116"/>
        <v>2.47018194198608</v>
      </c>
      <c r="DL19">
        <f t="shared" si="116"/>
        <v>3.47392797470093</v>
      </c>
      <c r="DM19">
        <f t="shared" si="116"/>
        <v>1.36852133274078</v>
      </c>
      <c r="DN19">
        <f t="shared" si="116"/>
        <v>1.86072552204132</v>
      </c>
      <c r="DO19">
        <f t="shared" si="116"/>
        <v>1.22372674942017</v>
      </c>
      <c r="DP19">
        <f t="shared" si="116"/>
        <v>0.83784431219101</v>
      </c>
      <c r="DQ19">
        <f t="shared" si="116"/>
        <v>0.409984350204468</v>
      </c>
      <c r="DR19">
        <f t="shared" si="116"/>
        <v>1.42488956451416</v>
      </c>
      <c r="DS19">
        <f t="shared" si="116"/>
        <v>3.05125904083252</v>
      </c>
      <c r="DT19">
        <f t="shared" si="116"/>
        <v>0.734788775444031</v>
      </c>
      <c r="DV19">
        <f t="shared" si="73"/>
        <v>0</v>
      </c>
      <c r="DW19">
        <f t="shared" si="29"/>
        <v>0</v>
      </c>
      <c r="DX19">
        <f t="shared" si="30"/>
        <v>0</v>
      </c>
      <c r="DY19">
        <f t="shared" ref="DY19:FH19" si="117">(CK19-E19)/CK19</f>
        <v>0.00381679389312969</v>
      </c>
      <c r="DZ19">
        <f t="shared" si="117"/>
        <v>0</v>
      </c>
      <c r="EA19">
        <f t="shared" si="117"/>
        <v>0.0309568480300187</v>
      </c>
      <c r="EB19">
        <f t="shared" si="117"/>
        <v>0</v>
      </c>
      <c r="EC19">
        <f t="shared" si="117"/>
        <v>0.00682926829268295</v>
      </c>
      <c r="ED19">
        <f t="shared" si="117"/>
        <v>0</v>
      </c>
      <c r="EF19">
        <f t="shared" si="117"/>
        <v>0.274358064633976</v>
      </c>
      <c r="EG19">
        <f t="shared" si="117"/>
        <v>0.169295377582562</v>
      </c>
      <c r="EH19">
        <f t="shared" si="117"/>
        <v>0.1415528314637</v>
      </c>
      <c r="EI19">
        <f t="shared" si="117"/>
        <v>0.0667616097070861</v>
      </c>
      <c r="EJ19">
        <f t="shared" si="117"/>
        <v>0.0312588047721287</v>
      </c>
      <c r="EL19">
        <f t="shared" si="117"/>
        <v>0.108695652173913</v>
      </c>
      <c r="EM19">
        <f t="shared" si="117"/>
        <v>0.0454545454545453</v>
      </c>
      <c r="EN19">
        <f t="shared" si="117"/>
        <v>0.121951219512195</v>
      </c>
      <c r="EO19">
        <f t="shared" si="117"/>
        <v>0</v>
      </c>
      <c r="EP19">
        <f t="shared" si="117"/>
        <v>0</v>
      </c>
      <c r="EQ19">
        <f t="shared" si="117"/>
        <v>0</v>
      </c>
      <c r="ER19">
        <f t="shared" si="117"/>
        <v>0.0681818181818181</v>
      </c>
      <c r="ES19">
        <f t="shared" si="117"/>
        <v>0.133333333333333</v>
      </c>
      <c r="EU19">
        <f t="shared" si="117"/>
        <v>0.0465538437896201</v>
      </c>
      <c r="EV19">
        <f t="shared" si="117"/>
        <v>0</v>
      </c>
      <c r="EW19">
        <f t="shared" si="117"/>
        <v>0.0183486821306738</v>
      </c>
      <c r="EX19">
        <f t="shared" si="117"/>
        <v>0</v>
      </c>
      <c r="EY19">
        <f t="shared" si="117"/>
        <v>0</v>
      </c>
      <c r="EZ19">
        <f t="shared" si="117"/>
        <v>0</v>
      </c>
      <c r="FA19">
        <f t="shared" si="117"/>
        <v>0.0113084603129832</v>
      </c>
      <c r="FB19">
        <f t="shared" si="117"/>
        <v>0.0934137114236831</v>
      </c>
      <c r="FC19">
        <f t="shared" si="117"/>
        <v>0.068702093759171</v>
      </c>
      <c r="FD19">
        <f t="shared" si="117"/>
        <v>0</v>
      </c>
      <c r="FE19">
        <f t="shared" si="117"/>
        <v>0.00754601799605538</v>
      </c>
      <c r="FF19">
        <f t="shared" si="117"/>
        <v>0.662673473417196</v>
      </c>
      <c r="FG19">
        <f t="shared" si="117"/>
        <v>0</v>
      </c>
      <c r="FH19">
        <f t="shared" si="117"/>
        <v>0.123218586420349</v>
      </c>
    </row>
    <row r="20" spans="1:164">
      <c r="A20" s="6">
        <v>41699</v>
      </c>
      <c r="B20">
        <v>121.7</v>
      </c>
      <c r="C20">
        <v>110.7</v>
      </c>
      <c r="D20">
        <v>108.5</v>
      </c>
      <c r="E20">
        <v>105.4</v>
      </c>
      <c r="F20">
        <v>114.8</v>
      </c>
      <c r="G20">
        <v>103.7</v>
      </c>
      <c r="H20">
        <v>114</v>
      </c>
      <c r="I20">
        <v>102.3</v>
      </c>
      <c r="J20">
        <v>114.2</v>
      </c>
      <c r="L20" s="10">
        <v>96.239716</v>
      </c>
      <c r="M20" s="10">
        <v>107.156143</v>
      </c>
      <c r="N20" s="10">
        <v>88.492111</v>
      </c>
      <c r="O20" s="10">
        <v>107.168724</v>
      </c>
      <c r="P20" s="10">
        <v>100.222061</v>
      </c>
      <c r="R20" s="11">
        <v>0.04</v>
      </c>
      <c r="S20" s="11">
        <v>0.041</v>
      </c>
      <c r="T20" s="11">
        <v>0.035</v>
      </c>
      <c r="U20" s="11">
        <v>0.038</v>
      </c>
      <c r="V20" s="11">
        <v>0.043</v>
      </c>
      <c r="W20" s="11">
        <v>0.039</v>
      </c>
      <c r="X20" s="11">
        <v>0.044</v>
      </c>
      <c r="Y20" s="11">
        <v>0.055</v>
      </c>
      <c r="AA20" s="13">
        <v>3.92312240600586</v>
      </c>
      <c r="AB20" s="13">
        <v>2.03967523574829</v>
      </c>
      <c r="AC20" s="13">
        <v>2.22988319396973</v>
      </c>
      <c r="AD20" s="13">
        <v>1.10187208652496</v>
      </c>
      <c r="AE20" s="13">
        <v>2.72952795028686</v>
      </c>
      <c r="AF20" s="13">
        <v>3.72959613800049</v>
      </c>
      <c r="AG20" s="13">
        <v>1.51441204547882</v>
      </c>
      <c r="AH20" s="13">
        <v>1.94674909114838</v>
      </c>
      <c r="AI20" s="13">
        <v>1.21255254745483</v>
      </c>
      <c r="AJ20" s="13">
        <v>0.922211766242981</v>
      </c>
      <c r="AK20" s="13">
        <v>0.416821271181107</v>
      </c>
      <c r="AL20" s="13">
        <v>0.502619206905365</v>
      </c>
      <c r="AM20" s="13">
        <v>3.06794714927673</v>
      </c>
      <c r="AN20" s="13">
        <v>0.985046684741974</v>
      </c>
      <c r="AO20" s="18">
        <v>5394.8</v>
      </c>
      <c r="AQ20">
        <f t="shared" si="11"/>
        <v>0.0353327855382086</v>
      </c>
      <c r="AR20">
        <f t="shared" si="12"/>
        <v>0.0126467931345979</v>
      </c>
      <c r="AS20">
        <f t="shared" si="13"/>
        <v>0.0184331797235022</v>
      </c>
      <c r="AT20">
        <f t="shared" ref="AR20:AY20" si="118">(E21/E20)-1</f>
        <v>0.00189753320683095</v>
      </c>
      <c r="AU20">
        <f t="shared" si="118"/>
        <v>0</v>
      </c>
      <c r="AV20">
        <f t="shared" si="118"/>
        <v>0.00385728061716484</v>
      </c>
      <c r="AW20">
        <f t="shared" si="118"/>
        <v>0.00614035087719311</v>
      </c>
      <c r="AX20">
        <f t="shared" si="118"/>
        <v>0.00977517106549364</v>
      </c>
      <c r="AY20">
        <f t="shared" si="118"/>
        <v>0.0192644483362523</v>
      </c>
      <c r="BA20" s="19">
        <f t="shared" si="76"/>
        <v>-0.00524712687223639</v>
      </c>
      <c r="BB20" s="19">
        <f t="shared" si="1"/>
        <v>-0.000846549693375942</v>
      </c>
      <c r="BC20" s="19">
        <f t="shared" si="2"/>
        <v>-0.00196260432752005</v>
      </c>
      <c r="BD20" s="19">
        <f t="shared" si="3"/>
        <v>-0.00303357162300444</v>
      </c>
      <c r="BE20" s="19">
        <f t="shared" si="4"/>
        <v>0.0164269222122664</v>
      </c>
      <c r="BG20">
        <f t="shared" si="16"/>
        <v>-0.05</v>
      </c>
      <c r="BH20">
        <f t="shared" ref="BH20:BN20" si="119">(S21/S20)-1</f>
        <v>-0.024390243902439</v>
      </c>
      <c r="BI20">
        <f t="shared" si="119"/>
        <v>0.0285714285714285</v>
      </c>
      <c r="BJ20">
        <f t="shared" si="119"/>
        <v>0</v>
      </c>
      <c r="BK20">
        <f t="shared" si="119"/>
        <v>0</v>
      </c>
      <c r="BL20">
        <f t="shared" si="119"/>
        <v>0</v>
      </c>
      <c r="BM20">
        <f t="shared" si="119"/>
        <v>-0.0227272727272727</v>
      </c>
      <c r="BN20">
        <f t="shared" si="119"/>
        <v>-0.0363636363636364</v>
      </c>
      <c r="BP20" s="19">
        <f t="shared" si="18"/>
        <v>0.0962671731379023</v>
      </c>
      <c r="BQ20" s="19">
        <f t="shared" ref="BQ20:CC20" si="120">(AB21/AB20)-1</f>
        <v>0.0897433529654761</v>
      </c>
      <c r="BR20" s="19">
        <f t="shared" si="120"/>
        <v>0.0230768128673193</v>
      </c>
      <c r="BS20" s="19">
        <f t="shared" si="120"/>
        <v>0.0138122482398644</v>
      </c>
      <c r="BT20" s="19">
        <f t="shared" si="120"/>
        <v>0.0487239779638686</v>
      </c>
      <c r="BU20" s="19">
        <f t="shared" si="120"/>
        <v>0.0807178390928611</v>
      </c>
      <c r="BV20" s="19">
        <f t="shared" si="120"/>
        <v>0.0232560958685684</v>
      </c>
      <c r="BW20" s="19">
        <f t="shared" si="120"/>
        <v>-0.00749988594971285</v>
      </c>
      <c r="BX20" s="19">
        <f t="shared" si="120"/>
        <v>0.0653261208530271</v>
      </c>
      <c r="BY20" s="19">
        <f t="shared" si="120"/>
        <v>0.113374447216304</v>
      </c>
      <c r="BZ20" s="19">
        <f t="shared" si="120"/>
        <v>0.0304482253615546</v>
      </c>
      <c r="CA20" s="19">
        <f t="shared" si="120"/>
        <v>0.00395265916565557</v>
      </c>
      <c r="CB20" s="19">
        <f t="shared" si="120"/>
        <v>0.0884955380841799</v>
      </c>
      <c r="CC20" s="19">
        <f t="shared" si="120"/>
        <v>0.0526956934992404</v>
      </c>
      <c r="CH20">
        <f t="shared" si="26"/>
        <v>121.7</v>
      </c>
      <c r="CI20">
        <f t="shared" ref="CI20:CV20" si="121">MAX(CI19,C20)</f>
        <v>110.7</v>
      </c>
      <c r="CJ20">
        <f t="shared" si="121"/>
        <v>108.5</v>
      </c>
      <c r="CK20">
        <f t="shared" si="121"/>
        <v>105.4</v>
      </c>
      <c r="CL20">
        <f t="shared" si="121"/>
        <v>114.8</v>
      </c>
      <c r="CM20">
        <f t="shared" si="121"/>
        <v>106.6</v>
      </c>
      <c r="CN20">
        <f t="shared" si="121"/>
        <v>114</v>
      </c>
      <c r="CO20">
        <f t="shared" si="121"/>
        <v>102.5</v>
      </c>
      <c r="CP20">
        <f t="shared" si="121"/>
        <v>114.2</v>
      </c>
      <c r="CR20">
        <f t="shared" si="121"/>
        <v>133.689316</v>
      </c>
      <c r="CS20">
        <f t="shared" si="121"/>
        <v>128.994278</v>
      </c>
      <c r="CT20">
        <f t="shared" si="121"/>
        <v>103.323486</v>
      </c>
      <c r="CU20">
        <f t="shared" si="121"/>
        <v>115.583687</v>
      </c>
      <c r="CV20">
        <f t="shared" si="121"/>
        <v>103.455971</v>
      </c>
      <c r="CX20">
        <f t="shared" ref="CP20:DT20" si="122">MAX(CX19,R20)</f>
        <v>0.046</v>
      </c>
      <c r="CY20">
        <f t="shared" si="122"/>
        <v>0.044</v>
      </c>
      <c r="CZ20">
        <f t="shared" si="122"/>
        <v>0.041</v>
      </c>
      <c r="DA20">
        <f t="shared" si="122"/>
        <v>0.038</v>
      </c>
      <c r="DB20">
        <f t="shared" si="122"/>
        <v>0.044</v>
      </c>
      <c r="DC20">
        <f t="shared" si="122"/>
        <v>0.04</v>
      </c>
      <c r="DD20">
        <f t="shared" si="122"/>
        <v>0.044</v>
      </c>
      <c r="DE20">
        <f t="shared" si="122"/>
        <v>0.06</v>
      </c>
      <c r="DG20">
        <f t="shared" si="122"/>
        <v>3.92312240600586</v>
      </c>
      <c r="DH20">
        <f t="shared" si="122"/>
        <v>2.03967523574829</v>
      </c>
      <c r="DI20">
        <f t="shared" si="122"/>
        <v>2.22988319396973</v>
      </c>
      <c r="DJ20">
        <f t="shared" si="122"/>
        <v>1.10187208652496</v>
      </c>
      <c r="DK20">
        <f t="shared" si="122"/>
        <v>2.72952795028686</v>
      </c>
      <c r="DL20">
        <f t="shared" si="122"/>
        <v>3.72959613800049</v>
      </c>
      <c r="DM20">
        <f t="shared" si="122"/>
        <v>1.51441204547882</v>
      </c>
      <c r="DN20">
        <f t="shared" si="122"/>
        <v>1.94674909114838</v>
      </c>
      <c r="DO20">
        <f t="shared" si="122"/>
        <v>1.22372674942017</v>
      </c>
      <c r="DP20">
        <f t="shared" si="122"/>
        <v>0.922211766242981</v>
      </c>
      <c r="DQ20">
        <f t="shared" si="122"/>
        <v>0.416821271181107</v>
      </c>
      <c r="DR20">
        <f t="shared" si="122"/>
        <v>1.42488956451416</v>
      </c>
      <c r="DS20">
        <f t="shared" si="122"/>
        <v>3.06794714927673</v>
      </c>
      <c r="DT20">
        <f t="shared" si="122"/>
        <v>0.985046684741974</v>
      </c>
      <c r="DV20">
        <f t="shared" si="73"/>
        <v>0</v>
      </c>
      <c r="DW20">
        <f t="shared" si="29"/>
        <v>0</v>
      </c>
      <c r="DX20">
        <f t="shared" si="30"/>
        <v>0</v>
      </c>
      <c r="DY20">
        <f t="shared" ref="DY20:FH20" si="123">(CK20-E20)/CK20</f>
        <v>0</v>
      </c>
      <c r="DZ20">
        <f t="shared" si="123"/>
        <v>0</v>
      </c>
      <c r="EA20">
        <f t="shared" si="123"/>
        <v>0.0272045028142588</v>
      </c>
      <c r="EB20">
        <f t="shared" si="123"/>
        <v>0</v>
      </c>
      <c r="EC20">
        <f t="shared" si="123"/>
        <v>0.00195121951219515</v>
      </c>
      <c r="ED20">
        <f t="shared" si="123"/>
        <v>0</v>
      </c>
      <c r="EF20">
        <f t="shared" si="123"/>
        <v>0.280124105055635</v>
      </c>
      <c r="EG20">
        <f t="shared" si="123"/>
        <v>0.169295377582562</v>
      </c>
      <c r="EH20">
        <f t="shared" si="123"/>
        <v>0.143543114679658</v>
      </c>
      <c r="EI20">
        <f t="shared" si="123"/>
        <v>0.0728040713911471</v>
      </c>
      <c r="EJ20">
        <f t="shared" si="123"/>
        <v>0.0312588047721287</v>
      </c>
      <c r="EL20">
        <f t="shared" si="123"/>
        <v>0.130434782608696</v>
      </c>
      <c r="EM20">
        <f t="shared" si="123"/>
        <v>0.0681818181818181</v>
      </c>
      <c r="EN20">
        <f t="shared" si="123"/>
        <v>0.146341463414634</v>
      </c>
      <c r="EO20">
        <f t="shared" si="123"/>
        <v>0</v>
      </c>
      <c r="EP20">
        <f t="shared" si="123"/>
        <v>0.0227272727272727</v>
      </c>
      <c r="EQ20">
        <f t="shared" si="123"/>
        <v>0.025</v>
      </c>
      <c r="ER20">
        <f t="shared" si="123"/>
        <v>0</v>
      </c>
      <c r="ES20">
        <f t="shared" si="123"/>
        <v>0.0833333333333333</v>
      </c>
      <c r="EU20">
        <f t="shared" si="123"/>
        <v>0</v>
      </c>
      <c r="EV20">
        <f t="shared" si="123"/>
        <v>0</v>
      </c>
      <c r="EW20">
        <f t="shared" si="123"/>
        <v>0</v>
      </c>
      <c r="EX20">
        <f t="shared" si="123"/>
        <v>0</v>
      </c>
      <c r="EY20">
        <f t="shared" si="123"/>
        <v>0</v>
      </c>
      <c r="EZ20">
        <f t="shared" si="123"/>
        <v>0</v>
      </c>
      <c r="FA20">
        <f t="shared" si="123"/>
        <v>0</v>
      </c>
      <c r="FB20">
        <f t="shared" si="123"/>
        <v>0</v>
      </c>
      <c r="FC20">
        <f t="shared" si="123"/>
        <v>0.00913128847647943</v>
      </c>
      <c r="FD20">
        <f t="shared" si="123"/>
        <v>0</v>
      </c>
      <c r="FE20">
        <f t="shared" si="123"/>
        <v>0</v>
      </c>
      <c r="FF20">
        <f t="shared" si="123"/>
        <v>0.647257430033364</v>
      </c>
      <c r="FG20">
        <f t="shared" si="123"/>
        <v>0</v>
      </c>
      <c r="FH20">
        <f t="shared" si="123"/>
        <v>0</v>
      </c>
    </row>
    <row r="21" spans="1:164">
      <c r="A21" s="6">
        <v>41791</v>
      </c>
      <c r="B21">
        <v>126</v>
      </c>
      <c r="C21">
        <v>112.1</v>
      </c>
      <c r="D21">
        <v>110.5</v>
      </c>
      <c r="E21">
        <v>105.6</v>
      </c>
      <c r="F21">
        <v>114.8</v>
      </c>
      <c r="G21">
        <v>104.1</v>
      </c>
      <c r="H21">
        <v>114.7</v>
      </c>
      <c r="I21">
        <v>103.3</v>
      </c>
      <c r="J21">
        <v>116.4</v>
      </c>
      <c r="L21" s="10">
        <v>95.734734</v>
      </c>
      <c r="M21" s="10">
        <v>107.06543</v>
      </c>
      <c r="N21" s="10">
        <v>88.318436</v>
      </c>
      <c r="O21" s="10">
        <v>106.84362</v>
      </c>
      <c r="P21" s="10">
        <v>101.868401</v>
      </c>
      <c r="R21" s="11">
        <v>0.038</v>
      </c>
      <c r="S21" s="11">
        <v>0.04</v>
      </c>
      <c r="T21" s="11">
        <v>0.036</v>
      </c>
      <c r="U21" s="11">
        <v>0.038</v>
      </c>
      <c r="V21" s="11">
        <v>0.043</v>
      </c>
      <c r="W21" s="11">
        <v>0.039</v>
      </c>
      <c r="X21" s="11">
        <v>0.043</v>
      </c>
      <c r="Y21" s="11">
        <v>0.053</v>
      </c>
      <c r="AA21" s="13">
        <v>4.30079030990601</v>
      </c>
      <c r="AB21" s="13">
        <v>2.22272253036499</v>
      </c>
      <c r="AC21" s="13">
        <v>2.28134179115295</v>
      </c>
      <c r="AD21" s="13">
        <v>1.11709141731262</v>
      </c>
      <c r="AE21" s="13">
        <v>2.8625214099884</v>
      </c>
      <c r="AF21" s="13">
        <v>4.03064107894897</v>
      </c>
      <c r="AG21" s="13">
        <v>1.54963135719299</v>
      </c>
      <c r="AH21" s="13">
        <v>1.93214869499206</v>
      </c>
      <c r="AI21" s="13">
        <v>1.29176390171051</v>
      </c>
      <c r="AJ21" s="13">
        <v>1.02676701545715</v>
      </c>
      <c r="AK21" s="13">
        <v>0.429512739181519</v>
      </c>
      <c r="AL21" s="13">
        <v>0.504605889320374</v>
      </c>
      <c r="AM21" s="13">
        <v>3.3394467830658</v>
      </c>
      <c r="AN21" s="13">
        <v>1.03695440292358</v>
      </c>
      <c r="AO21" s="18">
        <v>5395.7</v>
      </c>
      <c r="AQ21">
        <f t="shared" si="11"/>
        <v>0.0222222222222224</v>
      </c>
      <c r="AR21">
        <f t="shared" ref="AR21:AR63" si="124">(C22/C21)-1</f>
        <v>0.00892060660124883</v>
      </c>
      <c r="AS21">
        <f t="shared" si="13"/>
        <v>0.00452488687782804</v>
      </c>
      <c r="AT21">
        <f t="shared" ref="AR21:AY21" si="125">(E22/E21)-1</f>
        <v>0.0047348484848484</v>
      </c>
      <c r="AU21">
        <f t="shared" si="125"/>
        <v>-0.00261324041811839</v>
      </c>
      <c r="AV21">
        <f t="shared" si="125"/>
        <v>0.00288184438040351</v>
      </c>
      <c r="AW21">
        <f t="shared" si="125"/>
        <v>-0.00261551874455102</v>
      </c>
      <c r="AX21">
        <f t="shared" si="125"/>
        <v>0.0019361084220717</v>
      </c>
      <c r="AY21">
        <f t="shared" si="125"/>
        <v>0.0120274914089347</v>
      </c>
      <c r="BA21" s="19">
        <f t="shared" si="76"/>
        <v>0</v>
      </c>
      <c r="BB21" s="19">
        <f t="shared" si="1"/>
        <v>0</v>
      </c>
      <c r="BC21" s="19">
        <f t="shared" si="2"/>
        <v>0</v>
      </c>
      <c r="BD21" s="19">
        <f t="shared" si="3"/>
        <v>0</v>
      </c>
      <c r="BE21" s="19">
        <f t="shared" si="4"/>
        <v>0</v>
      </c>
      <c r="BG21">
        <f t="shared" si="16"/>
        <v>-0.0263157894736842</v>
      </c>
      <c r="BH21">
        <f t="shared" ref="BH21:BN21" si="126">(S22/S21)-1</f>
        <v>0</v>
      </c>
      <c r="BI21">
        <f t="shared" si="126"/>
        <v>0</v>
      </c>
      <c r="BJ21">
        <f t="shared" si="126"/>
        <v>0</v>
      </c>
      <c r="BK21">
        <f t="shared" si="126"/>
        <v>-0.0232558139534882</v>
      </c>
      <c r="BL21">
        <f t="shared" si="126"/>
        <v>0</v>
      </c>
      <c r="BM21">
        <f t="shared" si="126"/>
        <v>-0.0232558139534882</v>
      </c>
      <c r="BN21">
        <f t="shared" si="126"/>
        <v>0.0188679245283019</v>
      </c>
      <c r="BP21" s="19">
        <f t="shared" si="18"/>
        <v>-0.00318634997340761</v>
      </c>
      <c r="BQ21" s="19">
        <f t="shared" ref="BQ21:CC21" si="127">(AB22/AB21)-1</f>
        <v>-0.000606257322122272</v>
      </c>
      <c r="BR21" s="19">
        <f t="shared" si="127"/>
        <v>0.0660027897378552</v>
      </c>
      <c r="BS21" s="19">
        <f t="shared" si="127"/>
        <v>-0.0188670345738426</v>
      </c>
      <c r="BT21" s="19">
        <f t="shared" si="127"/>
        <v>0.0402980605574501</v>
      </c>
      <c r="BU21" s="19">
        <f t="shared" si="127"/>
        <v>0.0117146052339401</v>
      </c>
      <c r="BV21" s="19">
        <f t="shared" si="127"/>
        <v>-0.0078078350674039</v>
      </c>
      <c r="BW21" s="19">
        <f t="shared" si="127"/>
        <v>0.0820823593824294</v>
      </c>
      <c r="BX21" s="19">
        <f t="shared" si="127"/>
        <v>0.0744108974251869</v>
      </c>
      <c r="BY21" s="19">
        <f t="shared" si="127"/>
        <v>0.0674328520612566</v>
      </c>
      <c r="BZ21" s="19">
        <f t="shared" si="127"/>
        <v>0.0198594149231721</v>
      </c>
      <c r="CA21" s="19">
        <f t="shared" si="127"/>
        <v>0.0779394279296575</v>
      </c>
      <c r="CB21" s="19">
        <f t="shared" si="127"/>
        <v>0.0867541893478474</v>
      </c>
      <c r="CC21" s="19">
        <f t="shared" si="127"/>
        <v>-0.0786297433473194</v>
      </c>
      <c r="CH21">
        <f t="shared" si="26"/>
        <v>126</v>
      </c>
      <c r="CI21">
        <f t="shared" ref="CI21:CV21" si="128">MAX(CI20,C21)</f>
        <v>112.1</v>
      </c>
      <c r="CJ21">
        <f t="shared" si="128"/>
        <v>110.5</v>
      </c>
      <c r="CK21">
        <f t="shared" si="128"/>
        <v>105.6</v>
      </c>
      <c r="CL21">
        <f t="shared" si="128"/>
        <v>114.8</v>
      </c>
      <c r="CM21">
        <f t="shared" si="128"/>
        <v>106.6</v>
      </c>
      <c r="CN21">
        <f t="shared" si="128"/>
        <v>114.7</v>
      </c>
      <c r="CO21">
        <f t="shared" si="128"/>
        <v>103.3</v>
      </c>
      <c r="CP21">
        <f t="shared" si="128"/>
        <v>116.4</v>
      </c>
      <c r="CR21">
        <f t="shared" si="128"/>
        <v>133.689316</v>
      </c>
      <c r="CS21">
        <f t="shared" si="128"/>
        <v>128.994278</v>
      </c>
      <c r="CT21">
        <f t="shared" si="128"/>
        <v>103.323486</v>
      </c>
      <c r="CU21">
        <f t="shared" si="128"/>
        <v>115.583687</v>
      </c>
      <c r="CV21">
        <f t="shared" si="128"/>
        <v>103.455971</v>
      </c>
      <c r="CX21">
        <f t="shared" ref="CP21:DT21" si="129">MAX(CX20,R21)</f>
        <v>0.046</v>
      </c>
      <c r="CY21">
        <f t="shared" si="129"/>
        <v>0.044</v>
      </c>
      <c r="CZ21">
        <f t="shared" si="129"/>
        <v>0.041</v>
      </c>
      <c r="DA21">
        <f t="shared" si="129"/>
        <v>0.038</v>
      </c>
      <c r="DB21">
        <f t="shared" si="129"/>
        <v>0.044</v>
      </c>
      <c r="DC21">
        <f t="shared" si="129"/>
        <v>0.04</v>
      </c>
      <c r="DD21">
        <f t="shared" si="129"/>
        <v>0.044</v>
      </c>
      <c r="DE21">
        <f t="shared" si="129"/>
        <v>0.06</v>
      </c>
      <c r="DG21">
        <f t="shared" si="129"/>
        <v>4.30079030990601</v>
      </c>
      <c r="DH21">
        <f t="shared" si="129"/>
        <v>2.22272253036499</v>
      </c>
      <c r="DI21">
        <f t="shared" si="129"/>
        <v>2.28134179115295</v>
      </c>
      <c r="DJ21">
        <f t="shared" si="129"/>
        <v>1.11709141731262</v>
      </c>
      <c r="DK21">
        <f t="shared" si="129"/>
        <v>2.8625214099884</v>
      </c>
      <c r="DL21">
        <f t="shared" si="129"/>
        <v>4.03064107894897</v>
      </c>
      <c r="DM21">
        <f t="shared" si="129"/>
        <v>1.54963135719299</v>
      </c>
      <c r="DN21">
        <f t="shared" si="129"/>
        <v>1.94674909114838</v>
      </c>
      <c r="DO21">
        <f t="shared" si="129"/>
        <v>1.29176390171051</v>
      </c>
      <c r="DP21">
        <f t="shared" si="129"/>
        <v>1.02676701545715</v>
      </c>
      <c r="DQ21">
        <f t="shared" si="129"/>
        <v>0.429512739181519</v>
      </c>
      <c r="DR21">
        <f t="shared" si="129"/>
        <v>1.42488956451416</v>
      </c>
      <c r="DS21">
        <f t="shared" si="129"/>
        <v>3.3394467830658</v>
      </c>
      <c r="DT21">
        <f t="shared" si="129"/>
        <v>1.03695440292358</v>
      </c>
      <c r="DV21">
        <f t="shared" si="73"/>
        <v>0</v>
      </c>
      <c r="DW21">
        <f t="shared" si="29"/>
        <v>0</v>
      </c>
      <c r="DX21">
        <f t="shared" si="30"/>
        <v>0</v>
      </c>
      <c r="DY21">
        <f t="shared" ref="DY21:FH21" si="130">(CK21-E21)/CK21</f>
        <v>0</v>
      </c>
      <c r="DZ21">
        <f t="shared" si="130"/>
        <v>0</v>
      </c>
      <c r="EA21">
        <f t="shared" si="130"/>
        <v>0.0234521575984991</v>
      </c>
      <c r="EB21">
        <f t="shared" si="130"/>
        <v>0</v>
      </c>
      <c r="EC21">
        <f t="shared" si="130"/>
        <v>0</v>
      </c>
      <c r="ED21">
        <f t="shared" si="130"/>
        <v>0</v>
      </c>
      <c r="EF21">
        <f t="shared" si="130"/>
        <v>0.283901385208673</v>
      </c>
      <c r="EG21">
        <f t="shared" si="130"/>
        <v>0.169998610325956</v>
      </c>
      <c r="EH21">
        <f t="shared" si="130"/>
        <v>0.145224000669122</v>
      </c>
      <c r="EI21">
        <f t="shared" si="130"/>
        <v>0.0756167866491402</v>
      </c>
      <c r="EJ21">
        <f t="shared" si="130"/>
        <v>0.0153453685143026</v>
      </c>
      <c r="EL21">
        <f t="shared" si="130"/>
        <v>0.173913043478261</v>
      </c>
      <c r="EM21">
        <f t="shared" si="130"/>
        <v>0.0909090909090908</v>
      </c>
      <c r="EN21">
        <f t="shared" si="130"/>
        <v>0.121951219512195</v>
      </c>
      <c r="EO21">
        <f t="shared" si="130"/>
        <v>0</v>
      </c>
      <c r="EP21">
        <f t="shared" si="130"/>
        <v>0.0227272727272727</v>
      </c>
      <c r="EQ21">
        <f t="shared" si="130"/>
        <v>0.025</v>
      </c>
      <c r="ER21">
        <f t="shared" si="130"/>
        <v>0.0227272727272727</v>
      </c>
      <c r="ES21">
        <f t="shared" si="130"/>
        <v>0.116666666666667</v>
      </c>
      <c r="EU21">
        <f t="shared" si="130"/>
        <v>0</v>
      </c>
      <c r="EV21">
        <f t="shared" si="130"/>
        <v>0</v>
      </c>
      <c r="EW21">
        <f t="shared" si="130"/>
        <v>0</v>
      </c>
      <c r="EX21">
        <f t="shared" si="130"/>
        <v>0</v>
      </c>
      <c r="EY21">
        <f t="shared" si="130"/>
        <v>0</v>
      </c>
      <c r="EZ21">
        <f t="shared" si="130"/>
        <v>0</v>
      </c>
      <c r="FA21">
        <f t="shared" si="130"/>
        <v>0</v>
      </c>
      <c r="FB21">
        <f t="shared" si="130"/>
        <v>0.00749988594971281</v>
      </c>
      <c r="FC21">
        <f t="shared" si="130"/>
        <v>0</v>
      </c>
      <c r="FD21">
        <f t="shared" si="130"/>
        <v>0</v>
      </c>
      <c r="FE21">
        <f t="shared" si="130"/>
        <v>0</v>
      </c>
      <c r="FF21">
        <f t="shared" si="130"/>
        <v>0.645863158881069</v>
      </c>
      <c r="FG21">
        <f t="shared" si="130"/>
        <v>0</v>
      </c>
      <c r="FH21">
        <f t="shared" si="130"/>
        <v>0</v>
      </c>
    </row>
    <row r="22" spans="1:164">
      <c r="A22" s="6">
        <v>41883</v>
      </c>
      <c r="B22">
        <v>128.8</v>
      </c>
      <c r="C22">
        <v>113.1</v>
      </c>
      <c r="D22">
        <v>111</v>
      </c>
      <c r="E22">
        <v>106.1</v>
      </c>
      <c r="F22">
        <v>114.5</v>
      </c>
      <c r="G22">
        <v>104.4</v>
      </c>
      <c r="H22">
        <v>114.4</v>
      </c>
      <c r="I22">
        <v>103.5</v>
      </c>
      <c r="J22">
        <v>117.8</v>
      </c>
      <c r="L22" s="10">
        <v>95.734734</v>
      </c>
      <c r="M22" s="10">
        <v>107.06543</v>
      </c>
      <c r="N22" s="10">
        <v>88.318436</v>
      </c>
      <c r="O22" s="10">
        <v>106.84362</v>
      </c>
      <c r="P22" s="10">
        <v>101.868401</v>
      </c>
      <c r="R22" s="11">
        <v>0.037</v>
      </c>
      <c r="S22" s="11">
        <v>0.04</v>
      </c>
      <c r="T22" s="11">
        <v>0.036</v>
      </c>
      <c r="U22" s="11">
        <v>0.038</v>
      </c>
      <c r="V22" s="11">
        <v>0.042</v>
      </c>
      <c r="W22" s="11">
        <v>0.039</v>
      </c>
      <c r="X22" s="11">
        <v>0.042</v>
      </c>
      <c r="Y22" s="11">
        <v>0.054</v>
      </c>
      <c r="AA22" s="13">
        <v>4.28708648681641</v>
      </c>
      <c r="AB22" s="13">
        <v>2.22137498855591</v>
      </c>
      <c r="AC22" s="13">
        <v>2.4319167137146</v>
      </c>
      <c r="AD22" s="13">
        <v>1.09601521492004</v>
      </c>
      <c r="AE22" s="13">
        <v>2.97787547111511</v>
      </c>
      <c r="AF22" s="13">
        <v>4.07785844802856</v>
      </c>
      <c r="AG22" s="13">
        <v>1.53753209114075</v>
      </c>
      <c r="AH22" s="13">
        <v>2.09074401855469</v>
      </c>
      <c r="AI22" s="13">
        <v>1.38788521289825</v>
      </c>
      <c r="AJ22" s="13">
        <v>1.09600484371185</v>
      </c>
      <c r="AK22" s="13">
        <v>0.438042610883713</v>
      </c>
      <c r="AL22" s="13">
        <v>0.54393458366394</v>
      </c>
      <c r="AM22" s="13">
        <v>3.62915778160095</v>
      </c>
      <c r="AN22" s="13">
        <v>0.955418944358826</v>
      </c>
      <c r="AO22" s="18">
        <v>5292.8</v>
      </c>
      <c r="AQ22">
        <f t="shared" si="11"/>
        <v>0.0357142857142856</v>
      </c>
      <c r="AR22">
        <f t="shared" si="124"/>
        <v>0.0185676392572944</v>
      </c>
      <c r="AS22">
        <f t="shared" si="13"/>
        <v>0.0117117117117116</v>
      </c>
      <c r="AT22">
        <f t="shared" ref="AR22:AY22" si="131">(E23/E22)-1</f>
        <v>0.0113100848256362</v>
      </c>
      <c r="AU22">
        <f t="shared" si="131"/>
        <v>0</v>
      </c>
      <c r="AV22">
        <f t="shared" si="131"/>
        <v>0.00766283524904221</v>
      </c>
      <c r="AW22">
        <f t="shared" si="131"/>
        <v>-0.00611888111888115</v>
      </c>
      <c r="AX22">
        <f t="shared" si="131"/>
        <v>0.0077294685990339</v>
      </c>
      <c r="AY22">
        <f t="shared" si="131"/>
        <v>0.0203735144312394</v>
      </c>
      <c r="BA22" s="19">
        <f t="shared" si="76"/>
        <v>0</v>
      </c>
      <c r="BB22" s="19">
        <f t="shared" si="1"/>
        <v>0</v>
      </c>
      <c r="BC22" s="19">
        <f t="shared" si="2"/>
        <v>0</v>
      </c>
      <c r="BD22" s="19">
        <f t="shared" si="3"/>
        <v>0</v>
      </c>
      <c r="BE22" s="19">
        <f t="shared" si="4"/>
        <v>0</v>
      </c>
      <c r="BG22">
        <f t="shared" si="16"/>
        <v>-0.0270270270270271</v>
      </c>
      <c r="BH22">
        <f t="shared" ref="BH22:BN22" si="132">(S23/S22)-1</f>
        <v>-0.025</v>
      </c>
      <c r="BI22">
        <f t="shared" si="132"/>
        <v>0</v>
      </c>
      <c r="BJ22">
        <f t="shared" si="132"/>
        <v>-0.0263157894736842</v>
      </c>
      <c r="BK22">
        <f t="shared" si="132"/>
        <v>0.0238095238095237</v>
      </c>
      <c r="BL22">
        <f t="shared" si="132"/>
        <v>-0.0256410256410257</v>
      </c>
      <c r="BM22">
        <f t="shared" si="132"/>
        <v>-0.0238095238095238</v>
      </c>
      <c r="BN22">
        <f t="shared" si="132"/>
        <v>0.0555555555555556</v>
      </c>
      <c r="BP22" s="19">
        <f t="shared" si="18"/>
        <v>0.144954014560869</v>
      </c>
      <c r="BQ22" s="19">
        <f t="shared" ref="BQ22:CC22" si="133">(AB23/AB22)-1</f>
        <v>0.138349374409824</v>
      </c>
      <c r="BR22" s="19">
        <f t="shared" si="133"/>
        <v>0.135265609549931</v>
      </c>
      <c r="BS22" s="19">
        <f t="shared" si="133"/>
        <v>0.185185144901449</v>
      </c>
      <c r="BT22" s="19">
        <f t="shared" si="133"/>
        <v>0.0917030787947122</v>
      </c>
      <c r="BU22" s="19">
        <f t="shared" si="133"/>
        <v>0.111111124103694</v>
      </c>
      <c r="BV22" s="19">
        <f t="shared" si="133"/>
        <v>0.173228377591943</v>
      </c>
      <c r="BW22" s="19">
        <f t="shared" si="133"/>
        <v>0.098795034812688</v>
      </c>
      <c r="BX22" s="19">
        <f t="shared" si="133"/>
        <v>0.102189792934034</v>
      </c>
      <c r="BY22" s="19">
        <f t="shared" si="133"/>
        <v>0.154247655116875</v>
      </c>
      <c r="BZ22" s="19">
        <f t="shared" si="133"/>
        <v>0.187660507824355</v>
      </c>
      <c r="CA22" s="19">
        <f t="shared" si="133"/>
        <v>-0.0301884522274872</v>
      </c>
      <c r="CB22" s="19">
        <f t="shared" si="133"/>
        <v>0.0415383446008426</v>
      </c>
      <c r="CC22" s="19">
        <f t="shared" si="133"/>
        <v>0.229018414438082</v>
      </c>
      <c r="CH22">
        <f t="shared" si="26"/>
        <v>128.8</v>
      </c>
      <c r="CI22">
        <f t="shared" ref="CI22:CV22" si="134">MAX(CI21,C22)</f>
        <v>113.1</v>
      </c>
      <c r="CJ22">
        <f t="shared" si="134"/>
        <v>111</v>
      </c>
      <c r="CK22">
        <f t="shared" si="134"/>
        <v>106.1</v>
      </c>
      <c r="CL22">
        <f t="shared" si="134"/>
        <v>114.8</v>
      </c>
      <c r="CM22">
        <f t="shared" si="134"/>
        <v>106.6</v>
      </c>
      <c r="CN22">
        <f t="shared" si="134"/>
        <v>114.7</v>
      </c>
      <c r="CO22">
        <f t="shared" si="134"/>
        <v>103.5</v>
      </c>
      <c r="CP22">
        <f t="shared" si="134"/>
        <v>117.8</v>
      </c>
      <c r="CR22">
        <f t="shared" si="134"/>
        <v>133.689316</v>
      </c>
      <c r="CS22">
        <f t="shared" si="134"/>
        <v>128.994278</v>
      </c>
      <c r="CT22">
        <f t="shared" si="134"/>
        <v>103.323486</v>
      </c>
      <c r="CU22">
        <f t="shared" si="134"/>
        <v>115.583687</v>
      </c>
      <c r="CV22">
        <f t="shared" si="134"/>
        <v>103.455971</v>
      </c>
      <c r="CX22">
        <f t="shared" ref="CP22:DT22" si="135">MAX(CX21,R22)</f>
        <v>0.046</v>
      </c>
      <c r="CY22">
        <f t="shared" si="135"/>
        <v>0.044</v>
      </c>
      <c r="CZ22">
        <f t="shared" si="135"/>
        <v>0.041</v>
      </c>
      <c r="DA22">
        <f t="shared" si="135"/>
        <v>0.038</v>
      </c>
      <c r="DB22">
        <f t="shared" si="135"/>
        <v>0.044</v>
      </c>
      <c r="DC22">
        <f t="shared" si="135"/>
        <v>0.04</v>
      </c>
      <c r="DD22">
        <f t="shared" si="135"/>
        <v>0.044</v>
      </c>
      <c r="DE22">
        <f t="shared" si="135"/>
        <v>0.06</v>
      </c>
      <c r="DG22">
        <f t="shared" si="135"/>
        <v>4.30079030990601</v>
      </c>
      <c r="DH22">
        <f t="shared" si="135"/>
        <v>2.22272253036499</v>
      </c>
      <c r="DI22">
        <f t="shared" si="135"/>
        <v>2.4319167137146</v>
      </c>
      <c r="DJ22">
        <f t="shared" si="135"/>
        <v>1.11709141731262</v>
      </c>
      <c r="DK22">
        <f t="shared" si="135"/>
        <v>2.97787547111511</v>
      </c>
      <c r="DL22">
        <f t="shared" si="135"/>
        <v>4.07785844802856</v>
      </c>
      <c r="DM22">
        <f t="shared" si="135"/>
        <v>1.54963135719299</v>
      </c>
      <c r="DN22">
        <f t="shared" si="135"/>
        <v>2.09074401855469</v>
      </c>
      <c r="DO22">
        <f t="shared" si="135"/>
        <v>1.38788521289825</v>
      </c>
      <c r="DP22">
        <f t="shared" si="135"/>
        <v>1.09600484371185</v>
      </c>
      <c r="DQ22">
        <f t="shared" si="135"/>
        <v>0.438042610883713</v>
      </c>
      <c r="DR22">
        <f t="shared" si="135"/>
        <v>1.42488956451416</v>
      </c>
      <c r="DS22">
        <f t="shared" si="135"/>
        <v>3.62915778160095</v>
      </c>
      <c r="DT22">
        <f t="shared" si="135"/>
        <v>1.03695440292358</v>
      </c>
      <c r="DV22">
        <f t="shared" si="73"/>
        <v>0</v>
      </c>
      <c r="DW22">
        <f t="shared" si="29"/>
        <v>0</v>
      </c>
      <c r="DX22">
        <f t="shared" si="30"/>
        <v>0</v>
      </c>
      <c r="DY22">
        <f t="shared" ref="DY22:FH22" si="136">(CK22-E22)/CK22</f>
        <v>0</v>
      </c>
      <c r="DZ22">
        <f t="shared" si="136"/>
        <v>0.00261324041811844</v>
      </c>
      <c r="EA22">
        <f t="shared" si="136"/>
        <v>0.0206378986866791</v>
      </c>
      <c r="EB22">
        <f t="shared" si="136"/>
        <v>0.00261551874455098</v>
      </c>
      <c r="EC22">
        <f t="shared" si="136"/>
        <v>0</v>
      </c>
      <c r="ED22">
        <f t="shared" si="136"/>
        <v>0</v>
      </c>
      <c r="EF22">
        <f t="shared" si="136"/>
        <v>0.283901385208673</v>
      </c>
      <c r="EG22">
        <f t="shared" si="136"/>
        <v>0.169998610325956</v>
      </c>
      <c r="EH22">
        <f t="shared" si="136"/>
        <v>0.145224000669122</v>
      </c>
      <c r="EI22">
        <f t="shared" si="136"/>
        <v>0.0756167866491402</v>
      </c>
      <c r="EJ22">
        <f t="shared" si="136"/>
        <v>0.0153453685143026</v>
      </c>
      <c r="EL22">
        <f t="shared" si="136"/>
        <v>0.195652173913044</v>
      </c>
      <c r="EM22">
        <f t="shared" si="136"/>
        <v>0.0909090909090908</v>
      </c>
      <c r="EN22">
        <f t="shared" si="136"/>
        <v>0.121951219512195</v>
      </c>
      <c r="EO22">
        <f t="shared" si="136"/>
        <v>0</v>
      </c>
      <c r="EP22">
        <f t="shared" si="136"/>
        <v>0.0454545454545453</v>
      </c>
      <c r="EQ22">
        <f t="shared" si="136"/>
        <v>0.025</v>
      </c>
      <c r="ER22">
        <f t="shared" si="136"/>
        <v>0.0454545454545453</v>
      </c>
      <c r="ES22">
        <f t="shared" si="136"/>
        <v>0.1</v>
      </c>
      <c r="EU22">
        <f t="shared" si="136"/>
        <v>0.00318634997340756</v>
      </c>
      <c r="EV22">
        <f t="shared" si="136"/>
        <v>0.000606257322122223</v>
      </c>
      <c r="EW22">
        <f t="shared" si="136"/>
        <v>0</v>
      </c>
      <c r="EX22">
        <f t="shared" si="136"/>
        <v>0.0188670345738427</v>
      </c>
      <c r="EY22">
        <f t="shared" si="136"/>
        <v>0</v>
      </c>
      <c r="EZ22">
        <f t="shared" si="136"/>
        <v>0</v>
      </c>
      <c r="FA22">
        <f t="shared" si="136"/>
        <v>0.00780783506740388</v>
      </c>
      <c r="FB22">
        <f t="shared" si="136"/>
        <v>0</v>
      </c>
      <c r="FC22">
        <f t="shared" si="136"/>
        <v>0</v>
      </c>
      <c r="FD22">
        <f t="shared" si="136"/>
        <v>0</v>
      </c>
      <c r="FE22">
        <f t="shared" si="136"/>
        <v>0</v>
      </c>
      <c r="FF22">
        <f t="shared" si="136"/>
        <v>0.618261936075443</v>
      </c>
      <c r="FG22">
        <f t="shared" si="136"/>
        <v>0</v>
      </c>
      <c r="FH22">
        <f t="shared" si="136"/>
        <v>0.0786297433473194</v>
      </c>
    </row>
    <row r="23" spans="1:164">
      <c r="A23" s="6">
        <v>41974</v>
      </c>
      <c r="B23">
        <v>133.4</v>
      </c>
      <c r="C23">
        <v>115.2</v>
      </c>
      <c r="D23">
        <v>112.3</v>
      </c>
      <c r="E23">
        <v>107.3</v>
      </c>
      <c r="F23">
        <v>114.5</v>
      </c>
      <c r="G23">
        <v>105.2</v>
      </c>
      <c r="H23">
        <v>113.7</v>
      </c>
      <c r="I23">
        <v>104.3</v>
      </c>
      <c r="J23">
        <v>120.2</v>
      </c>
      <c r="L23" s="10">
        <v>95.734734</v>
      </c>
      <c r="M23" s="10">
        <v>107.06543</v>
      </c>
      <c r="N23" s="10">
        <v>88.318436</v>
      </c>
      <c r="O23" s="10">
        <v>106.84362</v>
      </c>
      <c r="P23" s="10">
        <v>101.868401</v>
      </c>
      <c r="R23" s="11">
        <v>0.036</v>
      </c>
      <c r="S23" s="11">
        <v>0.039</v>
      </c>
      <c r="T23" s="11">
        <v>0.036</v>
      </c>
      <c r="U23" s="11">
        <v>0.037</v>
      </c>
      <c r="V23" s="11">
        <v>0.043</v>
      </c>
      <c r="W23" s="11">
        <v>0.038</v>
      </c>
      <c r="X23" s="11">
        <v>0.041</v>
      </c>
      <c r="Y23" s="11">
        <v>0.057</v>
      </c>
      <c r="AA23" s="13">
        <v>4.9085168838501</v>
      </c>
      <c r="AB23" s="13">
        <v>2.52870082855225</v>
      </c>
      <c r="AC23" s="13">
        <v>2.76087141036987</v>
      </c>
      <c r="AD23" s="13">
        <v>1.2989809513092</v>
      </c>
      <c r="AE23" s="13">
        <v>3.25095582008362</v>
      </c>
      <c r="AF23" s="13">
        <v>4.53095388412476</v>
      </c>
      <c r="AG23" s="13">
        <v>1.80387628078461</v>
      </c>
      <c r="AH23" s="13">
        <v>2.29729914665222</v>
      </c>
      <c r="AI23" s="13">
        <v>1.52971291542053</v>
      </c>
      <c r="AJ23" s="13">
        <v>1.26506102085114</v>
      </c>
      <c r="AK23" s="13">
        <v>0.520245909690857</v>
      </c>
      <c r="AL23" s="13">
        <v>0.527514040470123</v>
      </c>
      <c r="AM23" s="13">
        <v>3.77990698814392</v>
      </c>
      <c r="AN23" s="13">
        <v>1.17422747611999</v>
      </c>
      <c r="AO23" s="18">
        <v>5411</v>
      </c>
      <c r="AQ23">
        <f t="shared" si="11"/>
        <v>0.0314842578710643</v>
      </c>
      <c r="AR23">
        <f t="shared" si="124"/>
        <v>0.00607638888888884</v>
      </c>
      <c r="AS23">
        <f t="shared" si="13"/>
        <v>0.00356188780053435</v>
      </c>
      <c r="AT23">
        <f t="shared" ref="AR23:AY23" si="137">(E24/E23)-1</f>
        <v>0.00652376514445474</v>
      </c>
      <c r="AU23">
        <f t="shared" si="137"/>
        <v>-0.000873362445414805</v>
      </c>
      <c r="AV23">
        <f t="shared" si="137"/>
        <v>0.00475285171102668</v>
      </c>
      <c r="AW23">
        <f t="shared" si="137"/>
        <v>-0.00175901495162711</v>
      </c>
      <c r="AX23">
        <f t="shared" si="137"/>
        <v>0.0105465004793865</v>
      </c>
      <c r="AY23">
        <f t="shared" si="137"/>
        <v>0.0158069883527454</v>
      </c>
      <c r="BA23" s="19">
        <f t="shared" si="76"/>
        <v>0</v>
      </c>
      <c r="BB23" s="19">
        <f t="shared" si="1"/>
        <v>0</v>
      </c>
      <c r="BC23" s="19">
        <f t="shared" si="2"/>
        <v>0</v>
      </c>
      <c r="BD23" s="19">
        <f t="shared" si="3"/>
        <v>0</v>
      </c>
      <c r="BE23" s="19">
        <f t="shared" si="4"/>
        <v>0</v>
      </c>
      <c r="BG23">
        <f t="shared" si="16"/>
        <v>-0.0277777777777776</v>
      </c>
      <c r="BH23">
        <f t="shared" ref="BH23:BN23" si="138">(S24/S23)-1</f>
        <v>0</v>
      </c>
      <c r="BI23">
        <f t="shared" si="138"/>
        <v>-0.0277777777777776</v>
      </c>
      <c r="BJ23">
        <f t="shared" si="138"/>
        <v>-0.0270270270270271</v>
      </c>
      <c r="BK23">
        <f t="shared" si="138"/>
        <v>0</v>
      </c>
      <c r="BL23">
        <f t="shared" si="138"/>
        <v>0.0263157894736843</v>
      </c>
      <c r="BM23">
        <f t="shared" si="138"/>
        <v>0.0487804878048779</v>
      </c>
      <c r="BN23">
        <f t="shared" si="138"/>
        <v>-0.0526315789473685</v>
      </c>
      <c r="BP23" s="19">
        <f t="shared" si="18"/>
        <v>0.069498497460535</v>
      </c>
      <c r="BQ23" s="19">
        <f t="shared" ref="BQ23:CC23" si="139">(AB24/AB23)-1</f>
        <v>-0.0477396112063422</v>
      </c>
      <c r="BR23" s="19">
        <f t="shared" si="139"/>
        <v>0.00697568742619925</v>
      </c>
      <c r="BS23" s="19">
        <f t="shared" si="139"/>
        <v>-0.00989112058558717</v>
      </c>
      <c r="BT23" s="19">
        <f t="shared" si="139"/>
        <v>-0.0171727513855953</v>
      </c>
      <c r="BU23" s="19">
        <f t="shared" si="139"/>
        <v>0.0419368394288446</v>
      </c>
      <c r="BV23" s="19">
        <f t="shared" si="139"/>
        <v>0.1412795034315</v>
      </c>
      <c r="BW23" s="19">
        <f t="shared" si="139"/>
        <v>0.0146330715636873</v>
      </c>
      <c r="BX23" s="19">
        <f t="shared" si="139"/>
        <v>0.059221742992335</v>
      </c>
      <c r="BY23" s="19">
        <f t="shared" si="139"/>
        <v>-0.0110479536521619</v>
      </c>
      <c r="BZ23" s="19">
        <f t="shared" si="139"/>
        <v>-0.0555477838813115</v>
      </c>
      <c r="CA23" s="19">
        <f t="shared" si="139"/>
        <v>0.0570578099949413</v>
      </c>
      <c r="CB23" s="19">
        <f t="shared" si="139"/>
        <v>0.0308346514483737</v>
      </c>
      <c r="CC23" s="19">
        <f t="shared" si="139"/>
        <v>-0.0245431178905705</v>
      </c>
      <c r="CH23">
        <f t="shared" si="26"/>
        <v>133.4</v>
      </c>
      <c r="CI23">
        <f t="shared" ref="CI23:CV23" si="140">MAX(CI22,C23)</f>
        <v>115.2</v>
      </c>
      <c r="CJ23">
        <f t="shared" si="140"/>
        <v>112.3</v>
      </c>
      <c r="CK23">
        <f t="shared" si="140"/>
        <v>107.3</v>
      </c>
      <c r="CL23">
        <f t="shared" si="140"/>
        <v>114.8</v>
      </c>
      <c r="CM23">
        <f t="shared" si="140"/>
        <v>106.6</v>
      </c>
      <c r="CN23">
        <f t="shared" si="140"/>
        <v>114.7</v>
      </c>
      <c r="CO23">
        <f t="shared" si="140"/>
        <v>104.3</v>
      </c>
      <c r="CP23">
        <f t="shared" si="140"/>
        <v>120.2</v>
      </c>
      <c r="CR23">
        <f t="shared" si="140"/>
        <v>133.689316</v>
      </c>
      <c r="CS23">
        <f t="shared" si="140"/>
        <v>128.994278</v>
      </c>
      <c r="CT23">
        <f t="shared" si="140"/>
        <v>103.323486</v>
      </c>
      <c r="CU23">
        <f t="shared" si="140"/>
        <v>115.583687</v>
      </c>
      <c r="CV23">
        <f t="shared" si="140"/>
        <v>103.455971</v>
      </c>
      <c r="CX23">
        <f t="shared" ref="CP23:DT23" si="141">MAX(CX22,R23)</f>
        <v>0.046</v>
      </c>
      <c r="CY23">
        <f t="shared" si="141"/>
        <v>0.044</v>
      </c>
      <c r="CZ23">
        <f t="shared" si="141"/>
        <v>0.041</v>
      </c>
      <c r="DA23">
        <f t="shared" si="141"/>
        <v>0.038</v>
      </c>
      <c r="DB23">
        <f t="shared" si="141"/>
        <v>0.044</v>
      </c>
      <c r="DC23">
        <f t="shared" si="141"/>
        <v>0.04</v>
      </c>
      <c r="DD23">
        <f t="shared" si="141"/>
        <v>0.044</v>
      </c>
      <c r="DE23">
        <f t="shared" si="141"/>
        <v>0.06</v>
      </c>
      <c r="DG23">
        <f t="shared" si="141"/>
        <v>4.9085168838501</v>
      </c>
      <c r="DH23">
        <f t="shared" si="141"/>
        <v>2.52870082855225</v>
      </c>
      <c r="DI23">
        <f t="shared" si="141"/>
        <v>2.76087141036987</v>
      </c>
      <c r="DJ23">
        <f t="shared" si="141"/>
        <v>1.2989809513092</v>
      </c>
      <c r="DK23">
        <f t="shared" si="141"/>
        <v>3.25095582008362</v>
      </c>
      <c r="DL23">
        <f t="shared" si="141"/>
        <v>4.53095388412476</v>
      </c>
      <c r="DM23">
        <f t="shared" si="141"/>
        <v>1.80387628078461</v>
      </c>
      <c r="DN23">
        <f t="shared" si="141"/>
        <v>2.29729914665222</v>
      </c>
      <c r="DO23">
        <f t="shared" si="141"/>
        <v>1.52971291542053</v>
      </c>
      <c r="DP23">
        <f t="shared" si="141"/>
        <v>1.26506102085114</v>
      </c>
      <c r="DQ23">
        <f t="shared" si="141"/>
        <v>0.520245909690857</v>
      </c>
      <c r="DR23">
        <f t="shared" si="141"/>
        <v>1.42488956451416</v>
      </c>
      <c r="DS23">
        <f t="shared" si="141"/>
        <v>3.77990698814392</v>
      </c>
      <c r="DT23">
        <f t="shared" si="141"/>
        <v>1.17422747611999</v>
      </c>
      <c r="DV23">
        <f t="shared" si="73"/>
        <v>0</v>
      </c>
      <c r="DW23">
        <f t="shared" si="29"/>
        <v>0</v>
      </c>
      <c r="DX23">
        <f t="shared" si="30"/>
        <v>0</v>
      </c>
      <c r="DY23">
        <f t="shared" ref="DY23:FH23" si="142">(CK23-E23)/CK23</f>
        <v>0</v>
      </c>
      <c r="DZ23">
        <f t="shared" si="142"/>
        <v>0.00261324041811844</v>
      </c>
      <c r="EA23">
        <f t="shared" si="142"/>
        <v>0.0131332082551594</v>
      </c>
      <c r="EB23">
        <f t="shared" si="142"/>
        <v>0.00871839581517001</v>
      </c>
      <c r="EC23">
        <f t="shared" si="142"/>
        <v>0</v>
      </c>
      <c r="ED23">
        <f t="shared" si="142"/>
        <v>0</v>
      </c>
      <c r="EF23">
        <f t="shared" si="142"/>
        <v>0.283901385208673</v>
      </c>
      <c r="EG23">
        <f t="shared" si="142"/>
        <v>0.169998610325956</v>
      </c>
      <c r="EH23">
        <f t="shared" si="142"/>
        <v>0.145224000669122</v>
      </c>
      <c r="EI23">
        <f t="shared" si="142"/>
        <v>0.0756167866491402</v>
      </c>
      <c r="EJ23">
        <f t="shared" si="142"/>
        <v>0.0153453685143026</v>
      </c>
      <c r="EL23">
        <f t="shared" si="142"/>
        <v>0.217391304347826</v>
      </c>
      <c r="EM23">
        <f t="shared" si="142"/>
        <v>0.113636363636364</v>
      </c>
      <c r="EN23">
        <f t="shared" si="142"/>
        <v>0.121951219512195</v>
      </c>
      <c r="EO23">
        <f t="shared" si="142"/>
        <v>0.0263157894736842</v>
      </c>
      <c r="EP23">
        <f t="shared" si="142"/>
        <v>0.0227272727272727</v>
      </c>
      <c r="EQ23">
        <f t="shared" si="142"/>
        <v>0.05</v>
      </c>
      <c r="ER23">
        <f t="shared" si="142"/>
        <v>0.0681818181818181</v>
      </c>
      <c r="ES23">
        <f t="shared" si="142"/>
        <v>0.0499999999999999</v>
      </c>
      <c r="EU23">
        <f t="shared" si="142"/>
        <v>0</v>
      </c>
      <c r="EV23">
        <f t="shared" si="142"/>
        <v>0</v>
      </c>
      <c r="EW23">
        <f t="shared" si="142"/>
        <v>0</v>
      </c>
      <c r="EX23">
        <f t="shared" si="142"/>
        <v>0</v>
      </c>
      <c r="EY23">
        <f t="shared" si="142"/>
        <v>0</v>
      </c>
      <c r="EZ23">
        <f t="shared" si="142"/>
        <v>0</v>
      </c>
      <c r="FA23">
        <f t="shared" si="142"/>
        <v>0</v>
      </c>
      <c r="FB23">
        <f t="shared" si="142"/>
        <v>0</v>
      </c>
      <c r="FC23">
        <f t="shared" si="142"/>
        <v>0</v>
      </c>
      <c r="FD23">
        <f t="shared" si="142"/>
        <v>0</v>
      </c>
      <c r="FE23">
        <f t="shared" si="142"/>
        <v>0</v>
      </c>
      <c r="FF23">
        <f t="shared" si="142"/>
        <v>0.629786017381643</v>
      </c>
      <c r="FG23">
        <f t="shared" si="142"/>
        <v>0</v>
      </c>
      <c r="FH23">
        <f t="shared" si="142"/>
        <v>0</v>
      </c>
    </row>
    <row r="24" spans="1:164">
      <c r="A24" s="6">
        <v>42064</v>
      </c>
      <c r="B24">
        <v>137.6</v>
      </c>
      <c r="C24">
        <v>115.9</v>
      </c>
      <c r="D24">
        <v>112.7</v>
      </c>
      <c r="E24">
        <v>108</v>
      </c>
      <c r="F24">
        <v>114.4</v>
      </c>
      <c r="G24">
        <v>105.7</v>
      </c>
      <c r="H24">
        <v>113.5</v>
      </c>
      <c r="I24">
        <v>105.4</v>
      </c>
      <c r="J24">
        <v>122.1</v>
      </c>
      <c r="L24" s="10">
        <v>95.734734</v>
      </c>
      <c r="M24" s="10">
        <v>107.06543</v>
      </c>
      <c r="N24" s="10">
        <v>88.318436</v>
      </c>
      <c r="O24" s="10">
        <v>106.84362</v>
      </c>
      <c r="P24" s="10">
        <v>101.868401</v>
      </c>
      <c r="R24" s="11">
        <v>0.035</v>
      </c>
      <c r="S24" s="11">
        <v>0.039</v>
      </c>
      <c r="T24" s="11">
        <v>0.035</v>
      </c>
      <c r="U24" s="11">
        <v>0.036</v>
      </c>
      <c r="V24" s="11">
        <v>0.043</v>
      </c>
      <c r="W24" s="11">
        <v>0.039</v>
      </c>
      <c r="X24" s="11">
        <v>0.043</v>
      </c>
      <c r="Y24" s="11">
        <v>0.054</v>
      </c>
      <c r="AA24" s="13">
        <v>5.24965143203735</v>
      </c>
      <c r="AB24" s="13">
        <v>2.40798163414001</v>
      </c>
      <c r="AC24" s="13">
        <v>2.78013038635254</v>
      </c>
      <c r="AD24" s="13">
        <v>1.28613257408142</v>
      </c>
      <c r="AE24" s="13">
        <v>3.19512796401977</v>
      </c>
      <c r="AF24" s="13">
        <v>4.7209677696228</v>
      </c>
      <c r="AG24" s="13">
        <v>2.05872702598572</v>
      </c>
      <c r="AH24" s="13">
        <v>2.33091568946838</v>
      </c>
      <c r="AI24" s="13">
        <v>1.62030518054962</v>
      </c>
      <c r="AJ24" s="13">
        <v>1.25108468532562</v>
      </c>
      <c r="AK24" s="13">
        <v>0.491347402334213</v>
      </c>
      <c r="AL24" s="13">
        <v>0.557612836360931</v>
      </c>
      <c r="AM24" s="13">
        <v>3.89645910263061</v>
      </c>
      <c r="AN24" s="13">
        <v>1.14540827274323</v>
      </c>
      <c r="AO24" s="18">
        <v>5891.5</v>
      </c>
      <c r="AQ24">
        <f t="shared" si="11"/>
        <v>0.0886627906976745</v>
      </c>
      <c r="AR24">
        <f t="shared" si="124"/>
        <v>0.0422778257118204</v>
      </c>
      <c r="AS24">
        <f t="shared" si="13"/>
        <v>0.00887311446317662</v>
      </c>
      <c r="AT24">
        <f t="shared" ref="AR24:AY24" si="143">(E25/E24)-1</f>
        <v>0.00462962962962954</v>
      </c>
      <c r="AU24">
        <f t="shared" si="143"/>
        <v>-0.00874125874125875</v>
      </c>
      <c r="AV24">
        <f t="shared" si="143"/>
        <v>0</v>
      </c>
      <c r="AW24">
        <f t="shared" si="143"/>
        <v>-0.00792951541850229</v>
      </c>
      <c r="AX24">
        <f t="shared" si="143"/>
        <v>0.00759013282732446</v>
      </c>
      <c r="AY24">
        <f t="shared" si="143"/>
        <v>0.0466830466830468</v>
      </c>
      <c r="BA24" s="19">
        <f t="shared" si="76"/>
        <v>0</v>
      </c>
      <c r="BB24" s="19">
        <f t="shared" si="1"/>
        <v>0</v>
      </c>
      <c r="BC24" s="19">
        <f t="shared" si="2"/>
        <v>0</v>
      </c>
      <c r="BD24" s="19">
        <f t="shared" si="3"/>
        <v>0</v>
      </c>
      <c r="BE24" s="19">
        <f t="shared" si="4"/>
        <v>0</v>
      </c>
      <c r="BG24">
        <f t="shared" si="16"/>
        <v>0.0285714285714285</v>
      </c>
      <c r="BH24">
        <f t="shared" ref="BH24:BN24" si="144">(S25/S24)-1</f>
        <v>0.0769230769230771</v>
      </c>
      <c r="BI24">
        <f t="shared" si="144"/>
        <v>-0.0285714285714286</v>
      </c>
      <c r="BJ24">
        <f t="shared" si="144"/>
        <v>0.0555555555555556</v>
      </c>
      <c r="BK24">
        <f t="shared" si="144"/>
        <v>0</v>
      </c>
      <c r="BL24">
        <f t="shared" si="144"/>
        <v>0.0256410256410258</v>
      </c>
      <c r="BM24">
        <f t="shared" si="144"/>
        <v>0.0232558139534884</v>
      </c>
      <c r="BN24">
        <f t="shared" si="144"/>
        <v>-0.111111111111111</v>
      </c>
      <c r="BP24" s="19">
        <f t="shared" si="18"/>
        <v>-0.0687023545602321</v>
      </c>
      <c r="BQ24" s="19">
        <f t="shared" ref="BQ24:CC24" si="145">(AB25/AB24)-1</f>
        <v>-0.099078130898937</v>
      </c>
      <c r="BR24" s="19">
        <f t="shared" si="145"/>
        <v>-0.0281386762660815</v>
      </c>
      <c r="BS24" s="19">
        <f t="shared" si="145"/>
        <v>-0.129353308995887</v>
      </c>
      <c r="BT24" s="19">
        <f t="shared" si="145"/>
        <v>-0.0730691219040939</v>
      </c>
      <c r="BU24" s="19">
        <f t="shared" si="145"/>
        <v>-0.0799001109732164</v>
      </c>
      <c r="BV24" s="19">
        <f t="shared" si="145"/>
        <v>-0.0453172331393181</v>
      </c>
      <c r="BW24" s="19">
        <f t="shared" si="145"/>
        <v>-0.102678557273007</v>
      </c>
      <c r="BX24" s="19">
        <f t="shared" si="145"/>
        <v>0.0194177428735292</v>
      </c>
      <c r="BY24" s="19">
        <f t="shared" si="145"/>
        <v>-0.00894304535201618</v>
      </c>
      <c r="BZ24" s="19">
        <f t="shared" si="145"/>
        <v>-0.0382658747563135</v>
      </c>
      <c r="CA24" s="19">
        <f t="shared" si="145"/>
        <v>-0.0229004410492524</v>
      </c>
      <c r="CB24" s="19">
        <f t="shared" si="145"/>
        <v>-0.00735314723782077</v>
      </c>
      <c r="CC24" s="19">
        <f t="shared" si="145"/>
        <v>-0.0991600978354217</v>
      </c>
      <c r="CH24">
        <f t="shared" si="26"/>
        <v>137.6</v>
      </c>
      <c r="CI24">
        <f t="shared" ref="CI24:CV24" si="146">MAX(CI23,C24)</f>
        <v>115.9</v>
      </c>
      <c r="CJ24">
        <f t="shared" si="146"/>
        <v>112.7</v>
      </c>
      <c r="CK24">
        <f t="shared" si="146"/>
        <v>108</v>
      </c>
      <c r="CL24">
        <f t="shared" si="146"/>
        <v>114.8</v>
      </c>
      <c r="CM24">
        <f t="shared" si="146"/>
        <v>106.6</v>
      </c>
      <c r="CN24">
        <f t="shared" si="146"/>
        <v>114.7</v>
      </c>
      <c r="CO24">
        <f t="shared" si="146"/>
        <v>105.4</v>
      </c>
      <c r="CP24">
        <f t="shared" si="146"/>
        <v>122.1</v>
      </c>
      <c r="CR24">
        <f t="shared" si="146"/>
        <v>133.689316</v>
      </c>
      <c r="CS24">
        <f t="shared" si="146"/>
        <v>128.994278</v>
      </c>
      <c r="CT24">
        <f t="shared" si="146"/>
        <v>103.323486</v>
      </c>
      <c r="CU24">
        <f t="shared" si="146"/>
        <v>115.583687</v>
      </c>
      <c r="CV24">
        <f t="shared" si="146"/>
        <v>103.455971</v>
      </c>
      <c r="CX24">
        <f t="shared" ref="CP24:DT24" si="147">MAX(CX23,R24)</f>
        <v>0.046</v>
      </c>
      <c r="CY24">
        <f t="shared" si="147"/>
        <v>0.044</v>
      </c>
      <c r="CZ24">
        <f t="shared" si="147"/>
        <v>0.041</v>
      </c>
      <c r="DA24">
        <f t="shared" si="147"/>
        <v>0.038</v>
      </c>
      <c r="DB24">
        <f t="shared" si="147"/>
        <v>0.044</v>
      </c>
      <c r="DC24">
        <f t="shared" si="147"/>
        <v>0.04</v>
      </c>
      <c r="DD24">
        <f t="shared" si="147"/>
        <v>0.044</v>
      </c>
      <c r="DE24">
        <f t="shared" si="147"/>
        <v>0.06</v>
      </c>
      <c r="DG24">
        <f t="shared" si="147"/>
        <v>5.24965143203735</v>
      </c>
      <c r="DH24">
        <f t="shared" si="147"/>
        <v>2.52870082855225</v>
      </c>
      <c r="DI24">
        <f t="shared" si="147"/>
        <v>2.78013038635254</v>
      </c>
      <c r="DJ24">
        <f t="shared" si="147"/>
        <v>1.2989809513092</v>
      </c>
      <c r="DK24">
        <f t="shared" si="147"/>
        <v>3.25095582008362</v>
      </c>
      <c r="DL24">
        <f t="shared" si="147"/>
        <v>4.7209677696228</v>
      </c>
      <c r="DM24">
        <f t="shared" si="147"/>
        <v>2.05872702598572</v>
      </c>
      <c r="DN24">
        <f t="shared" si="147"/>
        <v>2.33091568946838</v>
      </c>
      <c r="DO24">
        <f t="shared" si="147"/>
        <v>1.62030518054962</v>
      </c>
      <c r="DP24">
        <f t="shared" si="147"/>
        <v>1.26506102085114</v>
      </c>
      <c r="DQ24">
        <f t="shared" si="147"/>
        <v>0.520245909690857</v>
      </c>
      <c r="DR24">
        <f t="shared" si="147"/>
        <v>1.42488956451416</v>
      </c>
      <c r="DS24">
        <f t="shared" si="147"/>
        <v>3.89645910263061</v>
      </c>
      <c r="DT24">
        <f t="shared" si="147"/>
        <v>1.17422747611999</v>
      </c>
      <c r="DV24">
        <f t="shared" si="73"/>
        <v>0</v>
      </c>
      <c r="DW24">
        <f t="shared" si="29"/>
        <v>0</v>
      </c>
      <c r="DX24">
        <f t="shared" si="30"/>
        <v>0</v>
      </c>
      <c r="DY24">
        <f t="shared" ref="DY24:FH24" si="148">(CK24-E24)/CK24</f>
        <v>0</v>
      </c>
      <c r="DZ24">
        <f t="shared" si="148"/>
        <v>0.00348432055749122</v>
      </c>
      <c r="EA24">
        <f t="shared" si="148"/>
        <v>0.00844277673545958</v>
      </c>
      <c r="EB24">
        <f t="shared" si="148"/>
        <v>0.010462074978204</v>
      </c>
      <c r="EC24">
        <f t="shared" si="148"/>
        <v>0</v>
      </c>
      <c r="ED24">
        <f t="shared" si="148"/>
        <v>0</v>
      </c>
      <c r="EF24">
        <f t="shared" si="148"/>
        <v>0.283901385208673</v>
      </c>
      <c r="EG24">
        <f t="shared" si="148"/>
        <v>0.169998610325956</v>
      </c>
      <c r="EH24">
        <f t="shared" si="148"/>
        <v>0.145224000669122</v>
      </c>
      <c r="EI24">
        <f t="shared" si="148"/>
        <v>0.0756167866491402</v>
      </c>
      <c r="EJ24">
        <f t="shared" si="148"/>
        <v>0.0153453685143026</v>
      </c>
      <c r="EL24">
        <f t="shared" si="148"/>
        <v>0.239130434782609</v>
      </c>
      <c r="EM24">
        <f t="shared" si="148"/>
        <v>0.113636363636364</v>
      </c>
      <c r="EN24">
        <f t="shared" si="148"/>
        <v>0.146341463414634</v>
      </c>
      <c r="EO24">
        <f t="shared" si="148"/>
        <v>0.0526315789473685</v>
      </c>
      <c r="EP24">
        <f t="shared" si="148"/>
        <v>0.0227272727272727</v>
      </c>
      <c r="EQ24">
        <f t="shared" si="148"/>
        <v>0.025</v>
      </c>
      <c r="ER24">
        <f t="shared" si="148"/>
        <v>0.0227272727272727</v>
      </c>
      <c r="ES24">
        <f t="shared" si="148"/>
        <v>0.1</v>
      </c>
      <c r="EU24">
        <f t="shared" si="148"/>
        <v>0</v>
      </c>
      <c r="EV24">
        <f t="shared" si="148"/>
        <v>0.0477396112063422</v>
      </c>
      <c r="EW24">
        <f t="shared" si="148"/>
        <v>0</v>
      </c>
      <c r="EX24">
        <f t="shared" si="148"/>
        <v>0.00989112058558722</v>
      </c>
      <c r="EY24">
        <f t="shared" si="148"/>
        <v>0.0171727513855952</v>
      </c>
      <c r="EZ24">
        <f t="shared" si="148"/>
        <v>0</v>
      </c>
      <c r="FA24">
        <f t="shared" si="148"/>
        <v>0</v>
      </c>
      <c r="FB24">
        <f t="shared" si="148"/>
        <v>0</v>
      </c>
      <c r="FC24">
        <f t="shared" si="148"/>
        <v>0</v>
      </c>
      <c r="FD24">
        <f t="shared" si="148"/>
        <v>0.0110479536521619</v>
      </c>
      <c r="FE24">
        <f t="shared" si="148"/>
        <v>0.0555477838813116</v>
      </c>
      <c r="FF24">
        <f t="shared" si="148"/>
        <v>0.608662418303935</v>
      </c>
      <c r="FG24">
        <f t="shared" si="148"/>
        <v>0</v>
      </c>
      <c r="FH24">
        <f t="shared" si="148"/>
        <v>0.0245431178905705</v>
      </c>
    </row>
    <row r="25" spans="1:164">
      <c r="A25" s="6">
        <v>42156</v>
      </c>
      <c r="B25">
        <v>149.8</v>
      </c>
      <c r="C25">
        <v>120.8</v>
      </c>
      <c r="D25">
        <v>113.7</v>
      </c>
      <c r="E25">
        <v>108.5</v>
      </c>
      <c r="F25">
        <v>113.4</v>
      </c>
      <c r="G25">
        <v>105.7</v>
      </c>
      <c r="H25">
        <v>112.6</v>
      </c>
      <c r="I25">
        <v>106.2</v>
      </c>
      <c r="J25">
        <v>127.8</v>
      </c>
      <c r="L25" s="10">
        <v>95.734734</v>
      </c>
      <c r="M25" s="10">
        <v>107.06543</v>
      </c>
      <c r="N25" s="10">
        <v>88.318436</v>
      </c>
      <c r="O25" s="10">
        <v>106.84362</v>
      </c>
      <c r="P25" s="10">
        <v>101.868401</v>
      </c>
      <c r="R25" s="11">
        <v>0.036</v>
      </c>
      <c r="S25" s="11">
        <v>0.042</v>
      </c>
      <c r="T25" s="11">
        <v>0.034</v>
      </c>
      <c r="U25" s="11">
        <v>0.038</v>
      </c>
      <c r="V25" s="11">
        <v>0.043</v>
      </c>
      <c r="W25" s="11">
        <v>0.04</v>
      </c>
      <c r="X25" s="11">
        <v>0.044</v>
      </c>
      <c r="Y25" s="11">
        <v>0.048</v>
      </c>
      <c r="AA25" s="13">
        <v>4.88898801803589</v>
      </c>
      <c r="AB25" s="13">
        <v>2.16940331459045</v>
      </c>
      <c r="AC25" s="13">
        <v>2.70190119743347</v>
      </c>
      <c r="AD25" s="13">
        <v>1.11976706981659</v>
      </c>
      <c r="AE25" s="13">
        <v>2.96166276931763</v>
      </c>
      <c r="AF25" s="13">
        <v>4.34376192092896</v>
      </c>
      <c r="AG25" s="13">
        <v>1.96543121337891</v>
      </c>
      <c r="AH25" s="13">
        <v>2.09158062934875</v>
      </c>
      <c r="AI25" s="13">
        <v>1.65176784992218</v>
      </c>
      <c r="AJ25" s="13">
        <v>1.23989617824554</v>
      </c>
      <c r="AK25" s="13">
        <v>0.472545564174652</v>
      </c>
      <c r="AL25" s="13">
        <v>0.544843256473541</v>
      </c>
      <c r="AM25" s="13">
        <v>3.86780786514282</v>
      </c>
      <c r="AN25" s="13">
        <v>1.03182947635651</v>
      </c>
      <c r="AO25" s="18">
        <v>5459</v>
      </c>
      <c r="AQ25">
        <f t="shared" si="11"/>
        <v>0.0307076101468624</v>
      </c>
      <c r="AR25">
        <f t="shared" si="124"/>
        <v>0.0289735099337749</v>
      </c>
      <c r="AS25">
        <f t="shared" si="13"/>
        <v>0.0131926121372032</v>
      </c>
      <c r="AT25">
        <f t="shared" ref="AR25:AY25" si="149">(E26/E25)-1</f>
        <v>0.0119815668202765</v>
      </c>
      <c r="AU25">
        <f t="shared" si="149"/>
        <v>-0.0238095238095238</v>
      </c>
      <c r="AV25">
        <f t="shared" si="149"/>
        <v>0.00473036896877965</v>
      </c>
      <c r="AW25">
        <f t="shared" si="149"/>
        <v>-0.00444049733570162</v>
      </c>
      <c r="AX25">
        <f t="shared" si="149"/>
        <v>0.0131826741996233</v>
      </c>
      <c r="AY25">
        <f t="shared" si="149"/>
        <v>0.0203442879499218</v>
      </c>
      <c r="BA25" s="19">
        <f t="shared" si="76"/>
        <v>-0.0694517101807585</v>
      </c>
      <c r="BB25" s="19">
        <f t="shared" si="1"/>
        <v>-0.0702101509329389</v>
      </c>
      <c r="BC25" s="19">
        <f t="shared" si="2"/>
        <v>-0.0677707426793656</v>
      </c>
      <c r="BD25" s="19">
        <f t="shared" si="3"/>
        <v>-0.0606979059676189</v>
      </c>
      <c r="BE25" s="19">
        <f t="shared" si="4"/>
        <v>-0.0199158127553215</v>
      </c>
      <c r="BG25">
        <f t="shared" si="16"/>
        <v>-0.0277777777777776</v>
      </c>
      <c r="BH25">
        <f t="shared" ref="BH25:BN25" si="150">(S26/S25)-1</f>
        <v>-0.0238095238095238</v>
      </c>
      <c r="BI25">
        <f t="shared" si="150"/>
        <v>-0.0294117647058824</v>
      </c>
      <c r="BJ25">
        <f t="shared" si="150"/>
        <v>-0.0263157894736842</v>
      </c>
      <c r="BK25">
        <f t="shared" si="150"/>
        <v>-0.0232558139534882</v>
      </c>
      <c r="BL25">
        <f t="shared" si="150"/>
        <v>-0.025</v>
      </c>
      <c r="BM25">
        <f t="shared" si="150"/>
        <v>-0.0227272727272727</v>
      </c>
      <c r="BN25">
        <f t="shared" si="150"/>
        <v>-0.0208333333333334</v>
      </c>
      <c r="BP25" s="19">
        <f t="shared" si="18"/>
        <v>0.0206819480557354</v>
      </c>
      <c r="BQ25" s="19">
        <f t="shared" ref="BQ25:CC25" si="151">(AB26/AB25)-1</f>
        <v>0.0525279485296273</v>
      </c>
      <c r="BR25" s="19">
        <f t="shared" si="151"/>
        <v>0.0551535636806939</v>
      </c>
      <c r="BS25" s="19">
        <f t="shared" si="151"/>
        <v>0.0934024479396869</v>
      </c>
      <c r="BT25" s="19">
        <f t="shared" si="151"/>
        <v>0.0337733979900676</v>
      </c>
      <c r="BU25" s="19">
        <f t="shared" si="151"/>
        <v>0.0722374340100329</v>
      </c>
      <c r="BV25" s="19">
        <f t="shared" si="151"/>
        <v>0.0322790387131087</v>
      </c>
      <c r="BW25" s="19">
        <f t="shared" si="151"/>
        <v>0.0450664987218923</v>
      </c>
      <c r="BX25" s="19">
        <f t="shared" si="151"/>
        <v>-0.0145175751241373</v>
      </c>
      <c r="BY25" s="19">
        <f t="shared" si="151"/>
        <v>0.0533561042141861</v>
      </c>
      <c r="BZ25" s="19">
        <f t="shared" si="151"/>
        <v>0.0141854205582015</v>
      </c>
      <c r="CA25" s="19">
        <f t="shared" si="151"/>
        <v>0.111260937453678</v>
      </c>
      <c r="CB25" s="19">
        <f t="shared" si="151"/>
        <v>0.0276372173862889</v>
      </c>
      <c r="CC25" s="19">
        <f t="shared" si="151"/>
        <v>0.00696669317354948</v>
      </c>
      <c r="CH25">
        <f t="shared" si="26"/>
        <v>149.8</v>
      </c>
      <c r="CI25">
        <f t="shared" ref="CI25:CV25" si="152">MAX(CI24,C25)</f>
        <v>120.8</v>
      </c>
      <c r="CJ25">
        <f t="shared" si="152"/>
        <v>113.7</v>
      </c>
      <c r="CK25">
        <f t="shared" si="152"/>
        <v>108.5</v>
      </c>
      <c r="CL25">
        <f t="shared" si="152"/>
        <v>114.8</v>
      </c>
      <c r="CM25">
        <f t="shared" si="152"/>
        <v>106.6</v>
      </c>
      <c r="CN25">
        <f t="shared" si="152"/>
        <v>114.7</v>
      </c>
      <c r="CO25">
        <f t="shared" si="152"/>
        <v>106.2</v>
      </c>
      <c r="CP25">
        <f t="shared" si="152"/>
        <v>127.8</v>
      </c>
      <c r="CR25">
        <f t="shared" si="152"/>
        <v>133.689316</v>
      </c>
      <c r="CS25">
        <f t="shared" si="152"/>
        <v>128.994278</v>
      </c>
      <c r="CT25">
        <f t="shared" si="152"/>
        <v>103.323486</v>
      </c>
      <c r="CU25">
        <f t="shared" si="152"/>
        <v>115.583687</v>
      </c>
      <c r="CV25">
        <f t="shared" si="152"/>
        <v>103.455971</v>
      </c>
      <c r="CX25">
        <f t="shared" ref="CP25:DT25" si="153">MAX(CX24,R25)</f>
        <v>0.046</v>
      </c>
      <c r="CY25">
        <f t="shared" si="153"/>
        <v>0.044</v>
      </c>
      <c r="CZ25">
        <f t="shared" si="153"/>
        <v>0.041</v>
      </c>
      <c r="DA25">
        <f t="shared" si="153"/>
        <v>0.038</v>
      </c>
      <c r="DB25">
        <f t="shared" si="153"/>
        <v>0.044</v>
      </c>
      <c r="DC25">
        <f t="shared" si="153"/>
        <v>0.04</v>
      </c>
      <c r="DD25">
        <f t="shared" si="153"/>
        <v>0.044</v>
      </c>
      <c r="DE25">
        <f t="shared" si="153"/>
        <v>0.06</v>
      </c>
      <c r="DG25">
        <f t="shared" si="153"/>
        <v>5.24965143203735</v>
      </c>
      <c r="DH25">
        <f t="shared" si="153"/>
        <v>2.52870082855225</v>
      </c>
      <c r="DI25">
        <f t="shared" si="153"/>
        <v>2.78013038635254</v>
      </c>
      <c r="DJ25">
        <f t="shared" si="153"/>
        <v>1.2989809513092</v>
      </c>
      <c r="DK25">
        <f t="shared" si="153"/>
        <v>3.25095582008362</v>
      </c>
      <c r="DL25">
        <f t="shared" si="153"/>
        <v>4.7209677696228</v>
      </c>
      <c r="DM25">
        <f t="shared" si="153"/>
        <v>2.05872702598572</v>
      </c>
      <c r="DN25">
        <f t="shared" si="153"/>
        <v>2.33091568946838</v>
      </c>
      <c r="DO25">
        <f t="shared" si="153"/>
        <v>1.65176784992218</v>
      </c>
      <c r="DP25">
        <f t="shared" si="153"/>
        <v>1.26506102085114</v>
      </c>
      <c r="DQ25">
        <f t="shared" si="153"/>
        <v>0.520245909690857</v>
      </c>
      <c r="DR25">
        <f t="shared" si="153"/>
        <v>1.42488956451416</v>
      </c>
      <c r="DS25">
        <f t="shared" si="153"/>
        <v>3.89645910263061</v>
      </c>
      <c r="DT25">
        <f t="shared" si="153"/>
        <v>1.17422747611999</v>
      </c>
      <c r="DV25">
        <f t="shared" si="73"/>
        <v>0</v>
      </c>
      <c r="DW25">
        <f t="shared" si="29"/>
        <v>0</v>
      </c>
      <c r="DX25">
        <f t="shared" si="30"/>
        <v>0</v>
      </c>
      <c r="DY25">
        <f t="shared" ref="DY25:FH25" si="154">(CK25-E25)/CK25</f>
        <v>0</v>
      </c>
      <c r="DZ25">
        <f t="shared" si="154"/>
        <v>0.0121951219512194</v>
      </c>
      <c r="EA25">
        <f t="shared" si="154"/>
        <v>0.00844277673545958</v>
      </c>
      <c r="EB25">
        <f t="shared" si="154"/>
        <v>0.0183086312118571</v>
      </c>
      <c r="EC25">
        <f t="shared" si="154"/>
        <v>0</v>
      </c>
      <c r="ED25">
        <f t="shared" si="154"/>
        <v>0</v>
      </c>
      <c r="EF25">
        <f t="shared" si="154"/>
        <v>0.283901385208673</v>
      </c>
      <c r="EG25">
        <f t="shared" si="154"/>
        <v>0.169998610325956</v>
      </c>
      <c r="EH25">
        <f t="shared" si="154"/>
        <v>0.145224000669122</v>
      </c>
      <c r="EI25">
        <f t="shared" si="154"/>
        <v>0.0756167866491402</v>
      </c>
      <c r="EJ25">
        <f t="shared" si="154"/>
        <v>0.0153453685143026</v>
      </c>
      <c r="EL25">
        <f t="shared" si="154"/>
        <v>0.217391304347826</v>
      </c>
      <c r="EM25">
        <f t="shared" si="154"/>
        <v>0.0454545454545453</v>
      </c>
      <c r="EN25">
        <f t="shared" si="154"/>
        <v>0.170731707317073</v>
      </c>
      <c r="EO25">
        <f t="shared" si="154"/>
        <v>0</v>
      </c>
      <c r="EP25">
        <f t="shared" si="154"/>
        <v>0.0227272727272727</v>
      </c>
      <c r="EQ25">
        <f t="shared" si="154"/>
        <v>0</v>
      </c>
      <c r="ER25">
        <f t="shared" si="154"/>
        <v>0</v>
      </c>
      <c r="ES25">
        <f t="shared" si="154"/>
        <v>0.2</v>
      </c>
      <c r="EU25">
        <f t="shared" si="154"/>
        <v>0.0687023545602321</v>
      </c>
      <c r="EV25">
        <f t="shared" si="154"/>
        <v>0.142087790657113</v>
      </c>
      <c r="EW25">
        <f t="shared" si="154"/>
        <v>0.0281386762660814</v>
      </c>
      <c r="EX25">
        <f t="shared" si="154"/>
        <v>0.137964980404052</v>
      </c>
      <c r="EY25">
        <f t="shared" si="154"/>
        <v>0.0889870754252664</v>
      </c>
      <c r="EZ25">
        <f t="shared" si="154"/>
        <v>0.0799001109732164</v>
      </c>
      <c r="FA25">
        <f t="shared" si="154"/>
        <v>0.0453172331393182</v>
      </c>
      <c r="FB25">
        <f t="shared" si="154"/>
        <v>0.102678557273007</v>
      </c>
      <c r="FC25">
        <f t="shared" si="154"/>
        <v>0</v>
      </c>
      <c r="FD25">
        <f t="shared" si="154"/>
        <v>0.0198921966536198</v>
      </c>
      <c r="FE25">
        <f t="shared" si="154"/>
        <v>0.0916880740966321</v>
      </c>
      <c r="FF25">
        <f t="shared" si="154"/>
        <v>0.617624221523922</v>
      </c>
      <c r="FG25">
        <f t="shared" si="154"/>
        <v>0.00735314723782077</v>
      </c>
      <c r="FH25">
        <f t="shared" si="154"/>
        <v>0.121269517754777</v>
      </c>
    </row>
    <row r="26" spans="1:164">
      <c r="A26" s="6">
        <v>42248</v>
      </c>
      <c r="B26">
        <v>154.4</v>
      </c>
      <c r="C26">
        <v>124.3</v>
      </c>
      <c r="D26">
        <v>115.2</v>
      </c>
      <c r="E26">
        <v>109.8</v>
      </c>
      <c r="F26">
        <v>110.7</v>
      </c>
      <c r="G26">
        <v>106.2</v>
      </c>
      <c r="H26">
        <v>112.1</v>
      </c>
      <c r="I26">
        <v>107.6</v>
      </c>
      <c r="J26">
        <v>130.4</v>
      </c>
      <c r="L26" s="10">
        <v>89.085793</v>
      </c>
      <c r="M26" s="10">
        <v>99.54835</v>
      </c>
      <c r="N26" s="10">
        <v>82.33303</v>
      </c>
      <c r="O26" s="10">
        <v>100.358436</v>
      </c>
      <c r="P26" s="10">
        <v>99.839609</v>
      </c>
      <c r="R26" s="11">
        <v>0.035</v>
      </c>
      <c r="S26" s="11">
        <v>0.041</v>
      </c>
      <c r="T26" s="11">
        <v>0.033</v>
      </c>
      <c r="U26" s="11">
        <v>0.037</v>
      </c>
      <c r="V26" s="11">
        <v>0.042</v>
      </c>
      <c r="W26" s="11">
        <v>0.039</v>
      </c>
      <c r="X26" s="11">
        <v>0.043</v>
      </c>
      <c r="Y26" s="11">
        <v>0.047</v>
      </c>
      <c r="AA26" s="13">
        <v>4.99010181427002</v>
      </c>
      <c r="AB26" s="13">
        <v>2.28335762023926</v>
      </c>
      <c r="AC26" s="13">
        <v>2.85092067718506</v>
      </c>
      <c r="AD26" s="13">
        <v>1.22435605525971</v>
      </c>
      <c r="AE26" s="13">
        <v>3.06168818473816</v>
      </c>
      <c r="AF26" s="13">
        <v>4.65754413604736</v>
      </c>
      <c r="AG26" s="13">
        <v>2.02887344360352</v>
      </c>
      <c r="AH26" s="13">
        <v>2.18584084510803</v>
      </c>
      <c r="AI26" s="13">
        <v>1.6277881860733</v>
      </c>
      <c r="AJ26" s="13">
        <v>1.30605220794678</v>
      </c>
      <c r="AK26" s="13">
        <v>0.479248821735382</v>
      </c>
      <c r="AL26" s="13">
        <v>0.605463027954102</v>
      </c>
      <c r="AM26" s="13">
        <v>3.97470331192017</v>
      </c>
      <c r="AN26" s="13">
        <v>1.03901791572571</v>
      </c>
      <c r="AO26" s="18">
        <v>5021.6</v>
      </c>
      <c r="AQ26">
        <f t="shared" si="11"/>
        <v>-0.0161917098445595</v>
      </c>
      <c r="AR26">
        <f t="shared" si="124"/>
        <v>0.0160901045856798</v>
      </c>
      <c r="AS26">
        <f t="shared" si="13"/>
        <v>0.015625</v>
      </c>
      <c r="AT26">
        <f t="shared" ref="AR26:AY26" si="155">(E27/E26)-1</f>
        <v>0.00910746812386165</v>
      </c>
      <c r="AU26">
        <f t="shared" si="155"/>
        <v>0.00451671183378499</v>
      </c>
      <c r="AV26">
        <f t="shared" si="155"/>
        <v>0.0254237288135593</v>
      </c>
      <c r="AW26">
        <f t="shared" si="155"/>
        <v>-0.0178412132024978</v>
      </c>
      <c r="AX26">
        <f t="shared" si="155"/>
        <v>0.0278810408921932</v>
      </c>
      <c r="AY26">
        <f t="shared" si="155"/>
        <v>0.00153374233128822</v>
      </c>
      <c r="BA26" s="19">
        <f t="shared" si="76"/>
        <v>0.0592987930185456</v>
      </c>
      <c r="BB26" s="19">
        <f t="shared" si="1"/>
        <v>0.0639748624663292</v>
      </c>
      <c r="BC26" s="19">
        <f t="shared" si="2"/>
        <v>0.0244946044133201</v>
      </c>
      <c r="BD26" s="19">
        <f t="shared" si="3"/>
        <v>0.0308274333808869</v>
      </c>
      <c r="BE26" s="19">
        <f t="shared" si="4"/>
        <v>0.0374959701615016</v>
      </c>
      <c r="BG26">
        <f t="shared" si="16"/>
        <v>0</v>
      </c>
      <c r="BH26">
        <f t="shared" ref="BH26:BN26" si="156">(S27/S26)-1</f>
        <v>0</v>
      </c>
      <c r="BI26">
        <f t="shared" si="156"/>
        <v>-0.0606060606060607</v>
      </c>
      <c r="BJ26">
        <f t="shared" si="156"/>
        <v>-0.0270270270270271</v>
      </c>
      <c r="BK26">
        <f t="shared" si="156"/>
        <v>0</v>
      </c>
      <c r="BL26">
        <f t="shared" si="156"/>
        <v>0</v>
      </c>
      <c r="BM26">
        <f t="shared" si="156"/>
        <v>0.0232558139534884</v>
      </c>
      <c r="BN26">
        <f t="shared" si="156"/>
        <v>-0.0638297872340426</v>
      </c>
      <c r="BP26" s="19">
        <f t="shared" si="18"/>
        <v>0.0604574179727819</v>
      </c>
      <c r="BQ26" s="19">
        <f t="shared" ref="BQ26:CC26" si="157">(AB27/AB26)-1</f>
        <v>0.0425001482704148</v>
      </c>
      <c r="BR26" s="19">
        <f t="shared" si="157"/>
        <v>0.0649351192393675</v>
      </c>
      <c r="BS26" s="19">
        <f t="shared" si="157"/>
        <v>-0.018766887331207</v>
      </c>
      <c r="BT26" s="19">
        <f t="shared" si="157"/>
        <v>-0.0134228067714983</v>
      </c>
      <c r="BU26" s="19">
        <f t="shared" si="157"/>
        <v>-0.0195310444411095</v>
      </c>
      <c r="BV26" s="19">
        <f t="shared" si="157"/>
        <v>0.0188677360643892</v>
      </c>
      <c r="BW26" s="19">
        <f t="shared" si="157"/>
        <v>0.0589685016962658</v>
      </c>
      <c r="BX26" s="19">
        <f t="shared" si="157"/>
        <v>0.01993361053344</v>
      </c>
      <c r="BY26" s="19">
        <f t="shared" si="157"/>
        <v>0.0258144425499902</v>
      </c>
      <c r="BZ26" s="19">
        <f t="shared" si="157"/>
        <v>0.0159682386370632</v>
      </c>
      <c r="CA26" s="19">
        <f t="shared" si="157"/>
        <v>-0.127272793499184</v>
      </c>
      <c r="CB26" s="19">
        <f t="shared" si="157"/>
        <v>0.124444593204748</v>
      </c>
      <c r="CC26" s="19">
        <f t="shared" si="157"/>
        <v>0.00986471413095025</v>
      </c>
      <c r="CH26">
        <f t="shared" si="26"/>
        <v>154.4</v>
      </c>
      <c r="CI26">
        <f t="shared" ref="CI26:CV26" si="158">MAX(CI25,C26)</f>
        <v>124.3</v>
      </c>
      <c r="CJ26">
        <f t="shared" si="158"/>
        <v>115.2</v>
      </c>
      <c r="CK26">
        <f t="shared" si="158"/>
        <v>109.8</v>
      </c>
      <c r="CL26">
        <f t="shared" si="158"/>
        <v>114.8</v>
      </c>
      <c r="CM26">
        <f t="shared" si="158"/>
        <v>106.6</v>
      </c>
      <c r="CN26">
        <f t="shared" si="158"/>
        <v>114.7</v>
      </c>
      <c r="CO26">
        <f t="shared" si="158"/>
        <v>107.6</v>
      </c>
      <c r="CP26">
        <f t="shared" si="158"/>
        <v>130.4</v>
      </c>
      <c r="CR26">
        <f t="shared" si="158"/>
        <v>133.689316</v>
      </c>
      <c r="CS26">
        <f t="shared" si="158"/>
        <v>128.994278</v>
      </c>
      <c r="CT26">
        <f t="shared" si="158"/>
        <v>103.323486</v>
      </c>
      <c r="CU26">
        <f t="shared" si="158"/>
        <v>115.583687</v>
      </c>
      <c r="CV26">
        <f t="shared" si="158"/>
        <v>103.455971</v>
      </c>
      <c r="CX26">
        <f t="shared" ref="CP26:DT26" si="159">MAX(CX25,R26)</f>
        <v>0.046</v>
      </c>
      <c r="CY26">
        <f t="shared" si="159"/>
        <v>0.044</v>
      </c>
      <c r="CZ26">
        <f t="shared" si="159"/>
        <v>0.041</v>
      </c>
      <c r="DA26">
        <f t="shared" si="159"/>
        <v>0.038</v>
      </c>
      <c r="DB26">
        <f t="shared" si="159"/>
        <v>0.044</v>
      </c>
      <c r="DC26">
        <f t="shared" si="159"/>
        <v>0.04</v>
      </c>
      <c r="DD26">
        <f t="shared" si="159"/>
        <v>0.044</v>
      </c>
      <c r="DE26">
        <f t="shared" si="159"/>
        <v>0.06</v>
      </c>
      <c r="DG26">
        <f t="shared" si="159"/>
        <v>5.24965143203735</v>
      </c>
      <c r="DH26">
        <f t="shared" si="159"/>
        <v>2.52870082855225</v>
      </c>
      <c r="DI26">
        <f t="shared" si="159"/>
        <v>2.85092067718506</v>
      </c>
      <c r="DJ26">
        <f t="shared" si="159"/>
        <v>1.2989809513092</v>
      </c>
      <c r="DK26">
        <f t="shared" si="159"/>
        <v>3.25095582008362</v>
      </c>
      <c r="DL26">
        <f t="shared" si="159"/>
        <v>4.7209677696228</v>
      </c>
      <c r="DM26">
        <f t="shared" si="159"/>
        <v>2.05872702598572</v>
      </c>
      <c r="DN26">
        <f t="shared" si="159"/>
        <v>2.33091568946838</v>
      </c>
      <c r="DO26">
        <f t="shared" si="159"/>
        <v>1.65176784992218</v>
      </c>
      <c r="DP26">
        <f t="shared" si="159"/>
        <v>1.30605220794678</v>
      </c>
      <c r="DQ26">
        <f t="shared" si="159"/>
        <v>0.520245909690857</v>
      </c>
      <c r="DR26">
        <f t="shared" si="159"/>
        <v>1.42488956451416</v>
      </c>
      <c r="DS26">
        <f t="shared" si="159"/>
        <v>3.97470331192017</v>
      </c>
      <c r="DT26">
        <f t="shared" si="159"/>
        <v>1.17422747611999</v>
      </c>
      <c r="DV26">
        <f t="shared" si="73"/>
        <v>0</v>
      </c>
      <c r="DW26">
        <f t="shared" si="29"/>
        <v>0</v>
      </c>
      <c r="DX26">
        <f t="shared" si="30"/>
        <v>0</v>
      </c>
      <c r="DY26">
        <f t="shared" ref="DY26:FH26" si="160">(CK26-E26)/CK26</f>
        <v>0</v>
      </c>
      <c r="DZ26">
        <f t="shared" si="160"/>
        <v>0.0357142857142857</v>
      </c>
      <c r="EA26">
        <f t="shared" si="160"/>
        <v>0.00375234521575977</v>
      </c>
      <c r="EB26">
        <f t="shared" si="160"/>
        <v>0.0226678291194421</v>
      </c>
      <c r="EC26">
        <f t="shared" si="160"/>
        <v>0</v>
      </c>
      <c r="ED26">
        <f t="shared" si="160"/>
        <v>0</v>
      </c>
      <c r="EF26">
        <f t="shared" si="160"/>
        <v>0.333635658664003</v>
      </c>
      <c r="EG26">
        <f t="shared" si="160"/>
        <v>0.228273133169519</v>
      </c>
      <c r="EH26">
        <f t="shared" si="160"/>
        <v>0.203152804968272</v>
      </c>
      <c r="EI26">
        <f t="shared" si="160"/>
        <v>0.131724912011156</v>
      </c>
      <c r="EJ26">
        <f t="shared" si="160"/>
        <v>0.0349555657836319</v>
      </c>
      <c r="EL26">
        <f t="shared" si="160"/>
        <v>0.239130434782609</v>
      </c>
      <c r="EM26">
        <f t="shared" si="160"/>
        <v>0.0681818181818181</v>
      </c>
      <c r="EN26">
        <f t="shared" si="160"/>
        <v>0.195121951219512</v>
      </c>
      <c r="EO26">
        <f t="shared" si="160"/>
        <v>0.0263157894736842</v>
      </c>
      <c r="EP26">
        <f t="shared" si="160"/>
        <v>0.0454545454545453</v>
      </c>
      <c r="EQ26">
        <f t="shared" si="160"/>
        <v>0.025</v>
      </c>
      <c r="ER26">
        <f t="shared" si="160"/>
        <v>0.0227272727272727</v>
      </c>
      <c r="ES26">
        <f t="shared" si="160"/>
        <v>0.216666666666667</v>
      </c>
      <c r="EU26">
        <f t="shared" si="160"/>
        <v>0.0494413050328182</v>
      </c>
      <c r="EV26">
        <f t="shared" si="160"/>
        <v>0.0970234222818109</v>
      </c>
      <c r="EW26">
        <f t="shared" si="160"/>
        <v>0</v>
      </c>
      <c r="EX26">
        <f t="shared" si="160"/>
        <v>0.057448799364054</v>
      </c>
      <c r="EY26">
        <f t="shared" si="160"/>
        <v>0.0582190733495085</v>
      </c>
      <c r="EZ26">
        <f t="shared" si="160"/>
        <v>0.0134344559570056</v>
      </c>
      <c r="FA26">
        <f t="shared" si="160"/>
        <v>0.0145009911490845</v>
      </c>
      <c r="FB26">
        <f t="shared" si="160"/>
        <v>0.0622394216212245</v>
      </c>
      <c r="FC26">
        <f t="shared" si="160"/>
        <v>0.0145175751241373</v>
      </c>
      <c r="FD26">
        <f t="shared" si="160"/>
        <v>0</v>
      </c>
      <c r="FE26">
        <f t="shared" si="160"/>
        <v>0.0788032874296628</v>
      </c>
      <c r="FF26">
        <f t="shared" si="160"/>
        <v>0.575080733951094</v>
      </c>
      <c r="FG26">
        <f t="shared" si="160"/>
        <v>0</v>
      </c>
      <c r="FH26">
        <f t="shared" si="160"/>
        <v>0.115147672102729</v>
      </c>
    </row>
    <row r="27" spans="1:164">
      <c r="A27" s="6">
        <v>42339</v>
      </c>
      <c r="B27">
        <v>151.9</v>
      </c>
      <c r="C27">
        <v>126.3</v>
      </c>
      <c r="D27">
        <v>117</v>
      </c>
      <c r="E27">
        <v>110.8</v>
      </c>
      <c r="F27">
        <v>111.2</v>
      </c>
      <c r="G27">
        <v>108.9</v>
      </c>
      <c r="H27">
        <v>110.1</v>
      </c>
      <c r="I27">
        <v>110.6</v>
      </c>
      <c r="J27">
        <v>130.6</v>
      </c>
      <c r="L27" s="10">
        <v>94.368473</v>
      </c>
      <c r="M27" s="10">
        <v>105.916942</v>
      </c>
      <c r="N27" s="10">
        <v>84.349745</v>
      </c>
      <c r="O27" s="10">
        <v>103.452229</v>
      </c>
      <c r="P27" s="10">
        <v>103.583192</v>
      </c>
      <c r="R27" s="11">
        <v>0.035</v>
      </c>
      <c r="S27" s="11">
        <v>0.041</v>
      </c>
      <c r="T27" s="11">
        <v>0.031</v>
      </c>
      <c r="U27" s="11">
        <v>0.036</v>
      </c>
      <c r="V27" s="11">
        <v>0.042</v>
      </c>
      <c r="W27" s="11">
        <v>0.039</v>
      </c>
      <c r="X27" s="11">
        <v>0.044</v>
      </c>
      <c r="Y27" s="11">
        <v>0.044</v>
      </c>
      <c r="AA27" s="13">
        <v>5.29179048538208</v>
      </c>
      <c r="AB27" s="13">
        <v>2.38040065765381</v>
      </c>
      <c r="AC27" s="13">
        <v>3.03604555130005</v>
      </c>
      <c r="AD27" s="13">
        <v>1.20137870311737</v>
      </c>
      <c r="AE27" s="13">
        <v>3.02059173583984</v>
      </c>
      <c r="AF27" s="13">
        <v>4.56657743453979</v>
      </c>
      <c r="AG27" s="13">
        <v>2.06715369224548</v>
      </c>
      <c r="AH27" s="13">
        <v>2.31473660469055</v>
      </c>
      <c r="AI27" s="13">
        <v>1.66023588180542</v>
      </c>
      <c r="AJ27" s="13">
        <v>1.33976721763611</v>
      </c>
      <c r="AK27" s="13">
        <v>0.486901581287384</v>
      </c>
      <c r="AL27" s="13">
        <v>0.528404057025909</v>
      </c>
      <c r="AM27" s="13">
        <v>4.46933364868164</v>
      </c>
      <c r="AN27" s="13">
        <v>1.04926753044128</v>
      </c>
      <c r="AO27" s="18">
        <v>5295.9</v>
      </c>
      <c r="AQ27">
        <f t="shared" si="11"/>
        <v>-0.00658327847267937</v>
      </c>
      <c r="AR27">
        <f t="shared" si="124"/>
        <v>0.00791765637371333</v>
      </c>
      <c r="AS27">
        <f t="shared" si="13"/>
        <v>0.00256410256410255</v>
      </c>
      <c r="AT27">
        <f t="shared" ref="AR27:AY27" si="161">(E28/E27)-1</f>
        <v>0.00541516245487372</v>
      </c>
      <c r="AU27">
        <f t="shared" si="161"/>
        <v>-0.0170863309352518</v>
      </c>
      <c r="AV27">
        <f t="shared" si="161"/>
        <v>0.0110192837465564</v>
      </c>
      <c r="AW27">
        <f t="shared" si="161"/>
        <v>-0.019981834695731</v>
      </c>
      <c r="AX27">
        <f t="shared" si="161"/>
        <v>-0.0036166365280289</v>
      </c>
      <c r="AY27">
        <f t="shared" si="161"/>
        <v>-0.00153139356814691</v>
      </c>
      <c r="BA27" s="19">
        <f t="shared" si="76"/>
        <v>-0.00435723909615449</v>
      </c>
      <c r="BB27" s="19">
        <f t="shared" si="1"/>
        <v>-0.00126395265452439</v>
      </c>
      <c r="BC27" s="19">
        <f t="shared" si="2"/>
        <v>0.0740314626914402</v>
      </c>
      <c r="BD27" s="19">
        <f t="shared" si="3"/>
        <v>0.0422660878578072</v>
      </c>
      <c r="BE27" s="19">
        <f t="shared" si="4"/>
        <v>-0.0323199057237008</v>
      </c>
      <c r="BG27">
        <f t="shared" si="16"/>
        <v>-0.0285714285714286</v>
      </c>
      <c r="BH27">
        <f t="shared" ref="BH27:BN27" si="162">(S28/S27)-1</f>
        <v>-0.024390243902439</v>
      </c>
      <c r="BI27">
        <f t="shared" si="162"/>
        <v>0.032258064516129</v>
      </c>
      <c r="BJ27">
        <f t="shared" si="162"/>
        <v>-0.0555555555555555</v>
      </c>
      <c r="BK27">
        <f t="shared" si="162"/>
        <v>-0.0476190476190477</v>
      </c>
      <c r="BL27">
        <f t="shared" si="162"/>
        <v>0</v>
      </c>
      <c r="BM27">
        <f t="shared" si="162"/>
        <v>0.0227272727272727</v>
      </c>
      <c r="BN27">
        <f t="shared" si="162"/>
        <v>0</v>
      </c>
      <c r="BP27" s="19">
        <f t="shared" si="18"/>
        <v>0.11638729468811</v>
      </c>
      <c r="BQ27" s="19">
        <f t="shared" ref="BQ27:CC27" si="163">(AB28/AB27)-1</f>
        <v>0.118671603036981</v>
      </c>
      <c r="BR27" s="19">
        <f t="shared" si="163"/>
        <v>0.120053889957499</v>
      </c>
      <c r="BS27" s="19">
        <f t="shared" si="163"/>
        <v>0.0881602755337278</v>
      </c>
      <c r="BT27" s="19">
        <f t="shared" si="163"/>
        <v>0.230275437909654</v>
      </c>
      <c r="BU27" s="19">
        <f t="shared" si="163"/>
        <v>0.185699053974882</v>
      </c>
      <c r="BV27" s="19">
        <f t="shared" si="163"/>
        <v>0.146809251983012</v>
      </c>
      <c r="BW27" s="19">
        <f t="shared" si="163"/>
        <v>0.151532505506138</v>
      </c>
      <c r="BX27" s="19">
        <f t="shared" si="163"/>
        <v>0.101507223200174</v>
      </c>
      <c r="BY27" s="19">
        <f t="shared" si="163"/>
        <v>0.175644656155802</v>
      </c>
      <c r="BZ27" s="19">
        <f t="shared" si="163"/>
        <v>0.0542999121174059</v>
      </c>
      <c r="CA27" s="19">
        <f t="shared" si="163"/>
        <v>0.0175327002400072</v>
      </c>
      <c r="CB27" s="19">
        <f t="shared" si="163"/>
        <v>0.14629859449697</v>
      </c>
      <c r="CC27" s="19">
        <f t="shared" si="163"/>
        <v>0.0957403031665736</v>
      </c>
      <c r="CH27">
        <f t="shared" si="26"/>
        <v>154.4</v>
      </c>
      <c r="CI27">
        <f t="shared" ref="CI27:CV27" si="164">MAX(CI26,C27)</f>
        <v>126.3</v>
      </c>
      <c r="CJ27">
        <f t="shared" si="164"/>
        <v>117</v>
      </c>
      <c r="CK27">
        <f t="shared" si="164"/>
        <v>110.8</v>
      </c>
      <c r="CL27">
        <f t="shared" si="164"/>
        <v>114.8</v>
      </c>
      <c r="CM27">
        <f t="shared" si="164"/>
        <v>108.9</v>
      </c>
      <c r="CN27">
        <f t="shared" si="164"/>
        <v>114.7</v>
      </c>
      <c r="CO27">
        <f t="shared" si="164"/>
        <v>110.6</v>
      </c>
      <c r="CP27">
        <f t="shared" si="164"/>
        <v>130.6</v>
      </c>
      <c r="CR27">
        <f t="shared" si="164"/>
        <v>133.689316</v>
      </c>
      <c r="CS27">
        <f t="shared" si="164"/>
        <v>128.994278</v>
      </c>
      <c r="CT27">
        <f t="shared" si="164"/>
        <v>103.323486</v>
      </c>
      <c r="CU27">
        <f t="shared" si="164"/>
        <v>115.583687</v>
      </c>
      <c r="CV27">
        <f t="shared" si="164"/>
        <v>103.583192</v>
      </c>
      <c r="CX27">
        <f t="shared" ref="CP27:DT27" si="165">MAX(CX26,R27)</f>
        <v>0.046</v>
      </c>
      <c r="CY27">
        <f t="shared" si="165"/>
        <v>0.044</v>
      </c>
      <c r="CZ27">
        <f t="shared" si="165"/>
        <v>0.041</v>
      </c>
      <c r="DA27">
        <f t="shared" si="165"/>
        <v>0.038</v>
      </c>
      <c r="DB27">
        <f t="shared" si="165"/>
        <v>0.044</v>
      </c>
      <c r="DC27">
        <f t="shared" si="165"/>
        <v>0.04</v>
      </c>
      <c r="DD27">
        <f t="shared" si="165"/>
        <v>0.044</v>
      </c>
      <c r="DE27">
        <f t="shared" si="165"/>
        <v>0.06</v>
      </c>
      <c r="DG27">
        <f t="shared" si="165"/>
        <v>5.29179048538208</v>
      </c>
      <c r="DH27">
        <f t="shared" si="165"/>
        <v>2.52870082855225</v>
      </c>
      <c r="DI27">
        <f t="shared" si="165"/>
        <v>3.03604555130005</v>
      </c>
      <c r="DJ27">
        <f t="shared" si="165"/>
        <v>1.2989809513092</v>
      </c>
      <c r="DK27">
        <f t="shared" si="165"/>
        <v>3.25095582008362</v>
      </c>
      <c r="DL27">
        <f t="shared" si="165"/>
        <v>4.7209677696228</v>
      </c>
      <c r="DM27">
        <f t="shared" si="165"/>
        <v>2.06715369224548</v>
      </c>
      <c r="DN27">
        <f t="shared" si="165"/>
        <v>2.33091568946838</v>
      </c>
      <c r="DO27">
        <f t="shared" si="165"/>
        <v>1.66023588180542</v>
      </c>
      <c r="DP27">
        <f t="shared" si="165"/>
        <v>1.33976721763611</v>
      </c>
      <c r="DQ27">
        <f t="shared" si="165"/>
        <v>0.520245909690857</v>
      </c>
      <c r="DR27">
        <f t="shared" si="165"/>
        <v>1.42488956451416</v>
      </c>
      <c r="DS27">
        <f t="shared" si="165"/>
        <v>4.46933364868164</v>
      </c>
      <c r="DT27">
        <f t="shared" si="165"/>
        <v>1.17422747611999</v>
      </c>
      <c r="DV27">
        <f t="shared" si="73"/>
        <v>0.0161917098445596</v>
      </c>
      <c r="DW27">
        <f t="shared" si="29"/>
        <v>0</v>
      </c>
      <c r="DX27">
        <f t="shared" si="30"/>
        <v>0</v>
      </c>
      <c r="DY27">
        <f t="shared" ref="DY27:FH27" si="166">(CK27-E27)/CK27</f>
        <v>0</v>
      </c>
      <c r="DZ27">
        <f t="shared" si="166"/>
        <v>0.0313588850174216</v>
      </c>
      <c r="EA27">
        <f t="shared" si="166"/>
        <v>0</v>
      </c>
      <c r="EB27">
        <f t="shared" si="166"/>
        <v>0.0401046207497821</v>
      </c>
      <c r="EC27">
        <f t="shared" si="166"/>
        <v>0</v>
      </c>
      <c r="ED27">
        <f t="shared" si="166"/>
        <v>0</v>
      </c>
      <c r="EF27">
        <f t="shared" si="166"/>
        <v>0.29412105751218</v>
      </c>
      <c r="EG27">
        <f t="shared" si="166"/>
        <v>0.178902013002468</v>
      </c>
      <c r="EH27">
        <f t="shared" si="166"/>
        <v>0.183634348148106</v>
      </c>
      <c r="EI27">
        <f t="shared" si="166"/>
        <v>0.104958219579896</v>
      </c>
      <c r="EJ27">
        <f t="shared" si="166"/>
        <v>0</v>
      </c>
      <c r="EL27">
        <f t="shared" si="166"/>
        <v>0.239130434782609</v>
      </c>
      <c r="EM27">
        <f t="shared" si="166"/>
        <v>0.0681818181818181</v>
      </c>
      <c r="EN27">
        <f t="shared" si="166"/>
        <v>0.24390243902439</v>
      </c>
      <c r="EO27">
        <f t="shared" si="166"/>
        <v>0.0526315789473685</v>
      </c>
      <c r="EP27">
        <f t="shared" si="166"/>
        <v>0.0454545454545453</v>
      </c>
      <c r="EQ27">
        <f t="shared" si="166"/>
        <v>0.025</v>
      </c>
      <c r="ER27">
        <f t="shared" si="166"/>
        <v>0</v>
      </c>
      <c r="ES27">
        <f t="shared" si="166"/>
        <v>0.266666666666667</v>
      </c>
      <c r="EU27">
        <f t="shared" si="166"/>
        <v>0</v>
      </c>
      <c r="EV27">
        <f t="shared" si="166"/>
        <v>0.0586467838440762</v>
      </c>
      <c r="EW27">
        <f t="shared" si="166"/>
        <v>0</v>
      </c>
      <c r="EX27">
        <f t="shared" si="166"/>
        <v>0.0751375515502826</v>
      </c>
      <c r="EY27">
        <f t="shared" si="166"/>
        <v>0.0708604167490207</v>
      </c>
      <c r="EZ27">
        <f t="shared" si="166"/>
        <v>0.0327031114417767</v>
      </c>
      <c r="FA27">
        <f t="shared" si="166"/>
        <v>0</v>
      </c>
      <c r="FB27">
        <f t="shared" si="166"/>
        <v>0.00694108536440451</v>
      </c>
      <c r="FC27">
        <f t="shared" si="166"/>
        <v>0</v>
      </c>
      <c r="FD27">
        <f t="shared" si="166"/>
        <v>0</v>
      </c>
      <c r="FE27">
        <f t="shared" si="166"/>
        <v>0.0640933984916616</v>
      </c>
      <c r="FF27">
        <f t="shared" si="166"/>
        <v>0.629161395952761</v>
      </c>
      <c r="FG27">
        <f t="shared" si="166"/>
        <v>0</v>
      </c>
      <c r="FH27">
        <f t="shared" si="166"/>
        <v>0.106418856839917</v>
      </c>
    </row>
    <row r="28" spans="1:164">
      <c r="A28" s="6">
        <v>42430</v>
      </c>
      <c r="B28">
        <v>150.9</v>
      </c>
      <c r="C28">
        <v>127.3</v>
      </c>
      <c r="D28">
        <v>117.3</v>
      </c>
      <c r="E28">
        <v>111.4</v>
      </c>
      <c r="F28">
        <v>109.3</v>
      </c>
      <c r="G28">
        <v>110.1</v>
      </c>
      <c r="H28">
        <v>107.9</v>
      </c>
      <c r="I28">
        <v>110.2</v>
      </c>
      <c r="J28">
        <v>130.4</v>
      </c>
      <c r="L28" s="10">
        <v>93.957287</v>
      </c>
      <c r="M28" s="10">
        <v>105.783068</v>
      </c>
      <c r="N28" s="10">
        <v>90.59428</v>
      </c>
      <c r="O28" s="10">
        <v>107.82475</v>
      </c>
      <c r="P28" s="10">
        <v>100.235393</v>
      </c>
      <c r="R28" s="11">
        <v>0.034</v>
      </c>
      <c r="S28" s="11">
        <v>0.04</v>
      </c>
      <c r="T28" s="11">
        <v>0.032</v>
      </c>
      <c r="U28" s="11">
        <v>0.034</v>
      </c>
      <c r="V28" s="11">
        <v>0.04</v>
      </c>
      <c r="W28" s="11">
        <v>0.039</v>
      </c>
      <c r="X28" s="11">
        <v>0.045</v>
      </c>
      <c r="Y28" s="11">
        <v>0.044</v>
      </c>
      <c r="AA28" s="13">
        <v>5.90768766403198</v>
      </c>
      <c r="AB28" s="13">
        <v>2.66288661956787</v>
      </c>
      <c r="AC28" s="13">
        <v>3.40053462982178</v>
      </c>
      <c r="AD28" s="13">
        <v>1.30729258060455</v>
      </c>
      <c r="AE28" s="13">
        <v>3.71615982055664</v>
      </c>
      <c r="AF28" s="13">
        <v>5.41458654403687</v>
      </c>
      <c r="AG28" s="13">
        <v>2.37063097953796</v>
      </c>
      <c r="AH28" s="13">
        <v>2.66549444198608</v>
      </c>
      <c r="AI28" s="13">
        <v>1.82876181602478</v>
      </c>
      <c r="AJ28" s="13">
        <v>1.57509016990662</v>
      </c>
      <c r="AK28" s="13">
        <v>0.513340294361115</v>
      </c>
      <c r="AL28" s="13">
        <v>0.537668406963348</v>
      </c>
      <c r="AM28" s="13">
        <v>5.12319087982178</v>
      </c>
      <c r="AN28" s="13">
        <v>1.14972472190857</v>
      </c>
      <c r="AO28" s="18">
        <v>5082.8</v>
      </c>
      <c r="AQ28">
        <f t="shared" si="11"/>
        <v>0.0284956925115969</v>
      </c>
      <c r="AR28">
        <f t="shared" si="124"/>
        <v>0.0267085624509034</v>
      </c>
      <c r="AS28">
        <f t="shared" si="13"/>
        <v>0.011082693947144</v>
      </c>
      <c r="AT28">
        <f t="shared" ref="AR28:AY28" si="167">(E29/E28)-1</f>
        <v>0.00807899461400341</v>
      </c>
      <c r="AU28">
        <f t="shared" si="167"/>
        <v>-0.0118938700823421</v>
      </c>
      <c r="AV28">
        <f t="shared" si="167"/>
        <v>0.00726612170753871</v>
      </c>
      <c r="AW28">
        <f t="shared" si="167"/>
        <v>-0.0240963855421688</v>
      </c>
      <c r="AX28">
        <f t="shared" si="167"/>
        <v>0.0217785843920144</v>
      </c>
      <c r="AY28">
        <f t="shared" si="167"/>
        <v>0.0199386503067485</v>
      </c>
      <c r="BA28" s="19">
        <f t="shared" si="76"/>
        <v>0.0506259402743292</v>
      </c>
      <c r="BB28" s="19">
        <f t="shared" si="1"/>
        <v>0.0594243589153607</v>
      </c>
      <c r="BC28" s="19">
        <f t="shared" si="2"/>
        <v>0.000606219288899812</v>
      </c>
      <c r="BD28" s="19">
        <f t="shared" si="3"/>
        <v>7.70695039868929e-5</v>
      </c>
      <c r="BE28" s="19">
        <f t="shared" si="4"/>
        <v>-0.0551662125971811</v>
      </c>
      <c r="BG28">
        <f t="shared" si="16"/>
        <v>0</v>
      </c>
      <c r="BH28">
        <f t="shared" ref="BH28:BN28" si="168">(S29/S28)-1</f>
        <v>0.075</v>
      </c>
      <c r="BI28">
        <f t="shared" si="168"/>
        <v>0</v>
      </c>
      <c r="BJ28">
        <f t="shared" si="168"/>
        <v>0</v>
      </c>
      <c r="BK28">
        <f t="shared" si="168"/>
        <v>0</v>
      </c>
      <c r="BL28">
        <f t="shared" si="168"/>
        <v>0</v>
      </c>
      <c r="BM28">
        <f t="shared" si="168"/>
        <v>-0.0444444444444445</v>
      </c>
      <c r="BN28">
        <f t="shared" si="168"/>
        <v>0.0454545454545454</v>
      </c>
      <c r="BP28" s="19">
        <f t="shared" si="18"/>
        <v>0.0675105710007151</v>
      </c>
      <c r="BQ28" s="19">
        <f t="shared" ref="BQ28:CC28" si="169">(AB29/AB28)-1</f>
        <v>0.0706401744263283</v>
      </c>
      <c r="BR28" s="19">
        <f t="shared" si="169"/>
        <v>-0.00929370766456983</v>
      </c>
      <c r="BS28" s="19">
        <f t="shared" si="169"/>
        <v>0.192801899261971</v>
      </c>
      <c r="BT28" s="19">
        <f t="shared" si="169"/>
        <v>0.110057264191325</v>
      </c>
      <c r="BU28" s="19">
        <f t="shared" si="169"/>
        <v>0.122401864659317</v>
      </c>
      <c r="BV28" s="19">
        <f t="shared" si="169"/>
        <v>-0.102210095053404</v>
      </c>
      <c r="BW28" s="19">
        <f t="shared" si="169"/>
        <v>-0.108333138042273</v>
      </c>
      <c r="BX28" s="19">
        <f t="shared" si="169"/>
        <v>-0.0183487578130052</v>
      </c>
      <c r="BY28" s="19">
        <f t="shared" si="169"/>
        <v>0.121808117483524</v>
      </c>
      <c r="BZ28" s="19">
        <f t="shared" si="169"/>
        <v>-0.00857656633367221</v>
      </c>
      <c r="CA28" s="19">
        <f t="shared" si="169"/>
        <v>-0.00425527008853788</v>
      </c>
      <c r="CB28" s="19">
        <f t="shared" si="169"/>
        <v>-0.0177513074605535</v>
      </c>
      <c r="CC28" s="19">
        <f t="shared" si="169"/>
        <v>-0.00719989133804877</v>
      </c>
      <c r="CH28">
        <f t="shared" si="26"/>
        <v>154.4</v>
      </c>
      <c r="CI28">
        <f t="shared" ref="CI28:CV28" si="170">MAX(CI27,C28)</f>
        <v>127.3</v>
      </c>
      <c r="CJ28">
        <f t="shared" si="170"/>
        <v>117.3</v>
      </c>
      <c r="CK28">
        <f t="shared" si="170"/>
        <v>111.4</v>
      </c>
      <c r="CL28">
        <f t="shared" si="170"/>
        <v>114.8</v>
      </c>
      <c r="CM28">
        <f t="shared" si="170"/>
        <v>110.1</v>
      </c>
      <c r="CN28">
        <f t="shared" si="170"/>
        <v>114.7</v>
      </c>
      <c r="CO28">
        <f t="shared" si="170"/>
        <v>110.6</v>
      </c>
      <c r="CP28">
        <f t="shared" si="170"/>
        <v>130.6</v>
      </c>
      <c r="CR28">
        <f t="shared" si="170"/>
        <v>133.689316</v>
      </c>
      <c r="CS28">
        <f t="shared" si="170"/>
        <v>128.994278</v>
      </c>
      <c r="CT28">
        <f t="shared" si="170"/>
        <v>103.323486</v>
      </c>
      <c r="CU28">
        <f t="shared" si="170"/>
        <v>115.583687</v>
      </c>
      <c r="CV28">
        <f t="shared" si="170"/>
        <v>103.583192</v>
      </c>
      <c r="CX28">
        <f t="shared" ref="CP28:DT28" si="171">MAX(CX27,R28)</f>
        <v>0.046</v>
      </c>
      <c r="CY28">
        <f t="shared" si="171"/>
        <v>0.044</v>
      </c>
      <c r="CZ28">
        <f t="shared" si="171"/>
        <v>0.041</v>
      </c>
      <c r="DA28">
        <f t="shared" si="171"/>
        <v>0.038</v>
      </c>
      <c r="DB28">
        <f t="shared" si="171"/>
        <v>0.044</v>
      </c>
      <c r="DC28">
        <f t="shared" si="171"/>
        <v>0.04</v>
      </c>
      <c r="DD28">
        <f t="shared" si="171"/>
        <v>0.045</v>
      </c>
      <c r="DE28">
        <f t="shared" si="171"/>
        <v>0.06</v>
      </c>
      <c r="DG28">
        <f t="shared" si="171"/>
        <v>5.90768766403198</v>
      </c>
      <c r="DH28">
        <f t="shared" si="171"/>
        <v>2.66288661956787</v>
      </c>
      <c r="DI28">
        <f t="shared" si="171"/>
        <v>3.40053462982178</v>
      </c>
      <c r="DJ28">
        <f t="shared" si="171"/>
        <v>1.30729258060455</v>
      </c>
      <c r="DK28">
        <f t="shared" si="171"/>
        <v>3.71615982055664</v>
      </c>
      <c r="DL28">
        <f t="shared" si="171"/>
        <v>5.41458654403687</v>
      </c>
      <c r="DM28">
        <f t="shared" si="171"/>
        <v>2.37063097953796</v>
      </c>
      <c r="DN28">
        <f t="shared" si="171"/>
        <v>2.66549444198608</v>
      </c>
      <c r="DO28">
        <f t="shared" si="171"/>
        <v>1.82876181602478</v>
      </c>
      <c r="DP28">
        <f t="shared" si="171"/>
        <v>1.57509016990662</v>
      </c>
      <c r="DQ28">
        <f t="shared" si="171"/>
        <v>0.520245909690857</v>
      </c>
      <c r="DR28">
        <f t="shared" si="171"/>
        <v>1.42488956451416</v>
      </c>
      <c r="DS28">
        <f t="shared" si="171"/>
        <v>5.12319087982178</v>
      </c>
      <c r="DT28">
        <f t="shared" si="171"/>
        <v>1.17422747611999</v>
      </c>
      <c r="DV28">
        <f t="shared" si="73"/>
        <v>0.0226683937823834</v>
      </c>
      <c r="DW28">
        <f t="shared" si="29"/>
        <v>0</v>
      </c>
      <c r="DX28">
        <f t="shared" si="30"/>
        <v>0</v>
      </c>
      <c r="DY28">
        <f t="shared" ref="DY28:FH28" si="172">(CK28-E28)/CK28</f>
        <v>0</v>
      </c>
      <c r="DZ28">
        <f t="shared" si="172"/>
        <v>0.0479094076655052</v>
      </c>
      <c r="EA28">
        <f t="shared" si="172"/>
        <v>0</v>
      </c>
      <c r="EB28">
        <f t="shared" si="172"/>
        <v>0.059285091543156</v>
      </c>
      <c r="EC28">
        <f t="shared" si="172"/>
        <v>0.00361663652802886</v>
      </c>
      <c r="ED28">
        <f t="shared" si="172"/>
        <v>0.00153139356814693</v>
      </c>
      <c r="EF28">
        <f t="shared" si="172"/>
        <v>0.29719674083754</v>
      </c>
      <c r="EG28">
        <f t="shared" si="172"/>
        <v>0.179939841982758</v>
      </c>
      <c r="EH28">
        <f t="shared" si="172"/>
        <v>0.12319760485046</v>
      </c>
      <c r="EI28">
        <f t="shared" si="172"/>
        <v>0.0671283050522519</v>
      </c>
      <c r="EJ28">
        <f t="shared" si="172"/>
        <v>0.0323199057237008</v>
      </c>
      <c r="EL28">
        <f t="shared" si="172"/>
        <v>0.260869565217391</v>
      </c>
      <c r="EM28">
        <f t="shared" si="172"/>
        <v>0.0909090909090908</v>
      </c>
      <c r="EN28">
        <f t="shared" si="172"/>
        <v>0.219512195121951</v>
      </c>
      <c r="EO28">
        <f t="shared" si="172"/>
        <v>0.105263157894737</v>
      </c>
      <c r="EP28">
        <f t="shared" si="172"/>
        <v>0.0909090909090908</v>
      </c>
      <c r="EQ28">
        <f t="shared" si="172"/>
        <v>0.025</v>
      </c>
      <c r="ER28">
        <f t="shared" si="172"/>
        <v>0</v>
      </c>
      <c r="ES28">
        <f t="shared" si="172"/>
        <v>0.266666666666667</v>
      </c>
      <c r="EU28">
        <f t="shared" si="172"/>
        <v>0</v>
      </c>
      <c r="EV28">
        <f t="shared" si="172"/>
        <v>0</v>
      </c>
      <c r="EW28">
        <f t="shared" si="172"/>
        <v>0</v>
      </c>
      <c r="EX28">
        <f t="shared" si="172"/>
        <v>0</v>
      </c>
      <c r="EY28">
        <f t="shared" si="172"/>
        <v>0</v>
      </c>
      <c r="EZ28">
        <f t="shared" si="172"/>
        <v>0</v>
      </c>
      <c r="FA28">
        <f t="shared" si="172"/>
        <v>0</v>
      </c>
      <c r="FB28">
        <f t="shared" si="172"/>
        <v>0</v>
      </c>
      <c r="FC28">
        <f t="shared" si="172"/>
        <v>0</v>
      </c>
      <c r="FD28">
        <f t="shared" si="172"/>
        <v>0</v>
      </c>
      <c r="FE28">
        <f t="shared" si="172"/>
        <v>0.0132737522796586</v>
      </c>
      <c r="FF28">
        <f t="shared" si="172"/>
        <v>0.622659593870578</v>
      </c>
      <c r="FG28">
        <f t="shared" si="172"/>
        <v>0</v>
      </c>
      <c r="FH28">
        <f t="shared" si="172"/>
        <v>0.0208671272898371</v>
      </c>
    </row>
    <row r="29" spans="1:164">
      <c r="A29" s="6">
        <v>42522</v>
      </c>
      <c r="B29">
        <v>155.2</v>
      </c>
      <c r="C29">
        <v>130.7</v>
      </c>
      <c r="D29">
        <v>118.6</v>
      </c>
      <c r="E29">
        <v>112.3</v>
      </c>
      <c r="F29">
        <v>108</v>
      </c>
      <c r="G29">
        <v>110.9</v>
      </c>
      <c r="H29">
        <v>105.3</v>
      </c>
      <c r="I29">
        <v>112.6</v>
      </c>
      <c r="J29">
        <v>133</v>
      </c>
      <c r="L29" s="10">
        <v>98.713963</v>
      </c>
      <c r="M29" s="10">
        <v>112.069159</v>
      </c>
      <c r="N29" s="10">
        <v>90.6492</v>
      </c>
      <c r="O29" s="10">
        <v>107.83306</v>
      </c>
      <c r="P29" s="10">
        <v>94.705786</v>
      </c>
      <c r="R29" s="11">
        <v>0.034</v>
      </c>
      <c r="S29" s="11">
        <v>0.043</v>
      </c>
      <c r="T29" s="11">
        <v>0.032</v>
      </c>
      <c r="U29" s="11">
        <v>0.034</v>
      </c>
      <c r="V29" s="11">
        <v>0.04</v>
      </c>
      <c r="W29" s="11">
        <v>0.039</v>
      </c>
      <c r="X29" s="11">
        <v>0.043</v>
      </c>
      <c r="Y29" s="11">
        <v>0.046</v>
      </c>
      <c r="AA29" s="13">
        <v>6.30651903152466</v>
      </c>
      <c r="AB29" s="13">
        <v>2.85099339485168</v>
      </c>
      <c r="AC29" s="13">
        <v>3.36893105506897</v>
      </c>
      <c r="AD29" s="13">
        <v>1.55934107303619</v>
      </c>
      <c r="AE29" s="13">
        <v>4.12515020370483</v>
      </c>
      <c r="AF29" s="13">
        <v>6.07734203338623</v>
      </c>
      <c r="AG29" s="13">
        <v>2.12832856178284</v>
      </c>
      <c r="AH29" s="13">
        <v>2.37673306465149</v>
      </c>
      <c r="AI29" s="13">
        <v>1.79520630836487</v>
      </c>
      <c r="AJ29" s="13">
        <v>1.76694893836975</v>
      </c>
      <c r="AK29" s="13">
        <v>0.50893759727478</v>
      </c>
      <c r="AL29" s="13">
        <v>0.535380482673645</v>
      </c>
      <c r="AM29" s="13">
        <v>5.03224754333496</v>
      </c>
      <c r="AN29" s="13">
        <v>1.14144682884216</v>
      </c>
      <c r="AO29" s="18">
        <v>5233.4</v>
      </c>
      <c r="AQ29">
        <f t="shared" si="11"/>
        <v>0.026417525773196</v>
      </c>
      <c r="AR29">
        <f t="shared" si="124"/>
        <v>0.0168324407039022</v>
      </c>
      <c r="AS29">
        <f t="shared" si="13"/>
        <v>0.00168634064080941</v>
      </c>
      <c r="AT29">
        <f t="shared" ref="AR29:AY29" si="173">(E30/E29)-1</f>
        <v>0.00890471950133565</v>
      </c>
      <c r="AU29">
        <f t="shared" si="173"/>
        <v>-0.0157407407407407</v>
      </c>
      <c r="AV29">
        <f t="shared" si="173"/>
        <v>0.0225428313796212</v>
      </c>
      <c r="AW29">
        <f t="shared" si="173"/>
        <v>-0.0123456790123456</v>
      </c>
      <c r="AX29">
        <f t="shared" si="173"/>
        <v>0.00799289520426294</v>
      </c>
      <c r="AY29">
        <f t="shared" si="173"/>
        <v>0.0150375939849625</v>
      </c>
      <c r="BA29" s="19">
        <f t="shared" si="76"/>
        <v>0.0515076575337168</v>
      </c>
      <c r="BB29" s="19">
        <f t="shared" si="1"/>
        <v>-0.00215768550560824</v>
      </c>
      <c r="BC29" s="19">
        <f t="shared" si="2"/>
        <v>0.0229015369137291</v>
      </c>
      <c r="BD29" s="19">
        <f t="shared" si="3"/>
        <v>0.0830508658476352</v>
      </c>
      <c r="BE29" s="19">
        <f t="shared" si="4"/>
        <v>-0.00334836986622966</v>
      </c>
      <c r="BG29">
        <f t="shared" si="16"/>
        <v>0</v>
      </c>
      <c r="BH29">
        <f t="shared" ref="BH29:BN29" si="174">(S30/S29)-1</f>
        <v>0</v>
      </c>
      <c r="BI29">
        <f t="shared" si="174"/>
        <v>-0.03125</v>
      </c>
      <c r="BJ29">
        <f t="shared" si="174"/>
        <v>-0.0294117647058824</v>
      </c>
      <c r="BK29">
        <f t="shared" si="174"/>
        <v>0</v>
      </c>
      <c r="BL29">
        <f t="shared" si="174"/>
        <v>0</v>
      </c>
      <c r="BM29">
        <f t="shared" si="174"/>
        <v>0.0465116279069768</v>
      </c>
      <c r="BN29">
        <f t="shared" si="174"/>
        <v>0</v>
      </c>
      <c r="BP29" s="19">
        <f t="shared" si="18"/>
        <v>-0.104765567175919</v>
      </c>
      <c r="BQ29" s="19">
        <f t="shared" ref="BQ29:CC29" si="175">(AB30/AB29)-1</f>
        <v>-0.0835856832447546</v>
      </c>
      <c r="BR29" s="19">
        <f t="shared" si="175"/>
        <v>-0.0723948875612942</v>
      </c>
      <c r="BS29" s="19">
        <f t="shared" si="175"/>
        <v>-0.0931495185158628</v>
      </c>
      <c r="BT29" s="19">
        <f t="shared" si="175"/>
        <v>-0.20618208135482</v>
      </c>
      <c r="BU29" s="19">
        <f t="shared" si="175"/>
        <v>-0.0404348805149589</v>
      </c>
      <c r="BV29" s="19">
        <f t="shared" si="175"/>
        <v>-0.0832065529894811</v>
      </c>
      <c r="BW29" s="19">
        <f t="shared" si="175"/>
        <v>0.0230425286402747</v>
      </c>
      <c r="BX29" s="19">
        <f t="shared" si="175"/>
        <v>-0.00879185342302846</v>
      </c>
      <c r="BY29" s="19">
        <f t="shared" si="175"/>
        <v>-0.116243548040843</v>
      </c>
      <c r="BZ29" s="19">
        <f t="shared" si="175"/>
        <v>-0.0790099637456254</v>
      </c>
      <c r="CA29" s="19">
        <f t="shared" si="175"/>
        <v>-0.0896054460636235</v>
      </c>
      <c r="CB29" s="19">
        <f t="shared" si="175"/>
        <v>-0.0570591169395078</v>
      </c>
      <c r="CC29" s="19">
        <f t="shared" si="175"/>
        <v>0.242151506764912</v>
      </c>
      <c r="CH29">
        <f t="shared" si="26"/>
        <v>155.2</v>
      </c>
      <c r="CI29">
        <f t="shared" ref="CI29:CV29" si="176">MAX(CI28,C29)</f>
        <v>130.7</v>
      </c>
      <c r="CJ29">
        <f t="shared" si="176"/>
        <v>118.6</v>
      </c>
      <c r="CK29">
        <f t="shared" si="176"/>
        <v>112.3</v>
      </c>
      <c r="CL29">
        <f t="shared" si="176"/>
        <v>114.8</v>
      </c>
      <c r="CM29">
        <f t="shared" si="176"/>
        <v>110.9</v>
      </c>
      <c r="CN29">
        <f t="shared" si="176"/>
        <v>114.7</v>
      </c>
      <c r="CO29">
        <f t="shared" si="176"/>
        <v>112.6</v>
      </c>
      <c r="CP29">
        <f t="shared" si="176"/>
        <v>133</v>
      </c>
      <c r="CR29">
        <f t="shared" si="176"/>
        <v>133.689316</v>
      </c>
      <c r="CS29">
        <f t="shared" si="176"/>
        <v>128.994278</v>
      </c>
      <c r="CT29">
        <f t="shared" si="176"/>
        <v>103.323486</v>
      </c>
      <c r="CU29">
        <f t="shared" si="176"/>
        <v>115.583687</v>
      </c>
      <c r="CV29">
        <f t="shared" si="176"/>
        <v>103.583192</v>
      </c>
      <c r="CX29">
        <f t="shared" ref="CP29:DT29" si="177">MAX(CX28,R29)</f>
        <v>0.046</v>
      </c>
      <c r="CY29">
        <f t="shared" si="177"/>
        <v>0.044</v>
      </c>
      <c r="CZ29">
        <f t="shared" si="177"/>
        <v>0.041</v>
      </c>
      <c r="DA29">
        <f t="shared" si="177"/>
        <v>0.038</v>
      </c>
      <c r="DB29">
        <f t="shared" si="177"/>
        <v>0.044</v>
      </c>
      <c r="DC29">
        <f t="shared" si="177"/>
        <v>0.04</v>
      </c>
      <c r="DD29">
        <f t="shared" si="177"/>
        <v>0.045</v>
      </c>
      <c r="DE29">
        <f t="shared" si="177"/>
        <v>0.06</v>
      </c>
      <c r="DG29">
        <f t="shared" si="177"/>
        <v>6.30651903152466</v>
      </c>
      <c r="DH29">
        <f t="shared" si="177"/>
        <v>2.85099339485168</v>
      </c>
      <c r="DI29">
        <f t="shared" si="177"/>
        <v>3.40053462982178</v>
      </c>
      <c r="DJ29">
        <f t="shared" si="177"/>
        <v>1.55934107303619</v>
      </c>
      <c r="DK29">
        <f t="shared" si="177"/>
        <v>4.12515020370483</v>
      </c>
      <c r="DL29">
        <f t="shared" si="177"/>
        <v>6.07734203338623</v>
      </c>
      <c r="DM29">
        <f t="shared" si="177"/>
        <v>2.37063097953796</v>
      </c>
      <c r="DN29">
        <f t="shared" si="177"/>
        <v>2.66549444198608</v>
      </c>
      <c r="DO29">
        <f t="shared" si="177"/>
        <v>1.82876181602478</v>
      </c>
      <c r="DP29">
        <f t="shared" si="177"/>
        <v>1.76694893836975</v>
      </c>
      <c r="DQ29">
        <f t="shared" si="177"/>
        <v>0.520245909690857</v>
      </c>
      <c r="DR29">
        <f t="shared" si="177"/>
        <v>1.42488956451416</v>
      </c>
      <c r="DS29">
        <f t="shared" si="177"/>
        <v>5.12319087982178</v>
      </c>
      <c r="DT29">
        <f t="shared" si="177"/>
        <v>1.17422747611999</v>
      </c>
      <c r="DV29">
        <f t="shared" si="73"/>
        <v>0</v>
      </c>
      <c r="DW29">
        <f t="shared" si="29"/>
        <v>0</v>
      </c>
      <c r="DX29">
        <f t="shared" si="30"/>
        <v>0</v>
      </c>
      <c r="DY29">
        <f t="shared" ref="DY29:FH29" si="178">(CK29-E29)/CK29</f>
        <v>0</v>
      </c>
      <c r="DZ29">
        <f t="shared" si="178"/>
        <v>0.0592334494773519</v>
      </c>
      <c r="EA29">
        <f t="shared" si="178"/>
        <v>0</v>
      </c>
      <c r="EB29">
        <f t="shared" si="178"/>
        <v>0.0819529206625981</v>
      </c>
      <c r="EC29">
        <f t="shared" si="178"/>
        <v>0</v>
      </c>
      <c r="ED29">
        <f t="shared" si="178"/>
        <v>0</v>
      </c>
      <c r="EF29">
        <f t="shared" si="178"/>
        <v>0.261616665014577</v>
      </c>
      <c r="EG29">
        <f t="shared" si="178"/>
        <v>0.131208292820554</v>
      </c>
      <c r="EH29">
        <f t="shared" si="178"/>
        <v>0.122666070325966</v>
      </c>
      <c r="EI29">
        <f t="shared" si="178"/>
        <v>0.0670564090934389</v>
      </c>
      <c r="EJ29">
        <f t="shared" si="178"/>
        <v>0.0857031515306073</v>
      </c>
      <c r="EL29">
        <f t="shared" si="178"/>
        <v>0.260869565217391</v>
      </c>
      <c r="EM29">
        <f t="shared" si="178"/>
        <v>0.0227272727272727</v>
      </c>
      <c r="EN29">
        <f t="shared" si="178"/>
        <v>0.219512195121951</v>
      </c>
      <c r="EO29">
        <f t="shared" si="178"/>
        <v>0.105263157894737</v>
      </c>
      <c r="EP29">
        <f t="shared" si="178"/>
        <v>0.0909090909090908</v>
      </c>
      <c r="EQ29">
        <f t="shared" si="178"/>
        <v>0.025</v>
      </c>
      <c r="ER29">
        <f t="shared" si="178"/>
        <v>0.0444444444444445</v>
      </c>
      <c r="ES29">
        <f t="shared" si="178"/>
        <v>0.233333333333333</v>
      </c>
      <c r="EU29">
        <f t="shared" si="178"/>
        <v>0</v>
      </c>
      <c r="EV29">
        <f t="shared" si="178"/>
        <v>0</v>
      </c>
      <c r="EW29">
        <f t="shared" si="178"/>
        <v>0.00929370766456984</v>
      </c>
      <c r="EX29">
        <f t="shared" si="178"/>
        <v>0</v>
      </c>
      <c r="EY29">
        <f t="shared" si="178"/>
        <v>0</v>
      </c>
      <c r="EZ29">
        <f t="shared" si="178"/>
        <v>0</v>
      </c>
      <c r="FA29">
        <f t="shared" si="178"/>
        <v>0.102210095053404</v>
      </c>
      <c r="FB29">
        <f t="shared" si="178"/>
        <v>0.108333138042273</v>
      </c>
      <c r="FC29">
        <f t="shared" si="178"/>
        <v>0.0183487578130051</v>
      </c>
      <c r="FD29">
        <f t="shared" si="178"/>
        <v>0</v>
      </c>
      <c r="FE29">
        <f t="shared" si="178"/>
        <v>0.0217364753964076</v>
      </c>
      <c r="FF29">
        <f t="shared" si="178"/>
        <v>0.624265279213978</v>
      </c>
      <c r="FG29">
        <f t="shared" si="178"/>
        <v>0.0177513074605535</v>
      </c>
      <c r="FH29">
        <f t="shared" si="178"/>
        <v>0.0279167775788618</v>
      </c>
    </row>
    <row r="30" spans="1:164">
      <c r="A30" s="6">
        <v>42614</v>
      </c>
      <c r="B30">
        <v>159.3</v>
      </c>
      <c r="C30">
        <v>132.9</v>
      </c>
      <c r="D30">
        <v>118.8</v>
      </c>
      <c r="E30">
        <v>113.3</v>
      </c>
      <c r="F30">
        <v>106.3</v>
      </c>
      <c r="G30">
        <v>113.4</v>
      </c>
      <c r="H30">
        <v>104</v>
      </c>
      <c r="I30">
        <v>113.5</v>
      </c>
      <c r="J30">
        <v>135</v>
      </c>
      <c r="L30" s="10">
        <v>103.798488</v>
      </c>
      <c r="M30" s="10">
        <v>111.827349</v>
      </c>
      <c r="N30" s="10">
        <v>92.725206</v>
      </c>
      <c r="O30" s="10">
        <v>116.788689</v>
      </c>
      <c r="P30" s="10">
        <v>94.388676</v>
      </c>
      <c r="R30" s="11">
        <v>0.034</v>
      </c>
      <c r="S30" s="11">
        <v>0.043</v>
      </c>
      <c r="T30" s="11">
        <v>0.031</v>
      </c>
      <c r="U30" s="11">
        <v>0.033</v>
      </c>
      <c r="V30" s="11">
        <v>0.04</v>
      </c>
      <c r="W30" s="11">
        <v>0.039</v>
      </c>
      <c r="X30" s="11">
        <v>0.045</v>
      </c>
      <c r="Y30" s="11">
        <v>0.046</v>
      </c>
      <c r="AA30" s="13">
        <v>5.64581298828125</v>
      </c>
      <c r="AB30" s="13">
        <v>2.61269116401672</v>
      </c>
      <c r="AC30" s="13">
        <v>3.1250376701355</v>
      </c>
      <c r="AD30" s="13">
        <v>1.41408920288086</v>
      </c>
      <c r="AE30" s="13">
        <v>3.27461814880371</v>
      </c>
      <c r="AF30" s="13">
        <v>5.83160543441772</v>
      </c>
      <c r="AG30" s="13">
        <v>1.95123767852783</v>
      </c>
      <c r="AH30" s="13">
        <v>2.43149900436401</v>
      </c>
      <c r="AI30" s="13">
        <v>1.77942311763763</v>
      </c>
      <c r="AJ30" s="13">
        <v>1.56155252456665</v>
      </c>
      <c r="AK30" s="13">
        <v>0.468726456165314</v>
      </c>
      <c r="AL30" s="13">
        <v>0.487407475709915</v>
      </c>
      <c r="AM30" s="13">
        <v>4.74511194229126</v>
      </c>
      <c r="AN30" s="13">
        <v>1.41784989833832</v>
      </c>
      <c r="AO30" s="18">
        <v>5435.9</v>
      </c>
      <c r="AQ30">
        <f t="shared" si="11"/>
        <v>0.052102950408035</v>
      </c>
      <c r="AR30">
        <f t="shared" si="124"/>
        <v>0.0534236267870578</v>
      </c>
      <c r="AS30">
        <f t="shared" ref="AS30:AS48" si="179">(D31/D30)-1</f>
        <v>0.0218855218855221</v>
      </c>
      <c r="AT30">
        <f t="shared" ref="AR30:AY30" si="180">(E31/E30)-1</f>
        <v>0.0176522506619594</v>
      </c>
      <c r="AU30">
        <f t="shared" si="180"/>
        <v>0.00282220131702715</v>
      </c>
      <c r="AV30">
        <f t="shared" si="180"/>
        <v>0.0449735449735449</v>
      </c>
      <c r="AW30">
        <f t="shared" si="180"/>
        <v>-0.0153846153846153</v>
      </c>
      <c r="AX30">
        <f t="shared" si="180"/>
        <v>0.0281938325991189</v>
      </c>
      <c r="AY30">
        <f t="shared" si="180"/>
        <v>0.0414814814814815</v>
      </c>
      <c r="BA30" s="19">
        <f t="shared" si="76"/>
        <v>0.0277782177328054</v>
      </c>
      <c r="BB30" s="19">
        <f t="shared" si="1"/>
        <v>0.088872114816922</v>
      </c>
      <c r="BC30" s="19">
        <f t="shared" si="2"/>
        <v>0.0464751946736035</v>
      </c>
      <c r="BD30" s="19">
        <f t="shared" si="3"/>
        <v>0.0337387124878163</v>
      </c>
      <c r="BE30" s="19">
        <f t="shared" si="4"/>
        <v>0.00589444649059367</v>
      </c>
      <c r="BG30">
        <f t="shared" si="16"/>
        <v>-0.0294117647058824</v>
      </c>
      <c r="BH30">
        <f t="shared" ref="BH30:BN30" si="181">(S31/S30)-1</f>
        <v>0</v>
      </c>
      <c r="BI30">
        <f t="shared" si="181"/>
        <v>0</v>
      </c>
      <c r="BJ30">
        <f t="shared" si="181"/>
        <v>-0.0303030303030303</v>
      </c>
      <c r="BK30">
        <f t="shared" si="181"/>
        <v>-0.025</v>
      </c>
      <c r="BL30">
        <f t="shared" si="181"/>
        <v>0</v>
      </c>
      <c r="BM30">
        <f t="shared" si="181"/>
        <v>-0.0222222222222223</v>
      </c>
      <c r="BN30">
        <f t="shared" si="181"/>
        <v>0.0434782608695652</v>
      </c>
      <c r="BP30" s="19">
        <f t="shared" si="18"/>
        <v>0.130239385925558</v>
      </c>
      <c r="BQ30" s="19">
        <f t="shared" ref="BQ30:CC30" si="182">(AB31/AB30)-1</f>
        <v>0.0900693630952869</v>
      </c>
      <c r="BR30" s="19">
        <f t="shared" si="182"/>
        <v>0.01859482284683</v>
      </c>
      <c r="BS30" s="19">
        <f t="shared" si="182"/>
        <v>0.0487805001416248</v>
      </c>
      <c r="BT30" s="19">
        <f t="shared" si="182"/>
        <v>0.163717066732368</v>
      </c>
      <c r="BU30" s="19">
        <f t="shared" si="182"/>
        <v>0.0350880062025734</v>
      </c>
      <c r="BV30" s="19">
        <f t="shared" si="182"/>
        <v>-0.0206187399836059</v>
      </c>
      <c r="BW30" s="19">
        <f t="shared" si="182"/>
        <v>0.00941162996794054</v>
      </c>
      <c r="BX30" s="19">
        <f t="shared" si="182"/>
        <v>0.0324671935862335</v>
      </c>
      <c r="BY30" s="19">
        <f t="shared" si="182"/>
        <v>0.148706658975645</v>
      </c>
      <c r="BZ30" s="19">
        <f t="shared" si="182"/>
        <v>0.09404870977279</v>
      </c>
      <c r="CA30" s="19">
        <f t="shared" si="182"/>
        <v>0.00487799181164195</v>
      </c>
      <c r="CB30" s="19">
        <f t="shared" si="182"/>
        <v>0.0457515715910639</v>
      </c>
      <c r="CC30" s="19">
        <f t="shared" si="182"/>
        <v>0.0165129911944764</v>
      </c>
      <c r="CH30">
        <f t="shared" si="26"/>
        <v>159.3</v>
      </c>
      <c r="CI30">
        <f t="shared" ref="CI30:CV30" si="183">MAX(CI29,C30)</f>
        <v>132.9</v>
      </c>
      <c r="CJ30">
        <f t="shared" si="183"/>
        <v>118.8</v>
      </c>
      <c r="CK30">
        <f t="shared" si="183"/>
        <v>113.3</v>
      </c>
      <c r="CL30">
        <f t="shared" si="183"/>
        <v>114.8</v>
      </c>
      <c r="CM30">
        <f t="shared" si="183"/>
        <v>113.4</v>
      </c>
      <c r="CN30">
        <f t="shared" si="183"/>
        <v>114.7</v>
      </c>
      <c r="CO30">
        <f t="shared" si="183"/>
        <v>113.5</v>
      </c>
      <c r="CP30">
        <f t="shared" si="183"/>
        <v>135</v>
      </c>
      <c r="CR30">
        <f t="shared" si="183"/>
        <v>133.689316</v>
      </c>
      <c r="CS30">
        <f t="shared" si="183"/>
        <v>128.994278</v>
      </c>
      <c r="CT30">
        <f t="shared" si="183"/>
        <v>103.323486</v>
      </c>
      <c r="CU30">
        <f t="shared" si="183"/>
        <v>116.788689</v>
      </c>
      <c r="CV30">
        <f t="shared" si="183"/>
        <v>103.583192</v>
      </c>
      <c r="CX30">
        <f t="shared" ref="CP30:DT30" si="184">MAX(CX29,R30)</f>
        <v>0.046</v>
      </c>
      <c r="CY30">
        <f t="shared" si="184"/>
        <v>0.044</v>
      </c>
      <c r="CZ30">
        <f t="shared" si="184"/>
        <v>0.041</v>
      </c>
      <c r="DA30">
        <f t="shared" si="184"/>
        <v>0.038</v>
      </c>
      <c r="DB30">
        <f t="shared" si="184"/>
        <v>0.044</v>
      </c>
      <c r="DC30">
        <f t="shared" si="184"/>
        <v>0.04</v>
      </c>
      <c r="DD30">
        <f t="shared" si="184"/>
        <v>0.045</v>
      </c>
      <c r="DE30">
        <f t="shared" si="184"/>
        <v>0.06</v>
      </c>
      <c r="DG30">
        <f t="shared" si="184"/>
        <v>6.30651903152466</v>
      </c>
      <c r="DH30">
        <f t="shared" si="184"/>
        <v>2.85099339485168</v>
      </c>
      <c r="DI30">
        <f t="shared" si="184"/>
        <v>3.40053462982178</v>
      </c>
      <c r="DJ30">
        <f t="shared" si="184"/>
        <v>1.55934107303619</v>
      </c>
      <c r="DK30">
        <f t="shared" si="184"/>
        <v>4.12515020370483</v>
      </c>
      <c r="DL30">
        <f t="shared" si="184"/>
        <v>6.07734203338623</v>
      </c>
      <c r="DM30">
        <f t="shared" si="184"/>
        <v>2.37063097953796</v>
      </c>
      <c r="DN30">
        <f t="shared" si="184"/>
        <v>2.66549444198608</v>
      </c>
      <c r="DO30">
        <f t="shared" si="184"/>
        <v>1.82876181602478</v>
      </c>
      <c r="DP30">
        <f t="shared" si="184"/>
        <v>1.76694893836975</v>
      </c>
      <c r="DQ30">
        <f t="shared" si="184"/>
        <v>0.520245909690857</v>
      </c>
      <c r="DR30">
        <f t="shared" si="184"/>
        <v>1.42488956451416</v>
      </c>
      <c r="DS30">
        <f t="shared" si="184"/>
        <v>5.12319087982178</v>
      </c>
      <c r="DT30">
        <f t="shared" si="184"/>
        <v>1.41784989833832</v>
      </c>
      <c r="DV30">
        <f t="shared" si="73"/>
        <v>0</v>
      </c>
      <c r="DW30">
        <f t="shared" si="29"/>
        <v>0</v>
      </c>
      <c r="DX30">
        <f t="shared" si="30"/>
        <v>0</v>
      </c>
      <c r="DY30">
        <f t="shared" ref="DY30:FH30" si="185">(CK30-E30)/CK30</f>
        <v>0</v>
      </c>
      <c r="DZ30">
        <f t="shared" si="185"/>
        <v>0.0740418118466899</v>
      </c>
      <c r="EA30">
        <f t="shared" si="185"/>
        <v>0</v>
      </c>
      <c r="EB30">
        <f t="shared" si="185"/>
        <v>0.0932868352223191</v>
      </c>
      <c r="EC30">
        <f t="shared" si="185"/>
        <v>0</v>
      </c>
      <c r="ED30">
        <f t="shared" si="185"/>
        <v>0</v>
      </c>
      <c r="EF30">
        <f t="shared" si="185"/>
        <v>0.223584269067545</v>
      </c>
      <c r="EG30">
        <f t="shared" si="185"/>
        <v>0.133082872094528</v>
      </c>
      <c r="EH30">
        <f t="shared" si="185"/>
        <v>0.10257377494987</v>
      </c>
      <c r="EI30">
        <f t="shared" si="185"/>
        <v>0</v>
      </c>
      <c r="EJ30">
        <f t="shared" si="185"/>
        <v>0.088764555546811</v>
      </c>
      <c r="EL30">
        <f t="shared" si="185"/>
        <v>0.260869565217391</v>
      </c>
      <c r="EM30">
        <f t="shared" si="185"/>
        <v>0.0227272727272727</v>
      </c>
      <c r="EN30">
        <f t="shared" si="185"/>
        <v>0.24390243902439</v>
      </c>
      <c r="EO30">
        <f t="shared" si="185"/>
        <v>0.131578947368421</v>
      </c>
      <c r="EP30">
        <f t="shared" si="185"/>
        <v>0.0909090909090908</v>
      </c>
      <c r="EQ30">
        <f t="shared" si="185"/>
        <v>0.025</v>
      </c>
      <c r="ER30">
        <f t="shared" si="185"/>
        <v>0</v>
      </c>
      <c r="ES30">
        <f t="shared" si="185"/>
        <v>0.233333333333333</v>
      </c>
      <c r="EU30">
        <f t="shared" si="185"/>
        <v>0.104765567175919</v>
      </c>
      <c r="EV30">
        <f t="shared" si="185"/>
        <v>0.0835856832447546</v>
      </c>
      <c r="EW30">
        <f t="shared" si="185"/>
        <v>0.08101577830446</v>
      </c>
      <c r="EX30">
        <f t="shared" si="185"/>
        <v>0.0931495185158629</v>
      </c>
      <c r="EY30">
        <f t="shared" si="185"/>
        <v>0.20618208135482</v>
      </c>
      <c r="EZ30">
        <f t="shared" si="185"/>
        <v>0.0404348805149589</v>
      </c>
      <c r="FA30">
        <f t="shared" si="185"/>
        <v>0.176912098352764</v>
      </c>
      <c r="FB30">
        <f t="shared" si="185"/>
        <v>0.0877868788380283</v>
      </c>
      <c r="FC30">
        <f t="shared" si="185"/>
        <v>0.0269792916468469</v>
      </c>
      <c r="FD30">
        <f t="shared" si="185"/>
        <v>0.116243548040843</v>
      </c>
      <c r="FE30">
        <f t="shared" si="185"/>
        <v>0.0990290410090051</v>
      </c>
      <c r="FF30">
        <f t="shared" si="185"/>
        <v>0.6579331564716</v>
      </c>
      <c r="FG30">
        <f t="shared" si="185"/>
        <v>0.0737975504718404</v>
      </c>
      <c r="FH30">
        <f t="shared" si="185"/>
        <v>0</v>
      </c>
    </row>
    <row r="31" spans="1:164">
      <c r="A31" s="6">
        <v>42705</v>
      </c>
      <c r="B31">
        <v>167.6</v>
      </c>
      <c r="C31">
        <v>140</v>
      </c>
      <c r="D31">
        <v>121.4</v>
      </c>
      <c r="E31">
        <v>115.3</v>
      </c>
      <c r="F31">
        <v>106.6</v>
      </c>
      <c r="G31">
        <v>118.5</v>
      </c>
      <c r="H31">
        <v>102.4</v>
      </c>
      <c r="I31">
        <v>116.7</v>
      </c>
      <c r="J31">
        <v>140.6</v>
      </c>
      <c r="L31" s="10">
        <v>106.681825</v>
      </c>
      <c r="M31" s="10">
        <v>121.765682</v>
      </c>
      <c r="N31" s="10">
        <v>97.034628</v>
      </c>
      <c r="O31" s="10">
        <v>120.728989</v>
      </c>
      <c r="P31" s="10">
        <v>94.945045</v>
      </c>
      <c r="R31" s="11">
        <v>0.033</v>
      </c>
      <c r="S31" s="11">
        <v>0.043</v>
      </c>
      <c r="T31" s="11">
        <v>0.031</v>
      </c>
      <c r="U31" s="11">
        <v>0.032</v>
      </c>
      <c r="V31" s="11">
        <v>0.039</v>
      </c>
      <c r="W31" s="11">
        <v>0.039</v>
      </c>
      <c r="X31" s="11">
        <v>0.044</v>
      </c>
      <c r="Y31" s="11">
        <v>0.048</v>
      </c>
      <c r="AA31" s="13">
        <v>6.38112020492554</v>
      </c>
      <c r="AB31" s="13">
        <v>2.84801459312439</v>
      </c>
      <c r="AC31" s="13">
        <v>3.18314719200134</v>
      </c>
      <c r="AD31" s="13">
        <v>1.48306918144226</v>
      </c>
      <c r="AE31" s="13">
        <v>3.81072902679443</v>
      </c>
      <c r="AF31" s="13">
        <v>6.03622484207153</v>
      </c>
      <c r="AG31" s="13">
        <v>1.91100561618805</v>
      </c>
      <c r="AH31" s="13">
        <v>2.4543833732605</v>
      </c>
      <c r="AI31" s="13">
        <v>1.83719599246979</v>
      </c>
      <c r="AJ31" s="13">
        <v>1.79376578330994</v>
      </c>
      <c r="AK31" s="13">
        <v>0.512809574604034</v>
      </c>
      <c r="AL31" s="13">
        <v>0.489785045385361</v>
      </c>
      <c r="AM31" s="13">
        <v>4.96220827102661</v>
      </c>
      <c r="AN31" s="13">
        <v>1.44126284122467</v>
      </c>
      <c r="AO31" s="18">
        <v>5665.8</v>
      </c>
      <c r="AQ31">
        <f t="shared" si="11"/>
        <v>0.0304295942720763</v>
      </c>
      <c r="AR31">
        <f t="shared" si="124"/>
        <v>0.0314285714285714</v>
      </c>
      <c r="AS31">
        <f t="shared" si="179"/>
        <v>0</v>
      </c>
      <c r="AT31">
        <f t="shared" ref="AR31:AY31" si="186">(E32/E31)-1</f>
        <v>0.0147441457068518</v>
      </c>
      <c r="AU31">
        <f t="shared" si="186"/>
        <v>-0.0103189493433395</v>
      </c>
      <c r="AV31">
        <f t="shared" si="186"/>
        <v>0.0337552742616034</v>
      </c>
      <c r="AW31">
        <f t="shared" si="186"/>
        <v>-0.0087890625</v>
      </c>
      <c r="AX31">
        <f t="shared" si="186"/>
        <v>0.0282776349614395</v>
      </c>
      <c r="AY31">
        <f t="shared" si="186"/>
        <v>0.0220483641536273</v>
      </c>
      <c r="BA31" s="19">
        <f t="shared" si="76"/>
        <v>0.072218721417636</v>
      </c>
      <c r="BB31" s="19">
        <f t="shared" si="1"/>
        <v>0.0244855689306616</v>
      </c>
      <c r="BC31" s="19">
        <f t="shared" si="2"/>
        <v>0.0102058926840014</v>
      </c>
      <c r="BD31" s="19">
        <f t="shared" si="3"/>
        <v>-0.0186274897075466</v>
      </c>
      <c r="BE31" s="19">
        <f t="shared" si="4"/>
        <v>0.0161500581731253</v>
      </c>
      <c r="BG31">
        <f t="shared" si="16"/>
        <v>0</v>
      </c>
      <c r="BH31">
        <f t="shared" ref="BH31:BN31" si="187">(S32/S31)-1</f>
        <v>0</v>
      </c>
      <c r="BI31">
        <f t="shared" si="187"/>
        <v>-0.0322580645161291</v>
      </c>
      <c r="BJ31">
        <f t="shared" si="187"/>
        <v>0</v>
      </c>
      <c r="BK31">
        <f t="shared" si="187"/>
        <v>-0.0256410256410257</v>
      </c>
      <c r="BL31">
        <f t="shared" si="187"/>
        <v>-0.0256410256410257</v>
      </c>
      <c r="BM31">
        <f t="shared" si="187"/>
        <v>0</v>
      </c>
      <c r="BN31">
        <f t="shared" si="187"/>
        <v>-0.0208333333333334</v>
      </c>
      <c r="BP31" s="19">
        <f t="shared" si="18"/>
        <v>0.145985717273696</v>
      </c>
      <c r="BQ31" s="19">
        <f t="shared" ref="BQ31:CC31" si="188">(AB32/AB31)-1</f>
        <v>0.0278514669908734</v>
      </c>
      <c r="BR31" s="19">
        <f t="shared" si="188"/>
        <v>0.0883243439279517</v>
      </c>
      <c r="BS31" s="19">
        <f t="shared" si="188"/>
        <v>0.0848493427236585</v>
      </c>
      <c r="BT31" s="19">
        <f t="shared" si="188"/>
        <v>0.114990618991406</v>
      </c>
      <c r="BU31" s="19">
        <f t="shared" si="188"/>
        <v>0.125363924346868</v>
      </c>
      <c r="BV31" s="19">
        <f t="shared" si="188"/>
        <v>0.0976160270710964</v>
      </c>
      <c r="BW31" s="19">
        <f t="shared" si="188"/>
        <v>0.0481982975259441</v>
      </c>
      <c r="BX31" s="19">
        <f t="shared" si="188"/>
        <v>0.0810736542028894</v>
      </c>
      <c r="BY31" s="19">
        <f t="shared" si="188"/>
        <v>0.00319727300724137</v>
      </c>
      <c r="BZ31" s="19">
        <f t="shared" si="188"/>
        <v>-0.00970556575874593</v>
      </c>
      <c r="CA31" s="19">
        <f t="shared" si="188"/>
        <v>0.0897562250147683</v>
      </c>
      <c r="CB31" s="19">
        <f t="shared" si="188"/>
        <v>0.0321548877360842</v>
      </c>
      <c r="CC31" s="19">
        <f t="shared" si="188"/>
        <v>-0.0292804355663892</v>
      </c>
      <c r="CH31">
        <f t="shared" si="26"/>
        <v>167.6</v>
      </c>
      <c r="CI31">
        <f t="shared" ref="CI31:CV31" si="189">MAX(CI30,C31)</f>
        <v>140</v>
      </c>
      <c r="CJ31">
        <f t="shared" si="189"/>
        <v>121.4</v>
      </c>
      <c r="CK31">
        <f t="shared" si="189"/>
        <v>115.3</v>
      </c>
      <c r="CL31">
        <f t="shared" si="189"/>
        <v>114.8</v>
      </c>
      <c r="CM31">
        <f t="shared" si="189"/>
        <v>118.5</v>
      </c>
      <c r="CN31">
        <f t="shared" si="189"/>
        <v>114.7</v>
      </c>
      <c r="CO31">
        <f t="shared" si="189"/>
        <v>116.7</v>
      </c>
      <c r="CP31">
        <f t="shared" si="189"/>
        <v>140.6</v>
      </c>
      <c r="CR31">
        <f t="shared" si="189"/>
        <v>133.689316</v>
      </c>
      <c r="CS31">
        <f t="shared" si="189"/>
        <v>128.994278</v>
      </c>
      <c r="CT31">
        <f t="shared" si="189"/>
        <v>103.323486</v>
      </c>
      <c r="CU31">
        <f t="shared" si="189"/>
        <v>120.728989</v>
      </c>
      <c r="CV31">
        <f t="shared" si="189"/>
        <v>103.583192</v>
      </c>
      <c r="CX31">
        <f t="shared" ref="CP31:DT31" si="190">MAX(CX30,R31)</f>
        <v>0.046</v>
      </c>
      <c r="CY31">
        <f t="shared" si="190"/>
        <v>0.044</v>
      </c>
      <c r="CZ31">
        <f t="shared" si="190"/>
        <v>0.041</v>
      </c>
      <c r="DA31">
        <f t="shared" si="190"/>
        <v>0.038</v>
      </c>
      <c r="DB31">
        <f t="shared" si="190"/>
        <v>0.044</v>
      </c>
      <c r="DC31">
        <f t="shared" si="190"/>
        <v>0.04</v>
      </c>
      <c r="DD31">
        <f t="shared" si="190"/>
        <v>0.045</v>
      </c>
      <c r="DE31">
        <f t="shared" si="190"/>
        <v>0.06</v>
      </c>
      <c r="DG31">
        <f t="shared" si="190"/>
        <v>6.38112020492554</v>
      </c>
      <c r="DH31">
        <f t="shared" si="190"/>
        <v>2.85099339485168</v>
      </c>
      <c r="DI31">
        <f t="shared" si="190"/>
        <v>3.40053462982178</v>
      </c>
      <c r="DJ31">
        <f t="shared" si="190"/>
        <v>1.55934107303619</v>
      </c>
      <c r="DK31">
        <f t="shared" si="190"/>
        <v>4.12515020370483</v>
      </c>
      <c r="DL31">
        <f t="shared" si="190"/>
        <v>6.07734203338623</v>
      </c>
      <c r="DM31">
        <f t="shared" si="190"/>
        <v>2.37063097953796</v>
      </c>
      <c r="DN31">
        <f t="shared" si="190"/>
        <v>2.66549444198608</v>
      </c>
      <c r="DO31">
        <f t="shared" si="190"/>
        <v>1.83719599246979</v>
      </c>
      <c r="DP31">
        <f t="shared" si="190"/>
        <v>1.79376578330994</v>
      </c>
      <c r="DQ31">
        <f t="shared" si="190"/>
        <v>0.520245909690857</v>
      </c>
      <c r="DR31">
        <f t="shared" si="190"/>
        <v>1.42488956451416</v>
      </c>
      <c r="DS31">
        <f t="shared" si="190"/>
        <v>5.12319087982178</v>
      </c>
      <c r="DT31">
        <f t="shared" si="190"/>
        <v>1.44126284122467</v>
      </c>
      <c r="DV31">
        <f t="shared" si="73"/>
        <v>0</v>
      </c>
      <c r="DW31">
        <f t="shared" si="29"/>
        <v>0</v>
      </c>
      <c r="DX31">
        <f t="shared" si="30"/>
        <v>0</v>
      </c>
      <c r="DY31">
        <f t="shared" ref="DY31:FH31" si="191">(CK31-E31)/CK31</f>
        <v>0</v>
      </c>
      <c r="DZ31">
        <f t="shared" si="191"/>
        <v>0.0714285714285715</v>
      </c>
      <c r="EA31">
        <f t="shared" si="191"/>
        <v>0</v>
      </c>
      <c r="EB31">
        <f t="shared" si="191"/>
        <v>0.107236268526591</v>
      </c>
      <c r="EC31">
        <f t="shared" si="191"/>
        <v>0</v>
      </c>
      <c r="ED31">
        <f t="shared" si="191"/>
        <v>0</v>
      </c>
      <c r="EF31">
        <f t="shared" si="191"/>
        <v>0.202016823842527</v>
      </c>
      <c r="EG31">
        <f t="shared" si="191"/>
        <v>0.0560381135665569</v>
      </c>
      <c r="EH31">
        <f t="shared" si="191"/>
        <v>0.0608657164354676</v>
      </c>
      <c r="EI31">
        <f t="shared" si="191"/>
        <v>0</v>
      </c>
      <c r="EJ31">
        <f t="shared" si="191"/>
        <v>0.0833933269791493</v>
      </c>
      <c r="EL31">
        <f t="shared" si="191"/>
        <v>0.282608695652174</v>
      </c>
      <c r="EM31">
        <f t="shared" si="191"/>
        <v>0.0227272727272727</v>
      </c>
      <c r="EN31">
        <f t="shared" si="191"/>
        <v>0.24390243902439</v>
      </c>
      <c r="EO31">
        <f t="shared" si="191"/>
        <v>0.157894736842105</v>
      </c>
      <c r="EP31">
        <f t="shared" si="191"/>
        <v>0.113636363636364</v>
      </c>
      <c r="EQ31">
        <f t="shared" si="191"/>
        <v>0.025</v>
      </c>
      <c r="ER31">
        <f t="shared" si="191"/>
        <v>0.0222222222222222</v>
      </c>
      <c r="ES31">
        <f t="shared" si="191"/>
        <v>0.2</v>
      </c>
      <c r="EU31">
        <f t="shared" si="191"/>
        <v>0</v>
      </c>
      <c r="EV31">
        <f t="shared" si="191"/>
        <v>0.00104482940320702</v>
      </c>
      <c r="EW31">
        <f t="shared" si="191"/>
        <v>0.0639274295029994</v>
      </c>
      <c r="EX31">
        <f t="shared" si="191"/>
        <v>0.0489128984753933</v>
      </c>
      <c r="EY31">
        <f t="shared" si="191"/>
        <v>0.0762205401946373</v>
      </c>
      <c r="EZ31">
        <f t="shared" si="191"/>
        <v>0.00676565365069471</v>
      </c>
      <c r="FA31">
        <f t="shared" si="191"/>
        <v>0.193883133780481</v>
      </c>
      <c r="FB31">
        <f t="shared" si="191"/>
        <v>0.0792014664897518</v>
      </c>
      <c r="FC31">
        <f t="shared" si="191"/>
        <v>0</v>
      </c>
      <c r="FD31">
        <f t="shared" si="191"/>
        <v>0</v>
      </c>
      <c r="FE31">
        <f t="shared" si="191"/>
        <v>0.0142938847731488</v>
      </c>
      <c r="FF31">
        <f t="shared" si="191"/>
        <v>0.656264557209834</v>
      </c>
      <c r="FG31">
        <f t="shared" si="191"/>
        <v>0.0314223327944341</v>
      </c>
      <c r="FH31">
        <f t="shared" si="191"/>
        <v>0</v>
      </c>
    </row>
    <row r="32" spans="1:164">
      <c r="A32" s="6">
        <v>42795</v>
      </c>
      <c r="B32">
        <v>172.7</v>
      </c>
      <c r="C32">
        <v>144.4</v>
      </c>
      <c r="D32">
        <v>121.4</v>
      </c>
      <c r="E32">
        <v>117</v>
      </c>
      <c r="F32">
        <v>105.5</v>
      </c>
      <c r="G32">
        <v>122.5</v>
      </c>
      <c r="H32">
        <v>101.5</v>
      </c>
      <c r="I32">
        <v>120</v>
      </c>
      <c r="J32">
        <v>143.7</v>
      </c>
      <c r="L32" s="10">
        <v>114.38625</v>
      </c>
      <c r="M32" s="10">
        <v>124.747184</v>
      </c>
      <c r="N32" s="10">
        <v>98.024953</v>
      </c>
      <c r="O32" s="10">
        <v>118.480111</v>
      </c>
      <c r="P32" s="10">
        <v>96.478413</v>
      </c>
      <c r="R32" s="11">
        <v>0.033</v>
      </c>
      <c r="S32" s="11">
        <v>0.043</v>
      </c>
      <c r="T32" s="11">
        <v>0.03</v>
      </c>
      <c r="U32" s="11">
        <v>0.032</v>
      </c>
      <c r="V32" s="11">
        <v>0.038</v>
      </c>
      <c r="W32" s="11">
        <v>0.038</v>
      </c>
      <c r="X32" s="11">
        <v>0.044</v>
      </c>
      <c r="Y32" s="11">
        <v>0.047</v>
      </c>
      <c r="AA32" s="13">
        <v>7.31267261505127</v>
      </c>
      <c r="AB32" s="13">
        <v>2.92733597755432</v>
      </c>
      <c r="AC32" s="13">
        <v>3.46429657936096</v>
      </c>
      <c r="AD32" s="13">
        <v>1.60890662670135</v>
      </c>
      <c r="AE32" s="13">
        <v>4.24892711639404</v>
      </c>
      <c r="AF32" s="13">
        <v>6.79294967651367</v>
      </c>
      <c r="AG32" s="13">
        <v>2.09755039215088</v>
      </c>
      <c r="AH32" s="13">
        <v>2.57268047332764</v>
      </c>
      <c r="AI32" s="13">
        <v>1.98614418506622</v>
      </c>
      <c r="AJ32" s="13">
        <v>1.79950094223023</v>
      </c>
      <c r="AK32" s="13">
        <v>0.507832467556</v>
      </c>
      <c r="AL32" s="13">
        <v>0.533746302127838</v>
      </c>
      <c r="AM32" s="13">
        <v>5.12176752090454</v>
      </c>
      <c r="AN32" s="13">
        <v>1.39906203746796</v>
      </c>
      <c r="AO32" s="18">
        <v>5864.9</v>
      </c>
      <c r="AQ32">
        <f t="shared" si="11"/>
        <v>0.022582513028373</v>
      </c>
      <c r="AR32">
        <f t="shared" si="124"/>
        <v>0.0297783933518003</v>
      </c>
      <c r="AS32">
        <f t="shared" si="179"/>
        <v>0.00576606260296542</v>
      </c>
      <c r="AT32">
        <f t="shared" ref="AR32:AY32" si="192">(E33/E32)-1</f>
        <v>0.00769230769230766</v>
      </c>
      <c r="AU32">
        <f t="shared" si="192"/>
        <v>-0.00758293838862556</v>
      </c>
      <c r="AV32">
        <f t="shared" si="192"/>
        <v>0.0179591836734694</v>
      </c>
      <c r="AW32">
        <f t="shared" si="192"/>
        <v>-0.0137931034482759</v>
      </c>
      <c r="AX32">
        <f t="shared" si="192"/>
        <v>0.0125</v>
      </c>
      <c r="AY32">
        <f t="shared" si="192"/>
        <v>0.0194850382741825</v>
      </c>
      <c r="BA32" s="19">
        <f t="shared" si="76"/>
        <v>0.138375775060377</v>
      </c>
      <c r="BB32" s="19">
        <f t="shared" si="1"/>
        <v>0.102851179390149</v>
      </c>
      <c r="BC32" s="19">
        <f t="shared" si="2"/>
        <v>0.113794341732559</v>
      </c>
      <c r="BD32" s="19">
        <f t="shared" si="3"/>
        <v>0.0251704946495197</v>
      </c>
      <c r="BE32" s="19">
        <f t="shared" si="4"/>
        <v>0.022364163473543</v>
      </c>
      <c r="BG32">
        <f t="shared" si="16"/>
        <v>0.0303030303030303</v>
      </c>
      <c r="BH32">
        <f t="shared" ref="BH32:BN32" si="193">(S33/S32)-1</f>
        <v>0.0232558139534884</v>
      </c>
      <c r="BI32">
        <f t="shared" si="193"/>
        <v>-0.0333333333333332</v>
      </c>
      <c r="BJ32">
        <f t="shared" si="193"/>
        <v>0</v>
      </c>
      <c r="BK32">
        <f t="shared" si="193"/>
        <v>0.0263157894736843</v>
      </c>
      <c r="BL32">
        <f t="shared" si="193"/>
        <v>0</v>
      </c>
      <c r="BM32">
        <f t="shared" si="193"/>
        <v>-0.0909090909090908</v>
      </c>
      <c r="BN32">
        <f t="shared" si="193"/>
        <v>0.0212765957446808</v>
      </c>
      <c r="BP32" s="19">
        <f t="shared" si="18"/>
        <v>-0.0247056786003668</v>
      </c>
      <c r="BQ32" s="19">
        <f t="shared" ref="BQ32:CC32" si="194">(AB33/AB32)-1</f>
        <v>-0.0614409172987737</v>
      </c>
      <c r="BR32" s="19">
        <f t="shared" si="194"/>
        <v>-0.0458014221717036</v>
      </c>
      <c r="BS32" s="19">
        <f t="shared" si="194"/>
        <v>0.0175437504589193</v>
      </c>
      <c r="BT32" s="19">
        <f t="shared" si="194"/>
        <v>-0.00351467222466129</v>
      </c>
      <c r="BU32" s="19">
        <f t="shared" si="194"/>
        <v>-0.0769970309945749</v>
      </c>
      <c r="BV32" s="19">
        <f t="shared" si="194"/>
        <v>-0.0328947218861509</v>
      </c>
      <c r="BW32" s="19">
        <f t="shared" si="194"/>
        <v>-0.0965517778244844</v>
      </c>
      <c r="BX32" s="19">
        <f t="shared" si="194"/>
        <v>-0.039039048411601</v>
      </c>
      <c r="BY32" s="19">
        <f t="shared" si="194"/>
        <v>0.0201075724986814</v>
      </c>
      <c r="BZ32" s="19">
        <f t="shared" si="194"/>
        <v>0.0165014967696644</v>
      </c>
      <c r="CA32" s="19">
        <f t="shared" si="194"/>
        <v>0.0272730409701996</v>
      </c>
      <c r="CB32" s="19">
        <f t="shared" si="194"/>
        <v>-0.0161693491138024</v>
      </c>
      <c r="CC32" s="19">
        <f t="shared" si="194"/>
        <v>0.0770274287645289</v>
      </c>
      <c r="CH32">
        <f t="shared" si="26"/>
        <v>172.7</v>
      </c>
      <c r="CI32">
        <f t="shared" ref="CI32:CV32" si="195">MAX(CI31,C32)</f>
        <v>144.4</v>
      </c>
      <c r="CJ32">
        <f t="shared" si="195"/>
        <v>121.4</v>
      </c>
      <c r="CK32">
        <f t="shared" si="195"/>
        <v>117</v>
      </c>
      <c r="CL32">
        <f t="shared" si="195"/>
        <v>114.8</v>
      </c>
      <c r="CM32">
        <f t="shared" si="195"/>
        <v>122.5</v>
      </c>
      <c r="CN32">
        <f t="shared" si="195"/>
        <v>114.7</v>
      </c>
      <c r="CO32">
        <f t="shared" si="195"/>
        <v>120</v>
      </c>
      <c r="CP32">
        <f t="shared" si="195"/>
        <v>143.7</v>
      </c>
      <c r="CR32">
        <f t="shared" si="195"/>
        <v>133.689316</v>
      </c>
      <c r="CS32">
        <f t="shared" si="195"/>
        <v>128.994278</v>
      </c>
      <c r="CT32">
        <f t="shared" si="195"/>
        <v>103.323486</v>
      </c>
      <c r="CU32">
        <f t="shared" si="195"/>
        <v>120.728989</v>
      </c>
      <c r="CV32">
        <f t="shared" si="195"/>
        <v>103.583192</v>
      </c>
      <c r="CX32">
        <f t="shared" ref="CP32:DT32" si="196">MAX(CX31,R32)</f>
        <v>0.046</v>
      </c>
      <c r="CY32">
        <f t="shared" si="196"/>
        <v>0.044</v>
      </c>
      <c r="CZ32">
        <f t="shared" si="196"/>
        <v>0.041</v>
      </c>
      <c r="DA32">
        <f t="shared" si="196"/>
        <v>0.038</v>
      </c>
      <c r="DB32">
        <f t="shared" si="196"/>
        <v>0.044</v>
      </c>
      <c r="DC32">
        <f t="shared" si="196"/>
        <v>0.04</v>
      </c>
      <c r="DD32">
        <f t="shared" si="196"/>
        <v>0.045</v>
      </c>
      <c r="DE32">
        <f t="shared" si="196"/>
        <v>0.06</v>
      </c>
      <c r="DG32">
        <f t="shared" si="196"/>
        <v>7.31267261505127</v>
      </c>
      <c r="DH32">
        <f t="shared" si="196"/>
        <v>2.92733597755432</v>
      </c>
      <c r="DI32">
        <f t="shared" si="196"/>
        <v>3.46429657936096</v>
      </c>
      <c r="DJ32">
        <f t="shared" si="196"/>
        <v>1.60890662670135</v>
      </c>
      <c r="DK32">
        <f t="shared" si="196"/>
        <v>4.24892711639404</v>
      </c>
      <c r="DL32">
        <f t="shared" si="196"/>
        <v>6.79294967651367</v>
      </c>
      <c r="DM32">
        <f t="shared" si="196"/>
        <v>2.37063097953796</v>
      </c>
      <c r="DN32">
        <f t="shared" si="196"/>
        <v>2.66549444198608</v>
      </c>
      <c r="DO32">
        <f t="shared" si="196"/>
        <v>1.98614418506622</v>
      </c>
      <c r="DP32">
        <f t="shared" si="196"/>
        <v>1.79950094223023</v>
      </c>
      <c r="DQ32">
        <f t="shared" si="196"/>
        <v>0.520245909690857</v>
      </c>
      <c r="DR32">
        <f t="shared" si="196"/>
        <v>1.42488956451416</v>
      </c>
      <c r="DS32">
        <f t="shared" si="196"/>
        <v>5.12319087982178</v>
      </c>
      <c r="DT32">
        <f t="shared" si="196"/>
        <v>1.44126284122467</v>
      </c>
      <c r="DV32">
        <f t="shared" ref="DV32:DV63" si="197">(CH32-B32)/CH32</f>
        <v>0</v>
      </c>
      <c r="DW32">
        <f t="shared" si="29"/>
        <v>0</v>
      </c>
      <c r="DX32">
        <f t="shared" si="30"/>
        <v>0</v>
      </c>
      <c r="DY32">
        <f t="shared" ref="DY32:FH32" si="198">(CK32-E32)/CK32</f>
        <v>0</v>
      </c>
      <c r="DZ32">
        <f t="shared" si="198"/>
        <v>0.0810104529616724</v>
      </c>
      <c r="EA32">
        <f t="shared" si="198"/>
        <v>0</v>
      </c>
      <c r="EB32">
        <f t="shared" si="198"/>
        <v>0.115082824760244</v>
      </c>
      <c r="EC32">
        <f t="shared" si="198"/>
        <v>0</v>
      </c>
      <c r="ED32">
        <f t="shared" si="198"/>
        <v>0</v>
      </c>
      <c r="EF32">
        <f t="shared" si="198"/>
        <v>0.144387499147651</v>
      </c>
      <c r="EG32">
        <f t="shared" si="198"/>
        <v>0.0329246697283736</v>
      </c>
      <c r="EH32">
        <f t="shared" si="198"/>
        <v>0.0512810127215414</v>
      </c>
      <c r="EI32">
        <f t="shared" si="198"/>
        <v>0.0186274897075466</v>
      </c>
      <c r="EJ32">
        <f t="shared" si="198"/>
        <v>0.0685900758879876</v>
      </c>
      <c r="EL32">
        <f t="shared" si="198"/>
        <v>0.282608695652174</v>
      </c>
      <c r="EM32">
        <f t="shared" si="198"/>
        <v>0.0227272727272727</v>
      </c>
      <c r="EN32">
        <f t="shared" si="198"/>
        <v>0.268292682926829</v>
      </c>
      <c r="EO32">
        <f t="shared" si="198"/>
        <v>0.157894736842105</v>
      </c>
      <c r="EP32">
        <f t="shared" si="198"/>
        <v>0.136363636363636</v>
      </c>
      <c r="EQ32">
        <f t="shared" si="198"/>
        <v>0.05</v>
      </c>
      <c r="ER32">
        <f t="shared" si="198"/>
        <v>0.0222222222222222</v>
      </c>
      <c r="ES32">
        <f t="shared" si="198"/>
        <v>0.216666666666667</v>
      </c>
      <c r="EU32">
        <f t="shared" si="198"/>
        <v>0</v>
      </c>
      <c r="EV32">
        <f t="shared" si="198"/>
        <v>0</v>
      </c>
      <c r="EW32">
        <f t="shared" si="198"/>
        <v>0</v>
      </c>
      <c r="EX32">
        <f t="shared" si="198"/>
        <v>0</v>
      </c>
      <c r="EY32">
        <f t="shared" si="198"/>
        <v>0</v>
      </c>
      <c r="EZ32">
        <f t="shared" si="198"/>
        <v>0</v>
      </c>
      <c r="FA32">
        <f t="shared" si="198"/>
        <v>0.115193207945129</v>
      </c>
      <c r="FB32">
        <f t="shared" si="198"/>
        <v>0.0348205448101718</v>
      </c>
      <c r="FC32">
        <f t="shared" si="198"/>
        <v>0</v>
      </c>
      <c r="FD32">
        <f t="shared" si="198"/>
        <v>0</v>
      </c>
      <c r="FE32">
        <f t="shared" si="198"/>
        <v>0.023860720293281</v>
      </c>
      <c r="FF32">
        <f t="shared" si="198"/>
        <v>0.625412161461209</v>
      </c>
      <c r="FG32">
        <f t="shared" si="198"/>
        <v>0.00027782664176069</v>
      </c>
      <c r="FH32">
        <f t="shared" si="198"/>
        <v>0.0292804355663891</v>
      </c>
    </row>
    <row r="33" spans="1:164">
      <c r="A33" s="6">
        <v>42887</v>
      </c>
      <c r="B33">
        <v>176.6</v>
      </c>
      <c r="C33">
        <v>148.7</v>
      </c>
      <c r="D33">
        <v>122.1</v>
      </c>
      <c r="E33">
        <v>117.9</v>
      </c>
      <c r="F33">
        <v>104.7</v>
      </c>
      <c r="G33">
        <v>124.7</v>
      </c>
      <c r="H33">
        <v>100.1</v>
      </c>
      <c r="I33">
        <v>121.5</v>
      </c>
      <c r="J33">
        <v>146.5</v>
      </c>
      <c r="L33" s="10">
        <v>130.214536</v>
      </c>
      <c r="M33" s="10">
        <v>137.577579</v>
      </c>
      <c r="N33" s="10">
        <v>109.179638</v>
      </c>
      <c r="O33" s="10">
        <v>121.462314</v>
      </c>
      <c r="P33" s="10">
        <v>98.636072</v>
      </c>
      <c r="R33" s="11">
        <v>0.034</v>
      </c>
      <c r="S33" s="11">
        <v>0.044</v>
      </c>
      <c r="T33" s="11">
        <v>0.029</v>
      </c>
      <c r="U33" s="11">
        <v>0.032</v>
      </c>
      <c r="V33" s="11">
        <v>0.039</v>
      </c>
      <c r="W33" s="11">
        <v>0.038</v>
      </c>
      <c r="X33" s="11">
        <v>0.04</v>
      </c>
      <c r="Y33" s="11">
        <v>0.048</v>
      </c>
      <c r="AA33" s="13">
        <v>7.13200807571411</v>
      </c>
      <c r="AB33" s="13">
        <v>2.74747776985168</v>
      </c>
      <c r="AC33" s="13">
        <v>3.30562686920166</v>
      </c>
      <c r="AD33" s="13">
        <v>1.6371328830719</v>
      </c>
      <c r="AE33" s="13">
        <v>4.23399353027344</v>
      </c>
      <c r="AF33" s="13">
        <v>6.26991271972656</v>
      </c>
      <c r="AG33" s="13">
        <v>2.02855205535889</v>
      </c>
      <c r="AH33" s="13">
        <v>2.32428359985352</v>
      </c>
      <c r="AI33" s="13">
        <v>1.908607006073</v>
      </c>
      <c r="AJ33" s="13">
        <v>1.83568453788757</v>
      </c>
      <c r="AK33" s="13">
        <v>0.516212463378906</v>
      </c>
      <c r="AL33" s="13">
        <v>0.548303186893463</v>
      </c>
      <c r="AM33" s="13">
        <v>5.0389518737793</v>
      </c>
      <c r="AN33" s="13">
        <v>1.50682818889618</v>
      </c>
      <c r="AO33" s="18">
        <v>5721.5</v>
      </c>
      <c r="AQ33">
        <f t="shared" si="11"/>
        <v>-0.013590033975085</v>
      </c>
      <c r="AR33">
        <f t="shared" si="124"/>
        <v>0.0114324142568931</v>
      </c>
      <c r="AS33">
        <f t="shared" si="179"/>
        <v>0.00655200655200661</v>
      </c>
      <c r="AT33">
        <f t="shared" ref="AR33:AY33" si="199">(E34/E33)-1</f>
        <v>0.0067854113655641</v>
      </c>
      <c r="AU33">
        <f t="shared" si="199"/>
        <v>-0.00955109837631329</v>
      </c>
      <c r="AV33">
        <f t="shared" si="199"/>
        <v>0.0344827586206897</v>
      </c>
      <c r="AW33">
        <f t="shared" si="199"/>
        <v>-0.0259740259740259</v>
      </c>
      <c r="AX33">
        <f t="shared" si="199"/>
        <v>-0.00164609053497944</v>
      </c>
      <c r="AY33">
        <f t="shared" si="199"/>
        <v>-0.00204778156996599</v>
      </c>
      <c r="BA33" s="19">
        <f t="shared" si="76"/>
        <v>0.0997354319950883</v>
      </c>
      <c r="BB33" s="19">
        <f t="shared" si="1"/>
        <v>0.0868178818584968</v>
      </c>
      <c r="BC33" s="19">
        <f t="shared" si="2"/>
        <v>0.0641771591145961</v>
      </c>
      <c r="BD33" s="19">
        <f t="shared" si="3"/>
        <v>0.0164229211045659</v>
      </c>
      <c r="BE33" s="19">
        <f t="shared" si="4"/>
        <v>-0.0268617854125416</v>
      </c>
      <c r="BG33">
        <f t="shared" si="16"/>
        <v>-0.0294117647058824</v>
      </c>
      <c r="BH33">
        <f t="shared" ref="BH33:BN33" si="200">(S34/S33)-1</f>
        <v>-0.0681818181818181</v>
      </c>
      <c r="BI33">
        <f t="shared" si="200"/>
        <v>-0.0344827586206897</v>
      </c>
      <c r="BJ33">
        <f t="shared" si="200"/>
        <v>-0.09375</v>
      </c>
      <c r="BK33">
        <f t="shared" si="200"/>
        <v>-0.0256410256410257</v>
      </c>
      <c r="BL33">
        <f t="shared" si="200"/>
        <v>0</v>
      </c>
      <c r="BM33">
        <f t="shared" si="200"/>
        <v>0.05</v>
      </c>
      <c r="BN33">
        <f t="shared" si="200"/>
        <v>-0.0416666666666667</v>
      </c>
      <c r="BP33" s="19">
        <f t="shared" si="18"/>
        <v>0.0653585083277597</v>
      </c>
      <c r="BQ33" s="19">
        <f t="shared" ref="BQ33:CC33" si="201">(AB34/AB33)-1</f>
        <v>0.0907592029231454</v>
      </c>
      <c r="BR33" s="19">
        <f t="shared" si="201"/>
        <v>0.108902441029819</v>
      </c>
      <c r="BS33" s="19">
        <f t="shared" si="201"/>
        <v>0.0780773488258351</v>
      </c>
      <c r="BT33" s="19">
        <f t="shared" si="201"/>
        <v>0.144189290000323</v>
      </c>
      <c r="BU33" s="19">
        <f t="shared" si="201"/>
        <v>0.106530326352808</v>
      </c>
      <c r="BV33" s="19">
        <f t="shared" si="201"/>
        <v>0.119796708274349</v>
      </c>
      <c r="BW33" s="19">
        <f t="shared" si="201"/>
        <v>0.147021998302959</v>
      </c>
      <c r="BX33" s="19">
        <f t="shared" si="201"/>
        <v>0.139884586144288</v>
      </c>
      <c r="BY33" s="19">
        <f t="shared" si="201"/>
        <v>0.0889283983635691</v>
      </c>
      <c r="BZ33" s="19">
        <f t="shared" si="201"/>
        <v>0.118168378016879</v>
      </c>
      <c r="CA33" s="19">
        <f t="shared" si="201"/>
        <v>-0.0399271616559229</v>
      </c>
      <c r="CB33" s="19">
        <f t="shared" si="201"/>
        <v>0.0412673901967628</v>
      </c>
      <c r="CC33" s="19">
        <f t="shared" si="201"/>
        <v>0.0448293067723424</v>
      </c>
      <c r="CH33">
        <f t="shared" si="26"/>
        <v>176.6</v>
      </c>
      <c r="CI33">
        <f t="shared" ref="CI33:CV33" si="202">MAX(CI32,C33)</f>
        <v>148.7</v>
      </c>
      <c r="CJ33">
        <f t="shared" si="202"/>
        <v>122.1</v>
      </c>
      <c r="CK33">
        <f t="shared" si="202"/>
        <v>117.9</v>
      </c>
      <c r="CL33">
        <f t="shared" si="202"/>
        <v>114.8</v>
      </c>
      <c r="CM33">
        <f t="shared" si="202"/>
        <v>124.7</v>
      </c>
      <c r="CN33">
        <f t="shared" si="202"/>
        <v>114.7</v>
      </c>
      <c r="CO33">
        <f t="shared" si="202"/>
        <v>121.5</v>
      </c>
      <c r="CP33">
        <f t="shared" si="202"/>
        <v>146.5</v>
      </c>
      <c r="CR33">
        <f t="shared" si="202"/>
        <v>133.689316</v>
      </c>
      <c r="CS33">
        <f t="shared" si="202"/>
        <v>137.577579</v>
      </c>
      <c r="CT33">
        <f t="shared" si="202"/>
        <v>109.179638</v>
      </c>
      <c r="CU33">
        <f t="shared" si="202"/>
        <v>121.462314</v>
      </c>
      <c r="CV33">
        <f t="shared" si="202"/>
        <v>103.583192</v>
      </c>
      <c r="CX33">
        <f t="shared" ref="CP33:DT33" si="203">MAX(CX32,R33)</f>
        <v>0.046</v>
      </c>
      <c r="CY33">
        <f t="shared" si="203"/>
        <v>0.044</v>
      </c>
      <c r="CZ33">
        <f t="shared" si="203"/>
        <v>0.041</v>
      </c>
      <c r="DA33">
        <f t="shared" si="203"/>
        <v>0.038</v>
      </c>
      <c r="DB33">
        <f t="shared" si="203"/>
        <v>0.044</v>
      </c>
      <c r="DC33">
        <f t="shared" si="203"/>
        <v>0.04</v>
      </c>
      <c r="DD33">
        <f t="shared" si="203"/>
        <v>0.045</v>
      </c>
      <c r="DE33">
        <f t="shared" si="203"/>
        <v>0.06</v>
      </c>
      <c r="DG33">
        <f t="shared" si="203"/>
        <v>7.31267261505127</v>
      </c>
      <c r="DH33">
        <f t="shared" si="203"/>
        <v>2.92733597755432</v>
      </c>
      <c r="DI33">
        <f t="shared" si="203"/>
        <v>3.46429657936096</v>
      </c>
      <c r="DJ33">
        <f t="shared" si="203"/>
        <v>1.6371328830719</v>
      </c>
      <c r="DK33">
        <f t="shared" si="203"/>
        <v>4.24892711639404</v>
      </c>
      <c r="DL33">
        <f t="shared" si="203"/>
        <v>6.79294967651367</v>
      </c>
      <c r="DM33">
        <f t="shared" si="203"/>
        <v>2.37063097953796</v>
      </c>
      <c r="DN33">
        <f t="shared" si="203"/>
        <v>2.66549444198608</v>
      </c>
      <c r="DO33">
        <f t="shared" si="203"/>
        <v>1.98614418506622</v>
      </c>
      <c r="DP33">
        <f t="shared" si="203"/>
        <v>1.83568453788757</v>
      </c>
      <c r="DQ33">
        <f t="shared" si="203"/>
        <v>0.520245909690857</v>
      </c>
      <c r="DR33">
        <f t="shared" si="203"/>
        <v>1.42488956451416</v>
      </c>
      <c r="DS33">
        <f t="shared" si="203"/>
        <v>5.12319087982178</v>
      </c>
      <c r="DT33">
        <f t="shared" si="203"/>
        <v>1.50682818889618</v>
      </c>
      <c r="DV33">
        <f t="shared" si="197"/>
        <v>0</v>
      </c>
      <c r="DW33">
        <f t="shared" si="29"/>
        <v>0</v>
      </c>
      <c r="DX33">
        <f t="shared" si="30"/>
        <v>0</v>
      </c>
      <c r="DY33">
        <f t="shared" ref="DY33:FH33" si="204">(CK33-E33)/CK33</f>
        <v>0</v>
      </c>
      <c r="DZ33">
        <f t="shared" si="204"/>
        <v>0.087979094076655</v>
      </c>
      <c r="EA33">
        <f t="shared" si="204"/>
        <v>0</v>
      </c>
      <c r="EB33">
        <f t="shared" si="204"/>
        <v>0.127288578901482</v>
      </c>
      <c r="EC33">
        <f t="shared" si="204"/>
        <v>0</v>
      </c>
      <c r="ED33">
        <f t="shared" si="204"/>
        <v>0</v>
      </c>
      <c r="EF33">
        <f t="shared" si="204"/>
        <v>0.0259914561908596</v>
      </c>
      <c r="EG33">
        <f t="shared" si="204"/>
        <v>0</v>
      </c>
      <c r="EH33">
        <f t="shared" si="204"/>
        <v>0</v>
      </c>
      <c r="EI33">
        <f t="shared" si="204"/>
        <v>0</v>
      </c>
      <c r="EJ33">
        <f t="shared" si="204"/>
        <v>0.0477598720842663</v>
      </c>
      <c r="EL33">
        <f t="shared" si="204"/>
        <v>0.260869565217391</v>
      </c>
      <c r="EM33">
        <f t="shared" si="204"/>
        <v>0</v>
      </c>
      <c r="EN33">
        <f t="shared" si="204"/>
        <v>0.292682926829268</v>
      </c>
      <c r="EO33">
        <f t="shared" si="204"/>
        <v>0.157894736842105</v>
      </c>
      <c r="EP33">
        <f t="shared" si="204"/>
        <v>0.113636363636364</v>
      </c>
      <c r="EQ33">
        <f t="shared" si="204"/>
        <v>0.05</v>
      </c>
      <c r="ER33">
        <f t="shared" si="204"/>
        <v>0.111111111111111</v>
      </c>
      <c r="ES33">
        <f t="shared" si="204"/>
        <v>0.2</v>
      </c>
      <c r="EU33">
        <f t="shared" si="204"/>
        <v>0.0247056786003667</v>
      </c>
      <c r="EV33">
        <f t="shared" si="204"/>
        <v>0.0614409172987737</v>
      </c>
      <c r="EW33">
        <f t="shared" si="204"/>
        <v>0.0458014221717036</v>
      </c>
      <c r="EX33">
        <f t="shared" si="204"/>
        <v>0</v>
      </c>
      <c r="EY33">
        <f t="shared" si="204"/>
        <v>0.00351467222466125</v>
      </c>
      <c r="EZ33">
        <f t="shared" si="204"/>
        <v>0.0769970309945748</v>
      </c>
      <c r="FA33">
        <f t="shared" si="204"/>
        <v>0.144298681292751</v>
      </c>
      <c r="FB33">
        <f t="shared" si="204"/>
        <v>0.128010337128417</v>
      </c>
      <c r="FC33">
        <f t="shared" si="204"/>
        <v>0.039039048411601</v>
      </c>
      <c r="FD33">
        <f t="shared" si="204"/>
        <v>0</v>
      </c>
      <c r="FE33">
        <f t="shared" si="204"/>
        <v>0.00775296112245801</v>
      </c>
      <c r="FF33">
        <f t="shared" si="204"/>
        <v>0.615196011993802</v>
      </c>
      <c r="FG33">
        <f t="shared" si="204"/>
        <v>0.0164426834795993</v>
      </c>
      <c r="FH33">
        <f t="shared" si="204"/>
        <v>0</v>
      </c>
    </row>
    <row r="34" spans="1:164">
      <c r="A34" s="6">
        <v>42979</v>
      </c>
      <c r="B34">
        <v>174.2</v>
      </c>
      <c r="C34">
        <v>150.4</v>
      </c>
      <c r="D34">
        <v>122.9</v>
      </c>
      <c r="E34">
        <v>118.7</v>
      </c>
      <c r="F34">
        <v>103.7</v>
      </c>
      <c r="G34">
        <v>129</v>
      </c>
      <c r="H34">
        <v>97.5</v>
      </c>
      <c r="I34">
        <v>121.3</v>
      </c>
      <c r="J34">
        <v>146.2</v>
      </c>
      <c r="L34" s="10">
        <v>143.201539</v>
      </c>
      <c r="M34" s="10">
        <v>149.521773</v>
      </c>
      <c r="N34" s="10">
        <v>116.186477</v>
      </c>
      <c r="O34" s="10">
        <v>123.45708</v>
      </c>
      <c r="P34" s="10">
        <v>95.986531</v>
      </c>
      <c r="R34" s="11">
        <v>0.033</v>
      </c>
      <c r="S34" s="11">
        <v>0.041</v>
      </c>
      <c r="T34" s="11">
        <v>0.028</v>
      </c>
      <c r="U34" s="11">
        <v>0.029</v>
      </c>
      <c r="V34" s="11">
        <v>0.038</v>
      </c>
      <c r="W34" s="11">
        <v>0.038</v>
      </c>
      <c r="X34" s="11">
        <v>0.042</v>
      </c>
      <c r="Y34" s="11">
        <v>0.046</v>
      </c>
      <c r="AA34" s="13">
        <v>7.59814548492432</v>
      </c>
      <c r="AB34" s="13">
        <v>2.99683666229248</v>
      </c>
      <c r="AC34" s="13">
        <v>3.66561770439148</v>
      </c>
      <c r="AD34" s="13">
        <v>1.76495587825775</v>
      </c>
      <c r="AE34" s="13">
        <v>4.84449005126953</v>
      </c>
      <c r="AF34" s="13">
        <v>6.93784856796265</v>
      </c>
      <c r="AG34" s="13">
        <v>2.27156591415405</v>
      </c>
      <c r="AH34" s="13">
        <v>2.66600441932678</v>
      </c>
      <c r="AI34" s="13">
        <v>2.17559170722961</v>
      </c>
      <c r="AJ34" s="13">
        <v>1.99892902374268</v>
      </c>
      <c r="AK34" s="13">
        <v>0.577212452888489</v>
      </c>
      <c r="AL34" s="13">
        <v>0.52641099691391</v>
      </c>
      <c r="AM34" s="13">
        <v>5.24689626693726</v>
      </c>
      <c r="AN34" s="13">
        <v>1.57437825202942</v>
      </c>
      <c r="AO34" s="18">
        <v>5681.6</v>
      </c>
      <c r="AQ34">
        <f t="shared" si="11"/>
        <v>-0.00114810562571754</v>
      </c>
      <c r="AR34">
        <f t="shared" si="124"/>
        <v>0.0259308510638299</v>
      </c>
      <c r="AS34">
        <f t="shared" si="179"/>
        <v>0.00895036615134259</v>
      </c>
      <c r="AT34">
        <f t="shared" ref="AR34:AY34" si="205">(E35/E34)-1</f>
        <v>0.00589721988205572</v>
      </c>
      <c r="AU34">
        <f t="shared" si="205"/>
        <v>0.0106075216972035</v>
      </c>
      <c r="AV34">
        <f t="shared" si="205"/>
        <v>0.0387596899224807</v>
      </c>
      <c r="AW34">
        <f t="shared" si="205"/>
        <v>-0.0153846153846153</v>
      </c>
      <c r="AX34">
        <f t="shared" si="205"/>
        <v>0.0173124484748557</v>
      </c>
      <c r="AY34">
        <f t="shared" si="205"/>
        <v>0.00957592339261293</v>
      </c>
      <c r="BA34" s="19">
        <f t="shared" si="76"/>
        <v>0.16059557153223</v>
      </c>
      <c r="BB34" s="19">
        <f t="shared" si="1"/>
        <v>0.0514164515692308</v>
      </c>
      <c r="BC34" s="19">
        <f t="shared" si="2"/>
        <v>0.04556359859332</v>
      </c>
      <c r="BD34" s="19">
        <f t="shared" si="3"/>
        <v>-0.0067927088507197</v>
      </c>
      <c r="BE34" s="19">
        <f t="shared" si="4"/>
        <v>-0.0409544230742124</v>
      </c>
      <c r="BG34">
        <f t="shared" si="16"/>
        <v>0</v>
      </c>
      <c r="BH34">
        <f t="shared" ref="BH34:BN34" si="206">(S35/S34)-1</f>
        <v>-0.024390243902439</v>
      </c>
      <c r="BI34">
        <f t="shared" si="206"/>
        <v>0</v>
      </c>
      <c r="BJ34">
        <f t="shared" si="206"/>
        <v>-0.0344827586206897</v>
      </c>
      <c r="BK34">
        <f t="shared" si="206"/>
        <v>0</v>
      </c>
      <c r="BL34">
        <f t="shared" si="206"/>
        <v>0</v>
      </c>
      <c r="BM34">
        <f t="shared" si="206"/>
        <v>0.0238095238095237</v>
      </c>
      <c r="BN34">
        <f t="shared" si="206"/>
        <v>0.0217391304347827</v>
      </c>
      <c r="BP34" s="19">
        <f t="shared" si="18"/>
        <v>-0.055235738681171</v>
      </c>
      <c r="BQ34" s="19">
        <f t="shared" ref="BQ34:CC34" si="207">(AB35/AB34)-1</f>
        <v>-0.140425536315906</v>
      </c>
      <c r="BR34" s="19">
        <f t="shared" si="207"/>
        <v>-0.12014778810534</v>
      </c>
      <c r="BS34" s="19">
        <f t="shared" si="207"/>
        <v>-0.13114768049734</v>
      </c>
      <c r="BT34" s="19">
        <f t="shared" si="207"/>
        <v>-0.0729000814202708</v>
      </c>
      <c r="BU34" s="19">
        <f t="shared" si="207"/>
        <v>-0.102316380868557</v>
      </c>
      <c r="BV34" s="19">
        <f t="shared" si="207"/>
        <v>-0.0906251895800411</v>
      </c>
      <c r="BW34" s="19">
        <f t="shared" si="207"/>
        <v>-0.14449537038569</v>
      </c>
      <c r="BX34" s="19">
        <f t="shared" si="207"/>
        <v>-0.0764873300469368</v>
      </c>
      <c r="BY34" s="19">
        <f t="shared" si="207"/>
        <v>-0.0672887278754299</v>
      </c>
      <c r="BZ34" s="19">
        <f t="shared" si="207"/>
        <v>-0.0171145902454958</v>
      </c>
      <c r="CA34" s="19">
        <f t="shared" si="207"/>
        <v>-0.00136055176624306</v>
      </c>
      <c r="CB34" s="19">
        <f t="shared" si="207"/>
        <v>-0.0635118392364502</v>
      </c>
      <c r="CC34" s="19">
        <f t="shared" si="207"/>
        <v>-0.00793649231209437</v>
      </c>
      <c r="CH34">
        <f t="shared" si="26"/>
        <v>176.6</v>
      </c>
      <c r="CI34">
        <f t="shared" ref="CI34:CV34" si="208">MAX(CI33,C34)</f>
        <v>150.4</v>
      </c>
      <c r="CJ34">
        <f t="shared" si="208"/>
        <v>122.9</v>
      </c>
      <c r="CK34">
        <f t="shared" si="208"/>
        <v>118.7</v>
      </c>
      <c r="CL34">
        <f t="shared" si="208"/>
        <v>114.8</v>
      </c>
      <c r="CM34">
        <f t="shared" si="208"/>
        <v>129</v>
      </c>
      <c r="CN34">
        <f t="shared" si="208"/>
        <v>114.7</v>
      </c>
      <c r="CO34">
        <f t="shared" si="208"/>
        <v>121.5</v>
      </c>
      <c r="CP34">
        <f t="shared" si="208"/>
        <v>146.5</v>
      </c>
      <c r="CR34">
        <f t="shared" si="208"/>
        <v>143.201539</v>
      </c>
      <c r="CS34">
        <f t="shared" si="208"/>
        <v>149.521773</v>
      </c>
      <c r="CT34">
        <f t="shared" si="208"/>
        <v>116.186477</v>
      </c>
      <c r="CU34">
        <f t="shared" si="208"/>
        <v>123.45708</v>
      </c>
      <c r="CV34">
        <f t="shared" si="208"/>
        <v>103.583192</v>
      </c>
      <c r="CX34">
        <f t="shared" ref="CP34:DT34" si="209">MAX(CX33,R34)</f>
        <v>0.046</v>
      </c>
      <c r="CY34">
        <f t="shared" si="209"/>
        <v>0.044</v>
      </c>
      <c r="CZ34">
        <f t="shared" si="209"/>
        <v>0.041</v>
      </c>
      <c r="DA34">
        <f t="shared" si="209"/>
        <v>0.038</v>
      </c>
      <c r="DB34">
        <f t="shared" si="209"/>
        <v>0.044</v>
      </c>
      <c r="DC34">
        <f t="shared" si="209"/>
        <v>0.04</v>
      </c>
      <c r="DD34">
        <f t="shared" si="209"/>
        <v>0.045</v>
      </c>
      <c r="DE34">
        <f t="shared" si="209"/>
        <v>0.06</v>
      </c>
      <c r="DG34">
        <f t="shared" si="209"/>
        <v>7.59814548492432</v>
      </c>
      <c r="DH34">
        <f t="shared" si="209"/>
        <v>2.99683666229248</v>
      </c>
      <c r="DI34">
        <f t="shared" si="209"/>
        <v>3.66561770439148</v>
      </c>
      <c r="DJ34">
        <f t="shared" si="209"/>
        <v>1.76495587825775</v>
      </c>
      <c r="DK34">
        <f t="shared" si="209"/>
        <v>4.84449005126953</v>
      </c>
      <c r="DL34">
        <f t="shared" si="209"/>
        <v>6.93784856796265</v>
      </c>
      <c r="DM34">
        <f t="shared" si="209"/>
        <v>2.37063097953796</v>
      </c>
      <c r="DN34">
        <f t="shared" si="209"/>
        <v>2.66600441932678</v>
      </c>
      <c r="DO34">
        <f t="shared" si="209"/>
        <v>2.17559170722961</v>
      </c>
      <c r="DP34">
        <f t="shared" si="209"/>
        <v>1.99892902374268</v>
      </c>
      <c r="DQ34">
        <f t="shared" si="209"/>
        <v>0.577212452888489</v>
      </c>
      <c r="DR34">
        <f t="shared" si="209"/>
        <v>1.42488956451416</v>
      </c>
      <c r="DS34">
        <f t="shared" si="209"/>
        <v>5.24689626693726</v>
      </c>
      <c r="DT34">
        <f t="shared" si="209"/>
        <v>1.57437825202942</v>
      </c>
      <c r="DV34">
        <f t="shared" si="197"/>
        <v>0.013590033975085</v>
      </c>
      <c r="DW34">
        <f t="shared" si="29"/>
        <v>0</v>
      </c>
      <c r="DX34">
        <f t="shared" si="30"/>
        <v>0</v>
      </c>
      <c r="DY34">
        <f t="shared" ref="DY34:FH34" si="210">(CK34-E34)/CK34</f>
        <v>0</v>
      </c>
      <c r="DZ34">
        <f t="shared" si="210"/>
        <v>0.0966898954703832</v>
      </c>
      <c r="EA34">
        <f t="shared" si="210"/>
        <v>0</v>
      </c>
      <c r="EB34">
        <f t="shared" si="210"/>
        <v>0.149956408020924</v>
      </c>
      <c r="EC34">
        <f t="shared" si="210"/>
        <v>0.00164609053497945</v>
      </c>
      <c r="ED34">
        <f t="shared" si="210"/>
        <v>0.00204778156996595</v>
      </c>
      <c r="EF34">
        <f t="shared" si="210"/>
        <v>0</v>
      </c>
      <c r="EG34">
        <f t="shared" si="210"/>
        <v>0</v>
      </c>
      <c r="EH34">
        <f t="shared" si="210"/>
        <v>0</v>
      </c>
      <c r="EI34">
        <f t="shared" si="210"/>
        <v>0</v>
      </c>
      <c r="EJ34">
        <f t="shared" si="210"/>
        <v>0.0733387420615499</v>
      </c>
      <c r="EL34">
        <f t="shared" si="210"/>
        <v>0.282608695652174</v>
      </c>
      <c r="EM34">
        <f t="shared" si="210"/>
        <v>0.0681818181818181</v>
      </c>
      <c r="EN34">
        <f t="shared" si="210"/>
        <v>0.317073170731707</v>
      </c>
      <c r="EO34">
        <f t="shared" si="210"/>
        <v>0.236842105263158</v>
      </c>
      <c r="EP34">
        <f t="shared" si="210"/>
        <v>0.136363636363636</v>
      </c>
      <c r="EQ34">
        <f t="shared" si="210"/>
        <v>0.05</v>
      </c>
      <c r="ER34">
        <f t="shared" si="210"/>
        <v>0.0666666666666666</v>
      </c>
      <c r="ES34">
        <f t="shared" si="210"/>
        <v>0.233333333333333</v>
      </c>
      <c r="EU34">
        <f t="shared" si="210"/>
        <v>0</v>
      </c>
      <c r="EV34">
        <f t="shared" si="210"/>
        <v>0</v>
      </c>
      <c r="EW34">
        <f t="shared" si="210"/>
        <v>0</v>
      </c>
      <c r="EX34">
        <f t="shared" si="210"/>
        <v>0</v>
      </c>
      <c r="EY34">
        <f t="shared" si="210"/>
        <v>0</v>
      </c>
      <c r="EZ34">
        <f t="shared" si="210"/>
        <v>0</v>
      </c>
      <c r="FA34">
        <f t="shared" si="210"/>
        <v>0.0417884800456028</v>
      </c>
      <c r="FB34">
        <f t="shared" si="210"/>
        <v>0</v>
      </c>
      <c r="FC34">
        <f t="shared" si="210"/>
        <v>0</v>
      </c>
      <c r="FD34">
        <f t="shared" si="210"/>
        <v>0</v>
      </c>
      <c r="FE34">
        <f t="shared" si="210"/>
        <v>0</v>
      </c>
      <c r="FF34">
        <f t="shared" si="210"/>
        <v>0.63056014302877</v>
      </c>
      <c r="FG34">
        <f t="shared" si="210"/>
        <v>0</v>
      </c>
      <c r="FH34">
        <f t="shared" si="210"/>
        <v>0</v>
      </c>
    </row>
    <row r="35" spans="1:164">
      <c r="A35" s="6">
        <v>43070</v>
      </c>
      <c r="B35">
        <v>174</v>
      </c>
      <c r="C35">
        <v>154.3</v>
      </c>
      <c r="D35">
        <v>124</v>
      </c>
      <c r="E35">
        <v>119.4</v>
      </c>
      <c r="F35">
        <v>104.8</v>
      </c>
      <c r="G35">
        <v>134</v>
      </c>
      <c r="H35">
        <v>96</v>
      </c>
      <c r="I35">
        <v>123.4</v>
      </c>
      <c r="J35">
        <v>147.6</v>
      </c>
      <c r="L35" s="10">
        <v>166.199072</v>
      </c>
      <c r="M35" s="10">
        <v>157.209652</v>
      </c>
      <c r="N35" s="10">
        <v>121.480351</v>
      </c>
      <c r="O35" s="10">
        <v>122.618472</v>
      </c>
      <c r="P35" s="10">
        <v>92.055458</v>
      </c>
      <c r="R35" s="11">
        <v>0.033</v>
      </c>
      <c r="S35" s="11">
        <v>0.04</v>
      </c>
      <c r="T35" s="11">
        <v>0.028</v>
      </c>
      <c r="U35" s="11">
        <v>0.028</v>
      </c>
      <c r="V35" s="11">
        <v>0.038</v>
      </c>
      <c r="W35" s="11">
        <v>0.038</v>
      </c>
      <c r="X35" s="11">
        <v>0.043</v>
      </c>
      <c r="Y35" s="11">
        <v>0.047</v>
      </c>
      <c r="AA35" s="13">
        <v>7.17845630645752</v>
      </c>
      <c r="AB35" s="13">
        <v>2.57600426673889</v>
      </c>
      <c r="AC35" s="13">
        <v>3.22520184516907</v>
      </c>
      <c r="AD35" s="13">
        <v>1.5334860086441</v>
      </c>
      <c r="AE35" s="13">
        <v>4.49132633209229</v>
      </c>
      <c r="AF35" s="13">
        <v>6.22799301147461</v>
      </c>
      <c r="AG35" s="13">
        <v>2.06570482254028</v>
      </c>
      <c r="AH35" s="13">
        <v>2.28077912330627</v>
      </c>
      <c r="AI35" s="13">
        <v>2.00918650627136</v>
      </c>
      <c r="AJ35" s="13">
        <v>1.86442363262176</v>
      </c>
      <c r="AK35" s="13">
        <v>0.567333698272705</v>
      </c>
      <c r="AL35" s="13">
        <v>0.525694787502289</v>
      </c>
      <c r="AM35" s="13">
        <v>4.91365623474121</v>
      </c>
      <c r="AN35" s="13">
        <v>1.56188321113586</v>
      </c>
      <c r="AO35" s="18">
        <v>6065.1</v>
      </c>
      <c r="AQ35">
        <f t="shared" si="11"/>
        <v>-0.0120689655172413</v>
      </c>
      <c r="AR35">
        <f t="shared" si="124"/>
        <v>-0.0058327932598834</v>
      </c>
      <c r="AS35">
        <f t="shared" si="179"/>
        <v>-0.00564516129032255</v>
      </c>
      <c r="AT35">
        <f t="shared" ref="AR35:AY35" si="211">(E36/E35)-1</f>
        <v>0.00502512562814061</v>
      </c>
      <c r="AU35">
        <f t="shared" si="211"/>
        <v>-0.00858778625954193</v>
      </c>
      <c r="AV35">
        <f t="shared" si="211"/>
        <v>0.0432835820895523</v>
      </c>
      <c r="AW35">
        <f t="shared" si="211"/>
        <v>-0.0114583333333332</v>
      </c>
      <c r="AX35">
        <f t="shared" si="211"/>
        <v>0.00891410048622365</v>
      </c>
      <c r="AY35">
        <f t="shared" si="211"/>
        <v>-0.00677506775067749</v>
      </c>
      <c r="BA35" s="19">
        <f t="shared" si="76"/>
        <v>0.0802162902570238</v>
      </c>
      <c r="BB35" s="19">
        <f t="shared" si="1"/>
        <v>0.0619889674458409</v>
      </c>
      <c r="BC35" s="19">
        <f t="shared" si="2"/>
        <v>0.0699557906282309</v>
      </c>
      <c r="BD35" s="19">
        <f t="shared" si="3"/>
        <v>0.0145052207142167</v>
      </c>
      <c r="BE35" s="19">
        <f t="shared" si="4"/>
        <v>-0.0319896621447475</v>
      </c>
      <c r="BG35">
        <f t="shared" si="16"/>
        <v>0</v>
      </c>
      <c r="BH35">
        <f t="shared" ref="BH35:BN35" si="212">(S36/S35)-1</f>
        <v>-0.025</v>
      </c>
      <c r="BI35">
        <f t="shared" si="212"/>
        <v>0</v>
      </c>
      <c r="BJ35">
        <f t="shared" si="212"/>
        <v>-0.0357142857142857</v>
      </c>
      <c r="BK35">
        <f t="shared" si="212"/>
        <v>0</v>
      </c>
      <c r="BL35">
        <f t="shared" si="212"/>
        <v>0</v>
      </c>
      <c r="BM35">
        <f t="shared" si="212"/>
        <v>-0.0465116279069766</v>
      </c>
      <c r="BN35">
        <f t="shared" si="212"/>
        <v>0</v>
      </c>
      <c r="BP35" s="19">
        <f t="shared" si="18"/>
        <v>0.156187389209498</v>
      </c>
      <c r="BQ35" s="19">
        <f t="shared" ref="BQ35:CC35" si="213">(AB36/AB35)-1</f>
        <v>0.0573043103619839</v>
      </c>
      <c r="BR35" s="19">
        <f t="shared" si="213"/>
        <v>0.0822233887368649</v>
      </c>
      <c r="BS35" s="19">
        <f t="shared" si="213"/>
        <v>0.108186740587728</v>
      </c>
      <c r="BT35" s="19">
        <f t="shared" si="213"/>
        <v>0.117275687828231</v>
      </c>
      <c r="BU35" s="19">
        <f t="shared" si="213"/>
        <v>0.0895234440605381</v>
      </c>
      <c r="BV35" s="19">
        <f t="shared" si="213"/>
        <v>0.131075319873956</v>
      </c>
      <c r="BW35" s="19">
        <f t="shared" si="213"/>
        <v>0.169625897462141</v>
      </c>
      <c r="BX35" s="19">
        <f t="shared" si="213"/>
        <v>0.123981935031569</v>
      </c>
      <c r="BY35" s="19">
        <f t="shared" si="213"/>
        <v>-0.0344004339152901</v>
      </c>
      <c r="BZ35" s="19">
        <f t="shared" si="213"/>
        <v>0.107528040780477</v>
      </c>
      <c r="CA35" s="19">
        <f t="shared" si="213"/>
        <v>-0.060596993433446</v>
      </c>
      <c r="CB35" s="19">
        <f t="shared" si="213"/>
        <v>0.0435727092650298</v>
      </c>
      <c r="CC35" s="19">
        <f t="shared" si="213"/>
        <v>0.00911164426021349</v>
      </c>
      <c r="CH35">
        <f t="shared" si="26"/>
        <v>176.6</v>
      </c>
      <c r="CI35">
        <f t="shared" ref="CI35:CV35" si="214">MAX(CI34,C35)</f>
        <v>154.3</v>
      </c>
      <c r="CJ35">
        <f t="shared" si="214"/>
        <v>124</v>
      </c>
      <c r="CK35">
        <f t="shared" si="214"/>
        <v>119.4</v>
      </c>
      <c r="CL35">
        <f t="shared" si="214"/>
        <v>114.8</v>
      </c>
      <c r="CM35">
        <f t="shared" si="214"/>
        <v>134</v>
      </c>
      <c r="CN35">
        <f t="shared" si="214"/>
        <v>114.7</v>
      </c>
      <c r="CO35">
        <f t="shared" si="214"/>
        <v>123.4</v>
      </c>
      <c r="CP35">
        <f t="shared" si="214"/>
        <v>147.6</v>
      </c>
      <c r="CR35">
        <f t="shared" si="214"/>
        <v>166.199072</v>
      </c>
      <c r="CS35">
        <f t="shared" si="214"/>
        <v>157.209652</v>
      </c>
      <c r="CT35">
        <f t="shared" si="214"/>
        <v>121.480351</v>
      </c>
      <c r="CU35">
        <f t="shared" si="214"/>
        <v>123.45708</v>
      </c>
      <c r="CV35">
        <f t="shared" si="214"/>
        <v>103.583192</v>
      </c>
      <c r="CX35">
        <f t="shared" ref="CP35:DT35" si="215">MAX(CX34,R35)</f>
        <v>0.046</v>
      </c>
      <c r="CY35">
        <f t="shared" si="215"/>
        <v>0.044</v>
      </c>
      <c r="CZ35">
        <f t="shared" si="215"/>
        <v>0.041</v>
      </c>
      <c r="DA35">
        <f t="shared" si="215"/>
        <v>0.038</v>
      </c>
      <c r="DB35">
        <f t="shared" si="215"/>
        <v>0.044</v>
      </c>
      <c r="DC35">
        <f t="shared" si="215"/>
        <v>0.04</v>
      </c>
      <c r="DD35">
        <f t="shared" si="215"/>
        <v>0.045</v>
      </c>
      <c r="DE35">
        <f t="shared" si="215"/>
        <v>0.06</v>
      </c>
      <c r="DG35">
        <f t="shared" si="215"/>
        <v>7.59814548492432</v>
      </c>
      <c r="DH35">
        <f t="shared" si="215"/>
        <v>2.99683666229248</v>
      </c>
      <c r="DI35">
        <f t="shared" si="215"/>
        <v>3.66561770439148</v>
      </c>
      <c r="DJ35">
        <f t="shared" si="215"/>
        <v>1.76495587825775</v>
      </c>
      <c r="DK35">
        <f t="shared" si="215"/>
        <v>4.84449005126953</v>
      </c>
      <c r="DL35">
        <f t="shared" si="215"/>
        <v>6.93784856796265</v>
      </c>
      <c r="DM35">
        <f t="shared" si="215"/>
        <v>2.37063097953796</v>
      </c>
      <c r="DN35">
        <f t="shared" si="215"/>
        <v>2.66600441932678</v>
      </c>
      <c r="DO35">
        <f t="shared" si="215"/>
        <v>2.17559170722961</v>
      </c>
      <c r="DP35">
        <f t="shared" si="215"/>
        <v>1.99892902374268</v>
      </c>
      <c r="DQ35">
        <f t="shared" si="215"/>
        <v>0.577212452888489</v>
      </c>
      <c r="DR35">
        <f t="shared" si="215"/>
        <v>1.42488956451416</v>
      </c>
      <c r="DS35">
        <f t="shared" si="215"/>
        <v>5.24689626693726</v>
      </c>
      <c r="DT35">
        <f t="shared" si="215"/>
        <v>1.57437825202942</v>
      </c>
      <c r="DV35">
        <f t="shared" si="197"/>
        <v>0.014722536806342</v>
      </c>
      <c r="DW35">
        <f t="shared" si="29"/>
        <v>0</v>
      </c>
      <c r="DX35">
        <f t="shared" si="30"/>
        <v>0</v>
      </c>
      <c r="DY35">
        <f t="shared" ref="DY35:FH35" si="216">(CK35-E35)/CK35</f>
        <v>0</v>
      </c>
      <c r="DZ35">
        <f t="shared" si="216"/>
        <v>0.0871080139372822</v>
      </c>
      <c r="EA35">
        <f t="shared" si="216"/>
        <v>0</v>
      </c>
      <c r="EB35">
        <f t="shared" si="216"/>
        <v>0.163034001743679</v>
      </c>
      <c r="EC35">
        <f t="shared" si="216"/>
        <v>0</v>
      </c>
      <c r="ED35">
        <f t="shared" si="216"/>
        <v>0</v>
      </c>
      <c r="EF35">
        <f t="shared" si="216"/>
        <v>0</v>
      </c>
      <c r="EG35">
        <f t="shared" si="216"/>
        <v>0</v>
      </c>
      <c r="EH35">
        <f t="shared" si="216"/>
        <v>0</v>
      </c>
      <c r="EI35">
        <f t="shared" si="216"/>
        <v>0.00679270885071968</v>
      </c>
      <c r="EJ35">
        <f t="shared" si="216"/>
        <v>0.111289619265643</v>
      </c>
      <c r="EL35">
        <f t="shared" si="216"/>
        <v>0.282608695652174</v>
      </c>
      <c r="EM35">
        <f t="shared" si="216"/>
        <v>0.0909090909090908</v>
      </c>
      <c r="EN35">
        <f t="shared" si="216"/>
        <v>0.317073170731707</v>
      </c>
      <c r="EO35">
        <f t="shared" si="216"/>
        <v>0.263157894736842</v>
      </c>
      <c r="EP35">
        <f t="shared" si="216"/>
        <v>0.136363636363636</v>
      </c>
      <c r="EQ35">
        <f t="shared" si="216"/>
        <v>0.05</v>
      </c>
      <c r="ER35">
        <f t="shared" si="216"/>
        <v>0.0444444444444445</v>
      </c>
      <c r="ES35">
        <f t="shared" si="216"/>
        <v>0.216666666666667</v>
      </c>
      <c r="EU35">
        <f t="shared" si="216"/>
        <v>0.0552357386811711</v>
      </c>
      <c r="EV35">
        <f t="shared" si="216"/>
        <v>0.140425536315906</v>
      </c>
      <c r="EW35">
        <f t="shared" si="216"/>
        <v>0.12014778810534</v>
      </c>
      <c r="EX35">
        <f t="shared" si="216"/>
        <v>0.13114768049734</v>
      </c>
      <c r="EY35">
        <f t="shared" si="216"/>
        <v>0.0729000814202708</v>
      </c>
      <c r="EZ35">
        <f t="shared" si="216"/>
        <v>0.102316380868557</v>
      </c>
      <c r="FA35">
        <f t="shared" si="216"/>
        <v>0.128626580699249</v>
      </c>
      <c r="FB35">
        <f t="shared" si="216"/>
        <v>0.14449537038569</v>
      </c>
      <c r="FC35">
        <f t="shared" si="216"/>
        <v>0.0764873300469367</v>
      </c>
      <c r="FD35">
        <f t="shared" si="216"/>
        <v>0.0672887278754299</v>
      </c>
      <c r="FE35">
        <f t="shared" si="216"/>
        <v>0.0171145902454958</v>
      </c>
      <c r="FF35">
        <f t="shared" si="216"/>
        <v>0.631062785078692</v>
      </c>
      <c r="FG35">
        <f t="shared" si="216"/>
        <v>0.0635118392364502</v>
      </c>
      <c r="FH35">
        <f t="shared" si="216"/>
        <v>0.00793649231209434</v>
      </c>
    </row>
    <row r="36" spans="1:164">
      <c r="A36" s="6">
        <v>43160</v>
      </c>
      <c r="B36">
        <v>171.9</v>
      </c>
      <c r="C36">
        <v>153.4</v>
      </c>
      <c r="D36">
        <v>123.3</v>
      </c>
      <c r="E36">
        <v>120</v>
      </c>
      <c r="F36">
        <v>103.9</v>
      </c>
      <c r="G36">
        <v>139.8</v>
      </c>
      <c r="H36">
        <v>94.9</v>
      </c>
      <c r="I36">
        <v>124.5</v>
      </c>
      <c r="J36">
        <v>146.6</v>
      </c>
      <c r="L36" s="10">
        <v>179.530945</v>
      </c>
      <c r="M36" s="10">
        <v>166.954916</v>
      </c>
      <c r="N36" s="10">
        <v>129.978605</v>
      </c>
      <c r="O36" s="10">
        <v>124.39708</v>
      </c>
      <c r="P36" s="10">
        <v>89.110635</v>
      </c>
      <c r="R36" s="11">
        <v>0.033</v>
      </c>
      <c r="S36" s="11">
        <v>0.039</v>
      </c>
      <c r="T36" s="11">
        <v>0.028</v>
      </c>
      <c r="U36" s="11">
        <v>0.027</v>
      </c>
      <c r="V36" s="11">
        <v>0.038</v>
      </c>
      <c r="W36" s="11">
        <v>0.038</v>
      </c>
      <c r="X36" s="11">
        <v>0.041</v>
      </c>
      <c r="Y36" s="11">
        <v>0.047</v>
      </c>
      <c r="AA36" s="13">
        <v>8.29964065551758</v>
      </c>
      <c r="AB36" s="13">
        <v>2.72362041473389</v>
      </c>
      <c r="AC36" s="13">
        <v>3.49038887023926</v>
      </c>
      <c r="AD36" s="13">
        <v>1.69938886165619</v>
      </c>
      <c r="AE36" s="13">
        <v>5.01804971694946</v>
      </c>
      <c r="AF36" s="13">
        <v>6.78554439544678</v>
      </c>
      <c r="AG36" s="13">
        <v>2.33646774291992</v>
      </c>
      <c r="AH36" s="13">
        <v>2.66765832901001</v>
      </c>
      <c r="AI36" s="13">
        <v>2.2582893371582</v>
      </c>
      <c r="AJ36" s="13">
        <v>1.80028665065765</v>
      </c>
      <c r="AK36" s="13">
        <v>0.628337979316711</v>
      </c>
      <c r="AL36" s="13">
        <v>0.493839263916016</v>
      </c>
      <c r="AM36" s="13">
        <v>5.12775754928589</v>
      </c>
      <c r="AN36" s="13">
        <v>1.57611453533173</v>
      </c>
      <c r="AO36" s="18">
        <v>5759.4</v>
      </c>
      <c r="AQ36">
        <f t="shared" ref="AQ36:AQ63" si="217">(B37/B36)-1</f>
        <v>-0.0122164048865619</v>
      </c>
      <c r="AR36">
        <f t="shared" si="124"/>
        <v>-0.00847457627118653</v>
      </c>
      <c r="AS36">
        <f t="shared" si="179"/>
        <v>0.0072992700729928</v>
      </c>
      <c r="AT36">
        <f t="shared" ref="AR36:AY36" si="218">(E37/E36)-1</f>
        <v>0.00333333333333341</v>
      </c>
      <c r="AU36">
        <f t="shared" si="218"/>
        <v>-0.000962463907603572</v>
      </c>
      <c r="AV36">
        <f t="shared" si="218"/>
        <v>0.0300429184549356</v>
      </c>
      <c r="AW36">
        <f t="shared" si="218"/>
        <v>-0.0094836670179137</v>
      </c>
      <c r="AX36">
        <f t="shared" si="218"/>
        <v>0.00562248995983938</v>
      </c>
      <c r="AY36">
        <f t="shared" si="218"/>
        <v>-0.00682128240109137</v>
      </c>
      <c r="BA36" s="19">
        <f t="shared" si="76"/>
        <v>0.0604327571494707</v>
      </c>
      <c r="BB36" s="19">
        <f t="shared" si="1"/>
        <v>0.0531967025157858</v>
      </c>
      <c r="BC36" s="19">
        <f t="shared" si="2"/>
        <v>0.0464685245698706</v>
      </c>
      <c r="BD36" s="19">
        <f t="shared" si="3"/>
        <v>0.0729844542974802</v>
      </c>
      <c r="BE36" s="19">
        <f t="shared" si="4"/>
        <v>0.00242617505755627</v>
      </c>
      <c r="BG36">
        <f t="shared" ref="BG36:BG60" si="219">(R37/R36)-1</f>
        <v>-0.0303030303030303</v>
      </c>
      <c r="BH36">
        <f t="shared" ref="BH36:BN36" si="220">(S37/S36)-1</f>
        <v>0.0256410256410258</v>
      </c>
      <c r="BI36">
        <f t="shared" si="220"/>
        <v>0</v>
      </c>
      <c r="BJ36">
        <f t="shared" si="220"/>
        <v>0.037037037037037</v>
      </c>
      <c r="BK36">
        <f t="shared" si="220"/>
        <v>0</v>
      </c>
      <c r="BL36">
        <f t="shared" si="220"/>
        <v>0.0263157894736843</v>
      </c>
      <c r="BM36">
        <f t="shared" si="220"/>
        <v>0.0731707317073169</v>
      </c>
      <c r="BN36">
        <f t="shared" si="220"/>
        <v>0.0425531914893618</v>
      </c>
      <c r="BP36" s="19">
        <f t="shared" ref="BP36:BP63" si="221">(AA37/AA36)-1</f>
        <v>0.145609966626847</v>
      </c>
      <c r="BQ36" s="19">
        <f t="shared" ref="BQ36:CC36" si="222">(AB37/AB36)-1</f>
        <v>-0.00481937013007816</v>
      </c>
      <c r="BR36" s="19">
        <f t="shared" si="222"/>
        <v>0.0278328485345907</v>
      </c>
      <c r="BS36" s="19">
        <f t="shared" si="222"/>
        <v>0.0565219462205013</v>
      </c>
      <c r="BT36" s="19">
        <f t="shared" si="222"/>
        <v>0.117739411359959</v>
      </c>
      <c r="BU36" s="19">
        <f t="shared" si="222"/>
        <v>0.0839227907626512</v>
      </c>
      <c r="BV36" s="19">
        <f t="shared" si="222"/>
        <v>0.00937493367249576</v>
      </c>
      <c r="BW36" s="19">
        <f t="shared" si="222"/>
        <v>0.00710914409458407</v>
      </c>
      <c r="BX36" s="19">
        <f t="shared" si="222"/>
        <v>0.0535212805132474</v>
      </c>
      <c r="BY36" s="19">
        <f t="shared" si="222"/>
        <v>0.0638760065869854</v>
      </c>
      <c r="BZ36" s="19">
        <f t="shared" si="222"/>
        <v>0.0383877951333007</v>
      </c>
      <c r="CA36" s="19">
        <f t="shared" si="222"/>
        <v>0.0537633876499524</v>
      </c>
      <c r="CB36" s="19">
        <f t="shared" si="222"/>
        <v>0.0588236388133674</v>
      </c>
      <c r="CC36" s="19">
        <f t="shared" si="222"/>
        <v>0.0172190448414449</v>
      </c>
      <c r="CH36">
        <f t="shared" si="26"/>
        <v>176.6</v>
      </c>
      <c r="CI36">
        <f t="shared" ref="CI36:CV36" si="223">MAX(CI35,C36)</f>
        <v>154.3</v>
      </c>
      <c r="CJ36">
        <f t="shared" si="223"/>
        <v>124</v>
      </c>
      <c r="CK36">
        <f t="shared" si="223"/>
        <v>120</v>
      </c>
      <c r="CL36">
        <f t="shared" si="223"/>
        <v>114.8</v>
      </c>
      <c r="CM36">
        <f t="shared" si="223"/>
        <v>139.8</v>
      </c>
      <c r="CN36">
        <f t="shared" si="223"/>
        <v>114.7</v>
      </c>
      <c r="CO36">
        <f t="shared" si="223"/>
        <v>124.5</v>
      </c>
      <c r="CP36">
        <f t="shared" si="223"/>
        <v>147.6</v>
      </c>
      <c r="CR36">
        <f t="shared" si="223"/>
        <v>179.530945</v>
      </c>
      <c r="CS36">
        <f t="shared" si="223"/>
        <v>166.954916</v>
      </c>
      <c r="CT36">
        <f t="shared" si="223"/>
        <v>129.978605</v>
      </c>
      <c r="CU36">
        <f t="shared" si="223"/>
        <v>124.39708</v>
      </c>
      <c r="CV36">
        <f t="shared" si="223"/>
        <v>103.583192</v>
      </c>
      <c r="CX36">
        <f t="shared" ref="CP36:DT36" si="224">MAX(CX35,R36)</f>
        <v>0.046</v>
      </c>
      <c r="CY36">
        <f t="shared" si="224"/>
        <v>0.044</v>
      </c>
      <c r="CZ36">
        <f t="shared" si="224"/>
        <v>0.041</v>
      </c>
      <c r="DA36">
        <f t="shared" si="224"/>
        <v>0.038</v>
      </c>
      <c r="DB36">
        <f t="shared" si="224"/>
        <v>0.044</v>
      </c>
      <c r="DC36">
        <f t="shared" si="224"/>
        <v>0.04</v>
      </c>
      <c r="DD36">
        <f t="shared" si="224"/>
        <v>0.045</v>
      </c>
      <c r="DE36">
        <f t="shared" si="224"/>
        <v>0.06</v>
      </c>
      <c r="DG36">
        <f t="shared" si="224"/>
        <v>8.29964065551758</v>
      </c>
      <c r="DH36">
        <f t="shared" si="224"/>
        <v>2.99683666229248</v>
      </c>
      <c r="DI36">
        <f t="shared" si="224"/>
        <v>3.66561770439148</v>
      </c>
      <c r="DJ36">
        <f t="shared" si="224"/>
        <v>1.76495587825775</v>
      </c>
      <c r="DK36">
        <f t="shared" si="224"/>
        <v>5.01804971694946</v>
      </c>
      <c r="DL36">
        <f t="shared" si="224"/>
        <v>6.93784856796265</v>
      </c>
      <c r="DM36">
        <f t="shared" si="224"/>
        <v>2.37063097953796</v>
      </c>
      <c r="DN36">
        <f t="shared" si="224"/>
        <v>2.66765832901001</v>
      </c>
      <c r="DO36">
        <f t="shared" si="224"/>
        <v>2.2582893371582</v>
      </c>
      <c r="DP36">
        <f t="shared" si="224"/>
        <v>1.99892902374268</v>
      </c>
      <c r="DQ36">
        <f t="shared" si="224"/>
        <v>0.628337979316711</v>
      </c>
      <c r="DR36">
        <f t="shared" si="224"/>
        <v>1.42488956451416</v>
      </c>
      <c r="DS36">
        <f t="shared" si="224"/>
        <v>5.24689626693726</v>
      </c>
      <c r="DT36">
        <f t="shared" si="224"/>
        <v>1.57611453533173</v>
      </c>
      <c r="DV36">
        <f t="shared" si="197"/>
        <v>0.0266138165345413</v>
      </c>
      <c r="DW36">
        <f t="shared" si="29"/>
        <v>0.00583279325988338</v>
      </c>
      <c r="DX36">
        <f t="shared" si="30"/>
        <v>0.0056451612903226</v>
      </c>
      <c r="DY36">
        <f t="shared" ref="DY36:FH36" si="225">(CK36-E36)/CK36</f>
        <v>0</v>
      </c>
      <c r="DZ36">
        <f t="shared" si="225"/>
        <v>0.0949477351916376</v>
      </c>
      <c r="EA36">
        <f t="shared" si="225"/>
        <v>0</v>
      </c>
      <c r="EB36">
        <f t="shared" si="225"/>
        <v>0.172624237140366</v>
      </c>
      <c r="EC36">
        <f t="shared" si="225"/>
        <v>0</v>
      </c>
      <c r="ED36">
        <f t="shared" si="225"/>
        <v>0.00677506775067751</v>
      </c>
      <c r="EF36">
        <f t="shared" si="225"/>
        <v>0</v>
      </c>
      <c r="EG36">
        <f t="shared" si="225"/>
        <v>0</v>
      </c>
      <c r="EH36">
        <f t="shared" si="225"/>
        <v>0</v>
      </c>
      <c r="EI36">
        <f t="shared" si="225"/>
        <v>0</v>
      </c>
      <c r="EJ36">
        <f t="shared" si="225"/>
        <v>0.139719164089865</v>
      </c>
      <c r="EL36">
        <f t="shared" si="225"/>
        <v>0.282608695652174</v>
      </c>
      <c r="EM36">
        <f t="shared" si="225"/>
        <v>0.113636363636364</v>
      </c>
      <c r="EN36">
        <f t="shared" si="225"/>
        <v>0.317073170731707</v>
      </c>
      <c r="EO36">
        <f t="shared" si="225"/>
        <v>0.289473684210526</v>
      </c>
      <c r="EP36">
        <f t="shared" si="225"/>
        <v>0.136363636363636</v>
      </c>
      <c r="EQ36">
        <f t="shared" si="225"/>
        <v>0.05</v>
      </c>
      <c r="ER36">
        <f t="shared" si="225"/>
        <v>0.0888888888888888</v>
      </c>
      <c r="ES36">
        <f t="shared" si="225"/>
        <v>0.216666666666667</v>
      </c>
      <c r="EU36">
        <f t="shared" si="225"/>
        <v>0</v>
      </c>
      <c r="EV36">
        <f t="shared" si="225"/>
        <v>0.0911682144697165</v>
      </c>
      <c r="EW36">
        <f t="shared" si="225"/>
        <v>0.0478033576557349</v>
      </c>
      <c r="EX36">
        <f t="shared" si="225"/>
        <v>0.03714937999826</v>
      </c>
      <c r="EY36">
        <f t="shared" si="225"/>
        <v>0</v>
      </c>
      <c r="EZ36">
        <f t="shared" si="225"/>
        <v>0.0219526516071819</v>
      </c>
      <c r="FA36">
        <f t="shared" si="225"/>
        <v>0.0144110310347409</v>
      </c>
      <c r="FB36">
        <f t="shared" si="225"/>
        <v>0</v>
      </c>
      <c r="FC36">
        <f t="shared" si="225"/>
        <v>0</v>
      </c>
      <c r="FD36">
        <f t="shared" si="225"/>
        <v>0.0993744003541974</v>
      </c>
      <c r="FE36">
        <f t="shared" si="225"/>
        <v>0</v>
      </c>
      <c r="FF36">
        <f t="shared" si="225"/>
        <v>0.653419271068633</v>
      </c>
      <c r="FG36">
        <f t="shared" si="225"/>
        <v>0.0227065128773577</v>
      </c>
      <c r="FH36">
        <f t="shared" si="225"/>
        <v>0</v>
      </c>
    </row>
    <row r="37" spans="1:164">
      <c r="A37" s="6">
        <v>43252</v>
      </c>
      <c r="B37">
        <v>169.8</v>
      </c>
      <c r="C37">
        <v>152.1</v>
      </c>
      <c r="D37">
        <v>124.2</v>
      </c>
      <c r="E37">
        <v>120.4</v>
      </c>
      <c r="F37">
        <v>103.8</v>
      </c>
      <c r="G37">
        <v>144</v>
      </c>
      <c r="H37">
        <v>94</v>
      </c>
      <c r="I37">
        <v>125.2</v>
      </c>
      <c r="J37">
        <v>145.6</v>
      </c>
      <c r="L37" s="10">
        <v>190.380495</v>
      </c>
      <c r="M37" s="10">
        <v>175.836367</v>
      </c>
      <c r="N37" s="10">
        <v>136.018519</v>
      </c>
      <c r="O37" s="10">
        <v>133.476133</v>
      </c>
      <c r="P37" s="10">
        <v>89.326833</v>
      </c>
      <c r="R37" s="11">
        <v>0.032</v>
      </c>
      <c r="S37" s="11">
        <v>0.04</v>
      </c>
      <c r="T37" s="11">
        <v>0.028</v>
      </c>
      <c r="U37" s="11">
        <v>0.028</v>
      </c>
      <c r="V37" s="11">
        <v>0.038</v>
      </c>
      <c r="W37" s="11">
        <v>0.039</v>
      </c>
      <c r="X37" s="11">
        <v>0.044</v>
      </c>
      <c r="Y37" s="11">
        <v>0.049</v>
      </c>
      <c r="AA37" s="13">
        <v>9.50815105438232</v>
      </c>
      <c r="AB37" s="13">
        <v>2.71049427986145</v>
      </c>
      <c r="AC37" s="13">
        <v>3.58753633499145</v>
      </c>
      <c r="AD37" s="13">
        <v>1.79544162750244</v>
      </c>
      <c r="AE37" s="13">
        <v>5.6088719367981</v>
      </c>
      <c r="AF37" s="13">
        <v>7.35500621795654</v>
      </c>
      <c r="AG37" s="13">
        <v>2.35837197303772</v>
      </c>
      <c r="AH37" s="13">
        <v>2.68662309646606</v>
      </c>
      <c r="AI37" s="13">
        <v>2.37915587425232</v>
      </c>
      <c r="AJ37" s="13">
        <v>1.91528177261352</v>
      </c>
      <c r="AK37" s="13">
        <v>0.652458488941193</v>
      </c>
      <c r="AL37" s="13">
        <v>0.5203897356987</v>
      </c>
      <c r="AM37" s="13">
        <v>5.4293909072876</v>
      </c>
      <c r="AN37" s="13">
        <v>1.60325372219086</v>
      </c>
      <c r="AO37" s="18">
        <v>6194.6</v>
      </c>
      <c r="AQ37">
        <f t="shared" si="217"/>
        <v>-0.0188457008244995</v>
      </c>
      <c r="AR37">
        <f t="shared" si="124"/>
        <v>-0.0262984878369493</v>
      </c>
      <c r="AS37">
        <f t="shared" si="179"/>
        <v>0.00644122383252821</v>
      </c>
      <c r="AT37">
        <f t="shared" ref="AR37:AY37" si="226">(E38/E37)-1</f>
        <v>0.0058139534883721</v>
      </c>
      <c r="AU37">
        <f t="shared" si="226"/>
        <v>-0.00578034682080919</v>
      </c>
      <c r="AV37">
        <f t="shared" si="226"/>
        <v>0.0125000000000002</v>
      </c>
      <c r="AW37">
        <f t="shared" si="226"/>
        <v>-0.00851063829787235</v>
      </c>
      <c r="AX37">
        <f t="shared" si="226"/>
        <v>0.0047923322683705</v>
      </c>
      <c r="AY37">
        <f t="shared" si="226"/>
        <v>-0.0151098901098901</v>
      </c>
      <c r="BA37" s="19">
        <f t="shared" si="76"/>
        <v>0.0640103388742632</v>
      </c>
      <c r="BB37" s="19">
        <f t="shared" si="1"/>
        <v>0.0349592072725207</v>
      </c>
      <c r="BC37" s="19">
        <f t="shared" si="2"/>
        <v>0.0344449346636395</v>
      </c>
      <c r="BD37" s="19">
        <f t="shared" si="3"/>
        <v>0.0578292600071055</v>
      </c>
      <c r="BE37" s="19">
        <f t="shared" si="4"/>
        <v>0.0652698053226628</v>
      </c>
      <c r="BG37">
        <f t="shared" si="219"/>
        <v>0</v>
      </c>
      <c r="BH37">
        <f t="shared" ref="BH37:BN37" si="227">(S38/S37)-1</f>
        <v>0.0249999999999999</v>
      </c>
      <c r="BI37">
        <f t="shared" si="227"/>
        <v>-0.0357142857142857</v>
      </c>
      <c r="BJ37">
        <f t="shared" si="227"/>
        <v>-0.0357142857142857</v>
      </c>
      <c r="BK37">
        <f t="shared" si="227"/>
        <v>0</v>
      </c>
      <c r="BL37">
        <f t="shared" si="227"/>
        <v>0</v>
      </c>
      <c r="BM37">
        <f t="shared" si="227"/>
        <v>-0.0454545454545453</v>
      </c>
      <c r="BN37">
        <f t="shared" si="227"/>
        <v>-0.0408163265306123</v>
      </c>
      <c r="BP37" s="19">
        <f t="shared" si="221"/>
        <v>-0.0278327453538456</v>
      </c>
      <c r="BQ37" s="19">
        <f t="shared" ref="BQ37:CC37" si="228">(AB38/AB37)-1</f>
        <v>-0.0886356913322136</v>
      </c>
      <c r="BR37" s="19">
        <f t="shared" si="228"/>
        <v>0.0450300514021928</v>
      </c>
      <c r="BS37" s="19">
        <f t="shared" si="228"/>
        <v>-0.073497256802486</v>
      </c>
      <c r="BT37" s="19">
        <f t="shared" si="228"/>
        <v>0.00648356914598391</v>
      </c>
      <c r="BU37" s="19">
        <f t="shared" si="228"/>
        <v>0.000218677141386125</v>
      </c>
      <c r="BV37" s="19">
        <f t="shared" si="228"/>
        <v>0.11079903220155</v>
      </c>
      <c r="BW37" s="19">
        <f t="shared" si="228"/>
        <v>0.0997628436189564</v>
      </c>
      <c r="BX37" s="19">
        <f t="shared" si="228"/>
        <v>0.00873242279236508</v>
      </c>
      <c r="BY37" s="19">
        <f t="shared" si="228"/>
        <v>0.0655125170634092</v>
      </c>
      <c r="BZ37" s="19">
        <f t="shared" si="228"/>
        <v>-0.0812834349660995</v>
      </c>
      <c r="CA37" s="19">
        <f t="shared" si="228"/>
        <v>-0.0140332534962011</v>
      </c>
      <c r="CB37" s="19">
        <f t="shared" si="228"/>
        <v>-0.0195811477308884</v>
      </c>
      <c r="CC37" s="19">
        <f t="shared" si="228"/>
        <v>0.08094554068323</v>
      </c>
      <c r="CH37">
        <f t="shared" ref="CH37:CH63" si="229">MAX(CH36,B37)</f>
        <v>176.6</v>
      </c>
      <c r="CI37">
        <f t="shared" ref="CI37:CV37" si="230">MAX(CI36,C37)</f>
        <v>154.3</v>
      </c>
      <c r="CJ37">
        <f t="shared" si="230"/>
        <v>124.2</v>
      </c>
      <c r="CK37">
        <f t="shared" si="230"/>
        <v>120.4</v>
      </c>
      <c r="CL37">
        <f t="shared" si="230"/>
        <v>114.8</v>
      </c>
      <c r="CM37">
        <f t="shared" si="230"/>
        <v>144</v>
      </c>
      <c r="CN37">
        <f t="shared" si="230"/>
        <v>114.7</v>
      </c>
      <c r="CO37">
        <f t="shared" si="230"/>
        <v>125.2</v>
      </c>
      <c r="CP37">
        <f t="shared" si="230"/>
        <v>147.6</v>
      </c>
      <c r="CR37">
        <f t="shared" si="230"/>
        <v>190.380495</v>
      </c>
      <c r="CS37">
        <f t="shared" si="230"/>
        <v>175.836367</v>
      </c>
      <c r="CT37">
        <f t="shared" si="230"/>
        <v>136.018519</v>
      </c>
      <c r="CU37">
        <f t="shared" si="230"/>
        <v>133.476133</v>
      </c>
      <c r="CV37">
        <f t="shared" si="230"/>
        <v>103.583192</v>
      </c>
      <c r="CX37">
        <f t="shared" ref="CP37:DT37" si="231">MAX(CX36,R37)</f>
        <v>0.046</v>
      </c>
      <c r="CY37">
        <f t="shared" si="231"/>
        <v>0.044</v>
      </c>
      <c r="CZ37">
        <f t="shared" si="231"/>
        <v>0.041</v>
      </c>
      <c r="DA37">
        <f t="shared" si="231"/>
        <v>0.038</v>
      </c>
      <c r="DB37">
        <f t="shared" si="231"/>
        <v>0.044</v>
      </c>
      <c r="DC37">
        <f t="shared" si="231"/>
        <v>0.04</v>
      </c>
      <c r="DD37">
        <f t="shared" si="231"/>
        <v>0.045</v>
      </c>
      <c r="DE37">
        <f t="shared" si="231"/>
        <v>0.06</v>
      </c>
      <c r="DG37">
        <f t="shared" si="231"/>
        <v>9.50815105438232</v>
      </c>
      <c r="DH37">
        <f t="shared" si="231"/>
        <v>2.99683666229248</v>
      </c>
      <c r="DI37">
        <f t="shared" si="231"/>
        <v>3.66561770439148</v>
      </c>
      <c r="DJ37">
        <f t="shared" si="231"/>
        <v>1.79544162750244</v>
      </c>
      <c r="DK37">
        <f t="shared" si="231"/>
        <v>5.6088719367981</v>
      </c>
      <c r="DL37">
        <f t="shared" si="231"/>
        <v>7.35500621795654</v>
      </c>
      <c r="DM37">
        <f t="shared" si="231"/>
        <v>2.37063097953796</v>
      </c>
      <c r="DN37">
        <f t="shared" si="231"/>
        <v>2.68662309646606</v>
      </c>
      <c r="DO37">
        <f t="shared" si="231"/>
        <v>2.37915587425232</v>
      </c>
      <c r="DP37">
        <f t="shared" si="231"/>
        <v>1.99892902374268</v>
      </c>
      <c r="DQ37">
        <f t="shared" si="231"/>
        <v>0.652458488941193</v>
      </c>
      <c r="DR37">
        <f t="shared" si="231"/>
        <v>1.42488956451416</v>
      </c>
      <c r="DS37">
        <f t="shared" si="231"/>
        <v>5.4293909072876</v>
      </c>
      <c r="DT37">
        <f t="shared" si="231"/>
        <v>1.60325372219086</v>
      </c>
      <c r="DV37">
        <f t="shared" si="197"/>
        <v>0.0385050962627406</v>
      </c>
      <c r="DW37">
        <f t="shared" si="29"/>
        <v>0.014257939079715</v>
      </c>
      <c r="DX37">
        <f t="shared" si="30"/>
        <v>0</v>
      </c>
      <c r="DY37">
        <f t="shared" ref="DY37:FH37" si="232">(CK37-E37)/CK37</f>
        <v>0</v>
      </c>
      <c r="DZ37">
        <f t="shared" si="232"/>
        <v>0.0958188153310105</v>
      </c>
      <c r="EA37">
        <f t="shared" si="232"/>
        <v>0</v>
      </c>
      <c r="EB37">
        <f t="shared" si="232"/>
        <v>0.180470793374019</v>
      </c>
      <c r="EC37">
        <f t="shared" si="232"/>
        <v>0</v>
      </c>
      <c r="ED37">
        <f t="shared" si="232"/>
        <v>0.013550135501355</v>
      </c>
      <c r="EF37">
        <f t="shared" si="232"/>
        <v>0</v>
      </c>
      <c r="EG37">
        <f t="shared" si="232"/>
        <v>0</v>
      </c>
      <c r="EH37">
        <f t="shared" si="232"/>
        <v>0</v>
      </c>
      <c r="EI37">
        <f t="shared" si="232"/>
        <v>0</v>
      </c>
      <c r="EJ37">
        <f t="shared" si="232"/>
        <v>0.137631972183286</v>
      </c>
      <c r="EL37">
        <f t="shared" si="232"/>
        <v>0.304347826086956</v>
      </c>
      <c r="EM37">
        <f t="shared" si="232"/>
        <v>0.0909090909090908</v>
      </c>
      <c r="EN37">
        <f t="shared" si="232"/>
        <v>0.317073170731707</v>
      </c>
      <c r="EO37">
        <f t="shared" si="232"/>
        <v>0.263157894736842</v>
      </c>
      <c r="EP37">
        <f t="shared" si="232"/>
        <v>0.136363636363636</v>
      </c>
      <c r="EQ37">
        <f t="shared" si="232"/>
        <v>0.025</v>
      </c>
      <c r="ER37">
        <f t="shared" si="232"/>
        <v>0.0222222222222222</v>
      </c>
      <c r="ES37">
        <f t="shared" si="232"/>
        <v>0.183333333333333</v>
      </c>
      <c r="EU37">
        <f t="shared" si="232"/>
        <v>0</v>
      </c>
      <c r="EV37">
        <f t="shared" si="232"/>
        <v>0.0955482112301668</v>
      </c>
      <c r="EW37">
        <f t="shared" si="232"/>
        <v>0.0213010127342212</v>
      </c>
      <c r="EX37">
        <f t="shared" si="232"/>
        <v>0</v>
      </c>
      <c r="EY37">
        <f t="shared" si="232"/>
        <v>0</v>
      </c>
      <c r="EZ37">
        <f t="shared" si="232"/>
        <v>0</v>
      </c>
      <c r="FA37">
        <f t="shared" si="232"/>
        <v>0.00517119982234814</v>
      </c>
      <c r="FB37">
        <f t="shared" si="232"/>
        <v>0</v>
      </c>
      <c r="FC37">
        <f t="shared" si="232"/>
        <v>0</v>
      </c>
      <c r="FD37">
        <f t="shared" si="232"/>
        <v>0.0418460336188144</v>
      </c>
      <c r="FE37">
        <f t="shared" si="232"/>
        <v>0</v>
      </c>
      <c r="FF37">
        <f t="shared" si="232"/>
        <v>0.634785916987093</v>
      </c>
      <c r="FG37">
        <f t="shared" si="232"/>
        <v>0</v>
      </c>
      <c r="FH37">
        <f t="shared" si="232"/>
        <v>0</v>
      </c>
    </row>
    <row r="38" spans="1:164">
      <c r="A38" s="6">
        <v>43344</v>
      </c>
      <c r="B38">
        <v>166.6</v>
      </c>
      <c r="C38">
        <v>148.1</v>
      </c>
      <c r="D38">
        <v>125</v>
      </c>
      <c r="E38">
        <v>121.1</v>
      </c>
      <c r="F38">
        <v>103.2</v>
      </c>
      <c r="G38">
        <v>145.8</v>
      </c>
      <c r="H38">
        <v>93.2</v>
      </c>
      <c r="I38">
        <v>125.8</v>
      </c>
      <c r="J38">
        <v>143.4</v>
      </c>
      <c r="L38" s="10">
        <v>202.566815</v>
      </c>
      <c r="M38" s="10">
        <v>181.983467</v>
      </c>
      <c r="N38" s="10">
        <v>140.703668</v>
      </c>
      <c r="O38" s="10">
        <v>141.194959</v>
      </c>
      <c r="P38" s="10">
        <v>95.157178</v>
      </c>
      <c r="R38" s="11">
        <v>0.032</v>
      </c>
      <c r="S38" s="11">
        <v>0.041</v>
      </c>
      <c r="T38" s="11">
        <v>0.027</v>
      </c>
      <c r="U38" s="11">
        <v>0.027</v>
      </c>
      <c r="V38" s="11">
        <v>0.038</v>
      </c>
      <c r="W38" s="11">
        <v>0.039</v>
      </c>
      <c r="X38" s="11">
        <v>0.042</v>
      </c>
      <c r="Y38" s="11">
        <v>0.047</v>
      </c>
      <c r="AA38" s="13">
        <v>9.2435131072998</v>
      </c>
      <c r="AB38" s="13">
        <v>2.47024774551392</v>
      </c>
      <c r="AC38" s="13">
        <v>3.74908328056335</v>
      </c>
      <c r="AD38" s="13">
        <v>1.66348159313202</v>
      </c>
      <c r="AE38" s="13">
        <v>5.6452374458313</v>
      </c>
      <c r="AF38" s="13">
        <v>7.35661458969116</v>
      </c>
      <c r="AG38" s="13">
        <v>2.61967730522156</v>
      </c>
      <c r="AH38" s="13">
        <v>2.95464825630188</v>
      </c>
      <c r="AI38" s="13">
        <v>2.39993166923523</v>
      </c>
      <c r="AJ38" s="13">
        <v>2.0407567024231</v>
      </c>
      <c r="AK38" s="13">
        <v>0.599424421787262</v>
      </c>
      <c r="AL38" s="13">
        <v>0.513086974620819</v>
      </c>
      <c r="AM38" s="13">
        <v>5.32307720184326</v>
      </c>
      <c r="AN38" s="13">
        <v>1.733029961586</v>
      </c>
      <c r="AO38" s="18">
        <v>6207.6</v>
      </c>
      <c r="AQ38">
        <f t="shared" si="217"/>
        <v>-0.0366146458583433</v>
      </c>
      <c r="AR38">
        <f t="shared" si="124"/>
        <v>-0.0243079000675219</v>
      </c>
      <c r="AS38">
        <f t="shared" si="179"/>
        <v>-0.0112000000000001</v>
      </c>
      <c r="AT38">
        <f t="shared" ref="AR38:AY38" si="233">(E39/E38)-1</f>
        <v>0.000825763831544313</v>
      </c>
      <c r="AU38">
        <f t="shared" si="233"/>
        <v>-0.00968992248062017</v>
      </c>
      <c r="AV38">
        <f t="shared" si="233"/>
        <v>0.00685871056241427</v>
      </c>
      <c r="AW38">
        <f t="shared" si="233"/>
        <v>-0.00643776824034348</v>
      </c>
      <c r="AX38">
        <f t="shared" si="233"/>
        <v>-0.00158982511923689</v>
      </c>
      <c r="AY38">
        <f t="shared" si="233"/>
        <v>-0.0237099023709902</v>
      </c>
      <c r="BA38" s="19">
        <f t="shared" si="76"/>
        <v>0.0790659713931918</v>
      </c>
      <c r="BB38" s="19">
        <f t="shared" si="1"/>
        <v>0.0198241854574626</v>
      </c>
      <c r="BC38" s="19">
        <f t="shared" si="2"/>
        <v>0.0118746371274414</v>
      </c>
      <c r="BD38" s="19">
        <f t="shared" si="3"/>
        <v>0.0400044876956265</v>
      </c>
      <c r="BE38" s="19">
        <f t="shared" si="4"/>
        <v>-0.0228666827425251</v>
      </c>
      <c r="BG38">
        <f t="shared" si="219"/>
        <v>0.03125</v>
      </c>
      <c r="BH38">
        <f t="shared" ref="BH38:BN38" si="234">(S39/S38)-1</f>
        <v>0</v>
      </c>
      <c r="BI38">
        <f t="shared" si="234"/>
        <v>0.037037037037037</v>
      </c>
      <c r="BJ38">
        <f t="shared" si="234"/>
        <v>0.037037037037037</v>
      </c>
      <c r="BK38">
        <f t="shared" si="234"/>
        <v>0</v>
      </c>
      <c r="BL38">
        <f t="shared" si="234"/>
        <v>0.0256410256410258</v>
      </c>
      <c r="BM38">
        <f t="shared" si="234"/>
        <v>0.0238095238095237</v>
      </c>
      <c r="BN38">
        <f t="shared" si="234"/>
        <v>-0.0212765957446809</v>
      </c>
      <c r="BP38" s="19">
        <f t="shared" si="221"/>
        <v>0.248780658416598</v>
      </c>
      <c r="BQ38" s="19">
        <f t="shared" ref="BQ38:CC38" si="235">(AB39/AB38)-1</f>
        <v>-0.0384617463422859</v>
      </c>
      <c r="BR38" s="19">
        <f t="shared" si="235"/>
        <v>0.110056951457875</v>
      </c>
      <c r="BS38" s="19">
        <f t="shared" si="235"/>
        <v>0.173516110989484</v>
      </c>
      <c r="BT38" s="19">
        <f t="shared" si="235"/>
        <v>0.258941165330861</v>
      </c>
      <c r="BU38" s="19">
        <f t="shared" si="235"/>
        <v>0.149139492967921</v>
      </c>
      <c r="BV38" s="19">
        <f t="shared" si="235"/>
        <v>0.0601719755767394</v>
      </c>
      <c r="BW38" s="19">
        <f t="shared" si="235"/>
        <v>0.00663729828536863</v>
      </c>
      <c r="BX38" s="19">
        <f t="shared" si="235"/>
        <v>0.109589140439795</v>
      </c>
      <c r="BY38" s="19">
        <f t="shared" si="235"/>
        <v>0.168060859245701</v>
      </c>
      <c r="BZ38" s="19">
        <f t="shared" si="235"/>
        <v>0.134948406893611</v>
      </c>
      <c r="CA38" s="19">
        <f t="shared" si="235"/>
        <v>0.00529078709054387</v>
      </c>
      <c r="CB38" s="19">
        <f t="shared" si="235"/>
        <v>-0.0787096864350713</v>
      </c>
      <c r="CC38" s="19">
        <f t="shared" si="235"/>
        <v>-0.148463626559039</v>
      </c>
      <c r="CH38">
        <f t="shared" si="229"/>
        <v>176.6</v>
      </c>
      <c r="CI38">
        <f t="shared" ref="CI38:CV38" si="236">MAX(CI37,C38)</f>
        <v>154.3</v>
      </c>
      <c r="CJ38">
        <f t="shared" si="236"/>
        <v>125</v>
      </c>
      <c r="CK38">
        <f t="shared" si="236"/>
        <v>121.1</v>
      </c>
      <c r="CL38">
        <f t="shared" si="236"/>
        <v>114.8</v>
      </c>
      <c r="CM38">
        <f t="shared" si="236"/>
        <v>145.8</v>
      </c>
      <c r="CN38">
        <f t="shared" si="236"/>
        <v>114.7</v>
      </c>
      <c r="CO38">
        <f t="shared" si="236"/>
        <v>125.8</v>
      </c>
      <c r="CP38">
        <f t="shared" si="236"/>
        <v>147.6</v>
      </c>
      <c r="CR38">
        <f t="shared" si="236"/>
        <v>202.566815</v>
      </c>
      <c r="CS38">
        <f t="shared" si="236"/>
        <v>181.983467</v>
      </c>
      <c r="CT38">
        <f t="shared" si="236"/>
        <v>140.703668</v>
      </c>
      <c r="CU38">
        <f t="shared" si="236"/>
        <v>141.194959</v>
      </c>
      <c r="CV38">
        <f t="shared" si="236"/>
        <v>103.583192</v>
      </c>
      <c r="CX38">
        <f t="shared" ref="CP38:DT38" si="237">MAX(CX37,R38)</f>
        <v>0.046</v>
      </c>
      <c r="CY38">
        <f t="shared" si="237"/>
        <v>0.044</v>
      </c>
      <c r="CZ38">
        <f t="shared" si="237"/>
        <v>0.041</v>
      </c>
      <c r="DA38">
        <f t="shared" si="237"/>
        <v>0.038</v>
      </c>
      <c r="DB38">
        <f t="shared" si="237"/>
        <v>0.044</v>
      </c>
      <c r="DC38">
        <f t="shared" si="237"/>
        <v>0.04</v>
      </c>
      <c r="DD38">
        <f t="shared" si="237"/>
        <v>0.045</v>
      </c>
      <c r="DE38">
        <f t="shared" si="237"/>
        <v>0.06</v>
      </c>
      <c r="DG38">
        <f t="shared" si="237"/>
        <v>9.50815105438232</v>
      </c>
      <c r="DH38">
        <f t="shared" si="237"/>
        <v>2.99683666229248</v>
      </c>
      <c r="DI38">
        <f t="shared" si="237"/>
        <v>3.74908328056335</v>
      </c>
      <c r="DJ38">
        <f t="shared" si="237"/>
        <v>1.79544162750244</v>
      </c>
      <c r="DK38">
        <f t="shared" si="237"/>
        <v>5.6452374458313</v>
      </c>
      <c r="DL38">
        <f t="shared" si="237"/>
        <v>7.35661458969116</v>
      </c>
      <c r="DM38">
        <f t="shared" si="237"/>
        <v>2.61967730522156</v>
      </c>
      <c r="DN38">
        <f t="shared" si="237"/>
        <v>2.95464825630188</v>
      </c>
      <c r="DO38">
        <f t="shared" si="237"/>
        <v>2.39993166923523</v>
      </c>
      <c r="DP38">
        <f t="shared" si="237"/>
        <v>2.0407567024231</v>
      </c>
      <c r="DQ38">
        <f t="shared" si="237"/>
        <v>0.652458488941193</v>
      </c>
      <c r="DR38">
        <f t="shared" si="237"/>
        <v>1.42488956451416</v>
      </c>
      <c r="DS38">
        <f t="shared" si="237"/>
        <v>5.4293909072876</v>
      </c>
      <c r="DT38">
        <f t="shared" si="237"/>
        <v>1.733029961586</v>
      </c>
      <c r="DV38">
        <f t="shared" si="197"/>
        <v>0.0566251415628539</v>
      </c>
      <c r="DW38">
        <f t="shared" si="29"/>
        <v>0.0401814646791965</v>
      </c>
      <c r="DX38">
        <f t="shared" si="30"/>
        <v>0</v>
      </c>
      <c r="DY38">
        <f t="shared" ref="DY38:FH38" si="238">(CK38-E38)/CK38</f>
        <v>0</v>
      </c>
      <c r="DZ38">
        <f t="shared" si="238"/>
        <v>0.101045296167247</v>
      </c>
      <c r="EA38">
        <f t="shared" si="238"/>
        <v>0</v>
      </c>
      <c r="EB38">
        <f t="shared" si="238"/>
        <v>0.187445510026155</v>
      </c>
      <c r="EC38">
        <f t="shared" si="238"/>
        <v>0</v>
      </c>
      <c r="ED38">
        <f t="shared" si="238"/>
        <v>0.0284552845528455</v>
      </c>
      <c r="EF38">
        <f t="shared" si="238"/>
        <v>0</v>
      </c>
      <c r="EG38">
        <f t="shared" si="238"/>
        <v>0</v>
      </c>
      <c r="EH38">
        <f t="shared" si="238"/>
        <v>0</v>
      </c>
      <c r="EI38">
        <f t="shared" si="238"/>
        <v>0</v>
      </c>
      <c r="EJ38">
        <f t="shared" si="238"/>
        <v>0.0813453788912008</v>
      </c>
      <c r="EL38">
        <f t="shared" si="238"/>
        <v>0.304347826086956</v>
      </c>
      <c r="EM38">
        <f t="shared" si="238"/>
        <v>0.0681818181818181</v>
      </c>
      <c r="EN38">
        <f t="shared" si="238"/>
        <v>0.341463414634146</v>
      </c>
      <c r="EO38">
        <f t="shared" si="238"/>
        <v>0.289473684210526</v>
      </c>
      <c r="EP38">
        <f t="shared" si="238"/>
        <v>0.136363636363636</v>
      </c>
      <c r="EQ38">
        <f t="shared" si="238"/>
        <v>0.025</v>
      </c>
      <c r="ER38">
        <f t="shared" si="238"/>
        <v>0.0666666666666666</v>
      </c>
      <c r="ES38">
        <f t="shared" si="238"/>
        <v>0.216666666666667</v>
      </c>
      <c r="EU38">
        <f t="shared" si="238"/>
        <v>0.0278327453538456</v>
      </c>
      <c r="EV38">
        <f t="shared" si="238"/>
        <v>0.175714920804438</v>
      </c>
      <c r="EW38">
        <f t="shared" si="238"/>
        <v>0</v>
      </c>
      <c r="EX38">
        <f t="shared" si="238"/>
        <v>0.0734972568024859</v>
      </c>
      <c r="EY38">
        <f t="shared" si="238"/>
        <v>0</v>
      </c>
      <c r="EZ38">
        <f t="shared" si="238"/>
        <v>0</v>
      </c>
      <c r="FA38">
        <f t="shared" si="238"/>
        <v>0</v>
      </c>
      <c r="FB38">
        <f t="shared" si="238"/>
        <v>0</v>
      </c>
      <c r="FC38">
        <f t="shared" si="238"/>
        <v>0</v>
      </c>
      <c r="FD38">
        <f t="shared" si="238"/>
        <v>0</v>
      </c>
      <c r="FE38">
        <f t="shared" si="238"/>
        <v>0.0812834349660995</v>
      </c>
      <c r="FF38">
        <f t="shared" si="238"/>
        <v>0.639911058794395</v>
      </c>
      <c r="FG38">
        <f t="shared" si="238"/>
        <v>0.0195811477308883</v>
      </c>
      <c r="FH38">
        <f t="shared" si="238"/>
        <v>0</v>
      </c>
    </row>
    <row r="39" spans="1:164">
      <c r="A39" s="6">
        <v>43435</v>
      </c>
      <c r="B39">
        <v>160.5</v>
      </c>
      <c r="C39">
        <v>144.5</v>
      </c>
      <c r="D39">
        <v>123.6</v>
      </c>
      <c r="E39">
        <v>121.2</v>
      </c>
      <c r="F39">
        <v>102.2</v>
      </c>
      <c r="G39">
        <v>146.8</v>
      </c>
      <c r="H39">
        <v>92.6</v>
      </c>
      <c r="I39">
        <v>125.6</v>
      </c>
      <c r="J39">
        <v>140</v>
      </c>
      <c r="L39" s="10">
        <v>218.582957</v>
      </c>
      <c r="M39" s="10">
        <v>185.591141</v>
      </c>
      <c r="N39" s="10">
        <v>142.374473</v>
      </c>
      <c r="O39" s="10">
        <v>146.843391</v>
      </c>
      <c r="P39" s="10">
        <v>92.981249</v>
      </c>
      <c r="R39" s="11">
        <v>0.033</v>
      </c>
      <c r="S39" s="11">
        <v>0.041</v>
      </c>
      <c r="T39" s="11">
        <v>0.028</v>
      </c>
      <c r="U39" s="11">
        <v>0.028</v>
      </c>
      <c r="V39" s="11">
        <v>0.038</v>
      </c>
      <c r="W39" s="11">
        <v>0.04</v>
      </c>
      <c r="X39" s="11">
        <v>0.043</v>
      </c>
      <c r="Y39" s="11">
        <v>0.046</v>
      </c>
      <c r="AA39" s="13">
        <v>11.5431203842163</v>
      </c>
      <c r="AB39" s="13">
        <v>2.37523770332336</v>
      </c>
      <c r="AC39" s="13">
        <v>4.16169595718384</v>
      </c>
      <c r="AD39" s="13">
        <v>1.95212244987488</v>
      </c>
      <c r="AE39" s="13">
        <v>7.10702180862427</v>
      </c>
      <c r="AF39" s="13">
        <v>8.45377635955811</v>
      </c>
      <c r="AG39" s="13">
        <v>2.77730846405029</v>
      </c>
      <c r="AH39" s="13">
        <v>2.9742591381073</v>
      </c>
      <c r="AI39" s="13">
        <v>2.66293811798096</v>
      </c>
      <c r="AJ39" s="13">
        <v>2.38372802734375</v>
      </c>
      <c r="AK39" s="13">
        <v>0.680315792560577</v>
      </c>
      <c r="AL39" s="13">
        <v>0.515801608562469</v>
      </c>
      <c r="AM39" s="13">
        <v>4.9040994644165</v>
      </c>
      <c r="AN39" s="13">
        <v>1.47573804855347</v>
      </c>
      <c r="AO39" s="18">
        <v>5646.4</v>
      </c>
      <c r="AQ39">
        <f t="shared" si="217"/>
        <v>-0.0392523364485982</v>
      </c>
      <c r="AR39">
        <f t="shared" si="124"/>
        <v>-0.0380622837370242</v>
      </c>
      <c r="AS39">
        <f t="shared" si="179"/>
        <v>-0.0153721682847896</v>
      </c>
      <c r="AT39">
        <f t="shared" ref="AR39:AY39" si="239">(E40/E39)-1</f>
        <v>-0.00165016501650173</v>
      </c>
      <c r="AU39">
        <f t="shared" si="239"/>
        <v>-0.0107632093933465</v>
      </c>
      <c r="AV39">
        <f t="shared" si="239"/>
        <v>-0.00408719346049058</v>
      </c>
      <c r="AW39">
        <f t="shared" si="239"/>
        <v>-0.0183585313174944</v>
      </c>
      <c r="AX39">
        <f t="shared" si="239"/>
        <v>-0.00875796178343946</v>
      </c>
      <c r="AY39">
        <f t="shared" si="239"/>
        <v>-0.0299999999999999</v>
      </c>
      <c r="BA39" s="19">
        <f t="shared" si="76"/>
        <v>0.0310376348326187</v>
      </c>
      <c r="BB39" s="19">
        <f t="shared" si="1"/>
        <v>0.0661836924640709</v>
      </c>
      <c r="BC39" s="19">
        <f t="shared" si="2"/>
        <v>0.0137719561567755</v>
      </c>
      <c r="BD39" s="19">
        <f t="shared" si="3"/>
        <v>0.0107308813101437</v>
      </c>
      <c r="BE39" s="19">
        <f t="shared" si="4"/>
        <v>0.00360558718672399</v>
      </c>
      <c r="BG39">
        <f t="shared" si="219"/>
        <v>0.0303030303030303</v>
      </c>
      <c r="BH39">
        <f t="shared" ref="BH39:BN39" si="240">(S40/S39)-1</f>
        <v>-0.0487804878048781</v>
      </c>
      <c r="BI39">
        <f t="shared" si="240"/>
        <v>0.0357142857142858</v>
      </c>
      <c r="BJ39">
        <f t="shared" si="240"/>
        <v>0.0357142857142858</v>
      </c>
      <c r="BK39">
        <f t="shared" si="240"/>
        <v>0</v>
      </c>
      <c r="BL39">
        <f t="shared" si="240"/>
        <v>0</v>
      </c>
      <c r="BM39">
        <f t="shared" si="240"/>
        <v>0.0232558139534884</v>
      </c>
      <c r="BN39">
        <f t="shared" si="240"/>
        <v>-0.0217391304347826</v>
      </c>
      <c r="BP39" s="19">
        <f t="shared" si="221"/>
        <v>0.0613611103055813</v>
      </c>
      <c r="BQ39" s="19">
        <f t="shared" ref="BQ39:CC39" si="241">(AB40/AB39)-1</f>
        <v>0.313644840450699</v>
      </c>
      <c r="BR39" s="19">
        <f t="shared" si="241"/>
        <v>0.00799602736525684</v>
      </c>
      <c r="BS39" s="19">
        <f t="shared" si="241"/>
        <v>0.206673958007009</v>
      </c>
      <c r="BT39" s="19">
        <f t="shared" si="241"/>
        <v>0.201041295903486</v>
      </c>
      <c r="BU39" s="19">
        <f t="shared" si="241"/>
        <v>0.0985647464861508</v>
      </c>
      <c r="BV39" s="19">
        <f t="shared" si="241"/>
        <v>-0.00289667432291174</v>
      </c>
      <c r="BW39" s="19">
        <f t="shared" si="241"/>
        <v>0.00173531799373561</v>
      </c>
      <c r="BX39" s="19">
        <f t="shared" si="241"/>
        <v>0.0689370707157164</v>
      </c>
      <c r="BY39" s="19">
        <f t="shared" si="241"/>
        <v>0.101126716329534</v>
      </c>
      <c r="BZ39" s="19">
        <f t="shared" si="241"/>
        <v>0.0645436819710874</v>
      </c>
      <c r="CA39" s="19">
        <f t="shared" si="241"/>
        <v>0.051374583054792</v>
      </c>
      <c r="CB39" s="19">
        <f t="shared" si="241"/>
        <v>-0.0378998121665289</v>
      </c>
      <c r="CC39" s="19">
        <f t="shared" si="241"/>
        <v>-0.0379089014739684</v>
      </c>
      <c r="CH39">
        <f t="shared" si="229"/>
        <v>176.6</v>
      </c>
      <c r="CI39">
        <f t="shared" ref="CI39:CV39" si="242">MAX(CI38,C39)</f>
        <v>154.3</v>
      </c>
      <c r="CJ39">
        <f t="shared" si="242"/>
        <v>125</v>
      </c>
      <c r="CK39">
        <f t="shared" si="242"/>
        <v>121.2</v>
      </c>
      <c r="CL39">
        <f t="shared" si="242"/>
        <v>114.8</v>
      </c>
      <c r="CM39">
        <f t="shared" si="242"/>
        <v>146.8</v>
      </c>
      <c r="CN39">
        <f t="shared" si="242"/>
        <v>114.7</v>
      </c>
      <c r="CO39">
        <f t="shared" si="242"/>
        <v>125.8</v>
      </c>
      <c r="CP39">
        <f t="shared" si="242"/>
        <v>147.6</v>
      </c>
      <c r="CR39">
        <f t="shared" si="242"/>
        <v>218.582957</v>
      </c>
      <c r="CS39">
        <f t="shared" si="242"/>
        <v>185.591141</v>
      </c>
      <c r="CT39">
        <f t="shared" si="242"/>
        <v>142.374473</v>
      </c>
      <c r="CU39">
        <f t="shared" si="242"/>
        <v>146.843391</v>
      </c>
      <c r="CV39">
        <f t="shared" si="242"/>
        <v>103.583192</v>
      </c>
      <c r="CX39">
        <f t="shared" ref="CP39:DT39" si="243">MAX(CX38,R39)</f>
        <v>0.046</v>
      </c>
      <c r="CY39">
        <f t="shared" si="243"/>
        <v>0.044</v>
      </c>
      <c r="CZ39">
        <f t="shared" si="243"/>
        <v>0.041</v>
      </c>
      <c r="DA39">
        <f t="shared" si="243"/>
        <v>0.038</v>
      </c>
      <c r="DB39">
        <f t="shared" si="243"/>
        <v>0.044</v>
      </c>
      <c r="DC39">
        <f t="shared" si="243"/>
        <v>0.04</v>
      </c>
      <c r="DD39">
        <f t="shared" si="243"/>
        <v>0.045</v>
      </c>
      <c r="DE39">
        <f t="shared" si="243"/>
        <v>0.06</v>
      </c>
      <c r="DG39">
        <f t="shared" si="243"/>
        <v>11.5431203842163</v>
      </c>
      <c r="DH39">
        <f t="shared" si="243"/>
        <v>2.99683666229248</v>
      </c>
      <c r="DI39">
        <f t="shared" si="243"/>
        <v>4.16169595718384</v>
      </c>
      <c r="DJ39">
        <f t="shared" si="243"/>
        <v>1.95212244987488</v>
      </c>
      <c r="DK39">
        <f t="shared" si="243"/>
        <v>7.10702180862427</v>
      </c>
      <c r="DL39">
        <f t="shared" si="243"/>
        <v>8.45377635955811</v>
      </c>
      <c r="DM39">
        <f t="shared" si="243"/>
        <v>2.77730846405029</v>
      </c>
      <c r="DN39">
        <f t="shared" si="243"/>
        <v>2.9742591381073</v>
      </c>
      <c r="DO39">
        <f t="shared" si="243"/>
        <v>2.66293811798096</v>
      </c>
      <c r="DP39">
        <f t="shared" si="243"/>
        <v>2.38372802734375</v>
      </c>
      <c r="DQ39">
        <f t="shared" si="243"/>
        <v>0.680315792560577</v>
      </c>
      <c r="DR39">
        <f t="shared" si="243"/>
        <v>1.42488956451416</v>
      </c>
      <c r="DS39">
        <f t="shared" si="243"/>
        <v>5.4293909072876</v>
      </c>
      <c r="DT39">
        <f t="shared" si="243"/>
        <v>1.733029961586</v>
      </c>
      <c r="DV39">
        <f t="shared" si="197"/>
        <v>0.0911664779161948</v>
      </c>
      <c r="DW39">
        <f t="shared" si="29"/>
        <v>0.0635126377187298</v>
      </c>
      <c r="DX39">
        <f t="shared" si="30"/>
        <v>0.0112</v>
      </c>
      <c r="DY39">
        <f t="shared" ref="DY39:FH39" si="244">(CK39-E39)/CK39</f>
        <v>0</v>
      </c>
      <c r="DZ39">
        <f t="shared" si="244"/>
        <v>0.109756097560976</v>
      </c>
      <c r="EA39">
        <f t="shared" si="244"/>
        <v>0</v>
      </c>
      <c r="EB39">
        <f t="shared" si="244"/>
        <v>0.192676547515257</v>
      </c>
      <c r="EC39">
        <f t="shared" si="244"/>
        <v>0.00158982511923691</v>
      </c>
      <c r="ED39">
        <f t="shared" si="244"/>
        <v>0.051490514905149</v>
      </c>
      <c r="EF39">
        <f t="shared" si="244"/>
        <v>0</v>
      </c>
      <c r="EG39">
        <f t="shared" si="244"/>
        <v>0</v>
      </c>
      <c r="EH39">
        <f t="shared" si="244"/>
        <v>0</v>
      </c>
      <c r="EI39">
        <f t="shared" si="244"/>
        <v>0</v>
      </c>
      <c r="EJ39">
        <f t="shared" si="244"/>
        <v>0.10235196266205</v>
      </c>
      <c r="EL39">
        <f t="shared" si="244"/>
        <v>0.282608695652174</v>
      </c>
      <c r="EM39">
        <f t="shared" si="244"/>
        <v>0.0681818181818181</v>
      </c>
      <c r="EN39">
        <f t="shared" si="244"/>
        <v>0.317073170731707</v>
      </c>
      <c r="EO39">
        <f t="shared" si="244"/>
        <v>0.263157894736842</v>
      </c>
      <c r="EP39">
        <f t="shared" si="244"/>
        <v>0.136363636363636</v>
      </c>
      <c r="EQ39">
        <f t="shared" si="244"/>
        <v>0</v>
      </c>
      <c r="ER39">
        <f t="shared" si="244"/>
        <v>0.0444444444444445</v>
      </c>
      <c r="ES39">
        <f t="shared" si="244"/>
        <v>0.233333333333333</v>
      </c>
      <c r="EU39">
        <f t="shared" si="244"/>
        <v>0</v>
      </c>
      <c r="EV39">
        <f t="shared" si="244"/>
        <v>0.207418364434189</v>
      </c>
      <c r="EW39">
        <f t="shared" si="244"/>
        <v>0</v>
      </c>
      <c r="EX39">
        <f t="shared" si="244"/>
        <v>0</v>
      </c>
      <c r="EY39">
        <f t="shared" si="244"/>
        <v>0</v>
      </c>
      <c r="EZ39">
        <f t="shared" si="244"/>
        <v>0</v>
      </c>
      <c r="FA39">
        <f t="shared" si="244"/>
        <v>0</v>
      </c>
      <c r="FB39">
        <f t="shared" si="244"/>
        <v>0</v>
      </c>
      <c r="FC39">
        <f t="shared" si="244"/>
        <v>0</v>
      </c>
      <c r="FD39">
        <f t="shared" si="244"/>
        <v>0</v>
      </c>
      <c r="FE39">
        <f t="shared" si="244"/>
        <v>0</v>
      </c>
      <c r="FF39">
        <f t="shared" si="244"/>
        <v>0.638005904872817</v>
      </c>
      <c r="FG39">
        <f t="shared" si="244"/>
        <v>0.0967496081680226</v>
      </c>
      <c r="FH39">
        <f t="shared" si="244"/>
        <v>0.148463626559039</v>
      </c>
    </row>
    <row r="40" spans="1:164">
      <c r="A40" s="6">
        <v>43525</v>
      </c>
      <c r="B40">
        <v>154.2</v>
      </c>
      <c r="C40">
        <v>139</v>
      </c>
      <c r="D40">
        <v>121.7</v>
      </c>
      <c r="E40">
        <v>121</v>
      </c>
      <c r="F40">
        <v>101.1</v>
      </c>
      <c r="G40">
        <v>146.2</v>
      </c>
      <c r="H40">
        <v>90.9</v>
      </c>
      <c r="I40">
        <v>124.5</v>
      </c>
      <c r="J40">
        <v>135.8</v>
      </c>
      <c r="L40" s="10">
        <v>225.367255</v>
      </c>
      <c r="M40" s="10">
        <v>197.874248</v>
      </c>
      <c r="N40" s="10">
        <v>144.335248</v>
      </c>
      <c r="O40" s="10">
        <v>148.41915</v>
      </c>
      <c r="P40" s="10">
        <v>93.316501</v>
      </c>
      <c r="R40" s="11">
        <v>0.034</v>
      </c>
      <c r="S40" s="11">
        <v>0.039</v>
      </c>
      <c r="T40" s="11">
        <v>0.029</v>
      </c>
      <c r="U40" s="11">
        <v>0.029</v>
      </c>
      <c r="V40" s="11">
        <v>0.038</v>
      </c>
      <c r="W40" s="11">
        <v>0.04</v>
      </c>
      <c r="X40" s="11">
        <v>0.044</v>
      </c>
      <c r="Y40" s="11">
        <v>0.045</v>
      </c>
      <c r="AA40" s="13">
        <v>12.2514190673828</v>
      </c>
      <c r="AB40" s="13">
        <v>3.1202187538147</v>
      </c>
      <c r="AC40" s="13">
        <v>4.19497299194336</v>
      </c>
      <c r="AD40" s="13">
        <v>2.35557532310486</v>
      </c>
      <c r="AE40" s="13">
        <v>8.53582668304443</v>
      </c>
      <c r="AF40" s="13">
        <v>9.28702068328857</v>
      </c>
      <c r="AG40" s="13">
        <v>2.76926350593567</v>
      </c>
      <c r="AH40" s="13">
        <v>2.97942042350769</v>
      </c>
      <c r="AI40" s="13">
        <v>2.84651327133179</v>
      </c>
      <c r="AJ40" s="13">
        <v>2.6247866153717</v>
      </c>
      <c r="AK40" s="13">
        <v>0.724225878715515</v>
      </c>
      <c r="AL40" s="13">
        <v>0.542300701141357</v>
      </c>
      <c r="AM40" s="13">
        <v>4.71823501586914</v>
      </c>
      <c r="AN40" s="13">
        <v>1.41979444026947</v>
      </c>
      <c r="AO40" s="18">
        <v>6180.7</v>
      </c>
      <c r="AQ40">
        <f t="shared" si="217"/>
        <v>-0.00453955901426706</v>
      </c>
      <c r="AR40">
        <f t="shared" si="124"/>
        <v>-0.00791366906474811</v>
      </c>
      <c r="AS40">
        <f t="shared" si="179"/>
        <v>-0.00657354149548062</v>
      </c>
      <c r="AT40">
        <f t="shared" ref="AR40:AY40" si="245">(E41/E40)-1</f>
        <v>-0.0057851239669422</v>
      </c>
      <c r="AU40">
        <f t="shared" si="245"/>
        <v>-0.0138476755687438</v>
      </c>
      <c r="AV40">
        <f t="shared" si="245"/>
        <v>0.00478796169630646</v>
      </c>
      <c r="AW40">
        <f t="shared" si="245"/>
        <v>-0.0176017601760177</v>
      </c>
      <c r="AX40">
        <f t="shared" si="245"/>
        <v>0.00160642570281122</v>
      </c>
      <c r="AY40">
        <f t="shared" si="245"/>
        <v>-0.00736377025036816</v>
      </c>
      <c r="BA40" s="19">
        <f t="shared" si="76"/>
        <v>-0.014631442353948</v>
      </c>
      <c r="BB40" s="19">
        <f t="shared" si="1"/>
        <v>-0.00600239299456484</v>
      </c>
      <c r="BC40" s="19">
        <f t="shared" si="2"/>
        <v>0.0453503637586847</v>
      </c>
      <c r="BD40" s="19">
        <f t="shared" si="3"/>
        <v>0.0388766341809665</v>
      </c>
      <c r="BE40" s="19">
        <f t="shared" si="4"/>
        <v>-0.0192613951523966</v>
      </c>
      <c r="BG40">
        <f t="shared" si="219"/>
        <v>0.0294117647058825</v>
      </c>
      <c r="BH40">
        <f t="shared" ref="BH40:BN40" si="246">(S41/S40)-1</f>
        <v>0.0512820512820513</v>
      </c>
      <c r="BI40">
        <f t="shared" si="246"/>
        <v>0.0344827586206895</v>
      </c>
      <c r="BJ40">
        <f t="shared" si="246"/>
        <v>0.0344827586206895</v>
      </c>
      <c r="BK40">
        <f t="shared" si="246"/>
        <v>0.0263157894736843</v>
      </c>
      <c r="BL40">
        <f t="shared" si="246"/>
        <v>0</v>
      </c>
      <c r="BM40">
        <f t="shared" si="246"/>
        <v>0.0227272727272727</v>
      </c>
      <c r="BN40">
        <f t="shared" si="246"/>
        <v>-0.0222222222222223</v>
      </c>
      <c r="BP40" s="19">
        <f t="shared" si="221"/>
        <v>0.0835820902493341</v>
      </c>
      <c r="BQ40" s="19">
        <f t="shared" ref="BQ40:CC40" si="247">(AB41/AB40)-1</f>
        <v>0.0203159649934352</v>
      </c>
      <c r="BR40" s="19">
        <f t="shared" si="247"/>
        <v>0.109374758453995</v>
      </c>
      <c r="BS40" s="19">
        <f t="shared" si="247"/>
        <v>0.0528053697171427</v>
      </c>
      <c r="BT40" s="19">
        <f t="shared" si="247"/>
        <v>0.223404308805029</v>
      </c>
      <c r="BU40" s="19">
        <f t="shared" si="247"/>
        <v>0.00155275947261835</v>
      </c>
      <c r="BV40" s="19">
        <f t="shared" si="247"/>
        <v>0.0833332687623989</v>
      </c>
      <c r="BW40" s="19">
        <f t="shared" si="247"/>
        <v>-0.0135748177803634</v>
      </c>
      <c r="BX40" s="19">
        <f t="shared" si="247"/>
        <v>0.0476190835153814</v>
      </c>
      <c r="BY40" s="19">
        <f t="shared" si="247"/>
        <v>0.0672238818008992</v>
      </c>
      <c r="BZ40" s="19">
        <f t="shared" si="247"/>
        <v>0.082694250949797</v>
      </c>
      <c r="CA40" s="19">
        <f t="shared" si="247"/>
        <v>0.16410248688326</v>
      </c>
      <c r="CB40" s="19">
        <f t="shared" si="247"/>
        <v>0.00298498532975167</v>
      </c>
      <c r="CC40" s="19">
        <f t="shared" si="247"/>
        <v>-0.0339322116466003</v>
      </c>
      <c r="CH40">
        <f t="shared" si="229"/>
        <v>176.6</v>
      </c>
      <c r="CI40">
        <f t="shared" ref="CI40:CV40" si="248">MAX(CI39,C40)</f>
        <v>154.3</v>
      </c>
      <c r="CJ40">
        <f t="shared" si="248"/>
        <v>125</v>
      </c>
      <c r="CK40">
        <f t="shared" si="248"/>
        <v>121.2</v>
      </c>
      <c r="CL40">
        <f t="shared" si="248"/>
        <v>114.8</v>
      </c>
      <c r="CM40">
        <f t="shared" si="248"/>
        <v>146.8</v>
      </c>
      <c r="CN40">
        <f t="shared" si="248"/>
        <v>114.7</v>
      </c>
      <c r="CO40">
        <f t="shared" si="248"/>
        <v>125.8</v>
      </c>
      <c r="CP40">
        <f t="shared" si="248"/>
        <v>147.6</v>
      </c>
      <c r="CR40">
        <f t="shared" si="248"/>
        <v>225.367255</v>
      </c>
      <c r="CS40">
        <f t="shared" si="248"/>
        <v>197.874248</v>
      </c>
      <c r="CT40">
        <f t="shared" si="248"/>
        <v>144.335248</v>
      </c>
      <c r="CU40">
        <f t="shared" si="248"/>
        <v>148.41915</v>
      </c>
      <c r="CV40">
        <f t="shared" si="248"/>
        <v>103.583192</v>
      </c>
      <c r="CX40">
        <f t="shared" ref="CP40:DT40" si="249">MAX(CX39,R40)</f>
        <v>0.046</v>
      </c>
      <c r="CY40">
        <f t="shared" si="249"/>
        <v>0.044</v>
      </c>
      <c r="CZ40">
        <f t="shared" si="249"/>
        <v>0.041</v>
      </c>
      <c r="DA40">
        <f t="shared" si="249"/>
        <v>0.038</v>
      </c>
      <c r="DB40">
        <f t="shared" si="249"/>
        <v>0.044</v>
      </c>
      <c r="DC40">
        <f t="shared" si="249"/>
        <v>0.04</v>
      </c>
      <c r="DD40">
        <f t="shared" si="249"/>
        <v>0.045</v>
      </c>
      <c r="DE40">
        <f t="shared" si="249"/>
        <v>0.06</v>
      </c>
      <c r="DG40">
        <f t="shared" si="249"/>
        <v>12.2514190673828</v>
      </c>
      <c r="DH40">
        <f t="shared" si="249"/>
        <v>3.1202187538147</v>
      </c>
      <c r="DI40">
        <f t="shared" si="249"/>
        <v>4.19497299194336</v>
      </c>
      <c r="DJ40">
        <f t="shared" si="249"/>
        <v>2.35557532310486</v>
      </c>
      <c r="DK40">
        <f t="shared" si="249"/>
        <v>8.53582668304443</v>
      </c>
      <c r="DL40">
        <f t="shared" si="249"/>
        <v>9.28702068328857</v>
      </c>
      <c r="DM40">
        <f t="shared" si="249"/>
        <v>2.77730846405029</v>
      </c>
      <c r="DN40">
        <f t="shared" si="249"/>
        <v>2.97942042350769</v>
      </c>
      <c r="DO40">
        <f t="shared" si="249"/>
        <v>2.84651327133179</v>
      </c>
      <c r="DP40">
        <f t="shared" si="249"/>
        <v>2.6247866153717</v>
      </c>
      <c r="DQ40">
        <f t="shared" si="249"/>
        <v>0.724225878715515</v>
      </c>
      <c r="DR40">
        <f t="shared" si="249"/>
        <v>1.42488956451416</v>
      </c>
      <c r="DS40">
        <f t="shared" si="249"/>
        <v>5.4293909072876</v>
      </c>
      <c r="DT40">
        <f t="shared" si="249"/>
        <v>1.733029961586</v>
      </c>
      <c r="DV40">
        <f t="shared" si="197"/>
        <v>0.126840317100793</v>
      </c>
      <c r="DW40">
        <f t="shared" si="29"/>
        <v>0.0991574854180169</v>
      </c>
      <c r="DX40">
        <f t="shared" si="30"/>
        <v>0.0264</v>
      </c>
      <c r="DY40">
        <f t="shared" ref="DY40:FH40" si="250">(CK40-E40)/CK40</f>
        <v>0.00165016501650167</v>
      </c>
      <c r="DZ40">
        <f t="shared" si="250"/>
        <v>0.119337979094077</v>
      </c>
      <c r="EA40">
        <f t="shared" si="250"/>
        <v>0.00408719346049062</v>
      </c>
      <c r="EB40">
        <f t="shared" si="250"/>
        <v>0.207497820401046</v>
      </c>
      <c r="EC40">
        <f t="shared" si="250"/>
        <v>0.0103338632750397</v>
      </c>
      <c r="ED40">
        <f t="shared" si="250"/>
        <v>0.0799457994579945</v>
      </c>
      <c r="EF40">
        <f t="shared" si="250"/>
        <v>0</v>
      </c>
      <c r="EG40">
        <f t="shared" si="250"/>
        <v>0</v>
      </c>
      <c r="EH40">
        <f t="shared" si="250"/>
        <v>0</v>
      </c>
      <c r="EI40">
        <f t="shared" si="250"/>
        <v>0</v>
      </c>
      <c r="EJ40">
        <f t="shared" si="250"/>
        <v>0.0991154144004367</v>
      </c>
      <c r="EL40">
        <f t="shared" si="250"/>
        <v>0.260869565217391</v>
      </c>
      <c r="EM40">
        <f t="shared" si="250"/>
        <v>0.113636363636364</v>
      </c>
      <c r="EN40">
        <f t="shared" si="250"/>
        <v>0.292682926829268</v>
      </c>
      <c r="EO40">
        <f t="shared" si="250"/>
        <v>0.236842105263158</v>
      </c>
      <c r="EP40">
        <f t="shared" si="250"/>
        <v>0.136363636363636</v>
      </c>
      <c r="EQ40">
        <f t="shared" si="250"/>
        <v>0</v>
      </c>
      <c r="ER40">
        <f t="shared" si="250"/>
        <v>0.0222222222222222</v>
      </c>
      <c r="ES40">
        <f t="shared" si="250"/>
        <v>0.25</v>
      </c>
      <c r="EU40">
        <f t="shared" si="250"/>
        <v>0</v>
      </c>
      <c r="EV40">
        <f t="shared" si="250"/>
        <v>0</v>
      </c>
      <c r="EW40">
        <f t="shared" si="250"/>
        <v>0</v>
      </c>
      <c r="EX40">
        <f t="shared" si="250"/>
        <v>0</v>
      </c>
      <c r="EY40">
        <f t="shared" si="250"/>
        <v>0</v>
      </c>
      <c r="EZ40">
        <f t="shared" si="250"/>
        <v>0</v>
      </c>
      <c r="FA40">
        <f t="shared" si="250"/>
        <v>0.00289667432291178</v>
      </c>
      <c r="FB40">
        <f t="shared" si="250"/>
        <v>0</v>
      </c>
      <c r="FC40">
        <f t="shared" si="250"/>
        <v>0</v>
      </c>
      <c r="FD40">
        <f t="shared" si="250"/>
        <v>0</v>
      </c>
      <c r="FE40">
        <f t="shared" si="250"/>
        <v>0</v>
      </c>
      <c r="FF40">
        <f t="shared" si="250"/>
        <v>0.619408609167361</v>
      </c>
      <c r="FG40">
        <f t="shared" si="250"/>
        <v>0.130982628357798</v>
      </c>
      <c r="FH40">
        <f t="shared" si="250"/>
        <v>0.180744435041313</v>
      </c>
    </row>
    <row r="41" spans="1:164">
      <c r="A41" s="6">
        <v>43617</v>
      </c>
      <c r="B41">
        <v>153.5</v>
      </c>
      <c r="C41">
        <v>137.9</v>
      </c>
      <c r="D41">
        <v>120.9</v>
      </c>
      <c r="E41">
        <v>120.3</v>
      </c>
      <c r="F41">
        <v>99.7</v>
      </c>
      <c r="G41">
        <v>146.9</v>
      </c>
      <c r="H41">
        <v>89.3</v>
      </c>
      <c r="I41">
        <v>124.7</v>
      </c>
      <c r="J41">
        <v>134.8</v>
      </c>
      <c r="L41" s="10">
        <v>222.069807</v>
      </c>
      <c r="M41" s="10">
        <v>196.686529</v>
      </c>
      <c r="N41" s="10">
        <v>150.880904</v>
      </c>
      <c r="O41" s="10">
        <v>154.189187</v>
      </c>
      <c r="P41" s="10">
        <v>91.519095</v>
      </c>
      <c r="R41" s="11">
        <v>0.035</v>
      </c>
      <c r="S41" s="11">
        <v>0.041</v>
      </c>
      <c r="T41" s="11">
        <v>0.03</v>
      </c>
      <c r="U41" s="11">
        <v>0.03</v>
      </c>
      <c r="V41" s="11">
        <v>0.039</v>
      </c>
      <c r="W41" s="11">
        <v>0.04</v>
      </c>
      <c r="X41" s="11">
        <v>0.045</v>
      </c>
      <c r="Y41" s="11">
        <v>0.044</v>
      </c>
      <c r="AA41" s="13">
        <v>13.2754182815552</v>
      </c>
      <c r="AB41" s="13">
        <v>3.18360900878906</v>
      </c>
      <c r="AC41" s="13">
        <v>4.6537971496582</v>
      </c>
      <c r="AD41" s="13">
        <v>2.47996234893799</v>
      </c>
      <c r="AE41" s="13">
        <v>10.4427671432495</v>
      </c>
      <c r="AF41" s="13">
        <v>9.30144119262695</v>
      </c>
      <c r="AG41" s="13">
        <v>3.00003528594971</v>
      </c>
      <c r="AH41" s="13">
        <v>2.93897533416748</v>
      </c>
      <c r="AI41" s="13">
        <v>2.98206162452698</v>
      </c>
      <c r="AJ41" s="13">
        <v>2.80123496055603</v>
      </c>
      <c r="AK41" s="13">
        <v>0.784115195274353</v>
      </c>
      <c r="AL41" s="13">
        <v>0.631293594837189</v>
      </c>
      <c r="AM41" s="13">
        <v>4.73231887817383</v>
      </c>
      <c r="AN41" s="13">
        <v>1.37161767482758</v>
      </c>
      <c r="AO41" s="18">
        <v>6618.8</v>
      </c>
      <c r="AQ41">
        <f t="shared" si="217"/>
        <v>0.0358306188925082</v>
      </c>
      <c r="AR41">
        <f t="shared" si="124"/>
        <v>0.0362581580855692</v>
      </c>
      <c r="AS41">
        <f t="shared" si="179"/>
        <v>0.00744416873449127</v>
      </c>
      <c r="AT41">
        <f t="shared" ref="AR41:AY41" si="251">(E42/E41)-1</f>
        <v>-0.00332502078137986</v>
      </c>
      <c r="AU41">
        <f t="shared" si="251"/>
        <v>-0.0120361083249749</v>
      </c>
      <c r="AV41">
        <f t="shared" si="251"/>
        <v>0.0129339686861811</v>
      </c>
      <c r="AW41">
        <f t="shared" si="251"/>
        <v>-0.0123180291153415</v>
      </c>
      <c r="AX41">
        <f t="shared" si="251"/>
        <v>-0.00481154771451486</v>
      </c>
      <c r="AY41">
        <f t="shared" si="251"/>
        <v>0.0244807121661719</v>
      </c>
      <c r="BA41" s="19">
        <f t="shared" si="76"/>
        <v>0.041951038395778</v>
      </c>
      <c r="BB41" s="19">
        <f t="shared" si="1"/>
        <v>0.021247703242554</v>
      </c>
      <c r="BC41" s="19">
        <f t="shared" si="2"/>
        <v>-0.00809635923178176</v>
      </c>
      <c r="BD41" s="19">
        <f t="shared" si="3"/>
        <v>0.00709861710341597</v>
      </c>
      <c r="BE41" s="19">
        <f t="shared" si="4"/>
        <v>0.0841970410655832</v>
      </c>
      <c r="BG41">
        <f t="shared" si="219"/>
        <v>0</v>
      </c>
      <c r="BH41">
        <f t="shared" ref="BH41:BN41" si="252">(S42/S41)-1</f>
        <v>-0.024390243902439</v>
      </c>
      <c r="BI41">
        <f t="shared" si="252"/>
        <v>-0.0333333333333332</v>
      </c>
      <c r="BJ41">
        <f t="shared" si="252"/>
        <v>0</v>
      </c>
      <c r="BK41">
        <f t="shared" si="252"/>
        <v>0</v>
      </c>
      <c r="BL41">
        <f t="shared" si="252"/>
        <v>0</v>
      </c>
      <c r="BM41">
        <f t="shared" si="252"/>
        <v>-0.0222222222222223</v>
      </c>
      <c r="BN41">
        <f t="shared" si="252"/>
        <v>0</v>
      </c>
      <c r="BP41" s="19">
        <f t="shared" si="221"/>
        <v>0.0307135953035398</v>
      </c>
      <c r="BQ41" s="19">
        <f t="shared" ref="BQ41:CC41" si="253">(AB42/AB41)-1</f>
        <v>0.153986542673781</v>
      </c>
      <c r="BR41" s="19">
        <f t="shared" si="253"/>
        <v>-0.0173019307930952</v>
      </c>
      <c r="BS41" s="19">
        <f t="shared" si="253"/>
        <v>0.0774412606535311</v>
      </c>
      <c r="BT41" s="19">
        <f t="shared" si="253"/>
        <v>-0.132234463177514</v>
      </c>
      <c r="BU41" s="19">
        <f t="shared" si="253"/>
        <v>-0.035592172797876</v>
      </c>
      <c r="BV41" s="19">
        <f t="shared" si="253"/>
        <v>0.0966946036973522</v>
      </c>
      <c r="BW41" s="19">
        <f t="shared" si="253"/>
        <v>0.0887313948390827</v>
      </c>
      <c r="BX41" s="19">
        <f t="shared" si="253"/>
        <v>0.0279921772818967</v>
      </c>
      <c r="BY41" s="19">
        <f t="shared" si="253"/>
        <v>-0.0869696918887704</v>
      </c>
      <c r="BZ41" s="19">
        <f t="shared" si="253"/>
        <v>0.0105293163880331</v>
      </c>
      <c r="CA41" s="19">
        <f t="shared" si="253"/>
        <v>0.0853100015871433</v>
      </c>
      <c r="CB41" s="19">
        <f t="shared" si="253"/>
        <v>-0.0834432980881863</v>
      </c>
      <c r="CC41" s="19">
        <f t="shared" si="253"/>
        <v>0.0582148578089425</v>
      </c>
      <c r="CH41">
        <f t="shared" si="229"/>
        <v>176.6</v>
      </c>
      <c r="CI41">
        <f t="shared" ref="CI41:CV41" si="254">MAX(CI40,C41)</f>
        <v>154.3</v>
      </c>
      <c r="CJ41">
        <f t="shared" si="254"/>
        <v>125</v>
      </c>
      <c r="CK41">
        <f t="shared" si="254"/>
        <v>121.2</v>
      </c>
      <c r="CL41">
        <f t="shared" si="254"/>
        <v>114.8</v>
      </c>
      <c r="CM41">
        <f t="shared" si="254"/>
        <v>146.9</v>
      </c>
      <c r="CN41">
        <f t="shared" si="254"/>
        <v>114.7</v>
      </c>
      <c r="CO41">
        <f t="shared" si="254"/>
        <v>125.8</v>
      </c>
      <c r="CP41">
        <f t="shared" si="254"/>
        <v>147.6</v>
      </c>
      <c r="CR41">
        <f t="shared" si="254"/>
        <v>225.367255</v>
      </c>
      <c r="CS41">
        <f t="shared" si="254"/>
        <v>197.874248</v>
      </c>
      <c r="CT41">
        <f t="shared" si="254"/>
        <v>150.880904</v>
      </c>
      <c r="CU41">
        <f t="shared" si="254"/>
        <v>154.189187</v>
      </c>
      <c r="CV41">
        <f t="shared" si="254"/>
        <v>103.583192</v>
      </c>
      <c r="CX41">
        <f t="shared" ref="CP41:DT41" si="255">MAX(CX40,R41)</f>
        <v>0.046</v>
      </c>
      <c r="CY41">
        <f t="shared" si="255"/>
        <v>0.044</v>
      </c>
      <c r="CZ41">
        <f t="shared" si="255"/>
        <v>0.041</v>
      </c>
      <c r="DA41">
        <f t="shared" si="255"/>
        <v>0.038</v>
      </c>
      <c r="DB41">
        <f t="shared" si="255"/>
        <v>0.044</v>
      </c>
      <c r="DC41">
        <f t="shared" si="255"/>
        <v>0.04</v>
      </c>
      <c r="DD41">
        <f t="shared" si="255"/>
        <v>0.045</v>
      </c>
      <c r="DE41">
        <f t="shared" si="255"/>
        <v>0.06</v>
      </c>
      <c r="DG41">
        <f t="shared" si="255"/>
        <v>13.2754182815552</v>
      </c>
      <c r="DH41">
        <f t="shared" si="255"/>
        <v>3.18360900878906</v>
      </c>
      <c r="DI41">
        <f t="shared" si="255"/>
        <v>4.6537971496582</v>
      </c>
      <c r="DJ41">
        <f t="shared" si="255"/>
        <v>2.47996234893799</v>
      </c>
      <c r="DK41">
        <f t="shared" si="255"/>
        <v>10.4427671432495</v>
      </c>
      <c r="DL41">
        <f t="shared" si="255"/>
        <v>9.30144119262695</v>
      </c>
      <c r="DM41">
        <f t="shared" si="255"/>
        <v>3.00003528594971</v>
      </c>
      <c r="DN41">
        <f t="shared" si="255"/>
        <v>2.97942042350769</v>
      </c>
      <c r="DO41">
        <f t="shared" si="255"/>
        <v>2.98206162452698</v>
      </c>
      <c r="DP41">
        <f t="shared" si="255"/>
        <v>2.80123496055603</v>
      </c>
      <c r="DQ41">
        <f t="shared" si="255"/>
        <v>0.784115195274353</v>
      </c>
      <c r="DR41">
        <f t="shared" si="255"/>
        <v>1.42488956451416</v>
      </c>
      <c r="DS41">
        <f t="shared" si="255"/>
        <v>5.4293909072876</v>
      </c>
      <c r="DT41">
        <f t="shared" si="255"/>
        <v>1.733029961586</v>
      </c>
      <c r="DV41">
        <f t="shared" si="197"/>
        <v>0.130804077010193</v>
      </c>
      <c r="DW41">
        <f t="shared" si="29"/>
        <v>0.106286454957874</v>
      </c>
      <c r="DX41">
        <f t="shared" si="30"/>
        <v>0.0328</v>
      </c>
      <c r="DY41">
        <f t="shared" ref="DY41:FH41" si="256">(CK41-E41)/CK41</f>
        <v>0.00742574257425747</v>
      </c>
      <c r="DZ41">
        <f t="shared" si="256"/>
        <v>0.131533101045296</v>
      </c>
      <c r="EA41">
        <f t="shared" si="256"/>
        <v>0</v>
      </c>
      <c r="EB41">
        <f t="shared" si="256"/>
        <v>0.221447253705318</v>
      </c>
      <c r="EC41">
        <f t="shared" si="256"/>
        <v>0.00874403815580282</v>
      </c>
      <c r="ED41">
        <f t="shared" si="256"/>
        <v>0.086720867208672</v>
      </c>
      <c r="EF41">
        <f t="shared" si="256"/>
        <v>0.014631442353948</v>
      </c>
      <c r="EG41">
        <f t="shared" si="256"/>
        <v>0.00600239299456485</v>
      </c>
      <c r="EH41">
        <f t="shared" si="256"/>
        <v>0</v>
      </c>
      <c r="EI41">
        <f t="shared" si="256"/>
        <v>0</v>
      </c>
      <c r="EJ41">
        <f t="shared" si="256"/>
        <v>0.116467708390373</v>
      </c>
      <c r="EL41">
        <f t="shared" si="256"/>
        <v>0.239130434782609</v>
      </c>
      <c r="EM41">
        <f t="shared" si="256"/>
        <v>0.0681818181818181</v>
      </c>
      <c r="EN41">
        <f t="shared" si="256"/>
        <v>0.268292682926829</v>
      </c>
      <c r="EO41">
        <f t="shared" si="256"/>
        <v>0.210526315789474</v>
      </c>
      <c r="EP41">
        <f t="shared" si="256"/>
        <v>0.113636363636364</v>
      </c>
      <c r="EQ41">
        <f t="shared" si="256"/>
        <v>0</v>
      </c>
      <c r="ER41">
        <f t="shared" si="256"/>
        <v>0</v>
      </c>
      <c r="ES41">
        <f t="shared" si="256"/>
        <v>0.266666666666667</v>
      </c>
      <c r="EU41">
        <f t="shared" si="256"/>
        <v>0</v>
      </c>
      <c r="EV41">
        <f t="shared" si="256"/>
        <v>0</v>
      </c>
      <c r="EW41">
        <f t="shared" si="256"/>
        <v>0</v>
      </c>
      <c r="EX41">
        <f t="shared" si="256"/>
        <v>0</v>
      </c>
      <c r="EY41">
        <f t="shared" si="256"/>
        <v>0</v>
      </c>
      <c r="EZ41">
        <f t="shared" si="256"/>
        <v>0</v>
      </c>
      <c r="FA41">
        <f t="shared" si="256"/>
        <v>0</v>
      </c>
      <c r="FB41">
        <f t="shared" si="256"/>
        <v>0.0135748177803634</v>
      </c>
      <c r="FC41">
        <f t="shared" si="256"/>
        <v>0</v>
      </c>
      <c r="FD41">
        <f t="shared" si="256"/>
        <v>0</v>
      </c>
      <c r="FE41">
        <f t="shared" si="256"/>
        <v>0</v>
      </c>
      <c r="FF41">
        <f t="shared" si="256"/>
        <v>0.556952615445367</v>
      </c>
      <c r="FG41">
        <f t="shared" si="256"/>
        <v>0.128388624252147</v>
      </c>
      <c r="FH41">
        <f t="shared" si="256"/>
        <v>0.208543588264146</v>
      </c>
    </row>
    <row r="42" spans="1:164">
      <c r="A42" s="6">
        <v>43709</v>
      </c>
      <c r="B42">
        <v>159</v>
      </c>
      <c r="C42">
        <v>142.9</v>
      </c>
      <c r="D42">
        <v>121.8</v>
      </c>
      <c r="E42">
        <v>119.9</v>
      </c>
      <c r="F42">
        <v>98.5</v>
      </c>
      <c r="G42">
        <v>148.8</v>
      </c>
      <c r="H42">
        <v>88.2</v>
      </c>
      <c r="I42">
        <v>124.1</v>
      </c>
      <c r="J42">
        <v>138.1</v>
      </c>
      <c r="L42" s="10">
        <v>231.385866</v>
      </c>
      <c r="M42" s="10">
        <v>200.865666</v>
      </c>
      <c r="N42" s="10">
        <v>149.659318</v>
      </c>
      <c r="O42" s="10">
        <v>155.283717</v>
      </c>
      <c r="P42" s="10">
        <v>99.224732</v>
      </c>
      <c r="R42" s="11">
        <v>0.035</v>
      </c>
      <c r="S42" s="11">
        <v>0.04</v>
      </c>
      <c r="T42" s="11">
        <v>0.029</v>
      </c>
      <c r="U42" s="11">
        <v>0.03</v>
      </c>
      <c r="V42" s="11">
        <v>0.039</v>
      </c>
      <c r="W42" s="11">
        <v>0.04</v>
      </c>
      <c r="X42" s="11">
        <v>0.044</v>
      </c>
      <c r="Y42" s="11">
        <v>0.044</v>
      </c>
      <c r="AA42" s="13">
        <v>13.6831541061401</v>
      </c>
      <c r="AB42" s="13">
        <v>3.67384195327759</v>
      </c>
      <c r="AC42" s="13">
        <v>4.57327747344971</v>
      </c>
      <c r="AD42" s="13">
        <v>2.67201375961304</v>
      </c>
      <c r="AE42" s="13">
        <v>9.06187343597412</v>
      </c>
      <c r="AF42" s="13">
        <v>8.97038269042969</v>
      </c>
      <c r="AG42" s="13">
        <v>3.29012250900269</v>
      </c>
      <c r="AH42" s="13">
        <v>3.19975471496582</v>
      </c>
      <c r="AI42" s="13">
        <v>3.06553602218628</v>
      </c>
      <c r="AJ42" s="13">
        <v>2.55761241912842</v>
      </c>
      <c r="AK42" s="13">
        <v>0.792371392250061</v>
      </c>
      <c r="AL42" s="13">
        <v>0.685149252414703</v>
      </c>
      <c r="AM42" s="13">
        <v>4.33743858337402</v>
      </c>
      <c r="AN42" s="13">
        <v>1.4514662027359</v>
      </c>
      <c r="AO42" s="18">
        <v>6688.3</v>
      </c>
      <c r="AQ42">
        <f t="shared" si="217"/>
        <v>0.0465408805031446</v>
      </c>
      <c r="AR42">
        <f t="shared" si="124"/>
        <v>0.0524842547235829</v>
      </c>
      <c r="AS42">
        <f t="shared" si="179"/>
        <v>0.0180623973727423</v>
      </c>
      <c r="AT42">
        <f t="shared" ref="AR42:AY42" si="257">(E43/E42)-1</f>
        <v>0.0141784820683901</v>
      </c>
      <c r="AU42">
        <f t="shared" si="257"/>
        <v>0.0111675126903552</v>
      </c>
      <c r="AV42">
        <f t="shared" si="257"/>
        <v>0.0268817204301075</v>
      </c>
      <c r="AW42">
        <f t="shared" si="257"/>
        <v>-0.00793650793650802</v>
      </c>
      <c r="AX42">
        <f t="shared" si="257"/>
        <v>0.0314262691377922</v>
      </c>
      <c r="AY42">
        <f t="shared" si="257"/>
        <v>0.0391020999275888</v>
      </c>
      <c r="BA42" s="19">
        <f t="shared" si="76"/>
        <v>-0.026107065675308</v>
      </c>
      <c r="BB42" s="19">
        <f t="shared" si="1"/>
        <v>0.0645570657157506</v>
      </c>
      <c r="BC42" s="19">
        <f t="shared" si="2"/>
        <v>-0.00310717038012975</v>
      </c>
      <c r="BD42" s="19">
        <f t="shared" si="3"/>
        <v>-0.0393367322602149</v>
      </c>
      <c r="BE42" s="19">
        <f t="shared" si="4"/>
        <v>0.0790978604003687</v>
      </c>
      <c r="BG42">
        <f t="shared" si="219"/>
        <v>0</v>
      </c>
      <c r="BH42">
        <f t="shared" ref="BH42:BN42" si="258">(S43/S42)-1</f>
        <v>-0.05</v>
      </c>
      <c r="BI42">
        <f t="shared" si="258"/>
        <v>-0.0689655172413793</v>
      </c>
      <c r="BJ42">
        <f t="shared" si="258"/>
        <v>-0.0333333333333332</v>
      </c>
      <c r="BK42">
        <f t="shared" si="258"/>
        <v>0</v>
      </c>
      <c r="BL42">
        <f t="shared" si="258"/>
        <v>0</v>
      </c>
      <c r="BM42">
        <f t="shared" si="258"/>
        <v>0</v>
      </c>
      <c r="BN42">
        <f t="shared" si="258"/>
        <v>0.0227272727272727</v>
      </c>
      <c r="BP42" s="19">
        <f t="shared" si="221"/>
        <v>0.0107962690099361</v>
      </c>
      <c r="BQ42" s="19">
        <f t="shared" ref="BQ42:CC42" si="259">(AB43/AB42)-1</f>
        <v>-0.0673268778866685</v>
      </c>
      <c r="BR42" s="19">
        <f t="shared" si="259"/>
        <v>-0.0601625005812837</v>
      </c>
      <c r="BS42" s="19">
        <f t="shared" si="259"/>
        <v>-0.0979228780543452</v>
      </c>
      <c r="BT42" s="19">
        <f t="shared" si="259"/>
        <v>0.154486557287609</v>
      </c>
      <c r="BU42" s="19">
        <f t="shared" si="259"/>
        <v>-0.00572360911950232</v>
      </c>
      <c r="BV42" s="19">
        <f t="shared" si="259"/>
        <v>-0.110328690890155</v>
      </c>
      <c r="BW42" s="19">
        <f t="shared" si="259"/>
        <v>0.0260869293088366</v>
      </c>
      <c r="BX42" s="19">
        <f t="shared" si="259"/>
        <v>-0.0295455128758512</v>
      </c>
      <c r="BY42" s="19">
        <f t="shared" si="259"/>
        <v>0.00572365877149528</v>
      </c>
      <c r="BZ42" s="19">
        <f t="shared" si="259"/>
        <v>-0.0554427459566447</v>
      </c>
      <c r="CA42" s="19">
        <f t="shared" si="259"/>
        <v>-0.0333333130344708</v>
      </c>
      <c r="CB42" s="19">
        <f t="shared" si="259"/>
        <v>-0.0500000659611158</v>
      </c>
      <c r="CC42" s="19">
        <f t="shared" si="259"/>
        <v>-0.0371738782095345</v>
      </c>
      <c r="CH42">
        <f t="shared" si="229"/>
        <v>176.6</v>
      </c>
      <c r="CI42">
        <f t="shared" ref="CI42:CV42" si="260">MAX(CI41,C42)</f>
        <v>154.3</v>
      </c>
      <c r="CJ42">
        <f t="shared" si="260"/>
        <v>125</v>
      </c>
      <c r="CK42">
        <f t="shared" si="260"/>
        <v>121.2</v>
      </c>
      <c r="CL42">
        <f t="shared" si="260"/>
        <v>114.8</v>
      </c>
      <c r="CM42">
        <f t="shared" si="260"/>
        <v>148.8</v>
      </c>
      <c r="CN42">
        <f t="shared" si="260"/>
        <v>114.7</v>
      </c>
      <c r="CO42">
        <f t="shared" si="260"/>
        <v>125.8</v>
      </c>
      <c r="CP42">
        <f t="shared" si="260"/>
        <v>147.6</v>
      </c>
      <c r="CR42">
        <f t="shared" si="260"/>
        <v>231.385866</v>
      </c>
      <c r="CS42">
        <f t="shared" si="260"/>
        <v>200.865666</v>
      </c>
      <c r="CT42">
        <f t="shared" si="260"/>
        <v>150.880904</v>
      </c>
      <c r="CU42">
        <f t="shared" si="260"/>
        <v>155.283717</v>
      </c>
      <c r="CV42">
        <f t="shared" si="260"/>
        <v>103.583192</v>
      </c>
      <c r="CX42">
        <f t="shared" ref="CP42:DT42" si="261">MAX(CX41,R42)</f>
        <v>0.046</v>
      </c>
      <c r="CY42">
        <f t="shared" si="261"/>
        <v>0.044</v>
      </c>
      <c r="CZ42">
        <f t="shared" si="261"/>
        <v>0.041</v>
      </c>
      <c r="DA42">
        <f t="shared" si="261"/>
        <v>0.038</v>
      </c>
      <c r="DB42">
        <f t="shared" si="261"/>
        <v>0.044</v>
      </c>
      <c r="DC42">
        <f t="shared" si="261"/>
        <v>0.04</v>
      </c>
      <c r="DD42">
        <f t="shared" si="261"/>
        <v>0.045</v>
      </c>
      <c r="DE42">
        <f t="shared" si="261"/>
        <v>0.06</v>
      </c>
      <c r="DG42">
        <f t="shared" si="261"/>
        <v>13.6831541061401</v>
      </c>
      <c r="DH42">
        <f t="shared" si="261"/>
        <v>3.67384195327759</v>
      </c>
      <c r="DI42">
        <f t="shared" si="261"/>
        <v>4.6537971496582</v>
      </c>
      <c r="DJ42">
        <f t="shared" si="261"/>
        <v>2.67201375961304</v>
      </c>
      <c r="DK42">
        <f t="shared" si="261"/>
        <v>10.4427671432495</v>
      </c>
      <c r="DL42">
        <f t="shared" si="261"/>
        <v>9.30144119262695</v>
      </c>
      <c r="DM42">
        <f t="shared" si="261"/>
        <v>3.29012250900269</v>
      </c>
      <c r="DN42">
        <f t="shared" si="261"/>
        <v>3.19975471496582</v>
      </c>
      <c r="DO42">
        <f t="shared" si="261"/>
        <v>3.06553602218628</v>
      </c>
      <c r="DP42">
        <f t="shared" si="261"/>
        <v>2.80123496055603</v>
      </c>
      <c r="DQ42">
        <f t="shared" si="261"/>
        <v>0.792371392250061</v>
      </c>
      <c r="DR42">
        <f t="shared" si="261"/>
        <v>1.42488956451416</v>
      </c>
      <c r="DS42">
        <f t="shared" si="261"/>
        <v>5.4293909072876</v>
      </c>
      <c r="DT42">
        <f t="shared" si="261"/>
        <v>1.733029961586</v>
      </c>
      <c r="DV42">
        <f t="shared" si="197"/>
        <v>0.0996602491506229</v>
      </c>
      <c r="DW42">
        <f t="shared" si="29"/>
        <v>0.0738820479585224</v>
      </c>
      <c r="DX42">
        <f t="shared" si="30"/>
        <v>0.0256</v>
      </c>
      <c r="DY42">
        <f t="shared" ref="DY42:FH42" si="262">(CK42-E42)/CK42</f>
        <v>0.0107260726072607</v>
      </c>
      <c r="DZ42">
        <f t="shared" si="262"/>
        <v>0.14198606271777</v>
      </c>
      <c r="EA42">
        <f t="shared" si="262"/>
        <v>0</v>
      </c>
      <c r="EB42">
        <f t="shared" si="262"/>
        <v>0.231037489102005</v>
      </c>
      <c r="EC42">
        <f t="shared" si="262"/>
        <v>0.0135135135135135</v>
      </c>
      <c r="ED42">
        <f t="shared" si="262"/>
        <v>0.0643631436314363</v>
      </c>
      <c r="EF42">
        <f t="shared" si="262"/>
        <v>0</v>
      </c>
      <c r="EG42">
        <f t="shared" si="262"/>
        <v>0</v>
      </c>
      <c r="EH42">
        <f t="shared" si="262"/>
        <v>0.00809635923178174</v>
      </c>
      <c r="EI42">
        <f t="shared" si="262"/>
        <v>0</v>
      </c>
      <c r="EJ42">
        <f t="shared" si="262"/>
        <v>0.0420769037509483</v>
      </c>
      <c r="EL42">
        <f t="shared" si="262"/>
        <v>0.239130434782609</v>
      </c>
      <c r="EM42">
        <f t="shared" si="262"/>
        <v>0.0909090909090908</v>
      </c>
      <c r="EN42">
        <f t="shared" si="262"/>
        <v>0.292682926829268</v>
      </c>
      <c r="EO42">
        <f t="shared" si="262"/>
        <v>0.210526315789474</v>
      </c>
      <c r="EP42">
        <f t="shared" si="262"/>
        <v>0.113636363636364</v>
      </c>
      <c r="EQ42">
        <f t="shared" si="262"/>
        <v>0</v>
      </c>
      <c r="ER42">
        <f t="shared" si="262"/>
        <v>0.0222222222222222</v>
      </c>
      <c r="ES42">
        <f t="shared" si="262"/>
        <v>0.266666666666667</v>
      </c>
      <c r="EU42">
        <f t="shared" si="262"/>
        <v>0</v>
      </c>
      <c r="EV42">
        <f t="shared" si="262"/>
        <v>0</v>
      </c>
      <c r="EW42">
        <f t="shared" si="262"/>
        <v>0.0173019307930952</v>
      </c>
      <c r="EX42">
        <f t="shared" si="262"/>
        <v>0</v>
      </c>
      <c r="EY42">
        <f t="shared" si="262"/>
        <v>0.132234463177514</v>
      </c>
      <c r="EZ42">
        <f t="shared" si="262"/>
        <v>0.035592172797876</v>
      </c>
      <c r="FA42">
        <f t="shared" si="262"/>
        <v>0</v>
      </c>
      <c r="FB42">
        <f t="shared" si="262"/>
        <v>0</v>
      </c>
      <c r="FC42">
        <f t="shared" si="262"/>
        <v>0</v>
      </c>
      <c r="FD42">
        <f t="shared" si="262"/>
        <v>0.0869696918887703</v>
      </c>
      <c r="FE42">
        <f t="shared" si="262"/>
        <v>0</v>
      </c>
      <c r="FF42">
        <f t="shared" si="262"/>
        <v>0.519156242365831</v>
      </c>
      <c r="FG42">
        <f t="shared" si="262"/>
        <v>0.201118752095729</v>
      </c>
      <c r="FH42">
        <f t="shared" si="262"/>
        <v>0.162469065792968</v>
      </c>
    </row>
    <row r="43" spans="1:164">
      <c r="A43" s="6">
        <v>43800</v>
      </c>
      <c r="B43">
        <v>166.4</v>
      </c>
      <c r="C43">
        <v>150.4</v>
      </c>
      <c r="D43">
        <v>124</v>
      </c>
      <c r="E43">
        <v>121.6</v>
      </c>
      <c r="F43">
        <v>99.6</v>
      </c>
      <c r="G43">
        <v>152.8</v>
      </c>
      <c r="H43">
        <v>87.5</v>
      </c>
      <c r="I43">
        <v>128</v>
      </c>
      <c r="J43">
        <v>143.5</v>
      </c>
      <c r="L43" s="10">
        <v>225.34506</v>
      </c>
      <c r="M43" s="10">
        <v>213.832964</v>
      </c>
      <c r="N43" s="10">
        <v>149.194301</v>
      </c>
      <c r="O43" s="10">
        <v>149.175363</v>
      </c>
      <c r="P43" s="10">
        <v>107.073196</v>
      </c>
      <c r="R43" s="11">
        <v>0.035</v>
      </c>
      <c r="S43" s="11">
        <v>0.038</v>
      </c>
      <c r="T43" s="11">
        <v>0.027</v>
      </c>
      <c r="U43" s="11">
        <v>0.029</v>
      </c>
      <c r="V43" s="11">
        <v>0.039</v>
      </c>
      <c r="W43" s="11">
        <v>0.04</v>
      </c>
      <c r="X43" s="11">
        <v>0.044</v>
      </c>
      <c r="Y43" s="11">
        <v>0.045</v>
      </c>
      <c r="AA43" s="13">
        <v>13.8308811187744</v>
      </c>
      <c r="AB43" s="13">
        <v>3.42649364471435</v>
      </c>
      <c r="AC43" s="13">
        <v>4.29813766479492</v>
      </c>
      <c r="AD43" s="13">
        <v>2.41036248207092</v>
      </c>
      <c r="AE43" s="13">
        <v>10.4618110656738</v>
      </c>
      <c r="AF43" s="13">
        <v>8.91903972625732</v>
      </c>
      <c r="AG43" s="13">
        <v>2.92712759971619</v>
      </c>
      <c r="AH43" s="13">
        <v>3.28322649002075</v>
      </c>
      <c r="AI43" s="13">
        <v>2.97496318817139</v>
      </c>
      <c r="AJ43" s="13">
        <v>2.57225131988525</v>
      </c>
      <c r="AK43" s="13">
        <v>0.748440146446228</v>
      </c>
      <c r="AL43" s="13">
        <v>0.66231095790863</v>
      </c>
      <c r="AM43" s="13">
        <v>4.12056636810303</v>
      </c>
      <c r="AN43" s="13">
        <v>1.39750957489014</v>
      </c>
      <c r="AO43" s="18">
        <v>6684.1</v>
      </c>
      <c r="AQ43">
        <f t="shared" si="217"/>
        <v>0.0192307692307692</v>
      </c>
      <c r="AR43">
        <f t="shared" si="124"/>
        <v>0.0206117021276595</v>
      </c>
      <c r="AS43">
        <f t="shared" si="179"/>
        <v>0.00645161290322571</v>
      </c>
      <c r="AT43">
        <f t="shared" ref="AR43:AY43" si="263">(E44/E43)-1</f>
        <v>0.00411184210526305</v>
      </c>
      <c r="AU43">
        <f t="shared" si="263"/>
        <v>0.00602409638554224</v>
      </c>
      <c r="AV43">
        <f t="shared" si="263"/>
        <v>0.0242146596858639</v>
      </c>
      <c r="AW43">
        <f t="shared" si="263"/>
        <v>0.00685714285714289</v>
      </c>
      <c r="AX43">
        <f t="shared" si="263"/>
        <v>0.00156249999999991</v>
      </c>
      <c r="AY43">
        <f t="shared" si="263"/>
        <v>0.01602787456446</v>
      </c>
      <c r="BA43" s="19">
        <f t="shared" si="76"/>
        <v>0.0579178394236821</v>
      </c>
      <c r="BB43" s="19">
        <f t="shared" si="1"/>
        <v>0.0633741203718245</v>
      </c>
      <c r="BC43" s="19">
        <f t="shared" si="2"/>
        <v>0.022754160026528</v>
      </c>
      <c r="BD43" s="19">
        <f t="shared" si="3"/>
        <v>-0.0271074721634832</v>
      </c>
      <c r="BE43" s="19">
        <f t="shared" si="4"/>
        <v>0.0551278024800903</v>
      </c>
      <c r="BG43">
        <f t="shared" si="219"/>
        <v>0</v>
      </c>
      <c r="BH43">
        <f t="shared" ref="BH43:BN43" si="264">(S44/S43)-1</f>
        <v>0.0789473684210527</v>
      </c>
      <c r="BI43">
        <f t="shared" si="264"/>
        <v>0</v>
      </c>
      <c r="BJ43">
        <f t="shared" si="264"/>
        <v>-0.0689655172413793</v>
      </c>
      <c r="BK43">
        <f t="shared" si="264"/>
        <v>0</v>
      </c>
      <c r="BL43">
        <f t="shared" si="264"/>
        <v>0</v>
      </c>
      <c r="BM43">
        <f t="shared" si="264"/>
        <v>0</v>
      </c>
      <c r="BN43">
        <f t="shared" si="264"/>
        <v>-0.0222222222222223</v>
      </c>
      <c r="BP43" s="19">
        <f t="shared" si="221"/>
        <v>0.0373595178287158</v>
      </c>
      <c r="BQ43" s="19">
        <f t="shared" ref="BQ43:CC43" si="265">(AB44/AB43)-1</f>
        <v>-0.220243858857609</v>
      </c>
      <c r="BR43" s="19">
        <f t="shared" si="265"/>
        <v>-0.293542779953689</v>
      </c>
      <c r="BS43" s="19">
        <f t="shared" si="265"/>
        <v>-0.212279272186877</v>
      </c>
      <c r="BT43" s="19">
        <f t="shared" si="265"/>
        <v>-0.211559722311859</v>
      </c>
      <c r="BU43" s="19">
        <f t="shared" si="265"/>
        <v>-0.242832103919777</v>
      </c>
      <c r="BV43" s="19">
        <f t="shared" si="265"/>
        <v>0.0198531219865525</v>
      </c>
      <c r="BW43" s="19">
        <f t="shared" si="265"/>
        <v>-0.283781030219631</v>
      </c>
      <c r="BX43" s="19">
        <f t="shared" si="265"/>
        <v>-0.229540307263244</v>
      </c>
      <c r="BY43" s="19">
        <f t="shared" si="265"/>
        <v>-0.263914980752267</v>
      </c>
      <c r="BZ43" s="19">
        <f t="shared" si="265"/>
        <v>-0.287106719242937</v>
      </c>
      <c r="CA43" s="19">
        <f t="shared" si="265"/>
        <v>0.427522383095204</v>
      </c>
      <c r="CB43" s="19">
        <f t="shared" si="265"/>
        <v>-0.331127319545995</v>
      </c>
      <c r="CC43" s="19">
        <f t="shared" si="265"/>
        <v>-0.108729216354639</v>
      </c>
      <c r="CH43">
        <f t="shared" si="229"/>
        <v>176.6</v>
      </c>
      <c r="CI43">
        <f t="shared" ref="CI43:CV43" si="266">MAX(CI42,C43)</f>
        <v>154.3</v>
      </c>
      <c r="CJ43">
        <f t="shared" si="266"/>
        <v>125</v>
      </c>
      <c r="CK43">
        <f t="shared" si="266"/>
        <v>121.6</v>
      </c>
      <c r="CL43">
        <f t="shared" si="266"/>
        <v>114.8</v>
      </c>
      <c r="CM43">
        <f t="shared" si="266"/>
        <v>152.8</v>
      </c>
      <c r="CN43">
        <f t="shared" si="266"/>
        <v>114.7</v>
      </c>
      <c r="CO43">
        <f t="shared" si="266"/>
        <v>128</v>
      </c>
      <c r="CP43">
        <f t="shared" si="266"/>
        <v>147.6</v>
      </c>
      <c r="CR43">
        <f t="shared" si="266"/>
        <v>231.385866</v>
      </c>
      <c r="CS43">
        <f t="shared" si="266"/>
        <v>213.832964</v>
      </c>
      <c r="CT43">
        <f t="shared" si="266"/>
        <v>150.880904</v>
      </c>
      <c r="CU43">
        <f t="shared" si="266"/>
        <v>155.283717</v>
      </c>
      <c r="CV43">
        <f t="shared" si="266"/>
        <v>107.073196</v>
      </c>
      <c r="CX43">
        <f t="shared" ref="CP43:DT43" si="267">MAX(CX42,R43)</f>
        <v>0.046</v>
      </c>
      <c r="CY43">
        <f t="shared" si="267"/>
        <v>0.044</v>
      </c>
      <c r="CZ43">
        <f t="shared" si="267"/>
        <v>0.041</v>
      </c>
      <c r="DA43">
        <f t="shared" si="267"/>
        <v>0.038</v>
      </c>
      <c r="DB43">
        <f t="shared" si="267"/>
        <v>0.044</v>
      </c>
      <c r="DC43">
        <f t="shared" si="267"/>
        <v>0.04</v>
      </c>
      <c r="DD43">
        <f t="shared" si="267"/>
        <v>0.045</v>
      </c>
      <c r="DE43">
        <f t="shared" si="267"/>
        <v>0.06</v>
      </c>
      <c r="DG43">
        <f t="shared" si="267"/>
        <v>13.8308811187744</v>
      </c>
      <c r="DH43">
        <f t="shared" si="267"/>
        <v>3.67384195327759</v>
      </c>
      <c r="DI43">
        <f t="shared" si="267"/>
        <v>4.6537971496582</v>
      </c>
      <c r="DJ43">
        <f t="shared" si="267"/>
        <v>2.67201375961304</v>
      </c>
      <c r="DK43">
        <f t="shared" si="267"/>
        <v>10.4618110656738</v>
      </c>
      <c r="DL43">
        <f t="shared" si="267"/>
        <v>9.30144119262695</v>
      </c>
      <c r="DM43">
        <f t="shared" si="267"/>
        <v>3.29012250900269</v>
      </c>
      <c r="DN43">
        <f t="shared" si="267"/>
        <v>3.28322649002075</v>
      </c>
      <c r="DO43">
        <f t="shared" si="267"/>
        <v>3.06553602218628</v>
      </c>
      <c r="DP43">
        <f t="shared" si="267"/>
        <v>2.80123496055603</v>
      </c>
      <c r="DQ43">
        <f t="shared" si="267"/>
        <v>0.792371392250061</v>
      </c>
      <c r="DR43">
        <f t="shared" si="267"/>
        <v>1.42488956451416</v>
      </c>
      <c r="DS43">
        <f t="shared" si="267"/>
        <v>5.4293909072876</v>
      </c>
      <c r="DT43">
        <f t="shared" si="267"/>
        <v>1.733029961586</v>
      </c>
      <c r="DV43">
        <f t="shared" si="197"/>
        <v>0.0577576443941109</v>
      </c>
      <c r="DW43">
        <f t="shared" si="29"/>
        <v>0.0252754374594945</v>
      </c>
      <c r="DX43">
        <f t="shared" si="30"/>
        <v>0.008</v>
      </c>
      <c r="DY43">
        <f t="shared" ref="DY43:FH43" si="268">(CK43-E43)/CK43</f>
        <v>0</v>
      </c>
      <c r="DZ43">
        <f t="shared" si="268"/>
        <v>0.132404181184669</v>
      </c>
      <c r="EA43">
        <f t="shared" si="268"/>
        <v>0</v>
      </c>
      <c r="EB43">
        <f t="shared" si="268"/>
        <v>0.237140366172624</v>
      </c>
      <c r="EC43">
        <f t="shared" si="268"/>
        <v>0</v>
      </c>
      <c r="ED43">
        <f t="shared" si="268"/>
        <v>0.0277777777777777</v>
      </c>
      <c r="EF43">
        <f t="shared" si="268"/>
        <v>0.0261070656753079</v>
      </c>
      <c r="EG43">
        <f t="shared" si="268"/>
        <v>0</v>
      </c>
      <c r="EH43">
        <f t="shared" si="268"/>
        <v>0.0111783728443196</v>
      </c>
      <c r="EI43">
        <f t="shared" si="268"/>
        <v>0.039336732260215</v>
      </c>
      <c r="EJ43">
        <f t="shared" si="268"/>
        <v>0</v>
      </c>
      <c r="EL43">
        <f t="shared" si="268"/>
        <v>0.239130434782609</v>
      </c>
      <c r="EM43">
        <f t="shared" si="268"/>
        <v>0.136363636363636</v>
      </c>
      <c r="EN43">
        <f t="shared" si="268"/>
        <v>0.341463414634146</v>
      </c>
      <c r="EO43">
        <f t="shared" si="268"/>
        <v>0.236842105263158</v>
      </c>
      <c r="EP43">
        <f t="shared" si="268"/>
        <v>0.113636363636364</v>
      </c>
      <c r="EQ43">
        <f t="shared" si="268"/>
        <v>0</v>
      </c>
      <c r="ER43">
        <f t="shared" si="268"/>
        <v>0.0222222222222222</v>
      </c>
      <c r="ES43">
        <f t="shared" si="268"/>
        <v>0.25</v>
      </c>
      <c r="EU43">
        <f t="shared" si="268"/>
        <v>0</v>
      </c>
      <c r="EV43">
        <f t="shared" si="268"/>
        <v>0.0673268778866685</v>
      </c>
      <c r="EW43">
        <f t="shared" si="268"/>
        <v>0.0764235039529819</v>
      </c>
      <c r="EX43">
        <f t="shared" si="268"/>
        <v>0.0979228780543451</v>
      </c>
      <c r="EY43">
        <f t="shared" si="268"/>
        <v>0</v>
      </c>
      <c r="EZ43">
        <f t="shared" si="268"/>
        <v>0.0411120662325694</v>
      </c>
      <c r="FA43">
        <f t="shared" si="268"/>
        <v>0.110328690890155</v>
      </c>
      <c r="FB43">
        <f t="shared" si="268"/>
        <v>0</v>
      </c>
      <c r="FC43">
        <f t="shared" si="268"/>
        <v>0.0295455128758512</v>
      </c>
      <c r="FD43">
        <f t="shared" si="268"/>
        <v>0.0817438179571084</v>
      </c>
      <c r="FE43">
        <f t="shared" si="268"/>
        <v>0.0554427459566447</v>
      </c>
      <c r="FF43">
        <f t="shared" si="268"/>
        <v>0.535184357859722</v>
      </c>
      <c r="FG43">
        <f t="shared" si="268"/>
        <v>0.241062867186041</v>
      </c>
      <c r="FH43">
        <f t="shared" si="268"/>
        <v>0.193603338737898</v>
      </c>
    </row>
    <row r="44" spans="1:164">
      <c r="A44" s="6">
        <v>43891</v>
      </c>
      <c r="B44">
        <v>169.6</v>
      </c>
      <c r="C44">
        <v>153.5</v>
      </c>
      <c r="D44">
        <v>124.8</v>
      </c>
      <c r="E44">
        <v>122.1</v>
      </c>
      <c r="F44">
        <v>100.2</v>
      </c>
      <c r="G44">
        <v>156.5</v>
      </c>
      <c r="H44">
        <v>88.1</v>
      </c>
      <c r="I44">
        <v>128.2</v>
      </c>
      <c r="J44">
        <v>145.8</v>
      </c>
      <c r="L44" s="10">
        <v>238.396559</v>
      </c>
      <c r="M44" s="10">
        <v>227.38444</v>
      </c>
      <c r="N44" s="10">
        <v>152.589092</v>
      </c>
      <c r="O44" s="10">
        <v>145.131596</v>
      </c>
      <c r="P44" s="10">
        <v>112.975906</v>
      </c>
      <c r="R44" s="11">
        <v>0.035</v>
      </c>
      <c r="S44" s="11">
        <v>0.041</v>
      </c>
      <c r="T44" s="11">
        <v>0.027</v>
      </c>
      <c r="U44" s="11">
        <v>0.027</v>
      </c>
      <c r="V44" s="11">
        <v>0.039</v>
      </c>
      <c r="W44" s="11">
        <v>0.04</v>
      </c>
      <c r="X44" s="11">
        <v>0.044</v>
      </c>
      <c r="Y44" s="11">
        <v>0.044</v>
      </c>
      <c r="AA44" s="13">
        <v>14.3475961685181</v>
      </c>
      <c r="AB44" s="13">
        <v>2.67182946205139</v>
      </c>
      <c r="AC44" s="13">
        <v>3.03645038604736</v>
      </c>
      <c r="AD44" s="13">
        <v>1.89869248867035</v>
      </c>
      <c r="AE44" s="13">
        <v>8.24851322174072</v>
      </c>
      <c r="AF44" s="13">
        <v>6.75321054458618</v>
      </c>
      <c r="AG44" s="13">
        <v>2.98524022102356</v>
      </c>
      <c r="AH44" s="13">
        <v>2.35150909423828</v>
      </c>
      <c r="AI44" s="13">
        <v>2.29208922386169</v>
      </c>
      <c r="AJ44" s="13">
        <v>1.89339566230774</v>
      </c>
      <c r="AK44" s="13">
        <v>0.533557951450348</v>
      </c>
      <c r="AL44" s="13">
        <v>0.945463716983795</v>
      </c>
      <c r="AM44" s="13">
        <v>2.7561342716217</v>
      </c>
      <c r="AN44" s="13">
        <v>1.24555945396423</v>
      </c>
      <c r="AO44" s="18">
        <v>5076.8</v>
      </c>
      <c r="AQ44">
        <f t="shared" si="217"/>
        <v>-0.0218160377358489</v>
      </c>
      <c r="AR44">
        <f t="shared" si="124"/>
        <v>-0.0228013029315961</v>
      </c>
      <c r="AS44">
        <f t="shared" si="179"/>
        <v>-0.00881410256410253</v>
      </c>
      <c r="AT44">
        <f t="shared" ref="AR44:AY44" si="269">(E45/E44)-1</f>
        <v>-0.00819000819000815</v>
      </c>
      <c r="AU44">
        <f t="shared" si="269"/>
        <v>-0.00698602794411185</v>
      </c>
      <c r="AV44">
        <f t="shared" si="269"/>
        <v>-0.00447284345047916</v>
      </c>
      <c r="AW44">
        <f t="shared" si="269"/>
        <v>-0.0136208853575481</v>
      </c>
      <c r="AX44">
        <f t="shared" si="269"/>
        <v>0.00780031201248055</v>
      </c>
      <c r="AY44">
        <f t="shared" si="269"/>
        <v>-0.0178326474622772</v>
      </c>
      <c r="BA44" s="19">
        <f t="shared" si="76"/>
        <v>0.0429155313437222</v>
      </c>
      <c r="BB44" s="19">
        <f t="shared" si="1"/>
        <v>0.0655836476761558</v>
      </c>
      <c r="BC44" s="19">
        <f t="shared" si="2"/>
        <v>0.00403851279225109</v>
      </c>
      <c r="BD44" s="19">
        <f t="shared" si="3"/>
        <v>-0.0268288099029794</v>
      </c>
      <c r="BE44" s="19">
        <f t="shared" si="4"/>
        <v>0.0152710083157024</v>
      </c>
      <c r="BG44">
        <f t="shared" si="219"/>
        <v>0.0285714285714285</v>
      </c>
      <c r="BH44">
        <f t="shared" ref="BH44:BN44" si="270">(S45/S44)-1</f>
        <v>0</v>
      </c>
      <c r="BI44">
        <f t="shared" si="270"/>
        <v>-0.0370370370370371</v>
      </c>
      <c r="BJ44">
        <f t="shared" si="270"/>
        <v>0.037037037037037</v>
      </c>
      <c r="BK44">
        <f t="shared" si="270"/>
        <v>-0.0512820512820513</v>
      </c>
      <c r="BL44">
        <f t="shared" si="270"/>
        <v>0.0249999999999999</v>
      </c>
      <c r="BM44">
        <f t="shared" si="270"/>
        <v>-0.0681818181818181</v>
      </c>
      <c r="BN44">
        <f t="shared" si="270"/>
        <v>-0.0454545454545453</v>
      </c>
      <c r="BP44" s="19">
        <f t="shared" si="221"/>
        <v>0.191281756942463</v>
      </c>
      <c r="BQ44" s="19">
        <f t="shared" ref="BQ44:CC44" si="271">(AB45/AB44)-1</f>
        <v>0.109243726723815</v>
      </c>
      <c r="BR44" s="19">
        <f t="shared" si="271"/>
        <v>-0.040100359647721</v>
      </c>
      <c r="BS44" s="19">
        <f t="shared" si="271"/>
        <v>-0.102127674803156</v>
      </c>
      <c r="BT44" s="19">
        <f t="shared" si="271"/>
        <v>0.291021601668499</v>
      </c>
      <c r="BU44" s="19">
        <f t="shared" si="271"/>
        <v>-0.0188888141218476</v>
      </c>
      <c r="BV44" s="19">
        <f t="shared" si="271"/>
        <v>0.0740740060402512</v>
      </c>
      <c r="BW44" s="19">
        <f t="shared" si="271"/>
        <v>0.0489296096581291</v>
      </c>
      <c r="BX44" s="19">
        <f t="shared" si="271"/>
        <v>0.0468749918735945</v>
      </c>
      <c r="BY44" s="19">
        <f t="shared" si="271"/>
        <v>0.120615220569171</v>
      </c>
      <c r="BZ44" s="19">
        <f t="shared" si="271"/>
        <v>0.151999800706398</v>
      </c>
      <c r="CA44" s="19">
        <f t="shared" si="271"/>
        <v>-0.141666544258636</v>
      </c>
      <c r="CB44" s="19">
        <f t="shared" si="271"/>
        <v>-0.254054107827247</v>
      </c>
      <c r="CC44" s="19">
        <f t="shared" si="271"/>
        <v>0.023636384517985</v>
      </c>
      <c r="CH44">
        <f t="shared" si="229"/>
        <v>176.6</v>
      </c>
      <c r="CI44">
        <f t="shared" ref="CI44:CV44" si="272">MAX(CI43,C44)</f>
        <v>154.3</v>
      </c>
      <c r="CJ44">
        <f t="shared" si="272"/>
        <v>125</v>
      </c>
      <c r="CK44">
        <f t="shared" si="272"/>
        <v>122.1</v>
      </c>
      <c r="CL44">
        <f t="shared" si="272"/>
        <v>114.8</v>
      </c>
      <c r="CM44">
        <f t="shared" si="272"/>
        <v>156.5</v>
      </c>
      <c r="CN44">
        <f t="shared" si="272"/>
        <v>114.7</v>
      </c>
      <c r="CO44">
        <f t="shared" si="272"/>
        <v>128.2</v>
      </c>
      <c r="CP44">
        <f t="shared" si="272"/>
        <v>147.6</v>
      </c>
      <c r="CR44">
        <f t="shared" si="272"/>
        <v>238.396559</v>
      </c>
      <c r="CS44">
        <f t="shared" si="272"/>
        <v>227.38444</v>
      </c>
      <c r="CT44">
        <f t="shared" si="272"/>
        <v>152.589092</v>
      </c>
      <c r="CU44">
        <f t="shared" si="272"/>
        <v>155.283717</v>
      </c>
      <c r="CV44">
        <f t="shared" si="272"/>
        <v>112.975906</v>
      </c>
      <c r="CX44">
        <f t="shared" ref="CP44:DT44" si="273">MAX(CX43,R44)</f>
        <v>0.046</v>
      </c>
      <c r="CY44">
        <f t="shared" si="273"/>
        <v>0.044</v>
      </c>
      <c r="CZ44">
        <f t="shared" si="273"/>
        <v>0.041</v>
      </c>
      <c r="DA44">
        <f t="shared" si="273"/>
        <v>0.038</v>
      </c>
      <c r="DB44">
        <f t="shared" si="273"/>
        <v>0.044</v>
      </c>
      <c r="DC44">
        <f t="shared" si="273"/>
        <v>0.04</v>
      </c>
      <c r="DD44">
        <f t="shared" si="273"/>
        <v>0.045</v>
      </c>
      <c r="DE44">
        <f t="shared" si="273"/>
        <v>0.06</v>
      </c>
      <c r="DG44">
        <f t="shared" si="273"/>
        <v>14.3475961685181</v>
      </c>
      <c r="DH44">
        <f t="shared" si="273"/>
        <v>3.67384195327759</v>
      </c>
      <c r="DI44">
        <f t="shared" si="273"/>
        <v>4.6537971496582</v>
      </c>
      <c r="DJ44">
        <f t="shared" si="273"/>
        <v>2.67201375961304</v>
      </c>
      <c r="DK44">
        <f t="shared" si="273"/>
        <v>10.4618110656738</v>
      </c>
      <c r="DL44">
        <f t="shared" si="273"/>
        <v>9.30144119262695</v>
      </c>
      <c r="DM44">
        <f t="shared" si="273"/>
        <v>3.29012250900269</v>
      </c>
      <c r="DN44">
        <f t="shared" si="273"/>
        <v>3.28322649002075</v>
      </c>
      <c r="DO44">
        <f t="shared" si="273"/>
        <v>3.06553602218628</v>
      </c>
      <c r="DP44">
        <f t="shared" si="273"/>
        <v>2.80123496055603</v>
      </c>
      <c r="DQ44">
        <f t="shared" si="273"/>
        <v>0.792371392250061</v>
      </c>
      <c r="DR44">
        <f t="shared" si="273"/>
        <v>1.42488956451416</v>
      </c>
      <c r="DS44">
        <f t="shared" si="273"/>
        <v>5.4293909072876</v>
      </c>
      <c r="DT44">
        <f t="shared" si="273"/>
        <v>1.733029961586</v>
      </c>
      <c r="DV44">
        <f t="shared" si="197"/>
        <v>0.0396375990939977</v>
      </c>
      <c r="DW44">
        <f t="shared" si="29"/>
        <v>0.00518470511989638</v>
      </c>
      <c r="DX44">
        <f t="shared" si="30"/>
        <v>0.00160000000000002</v>
      </c>
      <c r="DY44">
        <f t="shared" ref="DY44:FH44" si="274">(CK44-E44)/CK44</f>
        <v>0</v>
      </c>
      <c r="DZ44">
        <f t="shared" si="274"/>
        <v>0.127177700348432</v>
      </c>
      <c r="EA44">
        <f t="shared" si="274"/>
        <v>0</v>
      </c>
      <c r="EB44">
        <f t="shared" si="274"/>
        <v>0.231909328683522</v>
      </c>
      <c r="EC44">
        <f t="shared" si="274"/>
        <v>0</v>
      </c>
      <c r="ED44">
        <f t="shared" si="274"/>
        <v>0.0121951219512194</v>
      </c>
      <c r="EF44">
        <f t="shared" si="274"/>
        <v>0</v>
      </c>
      <c r="EG44">
        <f t="shared" si="274"/>
        <v>0</v>
      </c>
      <c r="EH44">
        <f t="shared" si="274"/>
        <v>0</v>
      </c>
      <c r="EI44">
        <f t="shared" si="274"/>
        <v>0.065377885048952</v>
      </c>
      <c r="EJ44">
        <f t="shared" si="274"/>
        <v>0</v>
      </c>
      <c r="EL44">
        <f t="shared" si="274"/>
        <v>0.239130434782609</v>
      </c>
      <c r="EM44">
        <f t="shared" si="274"/>
        <v>0.0681818181818181</v>
      </c>
      <c r="EN44">
        <f t="shared" si="274"/>
        <v>0.341463414634146</v>
      </c>
      <c r="EO44">
        <f t="shared" si="274"/>
        <v>0.289473684210526</v>
      </c>
      <c r="EP44">
        <f t="shared" si="274"/>
        <v>0.113636363636364</v>
      </c>
      <c r="EQ44">
        <f t="shared" si="274"/>
        <v>0</v>
      </c>
      <c r="ER44">
        <f t="shared" si="274"/>
        <v>0.0222222222222222</v>
      </c>
      <c r="ES44">
        <f t="shared" si="274"/>
        <v>0.266666666666667</v>
      </c>
      <c r="EU44">
        <f t="shared" si="274"/>
        <v>0</v>
      </c>
      <c r="EV44">
        <f t="shared" si="274"/>
        <v>0.272742405353682</v>
      </c>
      <c r="EW44">
        <f t="shared" si="274"/>
        <v>0.347532716102511</v>
      </c>
      <c r="EX44">
        <f t="shared" si="274"/>
        <v>0.289415152957402</v>
      </c>
      <c r="EY44">
        <f t="shared" si="274"/>
        <v>0.211559722311859</v>
      </c>
      <c r="EZ44">
        <f t="shared" si="274"/>
        <v>0.273960840612603</v>
      </c>
      <c r="FA44">
        <f t="shared" si="274"/>
        <v>0.0926659378624617</v>
      </c>
      <c r="FB44">
        <f t="shared" si="274"/>
        <v>0.283781030219631</v>
      </c>
      <c r="FC44">
        <f t="shared" si="274"/>
        <v>0.252303934035322</v>
      </c>
      <c r="FD44">
        <f t="shared" si="274"/>
        <v>0.324085380566609</v>
      </c>
      <c r="FE44">
        <f t="shared" si="274"/>
        <v>0.32663148030215</v>
      </c>
      <c r="FF44">
        <f t="shared" si="274"/>
        <v>0.336465266831983</v>
      </c>
      <c r="FG44">
        <f t="shared" si="274"/>
        <v>0.49236768567865</v>
      </c>
      <c r="FH44">
        <f t="shared" si="274"/>
        <v>0.281282215787924</v>
      </c>
    </row>
    <row r="45" spans="1:164">
      <c r="A45" s="6">
        <v>43983</v>
      </c>
      <c r="B45">
        <v>165.9</v>
      </c>
      <c r="C45">
        <v>150</v>
      </c>
      <c r="D45">
        <v>123.7</v>
      </c>
      <c r="E45">
        <v>121.1</v>
      </c>
      <c r="F45">
        <v>99.5</v>
      </c>
      <c r="G45">
        <v>155.8</v>
      </c>
      <c r="H45">
        <v>86.9</v>
      </c>
      <c r="I45">
        <v>129.2</v>
      </c>
      <c r="J45">
        <v>143.2</v>
      </c>
      <c r="L45" s="10">
        <v>248.627474</v>
      </c>
      <c r="M45" s="10">
        <v>242.297141</v>
      </c>
      <c r="N45" s="10">
        <v>153.205325</v>
      </c>
      <c r="O45" s="10">
        <v>141.237888</v>
      </c>
      <c r="P45" s="10">
        <v>114.701162</v>
      </c>
      <c r="R45" s="11">
        <v>0.036</v>
      </c>
      <c r="S45" s="11">
        <v>0.041</v>
      </c>
      <c r="T45" s="11">
        <v>0.026</v>
      </c>
      <c r="U45" s="11">
        <v>0.028</v>
      </c>
      <c r="V45" s="11">
        <v>0.037</v>
      </c>
      <c r="W45" s="11">
        <v>0.041</v>
      </c>
      <c r="X45" s="11">
        <v>0.041</v>
      </c>
      <c r="Y45" s="11">
        <v>0.042</v>
      </c>
      <c r="AA45" s="13">
        <v>17.0920295715332</v>
      </c>
      <c r="AB45" s="13">
        <v>2.96371006965637</v>
      </c>
      <c r="AC45" s="13">
        <v>2.9146876335144</v>
      </c>
      <c r="AD45" s="13">
        <v>1.70478343963623</v>
      </c>
      <c r="AE45" s="13">
        <v>10.6490087509155</v>
      </c>
      <c r="AF45" s="13">
        <v>6.62565040588379</v>
      </c>
      <c r="AG45" s="13">
        <v>3.20636892318726</v>
      </c>
      <c r="AH45" s="13">
        <v>2.4665675163269</v>
      </c>
      <c r="AI45" s="13">
        <v>2.39953088760376</v>
      </c>
      <c r="AJ45" s="13">
        <v>2.1217679977417</v>
      </c>
      <c r="AK45" s="13">
        <v>0.614658653736115</v>
      </c>
      <c r="AL45" s="13">
        <v>0.811523139476776</v>
      </c>
      <c r="AM45" s="13">
        <v>2.05592703819275</v>
      </c>
      <c r="AN45" s="13">
        <v>1.27499997615814</v>
      </c>
      <c r="AO45" s="18">
        <v>5897.9</v>
      </c>
      <c r="AQ45">
        <f t="shared" si="217"/>
        <v>0.0102471368294152</v>
      </c>
      <c r="AR45">
        <f t="shared" si="124"/>
        <v>-0.00266666666666671</v>
      </c>
      <c r="AS45">
        <f t="shared" si="179"/>
        <v>0.01535974130962</v>
      </c>
      <c r="AT45">
        <f t="shared" ref="AR45:AY45" si="275">(E46/E45)-1</f>
        <v>0.0156895127993395</v>
      </c>
      <c r="AU45">
        <f t="shared" si="275"/>
        <v>0.0140703517587941</v>
      </c>
      <c r="AV45">
        <f t="shared" si="275"/>
        <v>0.0121951219512193</v>
      </c>
      <c r="AW45">
        <f t="shared" si="275"/>
        <v>0.00805523590333701</v>
      </c>
      <c r="AX45">
        <f t="shared" si="275"/>
        <v>0.00851393188854499</v>
      </c>
      <c r="AY45">
        <f t="shared" si="275"/>
        <v>0.00768156424581012</v>
      </c>
      <c r="BA45" s="19">
        <f t="shared" ref="BA45:BA61" si="276">(L46/L45)-1</f>
        <v>0.0301229099081783</v>
      </c>
      <c r="BB45" s="19">
        <f t="shared" si="1"/>
        <v>0.035787248517307</v>
      </c>
      <c r="BC45" s="19">
        <f t="shared" si="2"/>
        <v>0.0118382047099213</v>
      </c>
      <c r="BD45" s="19">
        <f t="shared" si="3"/>
        <v>0.00742239929274513</v>
      </c>
      <c r="BE45" s="19">
        <f t="shared" si="4"/>
        <v>-0.0122528749970292</v>
      </c>
      <c r="BG45">
        <f t="shared" si="219"/>
        <v>-0.0277777777777776</v>
      </c>
      <c r="BH45">
        <f t="shared" ref="BH45:BN45" si="277">(S46/S45)-1</f>
        <v>-0.0487804878048781</v>
      </c>
      <c r="BI45">
        <f t="shared" si="277"/>
        <v>-0.0769230769230769</v>
      </c>
      <c r="BJ45">
        <f t="shared" si="277"/>
        <v>-0.0357142857142857</v>
      </c>
      <c r="BK45">
        <f t="shared" si="277"/>
        <v>0</v>
      </c>
      <c r="BL45">
        <f t="shared" si="277"/>
        <v>0</v>
      </c>
      <c r="BM45">
        <f t="shared" si="277"/>
        <v>-0.0487804878048781</v>
      </c>
      <c r="BN45">
        <f t="shared" si="277"/>
        <v>0.0476190476190474</v>
      </c>
      <c r="BP45" s="19">
        <f t="shared" si="221"/>
        <v>0.0303219030244581</v>
      </c>
      <c r="BQ45" s="19">
        <f t="shared" ref="BQ45:CC45" si="278">(AB46/AB45)-1</f>
        <v>0.18435388318004</v>
      </c>
      <c r="BR45" s="19">
        <f t="shared" si="278"/>
        <v>0.261413375742308</v>
      </c>
      <c r="BS45" s="19">
        <f t="shared" si="278"/>
        <v>0.239198336312196</v>
      </c>
      <c r="BT45" s="19">
        <f t="shared" si="278"/>
        <v>0.118141962038442</v>
      </c>
      <c r="BU45" s="19">
        <f t="shared" si="278"/>
        <v>0.133773626131307</v>
      </c>
      <c r="BV45" s="19">
        <f t="shared" si="278"/>
        <v>0.0868267253280388</v>
      </c>
      <c r="BW45" s="19">
        <f t="shared" si="278"/>
        <v>0.143846320547593</v>
      </c>
      <c r="BX45" s="19">
        <f t="shared" si="278"/>
        <v>0.122370002191894</v>
      </c>
      <c r="BY45" s="19">
        <f t="shared" si="278"/>
        <v>0.114646479401841</v>
      </c>
      <c r="BZ45" s="19">
        <f t="shared" si="278"/>
        <v>-0.0306643712760966</v>
      </c>
      <c r="CA45" s="19">
        <f t="shared" si="278"/>
        <v>0.218831607467563</v>
      </c>
      <c r="CB45" s="19">
        <f t="shared" si="278"/>
        <v>0.507246222189646</v>
      </c>
      <c r="CC45" s="19">
        <f t="shared" si="278"/>
        <v>0.0862745226369137</v>
      </c>
      <c r="CH45">
        <f t="shared" si="229"/>
        <v>176.6</v>
      </c>
      <c r="CI45">
        <f t="shared" ref="CI45:CV45" si="279">MAX(CI44,C45)</f>
        <v>154.3</v>
      </c>
      <c r="CJ45">
        <f t="shared" si="279"/>
        <v>125</v>
      </c>
      <c r="CK45">
        <f t="shared" si="279"/>
        <v>122.1</v>
      </c>
      <c r="CL45">
        <f t="shared" si="279"/>
        <v>114.8</v>
      </c>
      <c r="CM45">
        <f t="shared" si="279"/>
        <v>156.5</v>
      </c>
      <c r="CN45">
        <f t="shared" si="279"/>
        <v>114.7</v>
      </c>
      <c r="CO45">
        <f t="shared" si="279"/>
        <v>129.2</v>
      </c>
      <c r="CP45">
        <f t="shared" si="279"/>
        <v>147.6</v>
      </c>
      <c r="CR45">
        <f t="shared" si="279"/>
        <v>248.627474</v>
      </c>
      <c r="CS45">
        <f t="shared" si="279"/>
        <v>242.297141</v>
      </c>
      <c r="CT45">
        <f t="shared" si="279"/>
        <v>153.205325</v>
      </c>
      <c r="CU45">
        <f t="shared" si="279"/>
        <v>155.283717</v>
      </c>
      <c r="CV45">
        <f t="shared" si="279"/>
        <v>114.701162</v>
      </c>
      <c r="CX45">
        <f t="shared" ref="CP45:DT45" si="280">MAX(CX44,R45)</f>
        <v>0.046</v>
      </c>
      <c r="CY45">
        <f t="shared" si="280"/>
        <v>0.044</v>
      </c>
      <c r="CZ45">
        <f t="shared" si="280"/>
        <v>0.041</v>
      </c>
      <c r="DA45">
        <f t="shared" si="280"/>
        <v>0.038</v>
      </c>
      <c r="DB45">
        <f t="shared" si="280"/>
        <v>0.044</v>
      </c>
      <c r="DC45">
        <f t="shared" si="280"/>
        <v>0.041</v>
      </c>
      <c r="DD45">
        <f t="shared" si="280"/>
        <v>0.045</v>
      </c>
      <c r="DE45">
        <f t="shared" si="280"/>
        <v>0.06</v>
      </c>
      <c r="DG45">
        <f t="shared" si="280"/>
        <v>17.0920295715332</v>
      </c>
      <c r="DH45">
        <f t="shared" si="280"/>
        <v>3.67384195327759</v>
      </c>
      <c r="DI45">
        <f t="shared" si="280"/>
        <v>4.6537971496582</v>
      </c>
      <c r="DJ45">
        <f t="shared" si="280"/>
        <v>2.67201375961304</v>
      </c>
      <c r="DK45">
        <f t="shared" si="280"/>
        <v>10.6490087509155</v>
      </c>
      <c r="DL45">
        <f t="shared" si="280"/>
        <v>9.30144119262695</v>
      </c>
      <c r="DM45">
        <f t="shared" si="280"/>
        <v>3.29012250900269</v>
      </c>
      <c r="DN45">
        <f t="shared" si="280"/>
        <v>3.28322649002075</v>
      </c>
      <c r="DO45">
        <f t="shared" si="280"/>
        <v>3.06553602218628</v>
      </c>
      <c r="DP45">
        <f t="shared" si="280"/>
        <v>2.80123496055603</v>
      </c>
      <c r="DQ45">
        <f t="shared" si="280"/>
        <v>0.792371392250061</v>
      </c>
      <c r="DR45">
        <f t="shared" si="280"/>
        <v>1.42488956451416</v>
      </c>
      <c r="DS45">
        <f t="shared" si="280"/>
        <v>5.4293909072876</v>
      </c>
      <c r="DT45">
        <f t="shared" si="280"/>
        <v>1.733029961586</v>
      </c>
      <c r="DV45">
        <f t="shared" si="197"/>
        <v>0.0605889014722536</v>
      </c>
      <c r="DW45">
        <f t="shared" si="29"/>
        <v>0.0278677900194427</v>
      </c>
      <c r="DX45">
        <f t="shared" si="30"/>
        <v>0.0104</v>
      </c>
      <c r="DY45">
        <f t="shared" ref="DY45:FH45" si="281">(CK45-E45)/CK45</f>
        <v>0.00819000819000819</v>
      </c>
      <c r="DZ45">
        <f t="shared" si="281"/>
        <v>0.133275261324042</v>
      </c>
      <c r="EA45">
        <f t="shared" si="281"/>
        <v>0.00447284345047916</v>
      </c>
      <c r="EB45">
        <f t="shared" si="281"/>
        <v>0.242371403661726</v>
      </c>
      <c r="EC45">
        <f t="shared" si="281"/>
        <v>0</v>
      </c>
      <c r="ED45">
        <f t="shared" si="281"/>
        <v>0.0298102981029811</v>
      </c>
      <c r="EF45">
        <f t="shared" si="281"/>
        <v>0</v>
      </c>
      <c r="EG45">
        <f t="shared" si="281"/>
        <v>0</v>
      </c>
      <c r="EH45">
        <f t="shared" si="281"/>
        <v>0</v>
      </c>
      <c r="EI45">
        <f t="shared" si="281"/>
        <v>0.0904526841020942</v>
      </c>
      <c r="EJ45">
        <f t="shared" si="281"/>
        <v>0</v>
      </c>
      <c r="EL45">
        <f t="shared" si="281"/>
        <v>0.217391304347826</v>
      </c>
      <c r="EM45">
        <f t="shared" si="281"/>
        <v>0.0681818181818181</v>
      </c>
      <c r="EN45">
        <f t="shared" si="281"/>
        <v>0.365853658536585</v>
      </c>
      <c r="EO45">
        <f t="shared" si="281"/>
        <v>0.263157894736842</v>
      </c>
      <c r="EP45">
        <f t="shared" si="281"/>
        <v>0.159090909090909</v>
      </c>
      <c r="EQ45">
        <f t="shared" si="281"/>
        <v>0</v>
      </c>
      <c r="ER45">
        <f t="shared" si="281"/>
        <v>0.0888888888888888</v>
      </c>
      <c r="ES45">
        <f t="shared" si="281"/>
        <v>0.3</v>
      </c>
      <c r="EU45">
        <f t="shared" si="281"/>
        <v>0</v>
      </c>
      <c r="EV45">
        <f t="shared" si="281"/>
        <v>0.193294075426321</v>
      </c>
      <c r="EW45">
        <f t="shared" si="281"/>
        <v>0.373696888845172</v>
      </c>
      <c r="EX45">
        <f t="shared" si="281"/>
        <v>0.361985531136218</v>
      </c>
      <c r="EY45">
        <f t="shared" si="281"/>
        <v>0</v>
      </c>
      <c r="EZ45">
        <f t="shared" si="281"/>
        <v>0.287674859339454</v>
      </c>
      <c r="FA45">
        <f t="shared" si="281"/>
        <v>0.0254560690631601</v>
      </c>
      <c r="FB45">
        <f t="shared" si="281"/>
        <v>0.24873671559853</v>
      </c>
      <c r="FC45">
        <f t="shared" si="281"/>
        <v>0.217255687019309</v>
      </c>
      <c r="FD45">
        <f t="shared" si="281"/>
        <v>0.242559789657723</v>
      </c>
      <c r="FE45">
        <f t="shared" si="281"/>
        <v>0.224279599506115</v>
      </c>
      <c r="FF45">
        <f t="shared" si="281"/>
        <v>0.430465939475472</v>
      </c>
      <c r="FG45">
        <f t="shared" si="281"/>
        <v>0.621333760397841</v>
      </c>
      <c r="FH45">
        <f t="shared" si="281"/>
        <v>0.264294325880373</v>
      </c>
    </row>
    <row r="46" spans="1:164">
      <c r="A46" s="6">
        <v>44075</v>
      </c>
      <c r="B46">
        <v>167.6</v>
      </c>
      <c r="C46">
        <v>149.6</v>
      </c>
      <c r="D46">
        <v>125.6</v>
      </c>
      <c r="E46">
        <v>123</v>
      </c>
      <c r="F46">
        <v>100.9</v>
      </c>
      <c r="G46">
        <v>157.7</v>
      </c>
      <c r="H46">
        <v>87.6</v>
      </c>
      <c r="I46">
        <v>130.3</v>
      </c>
      <c r="J46">
        <v>144.3</v>
      </c>
      <c r="L46" s="10">
        <v>256.116857</v>
      </c>
      <c r="M46" s="10">
        <v>250.968289</v>
      </c>
      <c r="N46" s="10">
        <v>155.019001</v>
      </c>
      <c r="O46" s="10">
        <v>142.286212</v>
      </c>
      <c r="P46" s="10">
        <v>113.295743</v>
      </c>
      <c r="R46" s="11">
        <v>0.035</v>
      </c>
      <c r="S46" s="11">
        <v>0.039</v>
      </c>
      <c r="T46" s="11">
        <v>0.024</v>
      </c>
      <c r="U46" s="11">
        <v>0.027</v>
      </c>
      <c r="V46" s="11">
        <v>0.037</v>
      </c>
      <c r="W46" s="11">
        <v>0.041</v>
      </c>
      <c r="X46" s="11">
        <v>0.039</v>
      </c>
      <c r="Y46" s="11">
        <v>0.044</v>
      </c>
      <c r="AA46" s="13">
        <v>17.6102924346924</v>
      </c>
      <c r="AB46" s="13">
        <v>3.51008152961731</v>
      </c>
      <c r="AC46" s="13">
        <v>3.67662596702576</v>
      </c>
      <c r="AD46" s="13">
        <v>2.1125648021698</v>
      </c>
      <c r="AE46" s="13">
        <v>11.9071035385132</v>
      </c>
      <c r="AF46" s="13">
        <v>7.51198768615723</v>
      </c>
      <c r="AG46" s="13">
        <v>3.4847674369812</v>
      </c>
      <c r="AH46" s="13">
        <v>2.82137417793274</v>
      </c>
      <c r="AI46" s="13">
        <v>2.69316148757935</v>
      </c>
      <c r="AJ46" s="13">
        <v>2.36502122879028</v>
      </c>
      <c r="AK46" s="13">
        <v>0.595810532569885</v>
      </c>
      <c r="AL46" s="13">
        <v>0.989110052585602</v>
      </c>
      <c r="AM46" s="13">
        <v>3.09878826141357</v>
      </c>
      <c r="AN46" s="13">
        <v>1.38499999046326</v>
      </c>
      <c r="AO46" s="18">
        <v>5815.9</v>
      </c>
      <c r="AQ46">
        <f t="shared" si="217"/>
        <v>0.0298329355608591</v>
      </c>
      <c r="AR46">
        <f t="shared" si="124"/>
        <v>0.0340909090909089</v>
      </c>
      <c r="AS46">
        <f t="shared" si="179"/>
        <v>0.0270700636942676</v>
      </c>
      <c r="AT46">
        <f t="shared" ref="AR46:AY46" si="282">(E47/E46)-1</f>
        <v>0.0260162601626017</v>
      </c>
      <c r="AU46">
        <f t="shared" si="282"/>
        <v>0.0287413280475717</v>
      </c>
      <c r="AV46">
        <f t="shared" si="282"/>
        <v>0.0310716550412176</v>
      </c>
      <c r="AW46">
        <f t="shared" si="282"/>
        <v>0.0216894977168951</v>
      </c>
      <c r="AX46">
        <f t="shared" si="282"/>
        <v>0.0337682271680735</v>
      </c>
      <c r="AY46">
        <f t="shared" si="282"/>
        <v>0.0304920304920304</v>
      </c>
      <c r="BA46" s="19">
        <f t="shared" si="276"/>
        <v>0.0461997509207293</v>
      </c>
      <c r="BB46" s="19">
        <f t="shared" si="1"/>
        <v>0.0342516181396926</v>
      </c>
      <c r="BC46" s="19">
        <f t="shared" si="2"/>
        <v>-0.0122618645955537</v>
      </c>
      <c r="BD46" s="19">
        <f t="shared" si="3"/>
        <v>0.0243618123729374</v>
      </c>
      <c r="BE46" s="19">
        <f t="shared" si="4"/>
        <v>0.00876607517371575</v>
      </c>
      <c r="BG46">
        <f t="shared" si="219"/>
        <v>0.0571428571428569</v>
      </c>
      <c r="BH46">
        <f t="shared" ref="BH46:BN46" si="283">(S47/S46)-1</f>
        <v>0.0512820512820513</v>
      </c>
      <c r="BI46">
        <f t="shared" si="283"/>
        <v>0</v>
      </c>
      <c r="BJ46">
        <f t="shared" si="283"/>
        <v>-0.0370370370370371</v>
      </c>
      <c r="BK46">
        <f t="shared" si="283"/>
        <v>0</v>
      </c>
      <c r="BL46">
        <f t="shared" si="283"/>
        <v>0</v>
      </c>
      <c r="BM46">
        <f t="shared" si="283"/>
        <v>0.0512820512820513</v>
      </c>
      <c r="BN46">
        <f t="shared" si="283"/>
        <v>0.0227272727272727</v>
      </c>
      <c r="BP46" s="19">
        <f t="shared" si="221"/>
        <v>-0.113490287142725</v>
      </c>
      <c r="BQ46" s="19">
        <f t="shared" ref="BQ46:CC46" si="284">(AB47/AB46)-1</f>
        <v>-0.0835165638309492</v>
      </c>
      <c r="BR46" s="19">
        <f t="shared" si="284"/>
        <v>-0.0953388738274268</v>
      </c>
      <c r="BS46" s="19">
        <f t="shared" si="284"/>
        <v>-0.135658831616643</v>
      </c>
      <c r="BT46" s="19">
        <f t="shared" si="284"/>
        <v>-0.136198037035437</v>
      </c>
      <c r="BU46" s="19">
        <f t="shared" si="284"/>
        <v>-0.0890482157298133</v>
      </c>
      <c r="BV46" s="19">
        <f t="shared" si="284"/>
        <v>-0.118329393177722</v>
      </c>
      <c r="BW46" s="19">
        <f t="shared" si="284"/>
        <v>-0.0262467337986658</v>
      </c>
      <c r="BX46" s="19">
        <f t="shared" si="284"/>
        <v>-0.142465725289923</v>
      </c>
      <c r="BY46" s="19">
        <f t="shared" si="284"/>
        <v>0.0131005044750729</v>
      </c>
      <c r="BZ46" s="19">
        <f t="shared" si="284"/>
        <v>-0.0566934392632595</v>
      </c>
      <c r="CA46" s="19">
        <f t="shared" si="284"/>
        <v>-0.0370370615877677</v>
      </c>
      <c r="CB46" s="19">
        <f t="shared" si="284"/>
        <v>0.0576923905500104</v>
      </c>
      <c r="CC46" s="19">
        <f t="shared" si="284"/>
        <v>-0.184115521290608</v>
      </c>
      <c r="CH46">
        <f t="shared" si="229"/>
        <v>176.6</v>
      </c>
      <c r="CI46">
        <f t="shared" ref="CI46:CV46" si="285">MAX(CI45,C46)</f>
        <v>154.3</v>
      </c>
      <c r="CJ46">
        <f t="shared" si="285"/>
        <v>125.6</v>
      </c>
      <c r="CK46">
        <f t="shared" si="285"/>
        <v>123</v>
      </c>
      <c r="CL46">
        <f t="shared" si="285"/>
        <v>114.8</v>
      </c>
      <c r="CM46">
        <f t="shared" si="285"/>
        <v>157.7</v>
      </c>
      <c r="CN46">
        <f t="shared" si="285"/>
        <v>114.7</v>
      </c>
      <c r="CO46">
        <f t="shared" si="285"/>
        <v>130.3</v>
      </c>
      <c r="CP46">
        <f t="shared" si="285"/>
        <v>147.6</v>
      </c>
      <c r="CR46">
        <f t="shared" si="285"/>
        <v>256.116857</v>
      </c>
      <c r="CS46">
        <f t="shared" si="285"/>
        <v>250.968289</v>
      </c>
      <c r="CT46">
        <f t="shared" si="285"/>
        <v>155.019001</v>
      </c>
      <c r="CU46">
        <f t="shared" si="285"/>
        <v>155.283717</v>
      </c>
      <c r="CV46">
        <f t="shared" si="285"/>
        <v>114.701162</v>
      </c>
      <c r="CX46">
        <f t="shared" ref="CP46:DT46" si="286">MAX(CX45,R46)</f>
        <v>0.046</v>
      </c>
      <c r="CY46">
        <f t="shared" si="286"/>
        <v>0.044</v>
      </c>
      <c r="CZ46">
        <f t="shared" si="286"/>
        <v>0.041</v>
      </c>
      <c r="DA46">
        <f t="shared" si="286"/>
        <v>0.038</v>
      </c>
      <c r="DB46">
        <f t="shared" si="286"/>
        <v>0.044</v>
      </c>
      <c r="DC46">
        <f t="shared" si="286"/>
        <v>0.041</v>
      </c>
      <c r="DD46">
        <f t="shared" si="286"/>
        <v>0.045</v>
      </c>
      <c r="DE46">
        <f t="shared" si="286"/>
        <v>0.06</v>
      </c>
      <c r="DG46">
        <f t="shared" si="286"/>
        <v>17.6102924346924</v>
      </c>
      <c r="DH46">
        <f t="shared" si="286"/>
        <v>3.67384195327759</v>
      </c>
      <c r="DI46">
        <f t="shared" si="286"/>
        <v>4.6537971496582</v>
      </c>
      <c r="DJ46">
        <f t="shared" si="286"/>
        <v>2.67201375961304</v>
      </c>
      <c r="DK46">
        <f t="shared" si="286"/>
        <v>11.9071035385132</v>
      </c>
      <c r="DL46">
        <f t="shared" si="286"/>
        <v>9.30144119262695</v>
      </c>
      <c r="DM46">
        <f t="shared" si="286"/>
        <v>3.4847674369812</v>
      </c>
      <c r="DN46">
        <f t="shared" si="286"/>
        <v>3.28322649002075</v>
      </c>
      <c r="DO46">
        <f t="shared" si="286"/>
        <v>3.06553602218628</v>
      </c>
      <c r="DP46">
        <f t="shared" si="286"/>
        <v>2.80123496055603</v>
      </c>
      <c r="DQ46">
        <f t="shared" si="286"/>
        <v>0.792371392250061</v>
      </c>
      <c r="DR46">
        <f t="shared" si="286"/>
        <v>1.42488956451416</v>
      </c>
      <c r="DS46">
        <f t="shared" si="286"/>
        <v>5.4293909072876</v>
      </c>
      <c r="DT46">
        <f t="shared" si="286"/>
        <v>1.733029961586</v>
      </c>
      <c r="DV46">
        <f t="shared" si="197"/>
        <v>0.0509626274065685</v>
      </c>
      <c r="DW46">
        <f t="shared" si="29"/>
        <v>0.0304601425793909</v>
      </c>
      <c r="DX46">
        <f t="shared" si="30"/>
        <v>0</v>
      </c>
      <c r="DY46">
        <f t="shared" ref="DY46:FH46" si="287">(CK46-E46)/CK46</f>
        <v>0</v>
      </c>
      <c r="DZ46">
        <f t="shared" si="287"/>
        <v>0.121080139372822</v>
      </c>
      <c r="EA46">
        <f t="shared" si="287"/>
        <v>0</v>
      </c>
      <c r="EB46">
        <f t="shared" si="287"/>
        <v>0.236268526591107</v>
      </c>
      <c r="EC46">
        <f t="shared" si="287"/>
        <v>0</v>
      </c>
      <c r="ED46">
        <f t="shared" si="287"/>
        <v>0.0223577235772357</v>
      </c>
      <c r="EF46">
        <f t="shared" si="287"/>
        <v>0</v>
      </c>
      <c r="EG46">
        <f t="shared" si="287"/>
        <v>0</v>
      </c>
      <c r="EH46">
        <f t="shared" si="287"/>
        <v>0</v>
      </c>
      <c r="EI46">
        <f t="shared" si="287"/>
        <v>0.0837016607478554</v>
      </c>
      <c r="EJ46">
        <f t="shared" si="287"/>
        <v>0.0122528749970292</v>
      </c>
      <c r="EL46">
        <f t="shared" si="287"/>
        <v>0.239130434782609</v>
      </c>
      <c r="EM46">
        <f t="shared" si="287"/>
        <v>0.113636363636364</v>
      </c>
      <c r="EN46">
        <f t="shared" si="287"/>
        <v>0.414634146341463</v>
      </c>
      <c r="EO46">
        <f t="shared" si="287"/>
        <v>0.289473684210526</v>
      </c>
      <c r="EP46">
        <f t="shared" si="287"/>
        <v>0.159090909090909</v>
      </c>
      <c r="EQ46">
        <f t="shared" si="287"/>
        <v>0</v>
      </c>
      <c r="ER46">
        <f t="shared" si="287"/>
        <v>0.133333333333333</v>
      </c>
      <c r="ES46">
        <f t="shared" si="287"/>
        <v>0.266666666666667</v>
      </c>
      <c r="EU46">
        <f t="shared" si="287"/>
        <v>0</v>
      </c>
      <c r="EV46">
        <f t="shared" si="287"/>
        <v>0.0445747056468182</v>
      </c>
      <c r="EW46">
        <f t="shared" si="287"/>
        <v>0.209972878320278</v>
      </c>
      <c r="EX46">
        <f t="shared" si="287"/>
        <v>0.209373531640892</v>
      </c>
      <c r="EY46">
        <f t="shared" si="287"/>
        <v>0</v>
      </c>
      <c r="EZ46">
        <f t="shared" si="287"/>
        <v>0.192384542288799</v>
      </c>
      <c r="FA46">
        <f t="shared" si="287"/>
        <v>0</v>
      </c>
      <c r="FB46">
        <f t="shared" si="287"/>
        <v>0.140670256374878</v>
      </c>
      <c r="FC46">
        <f t="shared" si="287"/>
        <v>0.121471263724169</v>
      </c>
      <c r="FD46">
        <f t="shared" si="287"/>
        <v>0.15572193618459</v>
      </c>
      <c r="FE46">
        <f t="shared" si="287"/>
        <v>0.248066577873301</v>
      </c>
      <c r="FF46">
        <f t="shared" si="287"/>
        <v>0.305833885503361</v>
      </c>
      <c r="FG46">
        <f t="shared" si="287"/>
        <v>0.429256740888887</v>
      </c>
      <c r="FH46">
        <f t="shared" si="287"/>
        <v>0.200821670044433</v>
      </c>
    </row>
    <row r="47" spans="1:164">
      <c r="A47" s="6">
        <v>44166</v>
      </c>
      <c r="B47">
        <v>172.6</v>
      </c>
      <c r="C47">
        <v>154.7</v>
      </c>
      <c r="D47">
        <v>129</v>
      </c>
      <c r="E47">
        <v>126.2</v>
      </c>
      <c r="F47">
        <v>103.8</v>
      </c>
      <c r="G47">
        <v>162.6</v>
      </c>
      <c r="H47">
        <v>89.5</v>
      </c>
      <c r="I47">
        <v>134.7</v>
      </c>
      <c r="J47">
        <v>148.7</v>
      </c>
      <c r="L47" s="10">
        <v>267.949392</v>
      </c>
      <c r="M47" s="10">
        <v>259.564359</v>
      </c>
      <c r="N47" s="10">
        <v>153.118179</v>
      </c>
      <c r="O47" s="10">
        <v>145.752562</v>
      </c>
      <c r="P47" s="10">
        <v>114.288902</v>
      </c>
      <c r="R47" s="11">
        <v>0.037</v>
      </c>
      <c r="S47" s="11">
        <v>0.041</v>
      </c>
      <c r="T47" s="11">
        <v>0.024</v>
      </c>
      <c r="U47" s="11">
        <v>0.026</v>
      </c>
      <c r="V47" s="11">
        <v>0.037</v>
      </c>
      <c r="W47" s="11">
        <v>0.041</v>
      </c>
      <c r="X47" s="11">
        <v>0.041</v>
      </c>
      <c r="Y47" s="11">
        <v>0.045</v>
      </c>
      <c r="AA47" s="13">
        <v>15.6116952896118</v>
      </c>
      <c r="AB47" s="13">
        <v>3.21693158149719</v>
      </c>
      <c r="AC47" s="13">
        <v>3.32610058784485</v>
      </c>
      <c r="AD47" s="13">
        <v>1.825976729393</v>
      </c>
      <c r="AE47" s="13">
        <v>10.28537940979</v>
      </c>
      <c r="AF47" s="13">
        <v>6.8430585861206</v>
      </c>
      <c r="AG47" s="13">
        <v>3.07241702079773</v>
      </c>
      <c r="AH47" s="13">
        <v>2.74732232093811</v>
      </c>
      <c r="AI47" s="13">
        <v>2.30947828292847</v>
      </c>
      <c r="AJ47" s="13">
        <v>2.39600419998169</v>
      </c>
      <c r="AK47" s="13">
        <v>0.562031984329224</v>
      </c>
      <c r="AL47" s="13">
        <v>0.952476322650909</v>
      </c>
      <c r="AM47" s="13">
        <v>3.27756476402283</v>
      </c>
      <c r="AN47" s="13">
        <v>1.12999999523163</v>
      </c>
      <c r="AO47" s="18">
        <v>6587.1</v>
      </c>
      <c r="AQ47">
        <f t="shared" si="217"/>
        <v>0.0608342989571262</v>
      </c>
      <c r="AR47">
        <f t="shared" si="124"/>
        <v>0.0510665804783452</v>
      </c>
      <c r="AS47">
        <f t="shared" si="179"/>
        <v>0.0403100775193797</v>
      </c>
      <c r="AT47">
        <f t="shared" ref="AR47:AY47" si="288">(E48/E47)-1</f>
        <v>0.0404120443740095</v>
      </c>
      <c r="AU47">
        <f t="shared" si="288"/>
        <v>0.0520231213872833</v>
      </c>
      <c r="AV47">
        <f t="shared" si="288"/>
        <v>0.0608856088560885</v>
      </c>
      <c r="AW47">
        <f t="shared" si="288"/>
        <v>0.046927374301676</v>
      </c>
      <c r="AX47">
        <f t="shared" si="288"/>
        <v>0.0556792873051224</v>
      </c>
      <c r="AY47">
        <f t="shared" si="288"/>
        <v>0.0537995965030262</v>
      </c>
      <c r="BA47" s="19">
        <f t="shared" si="276"/>
        <v>-0.0166532529396446</v>
      </c>
      <c r="BB47" s="19">
        <f t="shared" si="1"/>
        <v>0.00278826030965207</v>
      </c>
      <c r="BC47" s="19">
        <f t="shared" si="2"/>
        <v>-0.00238741083774252</v>
      </c>
      <c r="BD47" s="19">
        <f t="shared" si="3"/>
        <v>0.0135276730161353</v>
      </c>
      <c r="BE47" s="19">
        <f t="shared" si="4"/>
        <v>0.0230795375040003</v>
      </c>
      <c r="BG47">
        <f t="shared" si="219"/>
        <v>0.027027027027027</v>
      </c>
      <c r="BH47">
        <f t="shared" ref="BH47:BN47" si="289">(S48/S47)-1</f>
        <v>0.024390243902439</v>
      </c>
      <c r="BI47">
        <f t="shared" si="289"/>
        <v>0</v>
      </c>
      <c r="BJ47">
        <f t="shared" si="289"/>
        <v>0</v>
      </c>
      <c r="BK47">
        <f t="shared" si="289"/>
        <v>0</v>
      </c>
      <c r="BL47">
        <f t="shared" si="289"/>
        <v>0</v>
      </c>
      <c r="BM47">
        <f t="shared" si="289"/>
        <v>0</v>
      </c>
      <c r="BN47">
        <f t="shared" si="289"/>
        <v>0.155555555555555</v>
      </c>
      <c r="BP47" s="19">
        <f t="shared" si="221"/>
        <v>0.182499575902307</v>
      </c>
      <c r="BQ47" s="19">
        <f t="shared" ref="BQ47:CC47" si="290">(AB48/AB47)-1</f>
        <v>0.149083113950718</v>
      </c>
      <c r="BR47" s="19">
        <f t="shared" si="290"/>
        <v>0.110837273345227</v>
      </c>
      <c r="BS47" s="19">
        <f t="shared" si="290"/>
        <v>0.273346793839663</v>
      </c>
      <c r="BT47" s="19">
        <f t="shared" si="290"/>
        <v>0.222357028770142</v>
      </c>
      <c r="BU47" s="19">
        <f t="shared" si="290"/>
        <v>0.207542728577807</v>
      </c>
      <c r="BV47" s="19">
        <f t="shared" si="290"/>
        <v>0.146513163117399</v>
      </c>
      <c r="BW47" s="19">
        <f t="shared" si="290"/>
        <v>0.045377699847392</v>
      </c>
      <c r="BX47" s="19">
        <f t="shared" si="290"/>
        <v>0.263731315271504</v>
      </c>
      <c r="BY47" s="19">
        <f t="shared" si="290"/>
        <v>0.159569911946482</v>
      </c>
      <c r="BZ47" s="19">
        <f t="shared" si="290"/>
        <v>0.169805772031358</v>
      </c>
      <c r="CA47" s="19">
        <f t="shared" si="290"/>
        <v>0.109624771767991</v>
      </c>
      <c r="CB47" s="19">
        <f t="shared" si="290"/>
        <v>0.0250271639050057</v>
      </c>
      <c r="CC47" s="19">
        <f t="shared" si="290"/>
        <v>-0.0132743236798113</v>
      </c>
      <c r="CH47">
        <f t="shared" si="229"/>
        <v>176.6</v>
      </c>
      <c r="CI47">
        <f t="shared" ref="CI47:CV47" si="291">MAX(CI46,C47)</f>
        <v>154.7</v>
      </c>
      <c r="CJ47">
        <f t="shared" si="291"/>
        <v>129</v>
      </c>
      <c r="CK47">
        <f t="shared" si="291"/>
        <v>126.2</v>
      </c>
      <c r="CL47">
        <f t="shared" si="291"/>
        <v>114.8</v>
      </c>
      <c r="CM47">
        <f t="shared" si="291"/>
        <v>162.6</v>
      </c>
      <c r="CN47">
        <f t="shared" si="291"/>
        <v>114.7</v>
      </c>
      <c r="CO47">
        <f t="shared" si="291"/>
        <v>134.7</v>
      </c>
      <c r="CP47">
        <f t="shared" si="291"/>
        <v>148.7</v>
      </c>
      <c r="CR47">
        <f t="shared" si="291"/>
        <v>267.949392</v>
      </c>
      <c r="CS47">
        <f t="shared" si="291"/>
        <v>259.564359</v>
      </c>
      <c r="CT47">
        <f t="shared" si="291"/>
        <v>155.019001</v>
      </c>
      <c r="CU47">
        <f t="shared" si="291"/>
        <v>155.283717</v>
      </c>
      <c r="CV47">
        <f t="shared" si="291"/>
        <v>114.701162</v>
      </c>
      <c r="CX47">
        <f t="shared" ref="CP47:DT47" si="292">MAX(CX46,R47)</f>
        <v>0.046</v>
      </c>
      <c r="CY47">
        <f t="shared" si="292"/>
        <v>0.044</v>
      </c>
      <c r="CZ47">
        <f t="shared" si="292"/>
        <v>0.041</v>
      </c>
      <c r="DA47">
        <f t="shared" si="292"/>
        <v>0.038</v>
      </c>
      <c r="DB47">
        <f t="shared" si="292"/>
        <v>0.044</v>
      </c>
      <c r="DC47">
        <f t="shared" si="292"/>
        <v>0.041</v>
      </c>
      <c r="DD47">
        <f t="shared" si="292"/>
        <v>0.045</v>
      </c>
      <c r="DE47">
        <f t="shared" si="292"/>
        <v>0.06</v>
      </c>
      <c r="DG47">
        <f t="shared" si="292"/>
        <v>17.6102924346924</v>
      </c>
      <c r="DH47">
        <f t="shared" si="292"/>
        <v>3.67384195327759</v>
      </c>
      <c r="DI47">
        <f t="shared" si="292"/>
        <v>4.6537971496582</v>
      </c>
      <c r="DJ47">
        <f t="shared" si="292"/>
        <v>2.67201375961304</v>
      </c>
      <c r="DK47">
        <f t="shared" si="292"/>
        <v>11.9071035385132</v>
      </c>
      <c r="DL47">
        <f t="shared" si="292"/>
        <v>9.30144119262695</v>
      </c>
      <c r="DM47">
        <f t="shared" si="292"/>
        <v>3.4847674369812</v>
      </c>
      <c r="DN47">
        <f t="shared" si="292"/>
        <v>3.28322649002075</v>
      </c>
      <c r="DO47">
        <f t="shared" si="292"/>
        <v>3.06553602218628</v>
      </c>
      <c r="DP47">
        <f t="shared" si="292"/>
        <v>2.80123496055603</v>
      </c>
      <c r="DQ47">
        <f t="shared" si="292"/>
        <v>0.792371392250061</v>
      </c>
      <c r="DR47">
        <f t="shared" si="292"/>
        <v>1.42488956451416</v>
      </c>
      <c r="DS47">
        <f t="shared" si="292"/>
        <v>5.4293909072876</v>
      </c>
      <c r="DT47">
        <f t="shared" si="292"/>
        <v>1.733029961586</v>
      </c>
      <c r="DV47">
        <f t="shared" si="197"/>
        <v>0.0226500566251416</v>
      </c>
      <c r="DW47">
        <f t="shared" si="29"/>
        <v>0</v>
      </c>
      <c r="DX47">
        <f t="shared" si="30"/>
        <v>0</v>
      </c>
      <c r="DY47">
        <f t="shared" ref="DY47:FH47" si="293">(CK47-E47)/CK47</f>
        <v>0</v>
      </c>
      <c r="DZ47">
        <f t="shared" si="293"/>
        <v>0.0958188153310105</v>
      </c>
      <c r="EA47">
        <f t="shared" si="293"/>
        <v>0</v>
      </c>
      <c r="EB47">
        <f t="shared" si="293"/>
        <v>0.219703574542284</v>
      </c>
      <c r="EC47">
        <f t="shared" si="293"/>
        <v>0</v>
      </c>
      <c r="ED47">
        <f t="shared" si="293"/>
        <v>0</v>
      </c>
      <c r="EF47">
        <f t="shared" si="293"/>
        <v>0</v>
      </c>
      <c r="EG47">
        <f t="shared" si="293"/>
        <v>0</v>
      </c>
      <c r="EH47">
        <f t="shared" si="293"/>
        <v>0.0122618645955537</v>
      </c>
      <c r="EI47">
        <f t="shared" si="293"/>
        <v>0.0613789725293605</v>
      </c>
      <c r="EJ47">
        <f t="shared" si="293"/>
        <v>0.00359420944663144</v>
      </c>
      <c r="EL47">
        <f t="shared" si="293"/>
        <v>0.195652173913044</v>
      </c>
      <c r="EM47">
        <f t="shared" si="293"/>
        <v>0.0681818181818181</v>
      </c>
      <c r="EN47">
        <f t="shared" si="293"/>
        <v>0.414634146341463</v>
      </c>
      <c r="EO47">
        <f t="shared" si="293"/>
        <v>0.315789473684211</v>
      </c>
      <c r="EP47">
        <f t="shared" si="293"/>
        <v>0.159090909090909</v>
      </c>
      <c r="EQ47">
        <f t="shared" si="293"/>
        <v>0</v>
      </c>
      <c r="ER47">
        <f t="shared" si="293"/>
        <v>0.0888888888888888</v>
      </c>
      <c r="ES47">
        <f t="shared" si="293"/>
        <v>0.25</v>
      </c>
      <c r="EU47">
        <f t="shared" si="293"/>
        <v>0.113490287142725</v>
      </c>
      <c r="EV47">
        <f t="shared" si="293"/>
        <v>0.124368543228369</v>
      </c>
      <c r="EW47">
        <f t="shared" si="293"/>
        <v>0.285293174394347</v>
      </c>
      <c r="EX47">
        <f t="shared" si="293"/>
        <v>0.316628994583682</v>
      </c>
      <c r="EY47">
        <f t="shared" si="293"/>
        <v>0.136198037035437</v>
      </c>
      <c r="EZ47">
        <f t="shared" si="293"/>
        <v>0.264301257793798</v>
      </c>
      <c r="FA47">
        <f t="shared" si="293"/>
        <v>0.118329393177722</v>
      </c>
      <c r="FB47">
        <f t="shared" si="293"/>
        <v>0.163224855401082</v>
      </c>
      <c r="FC47">
        <f t="shared" si="293"/>
        <v>0.246631497325745</v>
      </c>
      <c r="FD47">
        <f t="shared" si="293"/>
        <v>0.144661467631371</v>
      </c>
      <c r="FE47">
        <f t="shared" si="293"/>
        <v>0.290696269670656</v>
      </c>
      <c r="FF47">
        <f t="shared" si="293"/>
        <v>0.331543758638115</v>
      </c>
      <c r="FG47">
        <f t="shared" si="293"/>
        <v>0.396329197880462</v>
      </c>
      <c r="FH47">
        <f t="shared" si="293"/>
        <v>0.34796280486836</v>
      </c>
    </row>
    <row r="48" spans="1:164">
      <c r="A48" s="6">
        <v>44256</v>
      </c>
      <c r="B48">
        <v>183.1</v>
      </c>
      <c r="C48">
        <v>162.6</v>
      </c>
      <c r="D48">
        <v>134.2</v>
      </c>
      <c r="E48">
        <v>131.3</v>
      </c>
      <c r="F48">
        <v>109.2</v>
      </c>
      <c r="G48">
        <v>172.5</v>
      </c>
      <c r="H48">
        <v>93.7</v>
      </c>
      <c r="I48">
        <v>142.2</v>
      </c>
      <c r="J48">
        <v>156.7</v>
      </c>
      <c r="L48" s="10">
        <v>263.487163</v>
      </c>
      <c r="M48" s="10">
        <v>260.288092</v>
      </c>
      <c r="N48" s="10">
        <v>152.752623</v>
      </c>
      <c r="O48" s="10">
        <v>147.724255</v>
      </c>
      <c r="P48" s="10">
        <v>116.926637</v>
      </c>
      <c r="R48" s="11">
        <v>0.038</v>
      </c>
      <c r="S48" s="11">
        <v>0.042</v>
      </c>
      <c r="T48" s="11">
        <v>0.024</v>
      </c>
      <c r="U48" s="11">
        <v>0.026</v>
      </c>
      <c r="V48" s="11">
        <v>0.037</v>
      </c>
      <c r="W48" s="11">
        <v>0.041</v>
      </c>
      <c r="X48" s="11">
        <v>0.041</v>
      </c>
      <c r="Y48" s="11">
        <v>0.052</v>
      </c>
      <c r="AA48" s="13">
        <v>18.460823059082</v>
      </c>
      <c r="AB48" s="13">
        <v>3.6965217590332</v>
      </c>
      <c r="AC48" s="13">
        <v>3.69475650787353</v>
      </c>
      <c r="AD48" s="13">
        <v>2.32510161399841</v>
      </c>
      <c r="AE48" s="13">
        <v>12.5724058151245</v>
      </c>
      <c r="AF48" s="13">
        <v>8.26328563690186</v>
      </c>
      <c r="AG48" s="13">
        <v>3.52256655693054</v>
      </c>
      <c r="AH48" s="13">
        <v>2.87198948860168</v>
      </c>
      <c r="AI48" s="13">
        <v>2.91856002807617</v>
      </c>
      <c r="AJ48" s="13">
        <v>2.77833437919617</v>
      </c>
      <c r="AK48" s="13">
        <v>0.657468259334564</v>
      </c>
      <c r="AL48" s="13">
        <v>1.05689132213593</v>
      </c>
      <c r="AM48" s="13">
        <v>3.3595929145813</v>
      </c>
      <c r="AN48" s="13">
        <v>1.11500000953674</v>
      </c>
      <c r="AO48" s="18">
        <v>6790.7</v>
      </c>
      <c r="AQ48">
        <f t="shared" si="217"/>
        <v>0.0808301474604043</v>
      </c>
      <c r="AR48">
        <f t="shared" si="124"/>
        <v>0.0608856088560885</v>
      </c>
      <c r="AS48">
        <f t="shared" si="179"/>
        <v>0.0566318926974667</v>
      </c>
      <c r="AT48">
        <f t="shared" ref="AR48:AY48" si="294">(E49/E48)-1</f>
        <v>0.0533130236100534</v>
      </c>
      <c r="AU48">
        <f t="shared" si="294"/>
        <v>0.0476190476190477</v>
      </c>
      <c r="AV48">
        <f t="shared" si="294"/>
        <v>0.0626086956521741</v>
      </c>
      <c r="AW48">
        <f t="shared" si="294"/>
        <v>0.0458911419423693</v>
      </c>
      <c r="AX48">
        <f t="shared" si="294"/>
        <v>0.0822784810126584</v>
      </c>
      <c r="AY48">
        <f t="shared" si="294"/>
        <v>0.0670070197830248</v>
      </c>
      <c r="BA48" s="19">
        <f t="shared" si="276"/>
        <v>0.00547450579214748</v>
      </c>
      <c r="BB48" s="19">
        <f t="shared" si="1"/>
        <v>0.0431556200427332</v>
      </c>
      <c r="BC48" s="19">
        <f t="shared" si="2"/>
        <v>0.0444297182379645</v>
      </c>
      <c r="BD48" s="19">
        <f t="shared" si="3"/>
        <v>0.0231814064657154</v>
      </c>
      <c r="BE48" s="19">
        <f t="shared" si="4"/>
        <v>0.0511972049619456</v>
      </c>
      <c r="BG48">
        <f t="shared" si="219"/>
        <v>0.0263157894736843</v>
      </c>
      <c r="BH48">
        <f t="shared" ref="BH48:BN48" si="295">(S49/S48)-1</f>
        <v>0</v>
      </c>
      <c r="BI48">
        <f t="shared" si="295"/>
        <v>0</v>
      </c>
      <c r="BJ48">
        <f t="shared" si="295"/>
        <v>0</v>
      </c>
      <c r="BK48">
        <f t="shared" si="295"/>
        <v>0</v>
      </c>
      <c r="BL48">
        <f t="shared" si="295"/>
        <v>0</v>
      </c>
      <c r="BM48">
        <f t="shared" si="295"/>
        <v>-0.0487804878048781</v>
      </c>
      <c r="BN48">
        <f t="shared" si="295"/>
        <v>-0.0192307692307693</v>
      </c>
      <c r="BP48" s="19">
        <f t="shared" si="221"/>
        <v>0.19042704520442</v>
      </c>
      <c r="BQ48" s="19">
        <f t="shared" ref="BQ48:CC48" si="296">(AB49/AB48)-1</f>
        <v>-0.0107066823113225</v>
      </c>
      <c r="BR48" s="19">
        <f t="shared" si="296"/>
        <v>0.0543477250851989</v>
      </c>
      <c r="BS48" s="19">
        <f t="shared" si="296"/>
        <v>0.118279568789882</v>
      </c>
      <c r="BT48" s="19">
        <f t="shared" si="296"/>
        <v>0.247206826485653</v>
      </c>
      <c r="BU48" s="19">
        <f t="shared" si="296"/>
        <v>0.020134146857997</v>
      </c>
      <c r="BV48" s="19">
        <f t="shared" si="296"/>
        <v>-0.0491803733608394</v>
      </c>
      <c r="BW48" s="19">
        <f t="shared" si="296"/>
        <v>0.0106100806765961</v>
      </c>
      <c r="BX48" s="19">
        <f t="shared" si="296"/>
        <v>0.106493592852019</v>
      </c>
      <c r="BY48" s="19">
        <f t="shared" si="296"/>
        <v>0.0843438515790413</v>
      </c>
      <c r="BZ48" s="19">
        <f t="shared" si="296"/>
        <v>0.0367509612222929</v>
      </c>
      <c r="CA48" s="19">
        <f t="shared" si="296"/>
        <v>0.177865690666663</v>
      </c>
      <c r="CB48" s="19">
        <f t="shared" si="296"/>
        <v>0.0227273791770353</v>
      </c>
      <c r="CC48" s="19">
        <f t="shared" si="296"/>
        <v>0.139013426066399</v>
      </c>
      <c r="CH48">
        <f t="shared" si="229"/>
        <v>183.1</v>
      </c>
      <c r="CI48">
        <f t="shared" ref="CI48:CV48" si="297">MAX(CI47,C48)</f>
        <v>162.6</v>
      </c>
      <c r="CJ48">
        <f t="shared" si="297"/>
        <v>134.2</v>
      </c>
      <c r="CK48">
        <f t="shared" si="297"/>
        <v>131.3</v>
      </c>
      <c r="CL48">
        <f t="shared" si="297"/>
        <v>114.8</v>
      </c>
      <c r="CM48">
        <f t="shared" si="297"/>
        <v>172.5</v>
      </c>
      <c r="CN48">
        <f t="shared" si="297"/>
        <v>114.7</v>
      </c>
      <c r="CO48">
        <f t="shared" si="297"/>
        <v>142.2</v>
      </c>
      <c r="CP48">
        <f t="shared" si="297"/>
        <v>156.7</v>
      </c>
      <c r="CR48">
        <f t="shared" si="297"/>
        <v>267.949392</v>
      </c>
      <c r="CS48">
        <f t="shared" si="297"/>
        <v>260.288092</v>
      </c>
      <c r="CT48">
        <f t="shared" si="297"/>
        <v>155.019001</v>
      </c>
      <c r="CU48">
        <f t="shared" si="297"/>
        <v>155.283717</v>
      </c>
      <c r="CV48">
        <f t="shared" si="297"/>
        <v>116.926637</v>
      </c>
      <c r="CX48">
        <f t="shared" ref="CP48:DT48" si="298">MAX(CX47,R48)</f>
        <v>0.046</v>
      </c>
      <c r="CY48">
        <f t="shared" si="298"/>
        <v>0.044</v>
      </c>
      <c r="CZ48">
        <f t="shared" si="298"/>
        <v>0.041</v>
      </c>
      <c r="DA48">
        <f t="shared" si="298"/>
        <v>0.038</v>
      </c>
      <c r="DB48">
        <f t="shared" si="298"/>
        <v>0.044</v>
      </c>
      <c r="DC48">
        <f t="shared" si="298"/>
        <v>0.041</v>
      </c>
      <c r="DD48">
        <f t="shared" si="298"/>
        <v>0.045</v>
      </c>
      <c r="DE48">
        <f t="shared" si="298"/>
        <v>0.06</v>
      </c>
      <c r="DG48">
        <f t="shared" si="298"/>
        <v>18.460823059082</v>
      </c>
      <c r="DH48">
        <f t="shared" si="298"/>
        <v>3.6965217590332</v>
      </c>
      <c r="DI48">
        <f t="shared" si="298"/>
        <v>4.6537971496582</v>
      </c>
      <c r="DJ48">
        <f t="shared" si="298"/>
        <v>2.67201375961304</v>
      </c>
      <c r="DK48">
        <f t="shared" si="298"/>
        <v>12.5724058151245</v>
      </c>
      <c r="DL48">
        <f t="shared" si="298"/>
        <v>9.30144119262695</v>
      </c>
      <c r="DM48">
        <f t="shared" si="298"/>
        <v>3.52256655693054</v>
      </c>
      <c r="DN48">
        <f t="shared" si="298"/>
        <v>3.28322649002075</v>
      </c>
      <c r="DO48">
        <f t="shared" si="298"/>
        <v>3.06553602218628</v>
      </c>
      <c r="DP48">
        <f t="shared" si="298"/>
        <v>2.80123496055603</v>
      </c>
      <c r="DQ48">
        <f t="shared" si="298"/>
        <v>0.792371392250061</v>
      </c>
      <c r="DR48">
        <f t="shared" si="298"/>
        <v>1.42488956451416</v>
      </c>
      <c r="DS48">
        <f t="shared" si="298"/>
        <v>5.4293909072876</v>
      </c>
      <c r="DT48">
        <f t="shared" si="298"/>
        <v>1.733029961586</v>
      </c>
      <c r="DV48">
        <f t="shared" si="197"/>
        <v>0</v>
      </c>
      <c r="DW48">
        <f t="shared" si="29"/>
        <v>0</v>
      </c>
      <c r="DX48">
        <f t="shared" si="30"/>
        <v>0</v>
      </c>
      <c r="DY48">
        <f t="shared" ref="DY48:FH48" si="299">(CK48-E48)/CK48</f>
        <v>0</v>
      </c>
      <c r="DZ48">
        <f t="shared" si="299"/>
        <v>0.048780487804878</v>
      </c>
      <c r="EA48">
        <f t="shared" si="299"/>
        <v>0</v>
      </c>
      <c r="EB48">
        <f t="shared" si="299"/>
        <v>0.18308631211857</v>
      </c>
      <c r="EC48">
        <f t="shared" si="299"/>
        <v>0</v>
      </c>
      <c r="ED48">
        <f t="shared" si="299"/>
        <v>0</v>
      </c>
      <c r="EF48">
        <f t="shared" si="299"/>
        <v>0.0166532529396446</v>
      </c>
      <c r="EG48">
        <f t="shared" si="299"/>
        <v>0</v>
      </c>
      <c r="EH48">
        <f t="shared" si="299"/>
        <v>0.0146200013248699</v>
      </c>
      <c r="EI48">
        <f t="shared" si="299"/>
        <v>0.0486816141836687</v>
      </c>
      <c r="EJ48">
        <f t="shared" si="299"/>
        <v>0</v>
      </c>
      <c r="EL48">
        <f t="shared" si="299"/>
        <v>0.173913043478261</v>
      </c>
      <c r="EM48">
        <f t="shared" si="299"/>
        <v>0.0454545454545453</v>
      </c>
      <c r="EN48">
        <f t="shared" si="299"/>
        <v>0.414634146341463</v>
      </c>
      <c r="EO48">
        <f t="shared" si="299"/>
        <v>0.315789473684211</v>
      </c>
      <c r="EP48">
        <f t="shared" si="299"/>
        <v>0.159090909090909</v>
      </c>
      <c r="EQ48">
        <f t="shared" si="299"/>
        <v>0</v>
      </c>
      <c r="ER48">
        <f t="shared" si="299"/>
        <v>0.0888888888888888</v>
      </c>
      <c r="ES48">
        <f t="shared" si="299"/>
        <v>0.133333333333333</v>
      </c>
      <c r="EU48">
        <f t="shared" si="299"/>
        <v>0</v>
      </c>
      <c r="EV48">
        <f t="shared" si="299"/>
        <v>0</v>
      </c>
      <c r="EW48">
        <f t="shared" si="299"/>
        <v>0.206077018602993</v>
      </c>
      <c r="EX48">
        <f t="shared" si="299"/>
        <v>0.129831721250144</v>
      </c>
      <c r="EY48">
        <f t="shared" si="299"/>
        <v>0</v>
      </c>
      <c r="EZ48">
        <f t="shared" si="299"/>
        <v>0.111612333425062</v>
      </c>
      <c r="FA48">
        <f t="shared" si="299"/>
        <v>0</v>
      </c>
      <c r="FB48">
        <f t="shared" si="299"/>
        <v>0.125253924049715</v>
      </c>
      <c r="FC48">
        <f t="shared" si="299"/>
        <v>0.04794463123134</v>
      </c>
      <c r="FD48">
        <f t="shared" si="299"/>
        <v>0.00817517333687499</v>
      </c>
      <c r="FE48">
        <f t="shared" si="299"/>
        <v>0.17025240213736</v>
      </c>
      <c r="FF48">
        <f t="shared" si="299"/>
        <v>0.258264395741929</v>
      </c>
      <c r="FG48">
        <f t="shared" si="299"/>
        <v>0.381221029771151</v>
      </c>
      <c r="FH48">
        <f t="shared" si="299"/>
        <v>0.356618157647813</v>
      </c>
    </row>
    <row r="49" spans="1:164">
      <c r="A49" s="6">
        <v>44348</v>
      </c>
      <c r="B49">
        <v>197.9</v>
      </c>
      <c r="C49">
        <v>172.5</v>
      </c>
      <c r="D49">
        <v>141.8</v>
      </c>
      <c r="E49">
        <v>138.3</v>
      </c>
      <c r="F49">
        <v>114.4</v>
      </c>
      <c r="G49">
        <v>183.3</v>
      </c>
      <c r="H49">
        <v>98</v>
      </c>
      <c r="I49">
        <v>153.9</v>
      </c>
      <c r="J49">
        <v>167.2</v>
      </c>
      <c r="L49" s="10">
        <v>264.929625</v>
      </c>
      <c r="M49" s="10">
        <v>271.520986</v>
      </c>
      <c r="N49" s="10">
        <v>159.539379</v>
      </c>
      <c r="O49" s="10">
        <v>151.148711</v>
      </c>
      <c r="P49" s="10">
        <v>122.912954</v>
      </c>
      <c r="R49" s="11">
        <v>0.039</v>
      </c>
      <c r="S49" s="11">
        <v>0.042</v>
      </c>
      <c r="T49" s="11">
        <v>0.024</v>
      </c>
      <c r="U49" s="11">
        <v>0.026</v>
      </c>
      <c r="V49" s="11">
        <v>0.037</v>
      </c>
      <c r="W49" s="11">
        <v>0.041</v>
      </c>
      <c r="X49" s="11">
        <v>0.039</v>
      </c>
      <c r="Y49" s="11">
        <v>0.051</v>
      </c>
      <c r="AA49" s="13">
        <v>21.9762630462646</v>
      </c>
      <c r="AB49" s="13">
        <v>3.65694427490234</v>
      </c>
      <c r="AC49" s="13">
        <v>3.89555811882019</v>
      </c>
      <c r="AD49" s="13">
        <v>2.6001136302948</v>
      </c>
      <c r="AE49" s="13">
        <v>15.6803903579712</v>
      </c>
      <c r="AF49" s="13">
        <v>8.42965984344482</v>
      </c>
      <c r="AG49" s="13">
        <v>3.34932541847229</v>
      </c>
      <c r="AH49" s="13">
        <v>2.90246152877808</v>
      </c>
      <c r="AI49" s="13">
        <v>3.22936797142029</v>
      </c>
      <c r="AJ49" s="13">
        <v>3.01266980171204</v>
      </c>
      <c r="AK49" s="13">
        <v>0.681630849838257</v>
      </c>
      <c r="AL49" s="13">
        <v>1.24487602710724</v>
      </c>
      <c r="AM49" s="13">
        <v>3.43594765663147</v>
      </c>
      <c r="AN49" s="13">
        <v>1.26999998092651</v>
      </c>
      <c r="AO49" s="18">
        <v>7313</v>
      </c>
      <c r="AQ49">
        <f t="shared" si="217"/>
        <v>0.0616472966144517</v>
      </c>
      <c r="AR49">
        <f t="shared" si="124"/>
        <v>0.0359420289855072</v>
      </c>
      <c r="AS49">
        <f t="shared" ref="AS49:AS62" si="300">(D50/D49)-1</f>
        <v>0.0606488011283497</v>
      </c>
      <c r="AT49">
        <f t="shared" ref="AR49:AY49" si="301">(E50/E49)-1</f>
        <v>0.0585683297180042</v>
      </c>
      <c r="AU49">
        <f t="shared" si="301"/>
        <v>0.020104895104895</v>
      </c>
      <c r="AV49">
        <f t="shared" si="301"/>
        <v>0.0818330605564648</v>
      </c>
      <c r="AW49">
        <f t="shared" si="301"/>
        <v>0.0163265306122449</v>
      </c>
      <c r="AX49">
        <f t="shared" si="301"/>
        <v>0.059779077322937</v>
      </c>
      <c r="AY49">
        <f t="shared" si="301"/>
        <v>0.0502392344497609</v>
      </c>
      <c r="BA49" s="19">
        <f t="shared" si="276"/>
        <v>0.0471827414544523</v>
      </c>
      <c r="BB49" s="19">
        <f t="shared" si="1"/>
        <v>0.071516785078263</v>
      </c>
      <c r="BC49" s="19">
        <f t="shared" si="2"/>
        <v>0.0371241134140305</v>
      </c>
      <c r="BD49" s="19">
        <f t="shared" si="3"/>
        <v>0.0922342103201925</v>
      </c>
      <c r="BE49" s="19">
        <f t="shared" si="4"/>
        <v>0.0556668420807787</v>
      </c>
      <c r="BG49">
        <f t="shared" si="219"/>
        <v>0.0256410256410258</v>
      </c>
      <c r="BH49">
        <f t="shared" ref="BH49:BN49" si="302">(S50/S49)-1</f>
        <v>0.0952380952380951</v>
      </c>
      <c r="BI49">
        <f t="shared" si="302"/>
        <v>-0.0416666666666667</v>
      </c>
      <c r="BJ49">
        <f t="shared" si="302"/>
        <v>-0.0384615384615383</v>
      </c>
      <c r="BK49">
        <f t="shared" si="302"/>
        <v>0.027027027027027</v>
      </c>
      <c r="BL49">
        <f t="shared" si="302"/>
        <v>0</v>
      </c>
      <c r="BM49">
        <f t="shared" si="302"/>
        <v>0</v>
      </c>
      <c r="BN49">
        <f t="shared" si="302"/>
        <v>0.0196078431372548</v>
      </c>
      <c r="BP49" s="19">
        <f t="shared" si="221"/>
        <v>0.0750769990794065</v>
      </c>
      <c r="BQ49" s="19">
        <f t="shared" ref="BQ49:CC49" si="303">(AB50/AB49)-1</f>
        <v>-0.0268647785522501</v>
      </c>
      <c r="BR49" s="19">
        <f t="shared" si="303"/>
        <v>0.117041976772973</v>
      </c>
      <c r="BS49" s="19">
        <f t="shared" si="303"/>
        <v>-0.0672070768344563</v>
      </c>
      <c r="BT49" s="19">
        <f t="shared" si="303"/>
        <v>0.0953049069640288</v>
      </c>
      <c r="BU49" s="19">
        <f t="shared" si="303"/>
        <v>0.0725053650587462</v>
      </c>
      <c r="BV49" s="19">
        <f t="shared" si="303"/>
        <v>0.0369265883779646</v>
      </c>
      <c r="BW49" s="19">
        <f t="shared" si="303"/>
        <v>0.128910301347005</v>
      </c>
      <c r="BX49" s="19">
        <f t="shared" si="303"/>
        <v>-0.00229066904708808</v>
      </c>
      <c r="BY49" s="19">
        <f t="shared" si="303"/>
        <v>0.0305035915882905</v>
      </c>
      <c r="BZ49" s="19">
        <f t="shared" si="303"/>
        <v>-0.0481257740995261</v>
      </c>
      <c r="CA49" s="19">
        <f t="shared" si="303"/>
        <v>0.181876525755553</v>
      </c>
      <c r="CB49" s="19">
        <f t="shared" si="303"/>
        <v>0.0718356546538925</v>
      </c>
      <c r="CC49" s="19">
        <f t="shared" si="303"/>
        <v>0.00787400835704322</v>
      </c>
      <c r="CH49">
        <f t="shared" si="229"/>
        <v>197.9</v>
      </c>
      <c r="CI49">
        <f t="shared" ref="CI49:CV49" si="304">MAX(CI48,C49)</f>
        <v>172.5</v>
      </c>
      <c r="CJ49">
        <f t="shared" si="304"/>
        <v>141.8</v>
      </c>
      <c r="CK49">
        <f t="shared" si="304"/>
        <v>138.3</v>
      </c>
      <c r="CL49">
        <f t="shared" si="304"/>
        <v>114.8</v>
      </c>
      <c r="CM49">
        <f t="shared" si="304"/>
        <v>183.3</v>
      </c>
      <c r="CN49">
        <f t="shared" si="304"/>
        <v>114.7</v>
      </c>
      <c r="CO49">
        <f t="shared" si="304"/>
        <v>153.9</v>
      </c>
      <c r="CP49">
        <f t="shared" si="304"/>
        <v>167.2</v>
      </c>
      <c r="CR49">
        <f t="shared" si="304"/>
        <v>267.949392</v>
      </c>
      <c r="CS49">
        <f t="shared" si="304"/>
        <v>271.520986</v>
      </c>
      <c r="CT49">
        <f t="shared" si="304"/>
        <v>159.539379</v>
      </c>
      <c r="CU49">
        <f t="shared" si="304"/>
        <v>155.283717</v>
      </c>
      <c r="CV49">
        <f t="shared" si="304"/>
        <v>122.912954</v>
      </c>
      <c r="CX49">
        <f t="shared" ref="CP49:DT49" si="305">MAX(CX48,R49)</f>
        <v>0.046</v>
      </c>
      <c r="CY49">
        <f t="shared" si="305"/>
        <v>0.044</v>
      </c>
      <c r="CZ49">
        <f t="shared" si="305"/>
        <v>0.041</v>
      </c>
      <c r="DA49">
        <f t="shared" si="305"/>
        <v>0.038</v>
      </c>
      <c r="DB49">
        <f t="shared" si="305"/>
        <v>0.044</v>
      </c>
      <c r="DC49">
        <f t="shared" si="305"/>
        <v>0.041</v>
      </c>
      <c r="DD49">
        <f t="shared" si="305"/>
        <v>0.045</v>
      </c>
      <c r="DE49">
        <f t="shared" si="305"/>
        <v>0.06</v>
      </c>
      <c r="DG49">
        <f t="shared" si="305"/>
        <v>21.9762630462646</v>
      </c>
      <c r="DH49">
        <f t="shared" si="305"/>
        <v>3.6965217590332</v>
      </c>
      <c r="DI49">
        <f t="shared" si="305"/>
        <v>4.6537971496582</v>
      </c>
      <c r="DJ49">
        <f t="shared" si="305"/>
        <v>2.67201375961304</v>
      </c>
      <c r="DK49">
        <f t="shared" si="305"/>
        <v>15.6803903579712</v>
      </c>
      <c r="DL49">
        <f t="shared" si="305"/>
        <v>9.30144119262695</v>
      </c>
      <c r="DM49">
        <f t="shared" si="305"/>
        <v>3.52256655693054</v>
      </c>
      <c r="DN49">
        <f t="shared" si="305"/>
        <v>3.28322649002075</v>
      </c>
      <c r="DO49">
        <f t="shared" si="305"/>
        <v>3.22936797142029</v>
      </c>
      <c r="DP49">
        <f t="shared" si="305"/>
        <v>3.01266980171204</v>
      </c>
      <c r="DQ49">
        <f t="shared" si="305"/>
        <v>0.792371392250061</v>
      </c>
      <c r="DR49">
        <f t="shared" si="305"/>
        <v>1.42488956451416</v>
      </c>
      <c r="DS49">
        <f t="shared" si="305"/>
        <v>5.4293909072876</v>
      </c>
      <c r="DT49">
        <f t="shared" si="305"/>
        <v>1.733029961586</v>
      </c>
      <c r="DV49">
        <f t="shared" si="197"/>
        <v>0</v>
      </c>
      <c r="DW49">
        <f t="shared" si="29"/>
        <v>0</v>
      </c>
      <c r="DX49">
        <f t="shared" si="30"/>
        <v>0</v>
      </c>
      <c r="DY49">
        <f t="shared" ref="DY49:FH49" si="306">(CK49-E49)/CK49</f>
        <v>0</v>
      </c>
      <c r="DZ49">
        <f t="shared" si="306"/>
        <v>0.00348432055749122</v>
      </c>
      <c r="EA49">
        <f t="shared" si="306"/>
        <v>0</v>
      </c>
      <c r="EB49">
        <f t="shared" si="306"/>
        <v>0.145597210113339</v>
      </c>
      <c r="EC49">
        <f t="shared" si="306"/>
        <v>0</v>
      </c>
      <c r="ED49">
        <f t="shared" si="306"/>
        <v>0</v>
      </c>
      <c r="EF49">
        <f t="shared" si="306"/>
        <v>0.0112699154771734</v>
      </c>
      <c r="EG49">
        <f t="shared" si="306"/>
        <v>0</v>
      </c>
      <c r="EH49">
        <f t="shared" si="306"/>
        <v>0</v>
      </c>
      <c r="EI49">
        <f t="shared" si="306"/>
        <v>0.0266287160037521</v>
      </c>
      <c r="EJ49">
        <f t="shared" si="306"/>
        <v>0</v>
      </c>
      <c r="EL49">
        <f t="shared" si="306"/>
        <v>0.152173913043478</v>
      </c>
      <c r="EM49">
        <f t="shared" si="306"/>
        <v>0.0454545454545453</v>
      </c>
      <c r="EN49">
        <f t="shared" si="306"/>
        <v>0.414634146341463</v>
      </c>
      <c r="EO49">
        <f t="shared" si="306"/>
        <v>0.315789473684211</v>
      </c>
      <c r="EP49">
        <f t="shared" si="306"/>
        <v>0.159090909090909</v>
      </c>
      <c r="EQ49">
        <f t="shared" si="306"/>
        <v>0</v>
      </c>
      <c r="ER49">
        <f t="shared" si="306"/>
        <v>0.133333333333333</v>
      </c>
      <c r="ES49">
        <f t="shared" si="306"/>
        <v>0.15</v>
      </c>
      <c r="EU49">
        <f t="shared" si="306"/>
        <v>0</v>
      </c>
      <c r="EV49">
        <f t="shared" si="306"/>
        <v>0.0107066823113226</v>
      </c>
      <c r="EW49">
        <f t="shared" si="306"/>
        <v>0.162929110671207</v>
      </c>
      <c r="EX49">
        <f t="shared" si="306"/>
        <v>0.0269085924649778</v>
      </c>
      <c r="EY49">
        <f t="shared" si="306"/>
        <v>0</v>
      </c>
      <c r="EZ49">
        <f t="shared" si="306"/>
        <v>0.0937254056794092</v>
      </c>
      <c r="FA49">
        <f t="shared" si="306"/>
        <v>0.0491803733608393</v>
      </c>
      <c r="FB49">
        <f t="shared" si="306"/>
        <v>0.115972797612346</v>
      </c>
      <c r="FC49">
        <f t="shared" si="306"/>
        <v>0</v>
      </c>
      <c r="FD49">
        <f t="shared" si="306"/>
        <v>0</v>
      </c>
      <c r="FE49">
        <f t="shared" si="306"/>
        <v>0.139758380344019</v>
      </c>
      <c r="FF49">
        <f t="shared" si="306"/>
        <v>0.126335080198512</v>
      </c>
      <c r="FG49">
        <f t="shared" si="306"/>
        <v>0.367157805487984</v>
      </c>
      <c r="FH49">
        <f t="shared" si="306"/>
        <v>0.267179443473524</v>
      </c>
    </row>
    <row r="50" spans="1:164">
      <c r="A50" s="6">
        <v>44440</v>
      </c>
      <c r="B50">
        <v>210.1</v>
      </c>
      <c r="C50">
        <v>178.7</v>
      </c>
      <c r="D50">
        <v>150.4</v>
      </c>
      <c r="E50">
        <v>146.4</v>
      </c>
      <c r="F50">
        <v>116.7</v>
      </c>
      <c r="G50">
        <v>198.3</v>
      </c>
      <c r="H50">
        <v>99.6</v>
      </c>
      <c r="I50">
        <v>163.1</v>
      </c>
      <c r="J50">
        <v>175.6</v>
      </c>
      <c r="L50" s="10">
        <v>277.429731</v>
      </c>
      <c r="M50" s="10">
        <v>290.939294</v>
      </c>
      <c r="N50" s="10">
        <v>165.462137</v>
      </c>
      <c r="O50" s="10">
        <v>165.089793</v>
      </c>
      <c r="P50" s="10">
        <v>129.75513</v>
      </c>
      <c r="R50" s="11">
        <v>0.04</v>
      </c>
      <c r="S50" s="11">
        <v>0.046</v>
      </c>
      <c r="T50" s="11">
        <v>0.023</v>
      </c>
      <c r="U50" s="11">
        <v>0.025</v>
      </c>
      <c r="V50" s="11">
        <v>0.038</v>
      </c>
      <c r="W50" s="11">
        <v>0.041</v>
      </c>
      <c r="X50" s="11">
        <v>0.039</v>
      </c>
      <c r="Y50" s="11">
        <v>0.052</v>
      </c>
      <c r="AA50" s="13">
        <v>23.6261749267578</v>
      </c>
      <c r="AB50" s="13">
        <v>3.55870127677917</v>
      </c>
      <c r="AC50" s="13">
        <v>4.35150194168091</v>
      </c>
      <c r="AD50" s="13">
        <v>2.42536759376526</v>
      </c>
      <c r="AE50" s="13">
        <v>17.1748085021973</v>
      </c>
      <c r="AF50" s="13">
        <v>9.04085540771484</v>
      </c>
      <c r="AG50" s="13">
        <v>3.47300457954407</v>
      </c>
      <c r="AH50" s="13">
        <v>3.27661871910095</v>
      </c>
      <c r="AI50" s="13">
        <v>3.2219705581665</v>
      </c>
      <c r="AJ50" s="13">
        <v>3.10456705093384</v>
      </c>
      <c r="AK50" s="13">
        <v>0.648826837539673</v>
      </c>
      <c r="AL50" s="13">
        <v>1.47128975391388</v>
      </c>
      <c r="AM50" s="13">
        <v>3.6827712059021</v>
      </c>
      <c r="AN50" s="13">
        <v>1.27999997138977</v>
      </c>
      <c r="AO50" s="18">
        <v>7332.2</v>
      </c>
      <c r="AQ50">
        <f t="shared" si="217"/>
        <v>0.0409328891004284</v>
      </c>
      <c r="AR50">
        <f t="shared" si="124"/>
        <v>0.0391717963066591</v>
      </c>
      <c r="AS50">
        <f t="shared" si="300"/>
        <v>0.0957446808510638</v>
      </c>
      <c r="AT50">
        <f t="shared" ref="AR50:AY50" si="307">(E51/E50)-1</f>
        <v>0.0676229508196722</v>
      </c>
      <c r="AU50">
        <f t="shared" si="307"/>
        <v>0.0282776349614395</v>
      </c>
      <c r="AV50">
        <f t="shared" si="307"/>
        <v>0.0650529500756429</v>
      </c>
      <c r="AW50">
        <f t="shared" si="307"/>
        <v>0.0150602409638554</v>
      </c>
      <c r="AX50">
        <f t="shared" si="307"/>
        <v>0.0631514408338443</v>
      </c>
      <c r="AY50">
        <f t="shared" si="307"/>
        <v>0.0415717539863327</v>
      </c>
      <c r="BA50" s="19">
        <f t="shared" si="276"/>
        <v>0.0573625867084879</v>
      </c>
      <c r="BB50" s="19">
        <f t="shared" si="1"/>
        <v>0.0314351556789025</v>
      </c>
      <c r="BC50" s="19">
        <f t="shared" si="2"/>
        <v>0.0996120882930454</v>
      </c>
      <c r="BD50" s="19">
        <f t="shared" si="3"/>
        <v>-0.0202056767979593</v>
      </c>
      <c r="BE50" s="19">
        <f t="shared" si="4"/>
        <v>0.0317099138970458</v>
      </c>
      <c r="BG50">
        <f t="shared" si="219"/>
        <v>-0.025</v>
      </c>
      <c r="BH50">
        <f t="shared" ref="BH50:BN50" si="308">(S51/S50)-1</f>
        <v>-0.0652173913043479</v>
      </c>
      <c r="BI50">
        <f t="shared" si="308"/>
        <v>-0.0434782608695653</v>
      </c>
      <c r="BJ50">
        <f t="shared" si="308"/>
        <v>0</v>
      </c>
      <c r="BK50">
        <f t="shared" si="308"/>
        <v>-0.0263157894736842</v>
      </c>
      <c r="BL50">
        <f t="shared" si="308"/>
        <v>-0.024390243902439</v>
      </c>
      <c r="BM50">
        <f t="shared" si="308"/>
        <v>-0.0512820512820513</v>
      </c>
      <c r="BN50">
        <f t="shared" si="308"/>
        <v>-0.0384615384615383</v>
      </c>
      <c r="BP50" s="19">
        <f t="shared" si="221"/>
        <v>-0.0996355833411344</v>
      </c>
      <c r="BQ50" s="19">
        <f t="shared" ref="BQ50:CC50" si="309">(AB51/AB50)-1</f>
        <v>-0.0480550572731626</v>
      </c>
      <c r="BR50" s="19">
        <f t="shared" si="309"/>
        <v>-0.0626186681855906</v>
      </c>
      <c r="BS50" s="19">
        <f t="shared" si="309"/>
        <v>-0.0944055425048698</v>
      </c>
      <c r="BT50" s="19">
        <f t="shared" si="309"/>
        <v>-0.13198755384225</v>
      </c>
      <c r="BU50" s="19">
        <f t="shared" si="309"/>
        <v>-0.0223814834224051</v>
      </c>
      <c r="BV50" s="19">
        <f t="shared" si="309"/>
        <v>-0.0242719129760308</v>
      </c>
      <c r="BW50" s="19">
        <f t="shared" si="309"/>
        <v>0.00721160055547854</v>
      </c>
      <c r="BX50" s="19">
        <f t="shared" si="309"/>
        <v>0.0096385772185803</v>
      </c>
      <c r="BY50" s="19">
        <f t="shared" si="309"/>
        <v>0.0222326187048525</v>
      </c>
      <c r="BZ50" s="19">
        <f t="shared" si="309"/>
        <v>0.0497466907378141</v>
      </c>
      <c r="CA50" s="19">
        <f t="shared" si="309"/>
        <v>-0.03790076432055</v>
      </c>
      <c r="CB50" s="19">
        <f t="shared" si="309"/>
        <v>-0.0234040856205693</v>
      </c>
      <c r="CC50" s="19">
        <f t="shared" si="309"/>
        <v>-0.031249970896171</v>
      </c>
      <c r="CH50">
        <f t="shared" si="229"/>
        <v>210.1</v>
      </c>
      <c r="CI50">
        <f t="shared" ref="CI50:CV50" si="310">MAX(CI49,C50)</f>
        <v>178.7</v>
      </c>
      <c r="CJ50">
        <f t="shared" si="310"/>
        <v>150.4</v>
      </c>
      <c r="CK50">
        <f t="shared" si="310"/>
        <v>146.4</v>
      </c>
      <c r="CL50">
        <f t="shared" si="310"/>
        <v>116.7</v>
      </c>
      <c r="CM50">
        <f t="shared" si="310"/>
        <v>198.3</v>
      </c>
      <c r="CN50">
        <f t="shared" si="310"/>
        <v>114.7</v>
      </c>
      <c r="CO50">
        <f t="shared" si="310"/>
        <v>163.1</v>
      </c>
      <c r="CP50">
        <f t="shared" si="310"/>
        <v>175.6</v>
      </c>
      <c r="CR50">
        <f t="shared" si="310"/>
        <v>277.429731</v>
      </c>
      <c r="CS50">
        <f t="shared" si="310"/>
        <v>290.939294</v>
      </c>
      <c r="CT50">
        <f t="shared" si="310"/>
        <v>165.462137</v>
      </c>
      <c r="CU50">
        <f t="shared" si="310"/>
        <v>165.089793</v>
      </c>
      <c r="CV50">
        <f t="shared" si="310"/>
        <v>129.75513</v>
      </c>
      <c r="CX50">
        <f t="shared" ref="CP50:DT50" si="311">MAX(CX49,R50)</f>
        <v>0.046</v>
      </c>
      <c r="CY50">
        <f t="shared" si="311"/>
        <v>0.046</v>
      </c>
      <c r="CZ50">
        <f t="shared" si="311"/>
        <v>0.041</v>
      </c>
      <c r="DA50">
        <f t="shared" si="311"/>
        <v>0.038</v>
      </c>
      <c r="DB50">
        <f t="shared" si="311"/>
        <v>0.044</v>
      </c>
      <c r="DC50">
        <f t="shared" si="311"/>
        <v>0.041</v>
      </c>
      <c r="DD50">
        <f t="shared" si="311"/>
        <v>0.045</v>
      </c>
      <c r="DE50">
        <f t="shared" si="311"/>
        <v>0.06</v>
      </c>
      <c r="DG50">
        <f t="shared" si="311"/>
        <v>23.6261749267578</v>
      </c>
      <c r="DH50">
        <f t="shared" si="311"/>
        <v>3.6965217590332</v>
      </c>
      <c r="DI50">
        <f t="shared" si="311"/>
        <v>4.6537971496582</v>
      </c>
      <c r="DJ50">
        <f t="shared" si="311"/>
        <v>2.67201375961304</v>
      </c>
      <c r="DK50">
        <f t="shared" si="311"/>
        <v>17.1748085021973</v>
      </c>
      <c r="DL50">
        <f t="shared" si="311"/>
        <v>9.30144119262695</v>
      </c>
      <c r="DM50">
        <f t="shared" si="311"/>
        <v>3.52256655693054</v>
      </c>
      <c r="DN50">
        <f t="shared" si="311"/>
        <v>3.28322649002075</v>
      </c>
      <c r="DO50">
        <f t="shared" si="311"/>
        <v>3.22936797142029</v>
      </c>
      <c r="DP50">
        <f t="shared" si="311"/>
        <v>3.10456705093384</v>
      </c>
      <c r="DQ50">
        <f t="shared" si="311"/>
        <v>0.792371392250061</v>
      </c>
      <c r="DR50">
        <f t="shared" si="311"/>
        <v>1.47128975391388</v>
      </c>
      <c r="DS50">
        <f t="shared" si="311"/>
        <v>5.4293909072876</v>
      </c>
      <c r="DT50">
        <f t="shared" si="311"/>
        <v>1.733029961586</v>
      </c>
      <c r="DV50">
        <f t="shared" si="197"/>
        <v>0</v>
      </c>
      <c r="DW50">
        <f t="shared" si="29"/>
        <v>0</v>
      </c>
      <c r="DX50">
        <f t="shared" si="30"/>
        <v>0</v>
      </c>
      <c r="DY50">
        <f t="shared" ref="DY50:FH50" si="312">(CK50-E50)/CK50</f>
        <v>0</v>
      </c>
      <c r="DZ50">
        <f t="shared" si="312"/>
        <v>0</v>
      </c>
      <c r="EA50">
        <f t="shared" si="312"/>
        <v>0</v>
      </c>
      <c r="EB50">
        <f t="shared" si="312"/>
        <v>0.131647776809067</v>
      </c>
      <c r="EC50">
        <f t="shared" si="312"/>
        <v>0</v>
      </c>
      <c r="ED50">
        <f t="shared" si="312"/>
        <v>0</v>
      </c>
      <c r="EF50">
        <f t="shared" si="312"/>
        <v>0</v>
      </c>
      <c r="EG50">
        <f t="shared" si="312"/>
        <v>0</v>
      </c>
      <c r="EH50">
        <f t="shared" si="312"/>
        <v>0</v>
      </c>
      <c r="EI50">
        <f t="shared" si="312"/>
        <v>0</v>
      </c>
      <c r="EJ50">
        <f t="shared" si="312"/>
        <v>0</v>
      </c>
      <c r="EL50">
        <f t="shared" si="312"/>
        <v>0.130434782608696</v>
      </c>
      <c r="EM50">
        <f t="shared" si="312"/>
        <v>0</v>
      </c>
      <c r="EN50">
        <f t="shared" si="312"/>
        <v>0.439024390243902</v>
      </c>
      <c r="EO50">
        <f t="shared" si="312"/>
        <v>0.342105263157895</v>
      </c>
      <c r="EP50">
        <f t="shared" si="312"/>
        <v>0.136363636363636</v>
      </c>
      <c r="EQ50">
        <f t="shared" si="312"/>
        <v>0</v>
      </c>
      <c r="ER50">
        <f t="shared" si="312"/>
        <v>0.133333333333333</v>
      </c>
      <c r="ES50">
        <f t="shared" si="312"/>
        <v>0.133333333333333</v>
      </c>
      <c r="EU50">
        <f t="shared" si="312"/>
        <v>0</v>
      </c>
      <c r="EV50">
        <f t="shared" si="312"/>
        <v>0.0372838282142497</v>
      </c>
      <c r="EW50">
        <f t="shared" si="312"/>
        <v>0.0649566790850546</v>
      </c>
      <c r="EX50">
        <f t="shared" si="312"/>
        <v>0.0923072214581332</v>
      </c>
      <c r="EY50">
        <f t="shared" si="312"/>
        <v>0</v>
      </c>
      <c r="EZ50">
        <f t="shared" si="312"/>
        <v>0.0280156353747277</v>
      </c>
      <c r="FA50">
        <f t="shared" si="312"/>
        <v>0.0140698483862451</v>
      </c>
      <c r="FB50">
        <f t="shared" si="312"/>
        <v>0.00201258455360431</v>
      </c>
      <c r="FC50">
        <f t="shared" si="312"/>
        <v>0.00229066904708804</v>
      </c>
      <c r="FD50">
        <f t="shared" si="312"/>
        <v>0</v>
      </c>
      <c r="FE50">
        <f t="shared" si="312"/>
        <v>0.181158174202593</v>
      </c>
      <c r="FF50">
        <f t="shared" si="312"/>
        <v>0</v>
      </c>
      <c r="FG50">
        <f t="shared" si="312"/>
        <v>0.321697172152607</v>
      </c>
      <c r="FH50">
        <f t="shared" si="312"/>
        <v>0.261409208287221</v>
      </c>
    </row>
    <row r="51" spans="1:164">
      <c r="A51" s="6">
        <v>44531</v>
      </c>
      <c r="B51">
        <v>218.7</v>
      </c>
      <c r="C51">
        <v>185.7</v>
      </c>
      <c r="D51">
        <v>164.8</v>
      </c>
      <c r="E51">
        <v>156.3</v>
      </c>
      <c r="F51">
        <v>120</v>
      </c>
      <c r="G51">
        <v>211.2</v>
      </c>
      <c r="H51">
        <v>101.1</v>
      </c>
      <c r="I51">
        <v>173.4</v>
      </c>
      <c r="J51">
        <v>182.9</v>
      </c>
      <c r="L51" s="10">
        <v>293.343818</v>
      </c>
      <c r="M51" s="10">
        <v>300.085016</v>
      </c>
      <c r="N51" s="10">
        <v>181.944166</v>
      </c>
      <c r="O51" s="10">
        <v>161.754042</v>
      </c>
      <c r="P51" s="10">
        <v>133.869654</v>
      </c>
      <c r="R51" s="11">
        <v>0.039</v>
      </c>
      <c r="S51" s="11">
        <v>0.043</v>
      </c>
      <c r="T51" s="11">
        <v>0.022</v>
      </c>
      <c r="U51" s="11">
        <v>0.025</v>
      </c>
      <c r="V51" s="11">
        <v>0.037</v>
      </c>
      <c r="W51" s="11">
        <v>0.04</v>
      </c>
      <c r="X51" s="11">
        <v>0.037</v>
      </c>
      <c r="Y51" s="11">
        <v>0.05</v>
      </c>
      <c r="AA51" s="13">
        <v>21.2721672058106</v>
      </c>
      <c r="AB51" s="13">
        <v>3.38768768310547</v>
      </c>
      <c r="AC51" s="13">
        <v>4.07901668548584</v>
      </c>
      <c r="AD51" s="13">
        <v>2.19639945030212</v>
      </c>
      <c r="AE51" s="13">
        <v>14.9079475402832</v>
      </c>
      <c r="AF51" s="13">
        <v>8.83850765228271</v>
      </c>
      <c r="AG51" s="13">
        <v>3.38870811462402</v>
      </c>
      <c r="AH51" s="13">
        <v>3.30024838447571</v>
      </c>
      <c r="AI51" s="13">
        <v>3.25302577018738</v>
      </c>
      <c r="AJ51" s="13">
        <v>3.1735897064209</v>
      </c>
      <c r="AK51" s="13">
        <v>0.681103825569153</v>
      </c>
      <c r="AL51" s="13">
        <v>1.41552674770355</v>
      </c>
      <c r="AM51" s="13">
        <v>3.5965793132782</v>
      </c>
      <c r="AN51" s="13">
        <v>1.24000000953674</v>
      </c>
      <c r="AO51" s="18">
        <v>7444.6</v>
      </c>
      <c r="AQ51">
        <f t="shared" si="217"/>
        <v>0.0178326474622772</v>
      </c>
      <c r="AR51">
        <f t="shared" si="124"/>
        <v>0.0118470651588585</v>
      </c>
      <c r="AS51">
        <f t="shared" si="300"/>
        <v>0.0200242718446602</v>
      </c>
      <c r="AT51">
        <f t="shared" ref="AR51:AY51" si="313">(E52/E51)-1</f>
        <v>0.0569417786308379</v>
      </c>
      <c r="AU51">
        <f t="shared" si="313"/>
        <v>0.0191666666666666</v>
      </c>
      <c r="AV51">
        <f t="shared" si="313"/>
        <v>0.0435606060606062</v>
      </c>
      <c r="AW51">
        <f t="shared" si="313"/>
        <v>0.0187932739861525</v>
      </c>
      <c r="AX51">
        <f t="shared" si="313"/>
        <v>0.0224913494809689</v>
      </c>
      <c r="AY51">
        <f t="shared" si="313"/>
        <v>0.0207763805358119</v>
      </c>
      <c r="BA51" s="19">
        <f t="shared" si="276"/>
        <v>0.0478321891890015</v>
      </c>
      <c r="BB51" s="19">
        <f t="shared" si="1"/>
        <v>0.0327036822125102</v>
      </c>
      <c r="BC51" s="19">
        <f t="shared" si="2"/>
        <v>0.107170696531155</v>
      </c>
      <c r="BD51" s="19">
        <f t="shared" si="3"/>
        <v>0.00427409412124602</v>
      </c>
      <c r="BE51" s="19">
        <f t="shared" si="4"/>
        <v>0.0670184147932436</v>
      </c>
      <c r="BG51">
        <f t="shared" si="219"/>
        <v>0.0512820512820513</v>
      </c>
      <c r="BH51">
        <f t="shared" ref="BH51:BN51" si="314">(S52/S51)-1</f>
        <v>-0.069767441860465</v>
      </c>
      <c r="BI51">
        <f t="shared" si="314"/>
        <v>0</v>
      </c>
      <c r="BJ51">
        <f t="shared" si="314"/>
        <v>-0.04</v>
      </c>
      <c r="BK51">
        <f t="shared" si="314"/>
        <v>-0.0540540540540539</v>
      </c>
      <c r="BL51">
        <f t="shared" si="314"/>
        <v>-0.0750000000000001</v>
      </c>
      <c r="BM51">
        <f t="shared" si="314"/>
        <v>-0.0270270270270271</v>
      </c>
      <c r="BN51">
        <f t="shared" si="314"/>
        <v>0</v>
      </c>
      <c r="BP51" s="19">
        <f t="shared" si="221"/>
        <v>-0.070358661573992</v>
      </c>
      <c r="BQ51" s="19">
        <f t="shared" ref="BQ51:CC51" si="315">(AB52/AB51)-1</f>
        <v>-0.0116899918023751</v>
      </c>
      <c r="BR51" s="19">
        <f t="shared" si="315"/>
        <v>-0.0067274796190645</v>
      </c>
      <c r="BS51" s="19">
        <f t="shared" si="315"/>
        <v>-0.112474513879003</v>
      </c>
      <c r="BT51" s="19">
        <f t="shared" si="315"/>
        <v>-0.20108525294976</v>
      </c>
      <c r="BU51" s="19">
        <f t="shared" si="315"/>
        <v>-0.0160842102809848</v>
      </c>
      <c r="BV51" s="19">
        <f t="shared" si="315"/>
        <v>0.0493756821089486</v>
      </c>
      <c r="BW51" s="19">
        <f t="shared" si="315"/>
        <v>0.0517705039897787</v>
      </c>
      <c r="BX51" s="19">
        <f t="shared" si="315"/>
        <v>-0.0397103409446643</v>
      </c>
      <c r="BY51" s="19">
        <f t="shared" si="315"/>
        <v>-0.0323409210427462</v>
      </c>
      <c r="BZ51" s="19">
        <f t="shared" si="315"/>
        <v>-0.0908375460071591</v>
      </c>
      <c r="CA51" s="19">
        <f t="shared" si="315"/>
        <v>-0.00689817563124917</v>
      </c>
      <c r="CB51" s="19">
        <f t="shared" si="315"/>
        <v>0.0377500464529774</v>
      </c>
      <c r="CC51" s="19">
        <f t="shared" si="315"/>
        <v>-0.112903213401735</v>
      </c>
      <c r="CH51">
        <f t="shared" si="229"/>
        <v>218.7</v>
      </c>
      <c r="CI51">
        <f t="shared" ref="CI51:CV51" si="316">MAX(CI50,C51)</f>
        <v>185.7</v>
      </c>
      <c r="CJ51">
        <f t="shared" si="316"/>
        <v>164.8</v>
      </c>
      <c r="CK51">
        <f t="shared" si="316"/>
        <v>156.3</v>
      </c>
      <c r="CL51">
        <f t="shared" si="316"/>
        <v>120</v>
      </c>
      <c r="CM51">
        <f t="shared" si="316"/>
        <v>211.2</v>
      </c>
      <c r="CN51">
        <f t="shared" si="316"/>
        <v>114.7</v>
      </c>
      <c r="CO51">
        <f t="shared" si="316"/>
        <v>173.4</v>
      </c>
      <c r="CP51">
        <f t="shared" si="316"/>
        <v>182.9</v>
      </c>
      <c r="CR51">
        <f t="shared" si="316"/>
        <v>293.343818</v>
      </c>
      <c r="CS51">
        <f t="shared" si="316"/>
        <v>300.085016</v>
      </c>
      <c r="CT51">
        <f t="shared" si="316"/>
        <v>181.944166</v>
      </c>
      <c r="CU51">
        <f t="shared" si="316"/>
        <v>165.089793</v>
      </c>
      <c r="CV51">
        <f t="shared" si="316"/>
        <v>133.869654</v>
      </c>
      <c r="CX51">
        <f t="shared" ref="CP51:DT51" si="317">MAX(CX50,R51)</f>
        <v>0.046</v>
      </c>
      <c r="CY51">
        <f t="shared" si="317"/>
        <v>0.046</v>
      </c>
      <c r="CZ51">
        <f t="shared" si="317"/>
        <v>0.041</v>
      </c>
      <c r="DA51">
        <f t="shared" si="317"/>
        <v>0.038</v>
      </c>
      <c r="DB51">
        <f t="shared" si="317"/>
        <v>0.044</v>
      </c>
      <c r="DC51">
        <f t="shared" si="317"/>
        <v>0.041</v>
      </c>
      <c r="DD51">
        <f t="shared" si="317"/>
        <v>0.045</v>
      </c>
      <c r="DE51">
        <f t="shared" si="317"/>
        <v>0.06</v>
      </c>
      <c r="DG51">
        <f t="shared" si="317"/>
        <v>23.6261749267578</v>
      </c>
      <c r="DH51">
        <f t="shared" si="317"/>
        <v>3.6965217590332</v>
      </c>
      <c r="DI51">
        <f t="shared" si="317"/>
        <v>4.6537971496582</v>
      </c>
      <c r="DJ51">
        <f t="shared" si="317"/>
        <v>2.67201375961304</v>
      </c>
      <c r="DK51">
        <f t="shared" si="317"/>
        <v>17.1748085021973</v>
      </c>
      <c r="DL51">
        <f t="shared" si="317"/>
        <v>9.30144119262695</v>
      </c>
      <c r="DM51">
        <f t="shared" si="317"/>
        <v>3.52256655693054</v>
      </c>
      <c r="DN51">
        <f t="shared" si="317"/>
        <v>3.30024838447571</v>
      </c>
      <c r="DO51">
        <f t="shared" si="317"/>
        <v>3.25302577018738</v>
      </c>
      <c r="DP51">
        <f t="shared" si="317"/>
        <v>3.1735897064209</v>
      </c>
      <c r="DQ51">
        <f t="shared" si="317"/>
        <v>0.792371392250061</v>
      </c>
      <c r="DR51">
        <f t="shared" si="317"/>
        <v>1.47128975391388</v>
      </c>
      <c r="DS51">
        <f t="shared" si="317"/>
        <v>5.4293909072876</v>
      </c>
      <c r="DT51">
        <f t="shared" si="317"/>
        <v>1.733029961586</v>
      </c>
      <c r="DV51">
        <f t="shared" si="197"/>
        <v>0</v>
      </c>
      <c r="DW51">
        <f t="shared" si="29"/>
        <v>0</v>
      </c>
      <c r="DX51">
        <f t="shared" si="30"/>
        <v>0</v>
      </c>
      <c r="DY51">
        <f t="shared" ref="DY51:FH51" si="318">(CK51-E51)/CK51</f>
        <v>0</v>
      </c>
      <c r="DZ51">
        <f t="shared" si="318"/>
        <v>0</v>
      </c>
      <c r="EA51">
        <f t="shared" si="318"/>
        <v>0</v>
      </c>
      <c r="EB51">
        <f t="shared" si="318"/>
        <v>0.118570183086312</v>
      </c>
      <c r="EC51">
        <f t="shared" si="318"/>
        <v>0</v>
      </c>
      <c r="ED51">
        <f t="shared" si="318"/>
        <v>0</v>
      </c>
      <c r="EF51">
        <f t="shared" si="318"/>
        <v>0</v>
      </c>
      <c r="EG51">
        <f t="shared" si="318"/>
        <v>0</v>
      </c>
      <c r="EH51">
        <f t="shared" si="318"/>
        <v>0</v>
      </c>
      <c r="EI51">
        <f t="shared" si="318"/>
        <v>0.0202056767979592</v>
      </c>
      <c r="EJ51">
        <f t="shared" si="318"/>
        <v>0</v>
      </c>
      <c r="EL51">
        <f t="shared" si="318"/>
        <v>0.152173913043478</v>
      </c>
      <c r="EM51">
        <f t="shared" si="318"/>
        <v>0.0652173913043479</v>
      </c>
      <c r="EN51">
        <f t="shared" si="318"/>
        <v>0.463414634146342</v>
      </c>
      <c r="EO51">
        <f t="shared" si="318"/>
        <v>0.342105263157895</v>
      </c>
      <c r="EP51">
        <f t="shared" si="318"/>
        <v>0.159090909090909</v>
      </c>
      <c r="EQ51">
        <f t="shared" si="318"/>
        <v>0.024390243902439</v>
      </c>
      <c r="ER51">
        <f t="shared" si="318"/>
        <v>0.177777777777778</v>
      </c>
      <c r="ES51">
        <f t="shared" si="318"/>
        <v>0.166666666666667</v>
      </c>
      <c r="EU51">
        <f t="shared" si="318"/>
        <v>0.0996355833411345</v>
      </c>
      <c r="EV51">
        <f t="shared" si="318"/>
        <v>0.0835472089872138</v>
      </c>
      <c r="EW51">
        <f t="shared" si="318"/>
        <v>0.12350784653658</v>
      </c>
      <c r="EX51">
        <f t="shared" si="318"/>
        <v>0.177998450644131</v>
      </c>
      <c r="EY51">
        <f t="shared" si="318"/>
        <v>0.13198755384225</v>
      </c>
      <c r="EZ51">
        <f t="shared" si="318"/>
        <v>0.0497700873184252</v>
      </c>
      <c r="FA51">
        <f t="shared" si="318"/>
        <v>0.038000259226659</v>
      </c>
      <c r="FB51">
        <f t="shared" si="318"/>
        <v>0</v>
      </c>
      <c r="FC51">
        <f t="shared" si="318"/>
        <v>0</v>
      </c>
      <c r="FD51">
        <f t="shared" si="318"/>
        <v>0</v>
      </c>
      <c r="FE51">
        <f t="shared" si="318"/>
        <v>0.140423503131463</v>
      </c>
      <c r="FF51">
        <f t="shared" si="318"/>
        <v>0.03790076432055</v>
      </c>
      <c r="FG51">
        <f t="shared" si="318"/>
        <v>0.337572229612222</v>
      </c>
      <c r="FH51">
        <f t="shared" si="318"/>
        <v>0.284490149032426</v>
      </c>
    </row>
    <row r="52" spans="1:164">
      <c r="A52" s="6">
        <v>44621</v>
      </c>
      <c r="B52">
        <v>222.6</v>
      </c>
      <c r="C52">
        <v>187.9</v>
      </c>
      <c r="D52">
        <v>168.1</v>
      </c>
      <c r="E52">
        <v>165.2</v>
      </c>
      <c r="F52">
        <v>122.3</v>
      </c>
      <c r="G52">
        <v>220.4</v>
      </c>
      <c r="H52">
        <v>103</v>
      </c>
      <c r="I52">
        <v>177.3</v>
      </c>
      <c r="J52">
        <v>186.7</v>
      </c>
      <c r="L52" s="10">
        <v>307.375095</v>
      </c>
      <c r="M52" s="10">
        <v>309.898901</v>
      </c>
      <c r="N52" s="10">
        <v>201.443249</v>
      </c>
      <c r="O52" s="10">
        <v>162.445394</v>
      </c>
      <c r="P52" s="10">
        <v>142.841386</v>
      </c>
      <c r="R52" s="11">
        <v>0.041</v>
      </c>
      <c r="S52" s="11">
        <v>0.04</v>
      </c>
      <c r="T52" s="11">
        <v>0.022</v>
      </c>
      <c r="U52" s="11">
        <v>0.024</v>
      </c>
      <c r="V52" s="11">
        <v>0.035</v>
      </c>
      <c r="W52" s="11">
        <v>0.037</v>
      </c>
      <c r="X52" s="11">
        <v>0.036</v>
      </c>
      <c r="Y52" s="11">
        <v>0.05</v>
      </c>
      <c r="AA52" s="13">
        <v>19.7754859924316</v>
      </c>
      <c r="AB52" s="13">
        <v>3.34808564186096</v>
      </c>
      <c r="AC52" s="13">
        <v>4.05157518386841</v>
      </c>
      <c r="AD52" s="13">
        <v>1.94936048984528</v>
      </c>
      <c r="AE52" s="13">
        <v>11.9101791381836</v>
      </c>
      <c r="AF52" s="13">
        <v>8.6963472366333</v>
      </c>
      <c r="AG52" s="13">
        <v>3.55602788925171</v>
      </c>
      <c r="AH52" s="13">
        <v>3.47110390663147</v>
      </c>
      <c r="AI52" s="13">
        <v>3.12384700775146</v>
      </c>
      <c r="AJ52" s="13">
        <v>3.07095289230347</v>
      </c>
      <c r="AK52" s="13">
        <v>0.619234025478363</v>
      </c>
      <c r="AL52" s="13">
        <v>1.40576219558716</v>
      </c>
      <c r="AM52" s="13">
        <v>3.73235034942627</v>
      </c>
      <c r="AN52" s="13">
        <v>1.10000002384186</v>
      </c>
      <c r="AO52" s="18">
        <v>7499.6</v>
      </c>
      <c r="AQ52">
        <f t="shared" si="217"/>
        <v>0.00808625336927227</v>
      </c>
      <c r="AR52">
        <f t="shared" si="124"/>
        <v>0.00106439595529539</v>
      </c>
      <c r="AS52">
        <f t="shared" si="300"/>
        <v>0.0273646638905414</v>
      </c>
      <c r="AT52">
        <f t="shared" ref="AR52:AY52" si="319">(E53/E52)-1</f>
        <v>0.0423728813559323</v>
      </c>
      <c r="AU52">
        <f t="shared" si="319"/>
        <v>0.0212591986917416</v>
      </c>
      <c r="AV52">
        <f t="shared" si="319"/>
        <v>0.0186025408348458</v>
      </c>
      <c r="AW52">
        <f t="shared" si="319"/>
        <v>0.00873786407766985</v>
      </c>
      <c r="AX52">
        <f t="shared" si="319"/>
        <v>0.0129723632261702</v>
      </c>
      <c r="AY52">
        <f t="shared" si="319"/>
        <v>0.0144617032672738</v>
      </c>
      <c r="BA52" s="19">
        <f t="shared" si="276"/>
        <v>0.0748287820781317</v>
      </c>
      <c r="BB52" s="19">
        <f t="shared" si="1"/>
        <v>0.0466827405754497</v>
      </c>
      <c r="BC52" s="19">
        <f t="shared" si="2"/>
        <v>0.0625435206319571</v>
      </c>
      <c r="BD52" s="19">
        <f t="shared" si="3"/>
        <v>0.0931590033263732</v>
      </c>
      <c r="BE52" s="19">
        <f t="shared" si="4"/>
        <v>0.041214259850433</v>
      </c>
      <c r="BG52">
        <f t="shared" si="219"/>
        <v>-0.024390243902439</v>
      </c>
      <c r="BH52">
        <f t="shared" ref="BH52:BN52" si="320">(S53/S52)-1</f>
        <v>-0.1</v>
      </c>
      <c r="BI52">
        <f t="shared" si="320"/>
        <v>0.0454545454545454</v>
      </c>
      <c r="BJ52">
        <f t="shared" si="320"/>
        <v>0</v>
      </c>
      <c r="BK52">
        <f t="shared" si="320"/>
        <v>-0.0571428571428572</v>
      </c>
      <c r="BL52">
        <f t="shared" si="320"/>
        <v>0.027027027027027</v>
      </c>
      <c r="BM52">
        <f t="shared" si="320"/>
        <v>0</v>
      </c>
      <c r="BN52">
        <f t="shared" si="320"/>
        <v>-0.02</v>
      </c>
      <c r="BP52" s="19">
        <f t="shared" si="221"/>
        <v>-0.042822420802366</v>
      </c>
      <c r="BQ52" s="19">
        <f t="shared" ref="BQ52:CC52" si="321">(AB53/AB52)-1</f>
        <v>-0.0950001100200946</v>
      </c>
      <c r="BR52" s="19">
        <f t="shared" si="321"/>
        <v>-0.124740004112152</v>
      </c>
      <c r="BS52" s="19">
        <f t="shared" si="321"/>
        <v>-0.0707966117066083</v>
      </c>
      <c r="BT52" s="19">
        <f t="shared" si="321"/>
        <v>0.0180861493660498</v>
      </c>
      <c r="BU52" s="19">
        <f t="shared" si="321"/>
        <v>-0.166984709908046</v>
      </c>
      <c r="BV52" s="19">
        <f t="shared" si="321"/>
        <v>-0.0363195942464071</v>
      </c>
      <c r="BW52" s="19">
        <f t="shared" si="321"/>
        <v>-0.0419580097761743</v>
      </c>
      <c r="BX52" s="19">
        <f t="shared" si="321"/>
        <v>-0.101781174755943</v>
      </c>
      <c r="BY52" s="19">
        <f t="shared" si="321"/>
        <v>0.0278350003221908</v>
      </c>
      <c r="BZ52" s="19">
        <f t="shared" si="321"/>
        <v>0.0323952502559679</v>
      </c>
      <c r="CA52" s="19">
        <f t="shared" si="321"/>
        <v>-0.012422250692569</v>
      </c>
      <c r="CB52" s="19">
        <f t="shared" si="321"/>
        <v>-0.0409483160617473</v>
      </c>
      <c r="CC52" s="19">
        <f t="shared" si="321"/>
        <v>0.145454511957722</v>
      </c>
      <c r="CH52">
        <f t="shared" si="229"/>
        <v>222.6</v>
      </c>
      <c r="CI52">
        <f t="shared" ref="CI52:CV52" si="322">MAX(CI51,C52)</f>
        <v>187.9</v>
      </c>
      <c r="CJ52">
        <f t="shared" si="322"/>
        <v>168.1</v>
      </c>
      <c r="CK52">
        <f t="shared" si="322"/>
        <v>165.2</v>
      </c>
      <c r="CL52">
        <f t="shared" si="322"/>
        <v>122.3</v>
      </c>
      <c r="CM52">
        <f t="shared" si="322"/>
        <v>220.4</v>
      </c>
      <c r="CN52">
        <f t="shared" si="322"/>
        <v>114.7</v>
      </c>
      <c r="CO52">
        <f t="shared" si="322"/>
        <v>177.3</v>
      </c>
      <c r="CP52">
        <f t="shared" si="322"/>
        <v>186.7</v>
      </c>
      <c r="CR52">
        <f t="shared" si="322"/>
        <v>307.375095</v>
      </c>
      <c r="CS52">
        <f t="shared" si="322"/>
        <v>309.898901</v>
      </c>
      <c r="CT52">
        <f t="shared" si="322"/>
        <v>201.443249</v>
      </c>
      <c r="CU52">
        <f t="shared" si="322"/>
        <v>165.089793</v>
      </c>
      <c r="CV52">
        <f t="shared" si="322"/>
        <v>142.841386</v>
      </c>
      <c r="CX52">
        <f t="shared" ref="CP52:DT52" si="323">MAX(CX51,R52)</f>
        <v>0.046</v>
      </c>
      <c r="CY52">
        <f t="shared" si="323"/>
        <v>0.046</v>
      </c>
      <c r="CZ52">
        <f t="shared" si="323"/>
        <v>0.041</v>
      </c>
      <c r="DA52">
        <f t="shared" si="323"/>
        <v>0.038</v>
      </c>
      <c r="DB52">
        <f t="shared" si="323"/>
        <v>0.044</v>
      </c>
      <c r="DC52">
        <f t="shared" si="323"/>
        <v>0.041</v>
      </c>
      <c r="DD52">
        <f t="shared" si="323"/>
        <v>0.045</v>
      </c>
      <c r="DE52">
        <f t="shared" si="323"/>
        <v>0.06</v>
      </c>
      <c r="DG52">
        <f t="shared" si="323"/>
        <v>23.6261749267578</v>
      </c>
      <c r="DH52">
        <f t="shared" si="323"/>
        <v>3.6965217590332</v>
      </c>
      <c r="DI52">
        <f t="shared" si="323"/>
        <v>4.6537971496582</v>
      </c>
      <c r="DJ52">
        <f t="shared" si="323"/>
        <v>2.67201375961304</v>
      </c>
      <c r="DK52">
        <f t="shared" si="323"/>
        <v>17.1748085021973</v>
      </c>
      <c r="DL52">
        <f t="shared" si="323"/>
        <v>9.30144119262695</v>
      </c>
      <c r="DM52">
        <f t="shared" si="323"/>
        <v>3.55602788925171</v>
      </c>
      <c r="DN52">
        <f t="shared" si="323"/>
        <v>3.47110390663147</v>
      </c>
      <c r="DO52">
        <f t="shared" si="323"/>
        <v>3.25302577018738</v>
      </c>
      <c r="DP52">
        <f t="shared" si="323"/>
        <v>3.1735897064209</v>
      </c>
      <c r="DQ52">
        <f t="shared" si="323"/>
        <v>0.792371392250061</v>
      </c>
      <c r="DR52">
        <f t="shared" si="323"/>
        <v>1.47128975391388</v>
      </c>
      <c r="DS52">
        <f t="shared" si="323"/>
        <v>5.4293909072876</v>
      </c>
      <c r="DT52">
        <f t="shared" si="323"/>
        <v>1.733029961586</v>
      </c>
      <c r="DV52">
        <f t="shared" si="197"/>
        <v>0</v>
      </c>
      <c r="DW52">
        <f t="shared" si="29"/>
        <v>0</v>
      </c>
      <c r="DX52">
        <f t="shared" si="30"/>
        <v>0</v>
      </c>
      <c r="DY52">
        <f t="shared" ref="DY52:FH52" si="324">(CK52-E52)/CK52</f>
        <v>0</v>
      </c>
      <c r="DZ52">
        <f t="shared" si="324"/>
        <v>0</v>
      </c>
      <c r="EA52">
        <f t="shared" si="324"/>
        <v>0</v>
      </c>
      <c r="EB52">
        <f t="shared" si="324"/>
        <v>0.102005231037489</v>
      </c>
      <c r="EC52">
        <f t="shared" si="324"/>
        <v>0</v>
      </c>
      <c r="ED52">
        <f t="shared" si="324"/>
        <v>0</v>
      </c>
      <c r="EF52">
        <f t="shared" si="324"/>
        <v>0</v>
      </c>
      <c r="EG52">
        <f t="shared" si="324"/>
        <v>0</v>
      </c>
      <c r="EH52">
        <f t="shared" si="324"/>
        <v>0</v>
      </c>
      <c r="EI52">
        <f t="shared" si="324"/>
        <v>0.0160179436411311</v>
      </c>
      <c r="EJ52">
        <f t="shared" si="324"/>
        <v>0</v>
      </c>
      <c r="EL52">
        <f t="shared" si="324"/>
        <v>0.108695652173913</v>
      </c>
      <c r="EM52">
        <f t="shared" si="324"/>
        <v>0.130434782608696</v>
      </c>
      <c r="EN52">
        <f t="shared" si="324"/>
        <v>0.463414634146342</v>
      </c>
      <c r="EO52">
        <f t="shared" si="324"/>
        <v>0.368421052631579</v>
      </c>
      <c r="EP52">
        <f t="shared" si="324"/>
        <v>0.204545454545454</v>
      </c>
      <c r="EQ52">
        <f t="shared" si="324"/>
        <v>0.0975609756097562</v>
      </c>
      <c r="ER52">
        <f t="shared" si="324"/>
        <v>0.2</v>
      </c>
      <c r="ES52">
        <f t="shared" si="324"/>
        <v>0.166666666666667</v>
      </c>
      <c r="EU52">
        <f t="shared" si="324"/>
        <v>0.1629840186261</v>
      </c>
      <c r="EV52">
        <f t="shared" si="324"/>
        <v>0.094260534601417</v>
      </c>
      <c r="EW52">
        <f t="shared" si="324"/>
        <v>0.129404429635275</v>
      </c>
      <c r="EX52">
        <f t="shared" si="324"/>
        <v>0.270452675315719</v>
      </c>
      <c r="EY52">
        <f t="shared" si="324"/>
        <v>0.306532056141421</v>
      </c>
      <c r="EZ52">
        <f t="shared" si="324"/>
        <v>0.0650537850492775</v>
      </c>
      <c r="FA52">
        <f t="shared" si="324"/>
        <v>0</v>
      </c>
      <c r="FB52">
        <f t="shared" si="324"/>
        <v>0</v>
      </c>
      <c r="FC52">
        <f t="shared" si="324"/>
        <v>0.0397103409446643</v>
      </c>
      <c r="FD52">
        <f t="shared" si="324"/>
        <v>0.0323409210427462</v>
      </c>
      <c r="FE52">
        <f t="shared" si="324"/>
        <v>0.218505322712431</v>
      </c>
      <c r="FF52">
        <f t="shared" si="324"/>
        <v>0.0445374938229575</v>
      </c>
      <c r="FG52">
        <f t="shared" si="324"/>
        <v>0.312565550508341</v>
      </c>
      <c r="FH52">
        <f t="shared" si="324"/>
        <v>0.365273510427261</v>
      </c>
    </row>
    <row r="53" spans="1:164">
      <c r="A53" s="6">
        <v>44713</v>
      </c>
      <c r="B53">
        <v>224.4</v>
      </c>
      <c r="C53">
        <v>188.1</v>
      </c>
      <c r="D53">
        <v>172.7</v>
      </c>
      <c r="E53">
        <v>172.2</v>
      </c>
      <c r="F53">
        <v>124.9</v>
      </c>
      <c r="G53">
        <v>224.5</v>
      </c>
      <c r="H53">
        <v>103.9</v>
      </c>
      <c r="I53">
        <v>179.6</v>
      </c>
      <c r="J53">
        <v>189.4</v>
      </c>
      <c r="L53" s="10">
        <v>330.375599</v>
      </c>
      <c r="M53" s="10">
        <v>324.365831</v>
      </c>
      <c r="N53" s="10">
        <v>214.042219</v>
      </c>
      <c r="O53" s="10">
        <v>177.578645</v>
      </c>
      <c r="P53" s="10">
        <v>148.728488</v>
      </c>
      <c r="R53" s="11">
        <v>0.04</v>
      </c>
      <c r="S53" s="11">
        <v>0.036</v>
      </c>
      <c r="T53" s="11">
        <v>0.023</v>
      </c>
      <c r="U53" s="11">
        <v>0.024</v>
      </c>
      <c r="V53" s="11">
        <v>0.033</v>
      </c>
      <c r="W53" s="11">
        <v>0.038</v>
      </c>
      <c r="X53" s="11">
        <v>0.036</v>
      </c>
      <c r="Y53" s="11">
        <v>0.049</v>
      </c>
      <c r="AA53" s="13">
        <v>18.9286518096924</v>
      </c>
      <c r="AB53" s="13">
        <v>3.03001713752747</v>
      </c>
      <c r="AC53" s="13">
        <v>3.54618167877197</v>
      </c>
      <c r="AD53" s="13">
        <v>1.8113523721695</v>
      </c>
      <c r="AE53" s="13">
        <v>12.1255884170532</v>
      </c>
      <c r="AF53" s="13">
        <v>7.24419021606445</v>
      </c>
      <c r="AG53" s="13">
        <v>3.42687439918518</v>
      </c>
      <c r="AH53" s="13">
        <v>3.32546329498291</v>
      </c>
      <c r="AI53" s="13">
        <v>2.80589818954468</v>
      </c>
      <c r="AJ53" s="13">
        <v>3.15643286705017</v>
      </c>
      <c r="AK53" s="13">
        <v>0.639294266700745</v>
      </c>
      <c r="AL53" s="13">
        <v>1.38829946517944</v>
      </c>
      <c r="AM53" s="13">
        <v>3.57951688766479</v>
      </c>
      <c r="AN53" s="13">
        <v>1.25999999046326</v>
      </c>
      <c r="AO53" s="18">
        <v>6568.1</v>
      </c>
      <c r="AQ53">
        <f t="shared" si="217"/>
        <v>-0.017825311942959</v>
      </c>
      <c r="AR53">
        <f t="shared" si="124"/>
        <v>-0.011164274322169</v>
      </c>
      <c r="AS53">
        <f t="shared" si="300"/>
        <v>0.0179502026635785</v>
      </c>
      <c r="AT53">
        <f t="shared" ref="AR53:AY53" si="325">(E54/E53)-1</f>
        <v>0.0360046457607435</v>
      </c>
      <c r="AU53">
        <f t="shared" si="325"/>
        <v>0.0152121697357885</v>
      </c>
      <c r="AV53">
        <f t="shared" si="325"/>
        <v>0.00534521158129175</v>
      </c>
      <c r="AW53">
        <f t="shared" si="325"/>
        <v>0.00288739172281027</v>
      </c>
      <c r="AX53">
        <f t="shared" si="325"/>
        <v>0.00389755011135873</v>
      </c>
      <c r="AY53">
        <f t="shared" si="325"/>
        <v>-0.00686378035902857</v>
      </c>
      <c r="BA53" s="19">
        <f t="shared" si="276"/>
        <v>0.0403665223471905</v>
      </c>
      <c r="BB53" s="19">
        <f t="shared" si="1"/>
        <v>-0.00829670927946791</v>
      </c>
      <c r="BC53" s="19">
        <f t="shared" si="2"/>
        <v>0.0407781186383609</v>
      </c>
      <c r="BD53" s="19">
        <f t="shared" si="3"/>
        <v>0.0409779959746848</v>
      </c>
      <c r="BE53" s="19">
        <f t="shared" si="4"/>
        <v>0.0416031191011637</v>
      </c>
      <c r="BG53">
        <f t="shared" si="219"/>
        <v>-0.025</v>
      </c>
      <c r="BH53">
        <f t="shared" ref="BH53:BN53" si="326">(S54/S53)-1</f>
        <v>0.0277777777777779</v>
      </c>
      <c r="BI53">
        <f t="shared" si="326"/>
        <v>0.0869565217391306</v>
      </c>
      <c r="BJ53">
        <f t="shared" si="326"/>
        <v>0.0416666666666667</v>
      </c>
      <c r="BK53">
        <f t="shared" si="326"/>
        <v>0.0303030303030303</v>
      </c>
      <c r="BL53">
        <f t="shared" si="326"/>
        <v>-0.0263157894736842</v>
      </c>
      <c r="BM53">
        <f t="shared" si="326"/>
        <v>0</v>
      </c>
      <c r="BN53">
        <f t="shared" si="326"/>
        <v>0.0816326530612244</v>
      </c>
      <c r="BP53" s="19">
        <f t="shared" si="221"/>
        <v>-0.0202221569487903</v>
      </c>
      <c r="BQ53" s="19">
        <f t="shared" ref="BQ53:CC53" si="327">(AB54/AB53)-1</f>
        <v>0.0901191165532127</v>
      </c>
      <c r="BR53" s="19">
        <f t="shared" si="327"/>
        <v>0.0979092447614487</v>
      </c>
      <c r="BS53" s="19">
        <f t="shared" si="327"/>
        <v>0.0880803699968216</v>
      </c>
      <c r="BT53" s="19">
        <f t="shared" si="327"/>
        <v>0.0509396244522382</v>
      </c>
      <c r="BU53" s="19">
        <f t="shared" si="327"/>
        <v>-0.058649167123481</v>
      </c>
      <c r="BV53" s="19">
        <f t="shared" si="327"/>
        <v>0.0538038688676188</v>
      </c>
      <c r="BW53" s="19">
        <f t="shared" si="327"/>
        <v>0.0176435997580726</v>
      </c>
      <c r="BX53" s="19">
        <f t="shared" si="327"/>
        <v>-0.0612898182395978</v>
      </c>
      <c r="BY53" s="19">
        <f t="shared" si="327"/>
        <v>-0.0617027414149924</v>
      </c>
      <c r="BZ53" s="19">
        <f t="shared" si="327"/>
        <v>-0.100361211302553</v>
      </c>
      <c r="CA53" s="19">
        <f t="shared" si="327"/>
        <v>0.0903448423908877</v>
      </c>
      <c r="CB53" s="19">
        <f t="shared" si="327"/>
        <v>-0.0182661939036263</v>
      </c>
      <c r="CC53" s="19">
        <f t="shared" si="327"/>
        <v>0</v>
      </c>
      <c r="CH53">
        <f t="shared" si="229"/>
        <v>224.4</v>
      </c>
      <c r="CI53">
        <f t="shared" ref="CI53:CV53" si="328">MAX(CI52,C53)</f>
        <v>188.1</v>
      </c>
      <c r="CJ53">
        <f t="shared" si="328"/>
        <v>172.7</v>
      </c>
      <c r="CK53">
        <f t="shared" si="328"/>
        <v>172.2</v>
      </c>
      <c r="CL53">
        <f t="shared" si="328"/>
        <v>124.9</v>
      </c>
      <c r="CM53">
        <f t="shared" si="328"/>
        <v>224.5</v>
      </c>
      <c r="CN53">
        <f t="shared" si="328"/>
        <v>114.7</v>
      </c>
      <c r="CO53">
        <f t="shared" si="328"/>
        <v>179.6</v>
      </c>
      <c r="CP53">
        <f t="shared" si="328"/>
        <v>189.4</v>
      </c>
      <c r="CR53">
        <f t="shared" si="328"/>
        <v>330.375599</v>
      </c>
      <c r="CS53">
        <f t="shared" si="328"/>
        <v>324.365831</v>
      </c>
      <c r="CT53">
        <f t="shared" si="328"/>
        <v>214.042219</v>
      </c>
      <c r="CU53">
        <f t="shared" si="328"/>
        <v>177.578645</v>
      </c>
      <c r="CV53">
        <f t="shared" si="328"/>
        <v>148.728488</v>
      </c>
      <c r="CX53">
        <f t="shared" ref="CP53:DT53" si="329">MAX(CX52,R53)</f>
        <v>0.046</v>
      </c>
      <c r="CY53">
        <f t="shared" si="329"/>
        <v>0.046</v>
      </c>
      <c r="CZ53">
        <f t="shared" si="329"/>
        <v>0.041</v>
      </c>
      <c r="DA53">
        <f t="shared" si="329"/>
        <v>0.038</v>
      </c>
      <c r="DB53">
        <f t="shared" si="329"/>
        <v>0.044</v>
      </c>
      <c r="DC53">
        <f t="shared" si="329"/>
        <v>0.041</v>
      </c>
      <c r="DD53">
        <f t="shared" si="329"/>
        <v>0.045</v>
      </c>
      <c r="DE53">
        <f t="shared" si="329"/>
        <v>0.06</v>
      </c>
      <c r="DG53">
        <f t="shared" si="329"/>
        <v>23.6261749267578</v>
      </c>
      <c r="DH53">
        <f t="shared" si="329"/>
        <v>3.6965217590332</v>
      </c>
      <c r="DI53">
        <f t="shared" si="329"/>
        <v>4.6537971496582</v>
      </c>
      <c r="DJ53">
        <f t="shared" si="329"/>
        <v>2.67201375961304</v>
      </c>
      <c r="DK53">
        <f t="shared" si="329"/>
        <v>17.1748085021973</v>
      </c>
      <c r="DL53">
        <f t="shared" si="329"/>
        <v>9.30144119262695</v>
      </c>
      <c r="DM53">
        <f t="shared" si="329"/>
        <v>3.55602788925171</v>
      </c>
      <c r="DN53">
        <f t="shared" si="329"/>
        <v>3.47110390663147</v>
      </c>
      <c r="DO53">
        <f t="shared" si="329"/>
        <v>3.25302577018738</v>
      </c>
      <c r="DP53">
        <f t="shared" si="329"/>
        <v>3.1735897064209</v>
      </c>
      <c r="DQ53">
        <f t="shared" si="329"/>
        <v>0.792371392250061</v>
      </c>
      <c r="DR53">
        <f t="shared" si="329"/>
        <v>1.47128975391388</v>
      </c>
      <c r="DS53">
        <f t="shared" si="329"/>
        <v>5.4293909072876</v>
      </c>
      <c r="DT53">
        <f t="shared" si="329"/>
        <v>1.733029961586</v>
      </c>
      <c r="DV53">
        <f t="shared" si="197"/>
        <v>0</v>
      </c>
      <c r="DW53">
        <f t="shared" si="29"/>
        <v>0</v>
      </c>
      <c r="DX53">
        <f t="shared" si="30"/>
        <v>0</v>
      </c>
      <c r="DY53">
        <f t="shared" ref="DY53:FH53" si="330">(CK53-E53)/CK53</f>
        <v>0</v>
      </c>
      <c r="DZ53">
        <f t="shared" si="330"/>
        <v>0</v>
      </c>
      <c r="EA53">
        <f t="shared" si="330"/>
        <v>0</v>
      </c>
      <c r="EB53">
        <f t="shared" si="330"/>
        <v>0.0941586748038361</v>
      </c>
      <c r="EC53">
        <f t="shared" si="330"/>
        <v>0</v>
      </c>
      <c r="ED53">
        <f t="shared" si="330"/>
        <v>0</v>
      </c>
      <c r="EF53">
        <f t="shared" si="330"/>
        <v>0</v>
      </c>
      <c r="EG53">
        <f t="shared" si="330"/>
        <v>0</v>
      </c>
      <c r="EH53">
        <f t="shared" si="330"/>
        <v>0</v>
      </c>
      <c r="EI53">
        <f t="shared" si="330"/>
        <v>0</v>
      </c>
      <c r="EJ53">
        <f t="shared" si="330"/>
        <v>0</v>
      </c>
      <c r="EL53">
        <f t="shared" si="330"/>
        <v>0.130434782608696</v>
      </c>
      <c r="EM53">
        <f t="shared" si="330"/>
        <v>0.217391304347826</v>
      </c>
      <c r="EN53">
        <f t="shared" si="330"/>
        <v>0.439024390243902</v>
      </c>
      <c r="EO53">
        <f t="shared" si="330"/>
        <v>0.368421052631579</v>
      </c>
      <c r="EP53">
        <f t="shared" si="330"/>
        <v>0.25</v>
      </c>
      <c r="EQ53">
        <f t="shared" si="330"/>
        <v>0.0731707317073171</v>
      </c>
      <c r="ER53">
        <f t="shared" si="330"/>
        <v>0.2</v>
      </c>
      <c r="ES53">
        <f t="shared" si="330"/>
        <v>0.183333333333333</v>
      </c>
      <c r="EU53">
        <f t="shared" si="330"/>
        <v>0.198827069198799</v>
      </c>
      <c r="EV53">
        <f t="shared" si="330"/>
        <v>0.180305883463824</v>
      </c>
      <c r="EW53">
        <f t="shared" si="330"/>
        <v>0.238002524662593</v>
      </c>
      <c r="EX53">
        <f t="shared" si="330"/>
        <v>0.322102153982987</v>
      </c>
      <c r="EY53">
        <f t="shared" si="330"/>
        <v>0.293989891328227</v>
      </c>
      <c r="EZ53">
        <f t="shared" si="330"/>
        <v>0.22117550753245</v>
      </c>
      <c r="FA53">
        <f t="shared" si="330"/>
        <v>0.0363195942464071</v>
      </c>
      <c r="FB53">
        <f t="shared" si="330"/>
        <v>0.0419580097761743</v>
      </c>
      <c r="FC53">
        <f t="shared" si="330"/>
        <v>0.1374497505493</v>
      </c>
      <c r="FD53">
        <f t="shared" si="330"/>
        <v>0.00540613026820007</v>
      </c>
      <c r="FE53">
        <f t="shared" si="330"/>
        <v>0.193188607067994</v>
      </c>
      <c r="FF53">
        <f t="shared" si="330"/>
        <v>0.056406488602039</v>
      </c>
      <c r="FG53">
        <f t="shared" si="330"/>
        <v>0.340714833617859</v>
      </c>
      <c r="FH53">
        <f t="shared" si="330"/>
        <v>0.272949678659821</v>
      </c>
    </row>
    <row r="54" spans="1:164">
      <c r="A54" s="6">
        <v>44805</v>
      </c>
      <c r="B54">
        <v>220.4</v>
      </c>
      <c r="C54">
        <v>186</v>
      </c>
      <c r="D54">
        <v>175.8</v>
      </c>
      <c r="E54">
        <v>178.4</v>
      </c>
      <c r="F54">
        <v>126.8</v>
      </c>
      <c r="G54">
        <v>225.7</v>
      </c>
      <c r="H54">
        <v>104.2</v>
      </c>
      <c r="I54">
        <v>180.3</v>
      </c>
      <c r="J54">
        <v>188.1</v>
      </c>
      <c r="L54" s="10">
        <v>343.711713</v>
      </c>
      <c r="M54" s="10">
        <v>321.674662</v>
      </c>
      <c r="N54" s="10">
        <v>222.770458</v>
      </c>
      <c r="O54" s="10">
        <v>184.855462</v>
      </c>
      <c r="P54" s="10">
        <v>154.916057</v>
      </c>
      <c r="R54" s="11">
        <v>0.039</v>
      </c>
      <c r="S54" s="11">
        <v>0.037</v>
      </c>
      <c r="T54" s="11">
        <v>0.025</v>
      </c>
      <c r="U54" s="11">
        <v>0.025</v>
      </c>
      <c r="V54" s="11">
        <v>0.034</v>
      </c>
      <c r="W54" s="11">
        <v>0.037</v>
      </c>
      <c r="X54" s="11">
        <v>0.036</v>
      </c>
      <c r="Y54" s="11">
        <v>0.053</v>
      </c>
      <c r="AA54" s="13">
        <v>18.5458736419678</v>
      </c>
      <c r="AB54" s="13">
        <v>3.30307960510254</v>
      </c>
      <c r="AC54" s="13">
        <v>3.89338564872742</v>
      </c>
      <c r="AD54" s="13">
        <v>1.97089695930481</v>
      </c>
      <c r="AE54" s="13">
        <v>12.7432613372803</v>
      </c>
      <c r="AF54" s="13">
        <v>6.8193244934082</v>
      </c>
      <c r="AG54" s="13">
        <v>3.61125349998474</v>
      </c>
      <c r="AH54" s="13">
        <v>3.38413643836975</v>
      </c>
      <c r="AI54" s="13">
        <v>2.63392519950867</v>
      </c>
      <c r="AJ54" s="13">
        <v>2.96167230606079</v>
      </c>
      <c r="AK54" s="13">
        <v>0.575133919715881</v>
      </c>
      <c r="AL54" s="13">
        <v>1.51372516155243</v>
      </c>
      <c r="AM54" s="13">
        <v>3.5141327381134</v>
      </c>
      <c r="AN54" s="13">
        <v>1.25999999046326</v>
      </c>
      <c r="AO54" s="18">
        <v>6474.2</v>
      </c>
      <c r="AQ54">
        <f t="shared" si="217"/>
        <v>-0.00998185117967343</v>
      </c>
      <c r="AR54">
        <f t="shared" si="124"/>
        <v>-0.00860215053763436</v>
      </c>
      <c r="AS54">
        <f t="shared" si="300"/>
        <v>0.0153583617747439</v>
      </c>
      <c r="AT54">
        <f t="shared" ref="AR54:AY54" si="331">(E55/E54)-1</f>
        <v>0.0285874439461884</v>
      </c>
      <c r="AU54">
        <f t="shared" si="331"/>
        <v>0.0118296529968456</v>
      </c>
      <c r="AV54">
        <f t="shared" si="331"/>
        <v>0.0017722640673461</v>
      </c>
      <c r="AW54">
        <f t="shared" si="331"/>
        <v>0.000959692898272468</v>
      </c>
      <c r="AX54">
        <f t="shared" si="331"/>
        <v>0.000554631170271769</v>
      </c>
      <c r="AY54">
        <f t="shared" si="331"/>
        <v>-0.00265816055289736</v>
      </c>
      <c r="BA54" s="19">
        <f t="shared" si="276"/>
        <v>0.0518843388965333</v>
      </c>
      <c r="BB54" s="19">
        <f t="shared" si="1"/>
        <v>0.0480152023910418</v>
      </c>
      <c r="BC54" s="19">
        <f t="shared" si="2"/>
        <v>0.128110846726364</v>
      </c>
      <c r="BD54" s="19">
        <f t="shared" si="3"/>
        <v>0.000982107848130687</v>
      </c>
      <c r="BE54" s="19">
        <f t="shared" si="4"/>
        <v>-0.00723797146476557</v>
      </c>
      <c r="BG54">
        <f t="shared" si="219"/>
        <v>0.0512820512820513</v>
      </c>
      <c r="BH54">
        <f t="shared" ref="BH54:BN54" si="332">(S55/S54)-1</f>
        <v>-0.0270270270270271</v>
      </c>
      <c r="BI54">
        <f t="shared" si="332"/>
        <v>0.0399999999999998</v>
      </c>
      <c r="BJ54">
        <f t="shared" si="332"/>
        <v>0.0399999999999998</v>
      </c>
      <c r="BK54">
        <f t="shared" si="332"/>
        <v>0.0588235294117645</v>
      </c>
      <c r="BL54">
        <f t="shared" si="332"/>
        <v>0.027027027027027</v>
      </c>
      <c r="BM54">
        <f t="shared" si="332"/>
        <v>0</v>
      </c>
      <c r="BN54">
        <f t="shared" si="332"/>
        <v>-0.0188679245283019</v>
      </c>
      <c r="BP54" s="19">
        <f t="shared" si="221"/>
        <v>0.03870290358938</v>
      </c>
      <c r="BQ54" s="19">
        <f t="shared" ref="BQ54:CC54" si="333">(AB55/AB54)-1</f>
        <v>0.010526327186426</v>
      </c>
      <c r="BR54" s="19">
        <f t="shared" si="333"/>
        <v>0.0513393014335592</v>
      </c>
      <c r="BS54" s="19">
        <f t="shared" si="333"/>
        <v>0.0179372484815594</v>
      </c>
      <c r="BT54" s="19">
        <f t="shared" si="333"/>
        <v>-0.0458781055146495</v>
      </c>
      <c r="BU54" s="19">
        <f t="shared" si="333"/>
        <v>0.0537501153752575</v>
      </c>
      <c r="BV54" s="19">
        <f t="shared" si="333"/>
        <v>-0.0536585043799995</v>
      </c>
      <c r="BW54" s="19">
        <f t="shared" si="333"/>
        <v>-0.0148148910071553</v>
      </c>
      <c r="BX54" s="19">
        <f t="shared" si="333"/>
        <v>-0.00310568479716355</v>
      </c>
      <c r="BY54" s="19">
        <f t="shared" si="333"/>
        <v>-0.0536415826111957</v>
      </c>
      <c r="BZ54" s="19">
        <f t="shared" si="333"/>
        <v>-0.0371235962229188</v>
      </c>
      <c r="CA54" s="19">
        <f t="shared" si="333"/>
        <v>0.129793345386104</v>
      </c>
      <c r="CB54" s="19">
        <f t="shared" si="333"/>
        <v>0.0847058901751463</v>
      </c>
      <c r="CC54" s="19">
        <f t="shared" si="333"/>
        <v>-0.039682502138676</v>
      </c>
      <c r="CH54">
        <f t="shared" si="229"/>
        <v>224.4</v>
      </c>
      <c r="CI54">
        <f t="shared" ref="CI54:CV54" si="334">MAX(CI53,C54)</f>
        <v>188.1</v>
      </c>
      <c r="CJ54">
        <f t="shared" si="334"/>
        <v>175.8</v>
      </c>
      <c r="CK54">
        <f t="shared" si="334"/>
        <v>178.4</v>
      </c>
      <c r="CL54">
        <f t="shared" si="334"/>
        <v>126.8</v>
      </c>
      <c r="CM54">
        <f t="shared" si="334"/>
        <v>225.7</v>
      </c>
      <c r="CN54">
        <f t="shared" si="334"/>
        <v>114.7</v>
      </c>
      <c r="CO54">
        <f t="shared" si="334"/>
        <v>180.3</v>
      </c>
      <c r="CP54">
        <f t="shared" si="334"/>
        <v>189.4</v>
      </c>
      <c r="CR54">
        <f t="shared" si="334"/>
        <v>343.711713</v>
      </c>
      <c r="CS54">
        <f t="shared" si="334"/>
        <v>324.365831</v>
      </c>
      <c r="CT54">
        <f t="shared" si="334"/>
        <v>222.770458</v>
      </c>
      <c r="CU54">
        <f t="shared" si="334"/>
        <v>184.855462</v>
      </c>
      <c r="CV54">
        <f t="shared" si="334"/>
        <v>154.916057</v>
      </c>
      <c r="CX54">
        <f t="shared" ref="CP54:DT54" si="335">MAX(CX53,R54)</f>
        <v>0.046</v>
      </c>
      <c r="CY54">
        <f t="shared" si="335"/>
        <v>0.046</v>
      </c>
      <c r="CZ54">
        <f t="shared" si="335"/>
        <v>0.041</v>
      </c>
      <c r="DA54">
        <f t="shared" si="335"/>
        <v>0.038</v>
      </c>
      <c r="DB54">
        <f t="shared" si="335"/>
        <v>0.044</v>
      </c>
      <c r="DC54">
        <f t="shared" si="335"/>
        <v>0.041</v>
      </c>
      <c r="DD54">
        <f t="shared" si="335"/>
        <v>0.045</v>
      </c>
      <c r="DE54">
        <f t="shared" si="335"/>
        <v>0.06</v>
      </c>
      <c r="DG54">
        <f t="shared" si="335"/>
        <v>23.6261749267578</v>
      </c>
      <c r="DH54">
        <f t="shared" si="335"/>
        <v>3.6965217590332</v>
      </c>
      <c r="DI54">
        <f t="shared" si="335"/>
        <v>4.6537971496582</v>
      </c>
      <c r="DJ54">
        <f t="shared" si="335"/>
        <v>2.67201375961304</v>
      </c>
      <c r="DK54">
        <f t="shared" si="335"/>
        <v>17.1748085021973</v>
      </c>
      <c r="DL54">
        <f t="shared" si="335"/>
        <v>9.30144119262695</v>
      </c>
      <c r="DM54">
        <f t="shared" si="335"/>
        <v>3.61125349998474</v>
      </c>
      <c r="DN54">
        <f t="shared" si="335"/>
        <v>3.47110390663147</v>
      </c>
      <c r="DO54">
        <f t="shared" si="335"/>
        <v>3.25302577018738</v>
      </c>
      <c r="DP54">
        <f t="shared" si="335"/>
        <v>3.1735897064209</v>
      </c>
      <c r="DQ54">
        <f t="shared" si="335"/>
        <v>0.792371392250061</v>
      </c>
      <c r="DR54">
        <f t="shared" si="335"/>
        <v>1.51372516155243</v>
      </c>
      <c r="DS54">
        <f t="shared" si="335"/>
        <v>5.4293909072876</v>
      </c>
      <c r="DT54">
        <f t="shared" si="335"/>
        <v>1.733029961586</v>
      </c>
      <c r="DV54">
        <f t="shared" si="197"/>
        <v>0.017825311942959</v>
      </c>
      <c r="DW54">
        <f t="shared" si="29"/>
        <v>0.011164274322169</v>
      </c>
      <c r="DX54">
        <f t="shared" si="30"/>
        <v>0</v>
      </c>
      <c r="DY54">
        <f t="shared" ref="DY54:FH54" si="336">(CK54-E54)/CK54</f>
        <v>0</v>
      </c>
      <c r="DZ54">
        <f t="shared" si="336"/>
        <v>0</v>
      </c>
      <c r="EA54">
        <f t="shared" si="336"/>
        <v>0</v>
      </c>
      <c r="EB54">
        <f t="shared" si="336"/>
        <v>0.0915431560592851</v>
      </c>
      <c r="EC54">
        <f t="shared" si="336"/>
        <v>0</v>
      </c>
      <c r="ED54">
        <f t="shared" si="336"/>
        <v>0.00686378035902857</v>
      </c>
      <c r="EF54">
        <f t="shared" si="336"/>
        <v>0</v>
      </c>
      <c r="EG54">
        <f t="shared" si="336"/>
        <v>0.00829670927946785</v>
      </c>
      <c r="EH54">
        <f t="shared" si="336"/>
        <v>0</v>
      </c>
      <c r="EI54">
        <f t="shared" si="336"/>
        <v>0</v>
      </c>
      <c r="EJ54">
        <f t="shared" si="336"/>
        <v>0</v>
      </c>
      <c r="EL54">
        <f t="shared" si="336"/>
        <v>0.152173913043478</v>
      </c>
      <c r="EM54">
        <f t="shared" si="336"/>
        <v>0.195652173913044</v>
      </c>
      <c r="EN54">
        <f t="shared" si="336"/>
        <v>0.390243902439024</v>
      </c>
      <c r="EO54">
        <f t="shared" si="336"/>
        <v>0.342105263157895</v>
      </c>
      <c r="EP54">
        <f t="shared" si="336"/>
        <v>0.227272727272727</v>
      </c>
      <c r="EQ54">
        <f t="shared" si="336"/>
        <v>0.0975609756097562</v>
      </c>
      <c r="ER54">
        <f t="shared" si="336"/>
        <v>0.2</v>
      </c>
      <c r="ES54">
        <f t="shared" si="336"/>
        <v>0.116666666666667</v>
      </c>
      <c r="EU54">
        <f t="shared" si="336"/>
        <v>0.215028513948583</v>
      </c>
      <c r="EV54">
        <f t="shared" si="336"/>
        <v>0.106435773837718</v>
      </c>
      <c r="EW54">
        <f t="shared" si="336"/>
        <v>0.163395927342177</v>
      </c>
      <c r="EX54">
        <f t="shared" si="336"/>
        <v>0.26239266088576</v>
      </c>
      <c r="EY54">
        <f t="shared" si="336"/>
        <v>0.258026001533003</v>
      </c>
      <c r="EZ54">
        <f t="shared" si="336"/>
        <v>0.266852915351039</v>
      </c>
      <c r="FA54">
        <f t="shared" si="336"/>
        <v>0</v>
      </c>
      <c r="FB54">
        <f t="shared" si="336"/>
        <v>0.0250547003492378</v>
      </c>
      <c r="FC54">
        <f t="shared" si="336"/>
        <v>0.190315298560653</v>
      </c>
      <c r="FD54">
        <f t="shared" si="336"/>
        <v>0.066775298625198</v>
      </c>
      <c r="FE54">
        <f t="shared" si="336"/>
        <v>0.27416117575535</v>
      </c>
      <c r="FF54">
        <f t="shared" si="336"/>
        <v>0</v>
      </c>
      <c r="FG54">
        <f t="shared" si="336"/>
        <v>0.352757464304779</v>
      </c>
      <c r="FH54">
        <f t="shared" si="336"/>
        <v>0.272949678659821</v>
      </c>
    </row>
    <row r="55" spans="1:164">
      <c r="A55" s="6">
        <v>44896</v>
      </c>
      <c r="B55">
        <v>218.2</v>
      </c>
      <c r="C55">
        <v>184.4</v>
      </c>
      <c r="D55">
        <v>178.5</v>
      </c>
      <c r="E55">
        <v>183.5</v>
      </c>
      <c r="F55">
        <v>128.3</v>
      </c>
      <c r="G55">
        <v>226.1</v>
      </c>
      <c r="H55">
        <v>104.3</v>
      </c>
      <c r="I55">
        <v>180.4</v>
      </c>
      <c r="J55">
        <v>187.6</v>
      </c>
      <c r="L55" s="10">
        <v>361.544968</v>
      </c>
      <c r="M55" s="10">
        <v>337.119936</v>
      </c>
      <c r="N55" s="10">
        <v>251.30977</v>
      </c>
      <c r="O55" s="10">
        <v>185.03701</v>
      </c>
      <c r="P55" s="10">
        <v>153.794779</v>
      </c>
      <c r="R55" s="11">
        <v>0.041</v>
      </c>
      <c r="S55" s="11">
        <v>0.036</v>
      </c>
      <c r="T55" s="11">
        <v>0.026</v>
      </c>
      <c r="U55" s="11">
        <v>0.026</v>
      </c>
      <c r="V55" s="11">
        <v>0.036</v>
      </c>
      <c r="W55" s="11">
        <v>0.038</v>
      </c>
      <c r="X55" s="11">
        <v>0.036</v>
      </c>
      <c r="Y55" s="11">
        <v>0.052</v>
      </c>
      <c r="AA55" s="13">
        <v>19.2636528015137</v>
      </c>
      <c r="AB55" s="13">
        <v>3.33784890174866</v>
      </c>
      <c r="AC55" s="13">
        <v>4.09326934814453</v>
      </c>
      <c r="AD55" s="13">
        <v>2.00624942779541</v>
      </c>
      <c r="AE55" s="13">
        <v>12.1586246490478</v>
      </c>
      <c r="AF55" s="13">
        <v>7.18586397171021</v>
      </c>
      <c r="AG55" s="13">
        <v>3.41747903823852</v>
      </c>
      <c r="AH55" s="13">
        <v>3.33400082588196</v>
      </c>
      <c r="AI55" s="13">
        <v>2.62574505805969</v>
      </c>
      <c r="AJ55" s="13">
        <v>2.80280351638794</v>
      </c>
      <c r="AK55" s="13">
        <v>0.553782880306244</v>
      </c>
      <c r="AL55" s="13">
        <v>1.71019661426544</v>
      </c>
      <c r="AM55" s="13">
        <v>3.81180047988892</v>
      </c>
      <c r="AN55" s="13">
        <v>1.21000003814697</v>
      </c>
      <c r="AO55" s="18">
        <v>7038.7</v>
      </c>
      <c r="AQ55">
        <f t="shared" si="217"/>
        <v>0.0151237396883594</v>
      </c>
      <c r="AR55">
        <f t="shared" si="124"/>
        <v>0.0119305856832972</v>
      </c>
      <c r="AS55">
        <f t="shared" si="300"/>
        <v>0.0229691876750699</v>
      </c>
      <c r="AT55">
        <f t="shared" ref="AR55:AY55" si="337">(E56/E55)-1</f>
        <v>0.0305177111716621</v>
      </c>
      <c r="AU55">
        <f t="shared" si="337"/>
        <v>0.0171473109898674</v>
      </c>
      <c r="AV55">
        <f t="shared" si="337"/>
        <v>0.00707651481645288</v>
      </c>
      <c r="AW55">
        <f t="shared" si="337"/>
        <v>0.00575263662511993</v>
      </c>
      <c r="AX55">
        <f t="shared" si="337"/>
        <v>0.00886917960088685</v>
      </c>
      <c r="AY55">
        <f t="shared" si="337"/>
        <v>0.0154584221748402</v>
      </c>
      <c r="BA55" s="19">
        <f t="shared" si="276"/>
        <v>0.0906973762666226</v>
      </c>
      <c r="BB55" s="19">
        <f t="shared" si="1"/>
        <v>0.122419333871729</v>
      </c>
      <c r="BC55" s="19">
        <f t="shared" si="2"/>
        <v>0.0228393189807146</v>
      </c>
      <c r="BD55" s="19">
        <f t="shared" si="3"/>
        <v>-0.0404482433000837</v>
      </c>
      <c r="BE55" s="19">
        <f t="shared" si="4"/>
        <v>0.0458138179060033</v>
      </c>
      <c r="BG55">
        <f t="shared" si="219"/>
        <v>0</v>
      </c>
      <c r="BH55">
        <f t="shared" ref="BH55:BN55" si="338">(S56/S55)-1</f>
        <v>0</v>
      </c>
      <c r="BI55">
        <f t="shared" si="338"/>
        <v>0.0384615384615385</v>
      </c>
      <c r="BJ55">
        <f t="shared" si="338"/>
        <v>0.0384615384615385</v>
      </c>
      <c r="BK55">
        <f t="shared" si="338"/>
        <v>-0.0277777777777776</v>
      </c>
      <c r="BL55">
        <f t="shared" si="338"/>
        <v>-0.0263157894736842</v>
      </c>
      <c r="BM55">
        <f t="shared" si="338"/>
        <v>0</v>
      </c>
      <c r="BN55">
        <f t="shared" si="338"/>
        <v>0</v>
      </c>
      <c r="BP55" s="19">
        <f t="shared" si="221"/>
        <v>-0.0029961280045685</v>
      </c>
      <c r="BQ55" s="19">
        <f t="shared" ref="BQ55:CC55" si="339">(AB56/AB55)-1</f>
        <v>0.14551713137894</v>
      </c>
      <c r="BR55" s="19">
        <f t="shared" si="339"/>
        <v>-0.0843942737641029</v>
      </c>
      <c r="BS55" s="19">
        <f t="shared" si="339"/>
        <v>0.0378591580093228</v>
      </c>
      <c r="BT55" s="19">
        <f t="shared" si="339"/>
        <v>-0.143805490553862</v>
      </c>
      <c r="BU55" s="19">
        <f t="shared" si="339"/>
        <v>0.00895310895284984</v>
      </c>
      <c r="BV55" s="19">
        <f t="shared" si="339"/>
        <v>-0.0165943837098298</v>
      </c>
      <c r="BW55" s="19">
        <f t="shared" si="339"/>
        <v>-0.0361878408986157</v>
      </c>
      <c r="BX55" s="19">
        <f t="shared" si="339"/>
        <v>-0.0156476248942962</v>
      </c>
      <c r="BY55" s="19">
        <f t="shared" si="339"/>
        <v>-0.0697044270024773</v>
      </c>
      <c r="BZ55" s="19">
        <f t="shared" si="339"/>
        <v>-0.171211185957064</v>
      </c>
      <c r="CA55" s="19">
        <f t="shared" si="339"/>
        <v>0.00546696473462838</v>
      </c>
      <c r="CB55" s="19">
        <f t="shared" si="339"/>
        <v>-0.0207577629262237</v>
      </c>
      <c r="CC55" s="19">
        <f t="shared" si="339"/>
        <v>0.0123966820016479</v>
      </c>
      <c r="CH55">
        <f t="shared" si="229"/>
        <v>224.4</v>
      </c>
      <c r="CI55">
        <f t="shared" ref="CI55:CV55" si="340">MAX(CI54,C55)</f>
        <v>188.1</v>
      </c>
      <c r="CJ55">
        <f t="shared" si="340"/>
        <v>178.5</v>
      </c>
      <c r="CK55">
        <f t="shared" si="340"/>
        <v>183.5</v>
      </c>
      <c r="CL55">
        <f t="shared" si="340"/>
        <v>128.3</v>
      </c>
      <c r="CM55">
        <f t="shared" si="340"/>
        <v>226.1</v>
      </c>
      <c r="CN55">
        <f t="shared" si="340"/>
        <v>114.7</v>
      </c>
      <c r="CO55">
        <f t="shared" si="340"/>
        <v>180.4</v>
      </c>
      <c r="CP55">
        <f t="shared" si="340"/>
        <v>189.4</v>
      </c>
      <c r="CR55">
        <f t="shared" si="340"/>
        <v>361.544968</v>
      </c>
      <c r="CS55">
        <f t="shared" si="340"/>
        <v>337.119936</v>
      </c>
      <c r="CT55">
        <f t="shared" si="340"/>
        <v>251.30977</v>
      </c>
      <c r="CU55">
        <f t="shared" si="340"/>
        <v>185.03701</v>
      </c>
      <c r="CV55">
        <f t="shared" si="340"/>
        <v>154.916057</v>
      </c>
      <c r="CX55">
        <f t="shared" ref="CP55:DT55" si="341">MAX(CX54,R55)</f>
        <v>0.046</v>
      </c>
      <c r="CY55">
        <f t="shared" si="341"/>
        <v>0.046</v>
      </c>
      <c r="CZ55">
        <f t="shared" si="341"/>
        <v>0.041</v>
      </c>
      <c r="DA55">
        <f t="shared" si="341"/>
        <v>0.038</v>
      </c>
      <c r="DB55">
        <f t="shared" si="341"/>
        <v>0.044</v>
      </c>
      <c r="DC55">
        <f t="shared" si="341"/>
        <v>0.041</v>
      </c>
      <c r="DD55">
        <f t="shared" si="341"/>
        <v>0.045</v>
      </c>
      <c r="DE55">
        <f t="shared" si="341"/>
        <v>0.06</v>
      </c>
      <c r="DG55">
        <f t="shared" si="341"/>
        <v>23.6261749267578</v>
      </c>
      <c r="DH55">
        <f t="shared" si="341"/>
        <v>3.6965217590332</v>
      </c>
      <c r="DI55">
        <f t="shared" si="341"/>
        <v>4.6537971496582</v>
      </c>
      <c r="DJ55">
        <f t="shared" si="341"/>
        <v>2.67201375961304</v>
      </c>
      <c r="DK55">
        <f t="shared" si="341"/>
        <v>17.1748085021973</v>
      </c>
      <c r="DL55">
        <f t="shared" si="341"/>
        <v>9.30144119262695</v>
      </c>
      <c r="DM55">
        <f t="shared" si="341"/>
        <v>3.61125349998474</v>
      </c>
      <c r="DN55">
        <f t="shared" si="341"/>
        <v>3.47110390663147</v>
      </c>
      <c r="DO55">
        <f t="shared" si="341"/>
        <v>3.25302577018738</v>
      </c>
      <c r="DP55">
        <f t="shared" si="341"/>
        <v>3.1735897064209</v>
      </c>
      <c r="DQ55">
        <f t="shared" si="341"/>
        <v>0.792371392250061</v>
      </c>
      <c r="DR55">
        <f t="shared" si="341"/>
        <v>1.71019661426544</v>
      </c>
      <c r="DS55">
        <f t="shared" si="341"/>
        <v>5.4293909072876</v>
      </c>
      <c r="DT55">
        <f t="shared" si="341"/>
        <v>1.733029961586</v>
      </c>
      <c r="DV55">
        <f t="shared" si="197"/>
        <v>0.0276292335115865</v>
      </c>
      <c r="DW55">
        <f t="shared" si="29"/>
        <v>0.0196703880914407</v>
      </c>
      <c r="DX55">
        <f t="shared" si="30"/>
        <v>0</v>
      </c>
      <c r="DY55">
        <f t="shared" ref="DY55:FH55" si="342">(CK55-E55)/CK55</f>
        <v>0</v>
      </c>
      <c r="DZ55">
        <f t="shared" si="342"/>
        <v>0</v>
      </c>
      <c r="EA55">
        <f t="shared" si="342"/>
        <v>0</v>
      </c>
      <c r="EB55">
        <f t="shared" si="342"/>
        <v>0.0906713164777681</v>
      </c>
      <c r="EC55">
        <f t="shared" si="342"/>
        <v>0</v>
      </c>
      <c r="ED55">
        <f t="shared" si="342"/>
        <v>0.00950369588173185</v>
      </c>
      <c r="EF55">
        <f t="shared" si="342"/>
        <v>0</v>
      </c>
      <c r="EG55">
        <f t="shared" si="342"/>
        <v>0</v>
      </c>
      <c r="EH55">
        <f t="shared" si="342"/>
        <v>0</v>
      </c>
      <c r="EI55">
        <f t="shared" si="342"/>
        <v>0</v>
      </c>
      <c r="EJ55">
        <f t="shared" si="342"/>
        <v>0.00723797146476552</v>
      </c>
      <c r="EL55">
        <f t="shared" si="342"/>
        <v>0.108695652173913</v>
      </c>
      <c r="EM55">
        <f t="shared" si="342"/>
        <v>0.217391304347826</v>
      </c>
      <c r="EN55">
        <f t="shared" si="342"/>
        <v>0.365853658536585</v>
      </c>
      <c r="EO55">
        <f t="shared" si="342"/>
        <v>0.315789473684211</v>
      </c>
      <c r="EP55">
        <f t="shared" si="342"/>
        <v>0.181818181818182</v>
      </c>
      <c r="EQ55">
        <f t="shared" si="342"/>
        <v>0.0731707317073171</v>
      </c>
      <c r="ER55">
        <f t="shared" si="342"/>
        <v>0.2</v>
      </c>
      <c r="ES55">
        <f t="shared" si="342"/>
        <v>0.133333333333333</v>
      </c>
      <c r="EU55">
        <f t="shared" si="342"/>
        <v>0.184647838203523</v>
      </c>
      <c r="EV55">
        <f t="shared" si="342"/>
        <v>0.097029824431048</v>
      </c>
      <c r="EW55">
        <f t="shared" si="342"/>
        <v>0.120445258675453</v>
      </c>
      <c r="EX55">
        <f t="shared" si="342"/>
        <v>0.249162014762246</v>
      </c>
      <c r="EY55">
        <f t="shared" si="342"/>
        <v>0.292066362923799</v>
      </c>
      <c r="EZ55">
        <f t="shared" si="342"/>
        <v>0.227446174964124</v>
      </c>
      <c r="FA55">
        <f t="shared" si="342"/>
        <v>0.0536585043799995</v>
      </c>
      <c r="FB55">
        <f t="shared" si="342"/>
        <v>0.0394984087015021</v>
      </c>
      <c r="FC55">
        <f t="shared" si="342"/>
        <v>0.192829924028409</v>
      </c>
      <c r="FD55">
        <f t="shared" si="342"/>
        <v>0.116834948538803</v>
      </c>
      <c r="FE55">
        <f t="shared" si="342"/>
        <v>0.301106923189526</v>
      </c>
      <c r="FF55">
        <f t="shared" si="342"/>
        <v>0</v>
      </c>
      <c r="FG55">
        <f t="shared" si="342"/>
        <v>0.297932209159497</v>
      </c>
      <c r="FH55">
        <f t="shared" si="342"/>
        <v>0.301800854591327</v>
      </c>
    </row>
    <row r="56" spans="1:164">
      <c r="A56" s="6">
        <v>44986</v>
      </c>
      <c r="B56">
        <v>221.5</v>
      </c>
      <c r="C56">
        <v>186.6</v>
      </c>
      <c r="D56">
        <v>182.6</v>
      </c>
      <c r="E56">
        <v>189.1</v>
      </c>
      <c r="F56">
        <v>130.5</v>
      </c>
      <c r="G56">
        <v>227.7</v>
      </c>
      <c r="H56">
        <v>104.9</v>
      </c>
      <c r="I56">
        <v>182</v>
      </c>
      <c r="J56">
        <v>190.5</v>
      </c>
      <c r="L56" s="10">
        <v>394.336148</v>
      </c>
      <c r="M56" s="10">
        <v>378.389934</v>
      </c>
      <c r="N56" s="10">
        <v>257.049514</v>
      </c>
      <c r="O56" s="10">
        <v>177.552588</v>
      </c>
      <c r="P56" s="10">
        <v>160.840705</v>
      </c>
      <c r="R56" s="11">
        <v>0.041</v>
      </c>
      <c r="S56" s="11">
        <v>0.036</v>
      </c>
      <c r="T56" s="11">
        <v>0.027</v>
      </c>
      <c r="U56" s="11">
        <v>0.027</v>
      </c>
      <c r="V56" s="11">
        <v>0.035</v>
      </c>
      <c r="W56" s="11">
        <v>0.037</v>
      </c>
      <c r="X56" s="11">
        <v>0.036</v>
      </c>
      <c r="Y56" s="11">
        <v>0.052</v>
      </c>
      <c r="AA56" s="13">
        <v>19.2059364318848</v>
      </c>
      <c r="AB56" s="13">
        <v>3.82356309890747</v>
      </c>
      <c r="AC56" s="13">
        <v>3.74782085418701</v>
      </c>
      <c r="AD56" s="13">
        <v>2.08220434188843</v>
      </c>
      <c r="AE56" s="13">
        <v>10.4101476669312</v>
      </c>
      <c r="AF56" s="13">
        <v>7.25019979476929</v>
      </c>
      <c r="AG56" s="13">
        <v>3.36076807975769</v>
      </c>
      <c r="AH56" s="13">
        <v>3.21335053443909</v>
      </c>
      <c r="AI56" s="13">
        <v>2.58465838432312</v>
      </c>
      <c r="AJ56" s="13">
        <v>2.60743570327759</v>
      </c>
      <c r="AK56" s="13">
        <v>0.458969056606293</v>
      </c>
      <c r="AL56" s="13">
        <v>1.71954619884491</v>
      </c>
      <c r="AM56" s="13">
        <v>3.73267602920532</v>
      </c>
      <c r="AN56" s="13">
        <v>1.22500002384186</v>
      </c>
      <c r="AO56" s="18">
        <v>7177.8</v>
      </c>
      <c r="AQ56">
        <f t="shared" si="217"/>
        <v>0.0148984198645599</v>
      </c>
      <c r="AR56">
        <f t="shared" si="124"/>
        <v>0.0112540192926045</v>
      </c>
      <c r="AS56">
        <f t="shared" si="300"/>
        <v>0.0213581599123769</v>
      </c>
      <c r="AT56">
        <f t="shared" ref="AR56:AY56" si="343">(E57/E56)-1</f>
        <v>0.0280274986779483</v>
      </c>
      <c r="AU56">
        <f t="shared" si="343"/>
        <v>0.0160919540229885</v>
      </c>
      <c r="AV56">
        <f t="shared" si="343"/>
        <v>0.00614844093104971</v>
      </c>
      <c r="AW56">
        <f t="shared" si="343"/>
        <v>0.00381315538608185</v>
      </c>
      <c r="AX56">
        <f t="shared" si="343"/>
        <v>0.00769230769230766</v>
      </c>
      <c r="AY56">
        <f t="shared" si="343"/>
        <v>0.0162729658792651</v>
      </c>
      <c r="BA56" s="19">
        <f t="shared" si="276"/>
        <v>0.0962231365104274</v>
      </c>
      <c r="BB56" s="19">
        <f t="shared" si="1"/>
        <v>0.00879658971054975</v>
      </c>
      <c r="BC56" s="19">
        <f t="shared" si="2"/>
        <v>0.101767327208407</v>
      </c>
      <c r="BD56" s="19">
        <f t="shared" si="3"/>
        <v>0.0420368302375858</v>
      </c>
      <c r="BE56" s="19">
        <f t="shared" si="4"/>
        <v>0.1155062333257</v>
      </c>
      <c r="BG56">
        <f t="shared" si="219"/>
        <v>0.024390243902439</v>
      </c>
      <c r="BH56">
        <f t="shared" ref="BH56:BN56" si="344">(S57/S56)-1</f>
        <v>0.0833333333333335</v>
      </c>
      <c r="BI56">
        <f t="shared" si="344"/>
        <v>0.037037037037037</v>
      </c>
      <c r="BJ56">
        <f t="shared" si="344"/>
        <v>0.0740740740740742</v>
      </c>
      <c r="BK56">
        <f t="shared" si="344"/>
        <v>0.0571428571428569</v>
      </c>
      <c r="BL56">
        <f t="shared" si="344"/>
        <v>0.027027027027027</v>
      </c>
      <c r="BM56">
        <f t="shared" si="344"/>
        <v>0</v>
      </c>
      <c r="BN56">
        <f t="shared" si="344"/>
        <v>0.0384615384615385</v>
      </c>
      <c r="BP56" s="19">
        <f t="shared" si="221"/>
        <v>0.190015395093389</v>
      </c>
      <c r="BQ56" s="19">
        <f t="shared" ref="BQ56:CC56" si="345">(AB57/AB56)-1</f>
        <v>-0.00469496331837682</v>
      </c>
      <c r="BR56" s="19">
        <f t="shared" si="345"/>
        <v>0.00238658990426055</v>
      </c>
      <c r="BS56" s="19">
        <f t="shared" si="345"/>
        <v>0.0521738503157638</v>
      </c>
      <c r="BT56" s="19">
        <f t="shared" si="345"/>
        <v>-0.0321427658599717</v>
      </c>
      <c r="BU56" s="19">
        <f t="shared" si="345"/>
        <v>-0.0560291897852335</v>
      </c>
      <c r="BV56" s="19">
        <f t="shared" si="345"/>
        <v>-0.00804280167760019</v>
      </c>
      <c r="BW56" s="19">
        <f t="shared" si="345"/>
        <v>-0.061827888577108</v>
      </c>
      <c r="BX56" s="19">
        <f t="shared" si="345"/>
        <v>-0.173770526886148</v>
      </c>
      <c r="BY56" s="19">
        <f t="shared" si="345"/>
        <v>-0.016229779182833</v>
      </c>
      <c r="BZ56" s="19">
        <f t="shared" si="345"/>
        <v>-0.079449062708963</v>
      </c>
      <c r="CA56" s="19">
        <f t="shared" si="345"/>
        <v>-0.0502646208743854</v>
      </c>
      <c r="CB56" s="19">
        <f t="shared" si="345"/>
        <v>-0.0353773491505915</v>
      </c>
      <c r="CC56" s="19">
        <f t="shared" si="345"/>
        <v>0.0204081434053649</v>
      </c>
      <c r="CH56">
        <f t="shared" si="229"/>
        <v>224.4</v>
      </c>
      <c r="CI56">
        <f t="shared" ref="CI56:CV56" si="346">MAX(CI55,C56)</f>
        <v>188.1</v>
      </c>
      <c r="CJ56">
        <f t="shared" si="346"/>
        <v>182.6</v>
      </c>
      <c r="CK56">
        <f t="shared" si="346"/>
        <v>189.1</v>
      </c>
      <c r="CL56">
        <f t="shared" si="346"/>
        <v>130.5</v>
      </c>
      <c r="CM56">
        <f t="shared" si="346"/>
        <v>227.7</v>
      </c>
      <c r="CN56">
        <f t="shared" si="346"/>
        <v>114.7</v>
      </c>
      <c r="CO56">
        <f t="shared" si="346"/>
        <v>182</v>
      </c>
      <c r="CP56">
        <f t="shared" si="346"/>
        <v>190.5</v>
      </c>
      <c r="CR56">
        <f t="shared" si="346"/>
        <v>394.336148</v>
      </c>
      <c r="CS56">
        <f t="shared" si="346"/>
        <v>378.389934</v>
      </c>
      <c r="CT56">
        <f t="shared" si="346"/>
        <v>257.049514</v>
      </c>
      <c r="CU56">
        <f t="shared" si="346"/>
        <v>185.03701</v>
      </c>
      <c r="CV56">
        <f t="shared" si="346"/>
        <v>160.840705</v>
      </c>
      <c r="CX56">
        <f t="shared" ref="CP56:DT56" si="347">MAX(CX55,R56)</f>
        <v>0.046</v>
      </c>
      <c r="CY56">
        <f t="shared" si="347"/>
        <v>0.046</v>
      </c>
      <c r="CZ56">
        <f t="shared" si="347"/>
        <v>0.041</v>
      </c>
      <c r="DA56">
        <f t="shared" si="347"/>
        <v>0.038</v>
      </c>
      <c r="DB56">
        <f t="shared" si="347"/>
        <v>0.044</v>
      </c>
      <c r="DC56">
        <f t="shared" si="347"/>
        <v>0.041</v>
      </c>
      <c r="DD56">
        <f t="shared" si="347"/>
        <v>0.045</v>
      </c>
      <c r="DE56">
        <f t="shared" si="347"/>
        <v>0.06</v>
      </c>
      <c r="DG56">
        <f t="shared" si="347"/>
        <v>23.6261749267578</v>
      </c>
      <c r="DH56">
        <f t="shared" si="347"/>
        <v>3.82356309890747</v>
      </c>
      <c r="DI56">
        <f t="shared" si="347"/>
        <v>4.6537971496582</v>
      </c>
      <c r="DJ56">
        <f t="shared" si="347"/>
        <v>2.67201375961304</v>
      </c>
      <c r="DK56">
        <f t="shared" si="347"/>
        <v>17.1748085021973</v>
      </c>
      <c r="DL56">
        <f t="shared" si="347"/>
        <v>9.30144119262695</v>
      </c>
      <c r="DM56">
        <f t="shared" si="347"/>
        <v>3.61125349998474</v>
      </c>
      <c r="DN56">
        <f t="shared" si="347"/>
        <v>3.47110390663147</v>
      </c>
      <c r="DO56">
        <f t="shared" si="347"/>
        <v>3.25302577018738</v>
      </c>
      <c r="DP56">
        <f t="shared" si="347"/>
        <v>3.1735897064209</v>
      </c>
      <c r="DQ56">
        <f t="shared" si="347"/>
        <v>0.792371392250061</v>
      </c>
      <c r="DR56">
        <f t="shared" si="347"/>
        <v>1.71954619884491</v>
      </c>
      <c r="DS56">
        <f t="shared" si="347"/>
        <v>5.4293909072876</v>
      </c>
      <c r="DT56">
        <f t="shared" si="347"/>
        <v>1.733029961586</v>
      </c>
      <c r="DV56">
        <f t="shared" si="197"/>
        <v>0.0129233511586453</v>
      </c>
      <c r="DW56">
        <f t="shared" si="29"/>
        <v>0.00797448165869218</v>
      </c>
      <c r="DX56">
        <f t="shared" si="30"/>
        <v>0</v>
      </c>
      <c r="DY56">
        <f t="shared" ref="DY56:FH56" si="348">(CK56-E56)/CK56</f>
        <v>0</v>
      </c>
      <c r="DZ56">
        <f t="shared" si="348"/>
        <v>0</v>
      </c>
      <c r="EA56">
        <f t="shared" si="348"/>
        <v>0</v>
      </c>
      <c r="EB56">
        <f t="shared" si="348"/>
        <v>0.0854402789886661</v>
      </c>
      <c r="EC56">
        <f t="shared" si="348"/>
        <v>0</v>
      </c>
      <c r="ED56">
        <f t="shared" si="348"/>
        <v>0</v>
      </c>
      <c r="EF56">
        <f t="shared" si="348"/>
        <v>0</v>
      </c>
      <c r="EG56">
        <f t="shared" si="348"/>
        <v>0</v>
      </c>
      <c r="EH56">
        <f t="shared" si="348"/>
        <v>0</v>
      </c>
      <c r="EI56">
        <f t="shared" si="348"/>
        <v>0.0404482433000837</v>
      </c>
      <c r="EJ56">
        <f t="shared" si="348"/>
        <v>0</v>
      </c>
      <c r="EL56">
        <f t="shared" si="348"/>
        <v>0.108695652173913</v>
      </c>
      <c r="EM56">
        <f t="shared" si="348"/>
        <v>0.217391304347826</v>
      </c>
      <c r="EN56">
        <f t="shared" si="348"/>
        <v>0.341463414634146</v>
      </c>
      <c r="EO56">
        <f t="shared" si="348"/>
        <v>0.289473684210526</v>
      </c>
      <c r="EP56">
        <f t="shared" si="348"/>
        <v>0.204545454545454</v>
      </c>
      <c r="EQ56">
        <f t="shared" si="348"/>
        <v>0.0975609756097562</v>
      </c>
      <c r="ER56">
        <f t="shared" si="348"/>
        <v>0.2</v>
      </c>
      <c r="ES56">
        <f t="shared" si="348"/>
        <v>0.133333333333333</v>
      </c>
      <c r="EU56">
        <f t="shared" si="348"/>
        <v>0.187090737649067</v>
      </c>
      <c r="EV56">
        <f t="shared" si="348"/>
        <v>0</v>
      </c>
      <c r="EW56">
        <f t="shared" si="348"/>
        <v>0.194674642305312</v>
      </c>
      <c r="EX56">
        <f t="shared" si="348"/>
        <v>0.220735920839729</v>
      </c>
      <c r="EY56">
        <f t="shared" si="348"/>
        <v>0.393871106883122</v>
      </c>
      <c r="EZ56">
        <f t="shared" si="348"/>
        <v>0.220529416396637</v>
      </c>
      <c r="FA56">
        <f t="shared" si="348"/>
        <v>0.069362458278852</v>
      </c>
      <c r="FB56">
        <f t="shared" si="348"/>
        <v>0.0742568874702794</v>
      </c>
      <c r="FC56">
        <f t="shared" si="348"/>
        <v>0.205460218603113</v>
      </c>
      <c r="FD56">
        <f t="shared" si="348"/>
        <v>0.178395462399519</v>
      </c>
      <c r="FE56">
        <f t="shared" si="348"/>
        <v>0.420765235727429</v>
      </c>
      <c r="FF56">
        <f t="shared" si="348"/>
        <v>0</v>
      </c>
      <c r="FG56">
        <f t="shared" si="348"/>
        <v>0.312505565919902</v>
      </c>
      <c r="FH56">
        <f t="shared" si="348"/>
        <v>0.293145501811874</v>
      </c>
    </row>
    <row r="57" spans="1:164">
      <c r="A57" s="6">
        <v>45078</v>
      </c>
      <c r="B57">
        <v>224.8</v>
      </c>
      <c r="C57">
        <v>188.7</v>
      </c>
      <c r="D57">
        <v>186.5</v>
      </c>
      <c r="E57">
        <v>194.4</v>
      </c>
      <c r="F57">
        <v>132.6</v>
      </c>
      <c r="G57">
        <v>229.1</v>
      </c>
      <c r="H57">
        <v>105.3</v>
      </c>
      <c r="I57">
        <v>183.4</v>
      </c>
      <c r="J57">
        <v>193.6</v>
      </c>
      <c r="L57" s="10">
        <v>432.280409</v>
      </c>
      <c r="M57" s="10">
        <v>381.718475</v>
      </c>
      <c r="N57" s="10">
        <v>283.208756</v>
      </c>
      <c r="O57" s="10">
        <v>185.016336</v>
      </c>
      <c r="P57" s="10">
        <v>179.418809</v>
      </c>
      <c r="R57" s="11">
        <v>0.042</v>
      </c>
      <c r="S57" s="11">
        <v>0.039</v>
      </c>
      <c r="T57" s="11">
        <v>0.028</v>
      </c>
      <c r="U57" s="11">
        <v>0.029</v>
      </c>
      <c r="V57" s="11">
        <v>0.037</v>
      </c>
      <c r="W57" s="11">
        <v>0.038</v>
      </c>
      <c r="X57" s="11">
        <v>0.036</v>
      </c>
      <c r="Y57" s="11">
        <v>0.054</v>
      </c>
      <c r="AA57" s="13">
        <v>22.8553600311279</v>
      </c>
      <c r="AB57" s="13">
        <v>3.8056116104126</v>
      </c>
      <c r="AC57" s="13">
        <v>3.75676536560059</v>
      </c>
      <c r="AD57" s="13">
        <v>2.19084095954895</v>
      </c>
      <c r="AE57" s="13">
        <v>10.0755367279053</v>
      </c>
      <c r="AF57" s="13">
        <v>6.8439769744873</v>
      </c>
      <c r="AG57" s="13">
        <v>3.33373808860779</v>
      </c>
      <c r="AH57" s="13">
        <v>3.0146758556366</v>
      </c>
      <c r="AI57" s="13">
        <v>2.13552093505859</v>
      </c>
      <c r="AJ57" s="13">
        <v>2.56511759757996</v>
      </c>
      <c r="AK57" s="13">
        <v>0.422504395246506</v>
      </c>
      <c r="AL57" s="13">
        <v>1.63311386108398</v>
      </c>
      <c r="AM57" s="13">
        <v>3.60062384605408</v>
      </c>
      <c r="AN57" s="13">
        <v>1.25</v>
      </c>
      <c r="AO57" s="18">
        <v>7203.3</v>
      </c>
      <c r="AQ57">
        <f t="shared" si="217"/>
        <v>0.0151245551601422</v>
      </c>
      <c r="AR57">
        <f t="shared" si="124"/>
        <v>0.0100688924218337</v>
      </c>
      <c r="AS57">
        <f t="shared" si="300"/>
        <v>0.0198391420911528</v>
      </c>
      <c r="AT57">
        <f t="shared" ref="AR57:AY57" si="349">(E58/E57)-1</f>
        <v>0.0252057613168724</v>
      </c>
      <c r="AU57">
        <f t="shared" si="349"/>
        <v>0.0143288084464555</v>
      </c>
      <c r="AV57">
        <f t="shared" si="349"/>
        <v>0.0052378873854213</v>
      </c>
      <c r="AW57">
        <f t="shared" si="349"/>
        <v>0.00284900284900291</v>
      </c>
      <c r="AX57">
        <f t="shared" si="349"/>
        <v>0.00763358778625967</v>
      </c>
      <c r="AY57">
        <f t="shared" si="349"/>
        <v>0.0170454545454546</v>
      </c>
      <c r="BA57" s="19">
        <f t="shared" si="276"/>
        <v>0.0570309051410192</v>
      </c>
      <c r="BB57" s="19">
        <f t="shared" si="1"/>
        <v>-0.0170716625649309</v>
      </c>
      <c r="BC57" s="19">
        <f t="shared" si="2"/>
        <v>0.0484816578199299</v>
      </c>
      <c r="BD57" s="19">
        <f t="shared" si="3"/>
        <v>0.0557239172653381</v>
      </c>
      <c r="BE57" s="19">
        <f t="shared" si="4"/>
        <v>0.024068596955183</v>
      </c>
      <c r="BG57">
        <f t="shared" si="219"/>
        <v>0.0476190476190474</v>
      </c>
      <c r="BH57">
        <f t="shared" ref="BH57:BN57" si="350">(S58/S57)-1</f>
        <v>0.0512820512820513</v>
      </c>
      <c r="BI57">
        <f t="shared" si="350"/>
        <v>0.0714285714285714</v>
      </c>
      <c r="BJ57">
        <f t="shared" si="350"/>
        <v>0.0689655172413792</v>
      </c>
      <c r="BK57">
        <f t="shared" si="350"/>
        <v>0.027027027027027</v>
      </c>
      <c r="BL57">
        <f t="shared" si="350"/>
        <v>0.0263157894736843</v>
      </c>
      <c r="BM57">
        <f t="shared" si="350"/>
        <v>0.0277777777777779</v>
      </c>
      <c r="BN57">
        <f t="shared" si="350"/>
        <v>0.037037037037037</v>
      </c>
      <c r="BP57" s="19">
        <f t="shared" si="221"/>
        <v>-0.0188198225271524</v>
      </c>
      <c r="BQ57" s="19">
        <f t="shared" ref="BQ57:CC57" si="351">(AB58/AB57)-1</f>
        <v>0.00924577111535441</v>
      </c>
      <c r="BR57" s="19">
        <f t="shared" si="351"/>
        <v>0.010678227400416</v>
      </c>
      <c r="BS57" s="19">
        <f t="shared" si="351"/>
        <v>-0.128771158464315</v>
      </c>
      <c r="BT57" s="19">
        <f t="shared" si="351"/>
        <v>-0.0213187624077569</v>
      </c>
      <c r="BU57" s="19">
        <f t="shared" si="351"/>
        <v>-0.0638219142386948</v>
      </c>
      <c r="BV57" s="19">
        <f t="shared" si="351"/>
        <v>-0.0490841868933727</v>
      </c>
      <c r="BW57" s="19">
        <f t="shared" si="351"/>
        <v>-0.0501457277716835</v>
      </c>
      <c r="BX57" s="19">
        <f t="shared" si="351"/>
        <v>-0.043583002568709</v>
      </c>
      <c r="BY57" s="19">
        <f t="shared" si="351"/>
        <v>-0.0603853578480242</v>
      </c>
      <c r="BZ57" s="19">
        <f t="shared" si="351"/>
        <v>-0.0686204560307465</v>
      </c>
      <c r="CA57" s="19">
        <f t="shared" si="351"/>
        <v>-0.0297588563480026</v>
      </c>
      <c r="CB57" s="19">
        <f t="shared" si="351"/>
        <v>0.00418636838253716</v>
      </c>
      <c r="CC57" s="19">
        <f t="shared" si="351"/>
        <v>0</v>
      </c>
      <c r="CH57">
        <f t="shared" si="229"/>
        <v>224.8</v>
      </c>
      <c r="CI57">
        <f t="shared" ref="CI57:CV57" si="352">MAX(CI56,C57)</f>
        <v>188.7</v>
      </c>
      <c r="CJ57">
        <f t="shared" si="352"/>
        <v>186.5</v>
      </c>
      <c r="CK57">
        <f t="shared" si="352"/>
        <v>194.4</v>
      </c>
      <c r="CL57">
        <f t="shared" si="352"/>
        <v>132.6</v>
      </c>
      <c r="CM57">
        <f t="shared" si="352"/>
        <v>229.1</v>
      </c>
      <c r="CN57">
        <f t="shared" si="352"/>
        <v>114.7</v>
      </c>
      <c r="CO57">
        <f t="shared" si="352"/>
        <v>183.4</v>
      </c>
      <c r="CP57">
        <f t="shared" si="352"/>
        <v>193.6</v>
      </c>
      <c r="CR57">
        <f t="shared" si="352"/>
        <v>432.280409</v>
      </c>
      <c r="CS57">
        <f t="shared" si="352"/>
        <v>381.718475</v>
      </c>
      <c r="CT57">
        <f t="shared" si="352"/>
        <v>283.208756</v>
      </c>
      <c r="CU57">
        <f t="shared" si="352"/>
        <v>185.03701</v>
      </c>
      <c r="CV57">
        <f t="shared" si="352"/>
        <v>179.418809</v>
      </c>
      <c r="CX57">
        <f t="shared" ref="CP57:DT57" si="353">MAX(CX56,R57)</f>
        <v>0.046</v>
      </c>
      <c r="CY57">
        <f t="shared" si="353"/>
        <v>0.046</v>
      </c>
      <c r="CZ57">
        <f t="shared" si="353"/>
        <v>0.041</v>
      </c>
      <c r="DA57">
        <f t="shared" si="353"/>
        <v>0.038</v>
      </c>
      <c r="DB57">
        <f t="shared" si="353"/>
        <v>0.044</v>
      </c>
      <c r="DC57">
        <f t="shared" si="353"/>
        <v>0.041</v>
      </c>
      <c r="DD57">
        <f t="shared" si="353"/>
        <v>0.045</v>
      </c>
      <c r="DE57">
        <f t="shared" si="353"/>
        <v>0.06</v>
      </c>
      <c r="DG57">
        <f t="shared" si="353"/>
        <v>23.6261749267578</v>
      </c>
      <c r="DH57">
        <f t="shared" si="353"/>
        <v>3.82356309890747</v>
      </c>
      <c r="DI57">
        <f t="shared" si="353"/>
        <v>4.6537971496582</v>
      </c>
      <c r="DJ57">
        <f t="shared" si="353"/>
        <v>2.67201375961304</v>
      </c>
      <c r="DK57">
        <f t="shared" si="353"/>
        <v>17.1748085021973</v>
      </c>
      <c r="DL57">
        <f t="shared" si="353"/>
        <v>9.30144119262695</v>
      </c>
      <c r="DM57">
        <f t="shared" si="353"/>
        <v>3.61125349998474</v>
      </c>
      <c r="DN57">
        <f t="shared" si="353"/>
        <v>3.47110390663147</v>
      </c>
      <c r="DO57">
        <f t="shared" si="353"/>
        <v>3.25302577018738</v>
      </c>
      <c r="DP57">
        <f t="shared" si="353"/>
        <v>3.1735897064209</v>
      </c>
      <c r="DQ57">
        <f t="shared" si="353"/>
        <v>0.792371392250061</v>
      </c>
      <c r="DR57">
        <f t="shared" si="353"/>
        <v>1.71954619884491</v>
      </c>
      <c r="DS57">
        <f t="shared" si="353"/>
        <v>5.4293909072876</v>
      </c>
      <c r="DT57">
        <f t="shared" si="353"/>
        <v>1.733029961586</v>
      </c>
      <c r="DV57">
        <f t="shared" si="197"/>
        <v>0</v>
      </c>
      <c r="DW57">
        <f t="shared" si="29"/>
        <v>0</v>
      </c>
      <c r="DX57">
        <f t="shared" si="30"/>
        <v>0</v>
      </c>
      <c r="DY57">
        <f t="shared" ref="DY57:FH57" si="354">(CK57-E57)/CK57</f>
        <v>0</v>
      </c>
      <c r="DZ57">
        <f t="shared" si="354"/>
        <v>0</v>
      </c>
      <c r="EA57">
        <f t="shared" si="354"/>
        <v>0</v>
      </c>
      <c r="EB57">
        <f t="shared" si="354"/>
        <v>0.0819529206625981</v>
      </c>
      <c r="EC57">
        <f t="shared" si="354"/>
        <v>0</v>
      </c>
      <c r="ED57">
        <f t="shared" si="354"/>
        <v>0</v>
      </c>
      <c r="EF57">
        <f t="shared" si="354"/>
        <v>0</v>
      </c>
      <c r="EG57">
        <f t="shared" si="354"/>
        <v>0</v>
      </c>
      <c r="EH57">
        <f t="shared" si="354"/>
        <v>0</v>
      </c>
      <c r="EI57">
        <f t="shared" si="354"/>
        <v>0.000111728999512118</v>
      </c>
      <c r="EJ57">
        <f t="shared" si="354"/>
        <v>0</v>
      </c>
      <c r="EL57">
        <f t="shared" si="354"/>
        <v>0.0869565217391304</v>
      </c>
      <c r="EM57">
        <f t="shared" si="354"/>
        <v>0.152173913043478</v>
      </c>
      <c r="EN57">
        <f t="shared" si="354"/>
        <v>0.317073170731707</v>
      </c>
      <c r="EO57">
        <f t="shared" si="354"/>
        <v>0.236842105263158</v>
      </c>
      <c r="EP57">
        <f t="shared" si="354"/>
        <v>0.159090909090909</v>
      </c>
      <c r="EQ57">
        <f t="shared" si="354"/>
        <v>0.0731707317073171</v>
      </c>
      <c r="ER57">
        <f t="shared" si="354"/>
        <v>0.2</v>
      </c>
      <c r="ES57">
        <f t="shared" si="354"/>
        <v>0.1</v>
      </c>
      <c r="EU57">
        <f t="shared" si="354"/>
        <v>0.0326254629883787</v>
      </c>
      <c r="EV57">
        <f t="shared" si="354"/>
        <v>0.00469496331837686</v>
      </c>
      <c r="EW57">
        <f t="shared" si="354"/>
        <v>0.192752660936993</v>
      </c>
      <c r="EX57">
        <f t="shared" si="354"/>
        <v>0.180078713417169</v>
      </c>
      <c r="EY57">
        <f t="shared" si="354"/>
        <v>0.413353765975541</v>
      </c>
      <c r="EZ57">
        <f t="shared" si="354"/>
        <v>0.264202521657356</v>
      </c>
      <c r="FA57">
        <f t="shared" si="354"/>
        <v>0.0768473914606445</v>
      </c>
      <c r="FB57">
        <f t="shared" si="354"/>
        <v>0.131493629482792</v>
      </c>
      <c r="FC57">
        <f t="shared" si="354"/>
        <v>0.343527815048456</v>
      </c>
      <c r="FD57">
        <f t="shared" si="354"/>
        <v>0.191729922620388</v>
      </c>
      <c r="FE57">
        <f t="shared" si="354"/>
        <v>0.466784894837332</v>
      </c>
      <c r="FF57">
        <f t="shared" si="354"/>
        <v>0.0502646208743854</v>
      </c>
      <c r="FG57">
        <f t="shared" si="354"/>
        <v>0.336827296553442</v>
      </c>
      <c r="FH57">
        <f t="shared" si="354"/>
        <v>0.278719913846123</v>
      </c>
    </row>
    <row r="58" spans="1:164">
      <c r="A58" s="6">
        <v>45170</v>
      </c>
      <c r="B58">
        <v>228.2</v>
      </c>
      <c r="C58">
        <v>190.6</v>
      </c>
      <c r="D58">
        <v>190.2</v>
      </c>
      <c r="E58">
        <v>199.3</v>
      </c>
      <c r="F58">
        <v>134.5</v>
      </c>
      <c r="G58">
        <v>230.3</v>
      </c>
      <c r="H58">
        <v>105.6</v>
      </c>
      <c r="I58">
        <v>184.8</v>
      </c>
      <c r="J58">
        <v>196.9</v>
      </c>
      <c r="L58" s="10">
        <v>456.933752</v>
      </c>
      <c r="M58" s="10">
        <v>375.201906</v>
      </c>
      <c r="N58" s="10">
        <v>296.939186</v>
      </c>
      <c r="O58" s="10">
        <v>195.326171</v>
      </c>
      <c r="P58" s="10">
        <v>183.737168</v>
      </c>
      <c r="R58" s="11">
        <v>0.044</v>
      </c>
      <c r="S58" s="11">
        <v>0.041</v>
      </c>
      <c r="T58" s="11">
        <v>0.03</v>
      </c>
      <c r="U58" s="11">
        <v>0.031</v>
      </c>
      <c r="V58" s="11">
        <v>0.038</v>
      </c>
      <c r="W58" s="11">
        <v>0.039</v>
      </c>
      <c r="X58" s="11">
        <v>0.037</v>
      </c>
      <c r="Y58" s="11">
        <v>0.056</v>
      </c>
      <c r="AA58" s="13">
        <v>22.4252262115479</v>
      </c>
      <c r="AB58" s="13">
        <v>3.84079742431641</v>
      </c>
      <c r="AC58" s="13">
        <v>3.79688096046448</v>
      </c>
      <c r="AD58" s="13">
        <v>1.90872383117676</v>
      </c>
      <c r="AE58" s="13">
        <v>9.86073875427246</v>
      </c>
      <c r="AF58" s="13">
        <v>6.40718126296997</v>
      </c>
      <c r="AG58" s="13">
        <v>3.17010426521301</v>
      </c>
      <c r="AH58" s="13">
        <v>2.86350274085998</v>
      </c>
      <c r="AI58" s="13">
        <v>2.0424485206604</v>
      </c>
      <c r="AJ58" s="13">
        <v>2.41022205352783</v>
      </c>
      <c r="AK58" s="13">
        <v>0.393511950969696</v>
      </c>
      <c r="AL58" s="13">
        <v>1.58451426029205</v>
      </c>
      <c r="AM58" s="13">
        <v>3.61569738388061</v>
      </c>
      <c r="AN58" s="13">
        <v>1.25</v>
      </c>
      <c r="AO58" s="18">
        <v>7048.6</v>
      </c>
      <c r="AQ58">
        <f t="shared" si="217"/>
        <v>0.0148992112182296</v>
      </c>
      <c r="AR58">
        <f t="shared" si="124"/>
        <v>0.00996852046169994</v>
      </c>
      <c r="AS58">
        <f t="shared" si="300"/>
        <v>0.0189274447949528</v>
      </c>
      <c r="AT58">
        <f t="shared" ref="AR58:AY58" si="355">(E59/E58)-1</f>
        <v>0.0230807827395885</v>
      </c>
      <c r="AU58">
        <f t="shared" si="355"/>
        <v>0.0133828996282528</v>
      </c>
      <c r="AV58">
        <f t="shared" si="355"/>
        <v>0.00390794615718626</v>
      </c>
      <c r="AW58">
        <f t="shared" si="355"/>
        <v>0.00189393939393945</v>
      </c>
      <c r="AX58">
        <f t="shared" si="355"/>
        <v>0.00595238095238093</v>
      </c>
      <c r="AY58">
        <f t="shared" si="355"/>
        <v>0.0147282884713054</v>
      </c>
      <c r="BA58" s="19">
        <f t="shared" si="276"/>
        <v>0.00395719071328293</v>
      </c>
      <c r="BB58" s="19">
        <f t="shared" si="1"/>
        <v>-0.00240778627601113</v>
      </c>
      <c r="BC58" s="19">
        <f t="shared" si="2"/>
        <v>0.0355618203924084</v>
      </c>
      <c r="BD58" s="19">
        <f t="shared" si="3"/>
        <v>-0.0427204094427265</v>
      </c>
      <c r="BE58" s="19">
        <f t="shared" si="4"/>
        <v>0.0294421322527405</v>
      </c>
      <c r="BG58">
        <f t="shared" si="219"/>
        <v>0.0454545454545454</v>
      </c>
      <c r="BH58">
        <f t="shared" ref="BH58:BN58" si="356">(S59/S58)-1</f>
        <v>0.024390243902439</v>
      </c>
      <c r="BI58">
        <f t="shared" si="356"/>
        <v>0.0666666666666667</v>
      </c>
      <c r="BJ58">
        <f t="shared" si="356"/>
        <v>0.0645161290322582</v>
      </c>
      <c r="BK58">
        <f t="shared" si="356"/>
        <v>0.0263157894736843</v>
      </c>
      <c r="BL58">
        <f t="shared" si="356"/>
        <v>0.0256410256410258</v>
      </c>
      <c r="BM58">
        <f t="shared" si="356"/>
        <v>0.027027027027027</v>
      </c>
      <c r="BN58">
        <f t="shared" si="356"/>
        <v>0.0357142857142858</v>
      </c>
      <c r="BP58" s="19">
        <f t="shared" si="221"/>
        <v>0.314285697274971</v>
      </c>
      <c r="BQ58" s="19">
        <f t="shared" ref="BQ58:CC58" si="357">(AB59/AB58)-1</f>
        <v>0.08716710268344</v>
      </c>
      <c r="BR58" s="19">
        <f t="shared" si="357"/>
        <v>0.0558252910326875</v>
      </c>
      <c r="BS58" s="19">
        <f t="shared" si="357"/>
        <v>0.0582524999475387</v>
      </c>
      <c r="BT58" s="19">
        <f t="shared" si="357"/>
        <v>0.203846153102202</v>
      </c>
      <c r="BU58" s="19">
        <f t="shared" si="357"/>
        <v>0.0454545353060498</v>
      </c>
      <c r="BV58" s="19">
        <f t="shared" si="357"/>
        <v>0.0174927297886538</v>
      </c>
      <c r="BW58" s="19">
        <f t="shared" si="357"/>
        <v>0.103125033044276</v>
      </c>
      <c r="BX58" s="19">
        <f t="shared" si="357"/>
        <v>-0.0431034301623154</v>
      </c>
      <c r="BY58" s="19">
        <f t="shared" si="357"/>
        <v>0.0235981982359839</v>
      </c>
      <c r="BZ58" s="19">
        <f t="shared" si="357"/>
        <v>-0.0711409436635809</v>
      </c>
      <c r="CA58" s="19">
        <f t="shared" si="357"/>
        <v>0.00294119660673875</v>
      </c>
      <c r="CB58" s="19">
        <f t="shared" si="357"/>
        <v>0.0893082209729121</v>
      </c>
      <c r="CC58" s="19">
        <f t="shared" si="357"/>
        <v>0.088000011444088</v>
      </c>
      <c r="CH58">
        <f t="shared" si="229"/>
        <v>228.2</v>
      </c>
      <c r="CI58">
        <f t="shared" ref="CI58:CV58" si="358">MAX(CI57,C58)</f>
        <v>190.6</v>
      </c>
      <c r="CJ58">
        <f t="shared" si="358"/>
        <v>190.2</v>
      </c>
      <c r="CK58">
        <f t="shared" si="358"/>
        <v>199.3</v>
      </c>
      <c r="CL58">
        <f t="shared" si="358"/>
        <v>134.5</v>
      </c>
      <c r="CM58">
        <f t="shared" si="358"/>
        <v>230.3</v>
      </c>
      <c r="CN58">
        <f t="shared" si="358"/>
        <v>114.7</v>
      </c>
      <c r="CO58">
        <f t="shared" si="358"/>
        <v>184.8</v>
      </c>
      <c r="CP58">
        <f t="shared" si="358"/>
        <v>196.9</v>
      </c>
      <c r="CR58">
        <f t="shared" si="358"/>
        <v>456.933752</v>
      </c>
      <c r="CS58">
        <f t="shared" si="358"/>
        <v>381.718475</v>
      </c>
      <c r="CT58">
        <f t="shared" si="358"/>
        <v>296.939186</v>
      </c>
      <c r="CU58">
        <f t="shared" si="358"/>
        <v>195.326171</v>
      </c>
      <c r="CV58">
        <f t="shared" si="358"/>
        <v>183.737168</v>
      </c>
      <c r="CX58">
        <f t="shared" ref="CP58:DT58" si="359">MAX(CX57,R58)</f>
        <v>0.046</v>
      </c>
      <c r="CY58">
        <f t="shared" si="359"/>
        <v>0.046</v>
      </c>
      <c r="CZ58">
        <f t="shared" si="359"/>
        <v>0.041</v>
      </c>
      <c r="DA58">
        <f t="shared" si="359"/>
        <v>0.038</v>
      </c>
      <c r="DB58">
        <f t="shared" si="359"/>
        <v>0.044</v>
      </c>
      <c r="DC58">
        <f t="shared" si="359"/>
        <v>0.041</v>
      </c>
      <c r="DD58">
        <f t="shared" si="359"/>
        <v>0.045</v>
      </c>
      <c r="DE58">
        <f t="shared" si="359"/>
        <v>0.06</v>
      </c>
      <c r="DG58">
        <f t="shared" si="359"/>
        <v>23.6261749267578</v>
      </c>
      <c r="DH58">
        <f t="shared" si="359"/>
        <v>3.84079742431641</v>
      </c>
      <c r="DI58">
        <f t="shared" si="359"/>
        <v>4.6537971496582</v>
      </c>
      <c r="DJ58">
        <f t="shared" si="359"/>
        <v>2.67201375961304</v>
      </c>
      <c r="DK58">
        <f t="shared" si="359"/>
        <v>17.1748085021973</v>
      </c>
      <c r="DL58">
        <f t="shared" si="359"/>
        <v>9.30144119262695</v>
      </c>
      <c r="DM58">
        <f t="shared" si="359"/>
        <v>3.61125349998474</v>
      </c>
      <c r="DN58">
        <f t="shared" si="359"/>
        <v>3.47110390663147</v>
      </c>
      <c r="DO58">
        <f t="shared" si="359"/>
        <v>3.25302577018738</v>
      </c>
      <c r="DP58">
        <f t="shared" si="359"/>
        <v>3.1735897064209</v>
      </c>
      <c r="DQ58">
        <f t="shared" si="359"/>
        <v>0.792371392250061</v>
      </c>
      <c r="DR58">
        <f t="shared" si="359"/>
        <v>1.71954619884491</v>
      </c>
      <c r="DS58">
        <f t="shared" si="359"/>
        <v>5.4293909072876</v>
      </c>
      <c r="DT58">
        <f t="shared" si="359"/>
        <v>1.733029961586</v>
      </c>
      <c r="DV58">
        <f t="shared" si="197"/>
        <v>0</v>
      </c>
      <c r="DW58">
        <f t="shared" si="29"/>
        <v>0</v>
      </c>
      <c r="DX58">
        <f t="shared" si="30"/>
        <v>0</v>
      </c>
      <c r="DY58">
        <f t="shared" ref="DY58:FH58" si="360">(CK58-E58)/CK58</f>
        <v>0</v>
      </c>
      <c r="DZ58">
        <f t="shared" si="360"/>
        <v>0</v>
      </c>
      <c r="EA58">
        <f t="shared" si="360"/>
        <v>0</v>
      </c>
      <c r="EB58">
        <f t="shared" si="360"/>
        <v>0.0793374019180472</v>
      </c>
      <c r="EC58">
        <f t="shared" si="360"/>
        <v>0</v>
      </c>
      <c r="ED58">
        <f t="shared" si="360"/>
        <v>0</v>
      </c>
      <c r="EF58">
        <f t="shared" si="360"/>
        <v>0</v>
      </c>
      <c r="EG58">
        <f t="shared" si="360"/>
        <v>0.0170716625649309</v>
      </c>
      <c r="EH58">
        <f t="shared" si="360"/>
        <v>0</v>
      </c>
      <c r="EI58">
        <f t="shared" si="360"/>
        <v>0</v>
      </c>
      <c r="EJ58">
        <f t="shared" si="360"/>
        <v>0</v>
      </c>
      <c r="EL58">
        <f t="shared" si="360"/>
        <v>0.0434782608695653</v>
      </c>
      <c r="EM58">
        <f t="shared" si="360"/>
        <v>0.108695652173913</v>
      </c>
      <c r="EN58">
        <f t="shared" si="360"/>
        <v>0.268292682926829</v>
      </c>
      <c r="EO58">
        <f t="shared" si="360"/>
        <v>0.184210526315789</v>
      </c>
      <c r="EP58">
        <f t="shared" si="360"/>
        <v>0.136363636363636</v>
      </c>
      <c r="EQ58">
        <f t="shared" si="360"/>
        <v>0.0487804878048781</v>
      </c>
      <c r="ER58">
        <f t="shared" si="360"/>
        <v>0.177777777777778</v>
      </c>
      <c r="ES58">
        <f t="shared" si="360"/>
        <v>0.0666666666666666</v>
      </c>
      <c r="EU58">
        <f t="shared" si="360"/>
        <v>0.0508312800922236</v>
      </c>
      <c r="EV58">
        <f t="shared" si="360"/>
        <v>0</v>
      </c>
      <c r="EW58">
        <f t="shared" si="360"/>
        <v>0.184132690282097</v>
      </c>
      <c r="EX58">
        <f t="shared" si="360"/>
        <v>0.285660927339992</v>
      </c>
      <c r="EY58">
        <f t="shared" si="360"/>
        <v>0.425860337656114</v>
      </c>
      <c r="EZ58">
        <f t="shared" si="360"/>
        <v>0.311162525217189</v>
      </c>
      <c r="FA58">
        <f t="shared" si="360"/>
        <v>0.122159586629295</v>
      </c>
      <c r="FB58">
        <f t="shared" si="360"/>
        <v>0.175045513506721</v>
      </c>
      <c r="FC58">
        <f t="shared" si="360"/>
        <v>0.372138843971485</v>
      </c>
      <c r="FD58">
        <f t="shared" si="360"/>
        <v>0.240537600480806</v>
      </c>
      <c r="FE58">
        <f t="shared" si="360"/>
        <v>0.503374358516077</v>
      </c>
      <c r="FF58">
        <f t="shared" si="360"/>
        <v>0.0785276595904004</v>
      </c>
      <c r="FG58">
        <f t="shared" si="360"/>
        <v>0.334051011315571</v>
      </c>
      <c r="FH58">
        <f t="shared" si="360"/>
        <v>0.278719913846123</v>
      </c>
    </row>
    <row r="59" spans="1:164">
      <c r="A59" s="6">
        <v>45261</v>
      </c>
      <c r="B59">
        <v>231.6</v>
      </c>
      <c r="C59">
        <v>192.5</v>
      </c>
      <c r="D59">
        <v>193.8</v>
      </c>
      <c r="E59">
        <v>203.9</v>
      </c>
      <c r="F59">
        <v>136.3</v>
      </c>
      <c r="G59">
        <v>231.2</v>
      </c>
      <c r="H59">
        <v>105.8</v>
      </c>
      <c r="I59">
        <v>185.9</v>
      </c>
      <c r="J59">
        <v>199.8</v>
      </c>
      <c r="L59" s="10">
        <v>458.741926</v>
      </c>
      <c r="M59" s="10">
        <v>374.2985</v>
      </c>
      <c r="N59" s="10">
        <v>307.498884</v>
      </c>
      <c r="O59" s="10">
        <v>186.981757</v>
      </c>
      <c r="P59" s="10">
        <v>189.146782</v>
      </c>
      <c r="R59" s="11">
        <v>0.046</v>
      </c>
      <c r="S59" s="11">
        <v>0.042</v>
      </c>
      <c r="T59" s="11">
        <v>0.032</v>
      </c>
      <c r="U59" s="11">
        <v>0.033</v>
      </c>
      <c r="V59" s="11">
        <v>0.039</v>
      </c>
      <c r="W59" s="11">
        <v>0.04</v>
      </c>
      <c r="X59" s="11">
        <v>0.038</v>
      </c>
      <c r="Y59" s="11">
        <v>0.058</v>
      </c>
      <c r="AA59" s="13">
        <v>29.4731540679932</v>
      </c>
      <c r="AB59" s="13">
        <v>4.17558860778809</v>
      </c>
      <c r="AC59" s="13">
        <v>4.00884294509888</v>
      </c>
      <c r="AD59" s="13">
        <v>2.01991176605225</v>
      </c>
      <c r="AE59" s="13">
        <v>11.8708124160767</v>
      </c>
      <c r="AF59" s="13">
        <v>6.6984167098999</v>
      </c>
      <c r="AG59" s="13">
        <v>3.22555804252624</v>
      </c>
      <c r="AH59" s="13">
        <v>3.15880155563354</v>
      </c>
      <c r="AI59" s="13">
        <v>1.95441198348999</v>
      </c>
      <c r="AJ59" s="13">
        <v>2.46709895133972</v>
      </c>
      <c r="AK59" s="13">
        <v>0.365517139434815</v>
      </c>
      <c r="AL59" s="13">
        <v>1.58917462825775</v>
      </c>
      <c r="AM59" s="13">
        <v>3.9386088848114</v>
      </c>
      <c r="AN59" s="13">
        <v>1.36000001430511</v>
      </c>
      <c r="AO59" s="18">
        <v>7590.8</v>
      </c>
      <c r="AQ59">
        <f t="shared" si="217"/>
        <v>0.0151122625215889</v>
      </c>
      <c r="AR59">
        <f t="shared" si="124"/>
        <v>0.00987012987012981</v>
      </c>
      <c r="AS59">
        <f t="shared" si="300"/>
        <v>0.0180598555211557</v>
      </c>
      <c r="AT59">
        <f t="shared" ref="AR59:AY59" si="361">(E60/E59)-1</f>
        <v>0.0220696419813635</v>
      </c>
      <c r="AU59">
        <f t="shared" si="361"/>
        <v>0.0117388114453412</v>
      </c>
      <c r="AV59">
        <f t="shared" si="361"/>
        <v>0.0034602076124568</v>
      </c>
      <c r="AW59">
        <f t="shared" si="361"/>
        <v>0.00189035916824198</v>
      </c>
      <c r="AX59">
        <f t="shared" si="361"/>
        <v>0.00484131253362019</v>
      </c>
      <c r="AY59">
        <f t="shared" si="361"/>
        <v>0.0125125125125125</v>
      </c>
      <c r="BA59" s="19">
        <f t="shared" si="276"/>
        <v>0.0388698132640268</v>
      </c>
      <c r="BB59" s="19">
        <f t="shared" si="1"/>
        <v>-0.0269842518738387</v>
      </c>
      <c r="BC59" s="19">
        <f t="shared" si="2"/>
        <v>0.0860190503975944</v>
      </c>
      <c r="BD59" s="19">
        <f t="shared" si="3"/>
        <v>-0.000131782909709055</v>
      </c>
      <c r="BE59" s="19">
        <f t="shared" si="4"/>
        <v>0.0438829881863916</v>
      </c>
      <c r="BG59">
        <f t="shared" si="219"/>
        <v>0.0217391304347827</v>
      </c>
      <c r="BH59">
        <f t="shared" ref="BH59:BN59" si="362">(S60/S59)-1</f>
        <v>0.0238095238095237</v>
      </c>
      <c r="BI59">
        <f t="shared" si="362"/>
        <v>0.03125</v>
      </c>
      <c r="BJ59">
        <f t="shared" si="362"/>
        <v>0.0303030303030303</v>
      </c>
      <c r="BK59">
        <f t="shared" si="362"/>
        <v>0.0256410256410258</v>
      </c>
      <c r="BL59">
        <f t="shared" si="362"/>
        <v>0.0249999999999999</v>
      </c>
      <c r="BM59">
        <f t="shared" si="362"/>
        <v>0.0263157894736843</v>
      </c>
      <c r="BN59">
        <f t="shared" si="362"/>
        <v>0.0344827586206895</v>
      </c>
      <c r="BP59" s="19">
        <f t="shared" si="221"/>
        <v>0.127796608699697</v>
      </c>
      <c r="BQ59" s="19">
        <f t="shared" ref="BQ59:CC59" si="363">(AB60/AB59)-1</f>
        <v>0.0204082658090043</v>
      </c>
      <c r="BR59" s="19">
        <f t="shared" si="363"/>
        <v>-0.0105786703298983</v>
      </c>
      <c r="BS59" s="19">
        <f t="shared" si="363"/>
        <v>-0.0813248248019072</v>
      </c>
      <c r="BT59" s="19">
        <f t="shared" si="363"/>
        <v>-0.0138712759538172</v>
      </c>
      <c r="BU59" s="19">
        <f t="shared" si="363"/>
        <v>-0.046282930362898</v>
      </c>
      <c r="BV59" s="19">
        <f t="shared" si="363"/>
        <v>0.0963131638023322</v>
      </c>
      <c r="BW59" s="19">
        <f t="shared" si="363"/>
        <v>-0.0419778165463977</v>
      </c>
      <c r="BX59" s="19">
        <f t="shared" si="363"/>
        <v>0.111155637435198</v>
      </c>
      <c r="BY59" s="19">
        <f t="shared" si="363"/>
        <v>-0.0745345636539971</v>
      </c>
      <c r="BZ59" s="19">
        <f t="shared" si="363"/>
        <v>0.132484883470637</v>
      </c>
      <c r="CA59" s="19">
        <f t="shared" si="363"/>
        <v>0.0828700822288677</v>
      </c>
      <c r="CB59" s="19">
        <f t="shared" si="363"/>
        <v>0.0268453048516601</v>
      </c>
      <c r="CC59" s="19">
        <f t="shared" si="363"/>
        <v>0.117647033042975</v>
      </c>
      <c r="CH59">
        <f t="shared" si="229"/>
        <v>231.6</v>
      </c>
      <c r="CI59">
        <f t="shared" ref="CI59:CV59" si="364">MAX(CI58,C59)</f>
        <v>192.5</v>
      </c>
      <c r="CJ59">
        <f t="shared" si="364"/>
        <v>193.8</v>
      </c>
      <c r="CK59">
        <f t="shared" si="364"/>
        <v>203.9</v>
      </c>
      <c r="CL59">
        <f t="shared" si="364"/>
        <v>136.3</v>
      </c>
      <c r="CM59">
        <f t="shared" si="364"/>
        <v>231.2</v>
      </c>
      <c r="CN59">
        <f t="shared" si="364"/>
        <v>114.7</v>
      </c>
      <c r="CO59">
        <f t="shared" si="364"/>
        <v>185.9</v>
      </c>
      <c r="CP59">
        <f t="shared" si="364"/>
        <v>199.8</v>
      </c>
      <c r="CR59">
        <f t="shared" si="364"/>
        <v>458.741926</v>
      </c>
      <c r="CS59">
        <f t="shared" si="364"/>
        <v>381.718475</v>
      </c>
      <c r="CT59">
        <f t="shared" si="364"/>
        <v>307.498884</v>
      </c>
      <c r="CU59">
        <f t="shared" si="364"/>
        <v>195.326171</v>
      </c>
      <c r="CV59">
        <f t="shared" si="364"/>
        <v>189.146782</v>
      </c>
      <c r="CX59">
        <f t="shared" ref="CP59:DT59" si="365">MAX(CX58,R59)</f>
        <v>0.046</v>
      </c>
      <c r="CY59">
        <f t="shared" si="365"/>
        <v>0.046</v>
      </c>
      <c r="CZ59">
        <f t="shared" si="365"/>
        <v>0.041</v>
      </c>
      <c r="DA59">
        <f t="shared" si="365"/>
        <v>0.038</v>
      </c>
      <c r="DB59">
        <f t="shared" si="365"/>
        <v>0.044</v>
      </c>
      <c r="DC59">
        <f t="shared" si="365"/>
        <v>0.041</v>
      </c>
      <c r="DD59">
        <f t="shared" si="365"/>
        <v>0.045</v>
      </c>
      <c r="DE59">
        <f t="shared" si="365"/>
        <v>0.06</v>
      </c>
      <c r="DG59">
        <f t="shared" si="365"/>
        <v>29.4731540679932</v>
      </c>
      <c r="DH59">
        <f t="shared" si="365"/>
        <v>4.17558860778809</v>
      </c>
      <c r="DI59">
        <f t="shared" si="365"/>
        <v>4.6537971496582</v>
      </c>
      <c r="DJ59">
        <f t="shared" si="365"/>
        <v>2.67201375961304</v>
      </c>
      <c r="DK59">
        <f t="shared" si="365"/>
        <v>17.1748085021973</v>
      </c>
      <c r="DL59">
        <f t="shared" si="365"/>
        <v>9.30144119262695</v>
      </c>
      <c r="DM59">
        <f t="shared" si="365"/>
        <v>3.61125349998474</v>
      </c>
      <c r="DN59">
        <f t="shared" si="365"/>
        <v>3.47110390663147</v>
      </c>
      <c r="DO59">
        <f t="shared" si="365"/>
        <v>3.25302577018738</v>
      </c>
      <c r="DP59">
        <f t="shared" si="365"/>
        <v>3.1735897064209</v>
      </c>
      <c r="DQ59">
        <f t="shared" si="365"/>
        <v>0.792371392250061</v>
      </c>
      <c r="DR59">
        <f t="shared" si="365"/>
        <v>1.71954619884491</v>
      </c>
      <c r="DS59">
        <f t="shared" si="365"/>
        <v>5.4293909072876</v>
      </c>
      <c r="DT59">
        <f t="shared" si="365"/>
        <v>1.733029961586</v>
      </c>
      <c r="DV59">
        <f t="shared" si="197"/>
        <v>0</v>
      </c>
      <c r="DW59">
        <f t="shared" si="29"/>
        <v>0</v>
      </c>
      <c r="DX59">
        <f t="shared" si="30"/>
        <v>0</v>
      </c>
      <c r="DY59">
        <f t="shared" ref="DY59:FH59" si="366">(CK59-E59)/CK59</f>
        <v>0</v>
      </c>
      <c r="DZ59">
        <f t="shared" si="366"/>
        <v>0</v>
      </c>
      <c r="EA59">
        <f t="shared" si="366"/>
        <v>0</v>
      </c>
      <c r="EB59">
        <f t="shared" si="366"/>
        <v>0.0775937227550131</v>
      </c>
      <c r="EC59">
        <f t="shared" si="366"/>
        <v>0</v>
      </c>
      <c r="ED59">
        <f t="shared" si="366"/>
        <v>0</v>
      </c>
      <c r="EF59">
        <f t="shared" si="366"/>
        <v>0</v>
      </c>
      <c r="EG59">
        <f t="shared" si="366"/>
        <v>0.0194383439261095</v>
      </c>
      <c r="EH59">
        <f t="shared" si="366"/>
        <v>0</v>
      </c>
      <c r="EI59">
        <f t="shared" si="366"/>
        <v>0.0427204094427264</v>
      </c>
      <c r="EJ59">
        <f t="shared" si="366"/>
        <v>0</v>
      </c>
      <c r="EL59">
        <f t="shared" si="366"/>
        <v>0</v>
      </c>
      <c r="EM59">
        <f t="shared" si="366"/>
        <v>0.0869565217391304</v>
      </c>
      <c r="EN59">
        <f t="shared" si="366"/>
        <v>0.219512195121951</v>
      </c>
      <c r="EO59">
        <f t="shared" si="366"/>
        <v>0.131578947368421</v>
      </c>
      <c r="EP59">
        <f t="shared" si="366"/>
        <v>0.113636363636364</v>
      </c>
      <c r="EQ59">
        <f t="shared" si="366"/>
        <v>0.024390243902439</v>
      </c>
      <c r="ER59">
        <f t="shared" si="366"/>
        <v>0.155555555555556</v>
      </c>
      <c r="ES59">
        <f t="shared" si="366"/>
        <v>0.0333333333333332</v>
      </c>
      <c r="EU59">
        <f t="shared" si="366"/>
        <v>0</v>
      </c>
      <c r="EV59">
        <f t="shared" si="366"/>
        <v>0</v>
      </c>
      <c r="EW59">
        <f t="shared" si="366"/>
        <v>0.138586660273039</v>
      </c>
      <c r="EX59">
        <f t="shared" si="366"/>
        <v>0.24404889054734</v>
      </c>
      <c r="EY59">
        <f t="shared" si="366"/>
        <v>0.308824176143916</v>
      </c>
      <c r="EZ59">
        <f t="shared" si="366"/>
        <v>0.279851737899543</v>
      </c>
      <c r="FA59">
        <f t="shared" si="366"/>
        <v>0.106803761480641</v>
      </c>
      <c r="FB59">
        <f t="shared" si="366"/>
        <v>0.0899720548270777</v>
      </c>
      <c r="FC59">
        <f t="shared" si="366"/>
        <v>0.39920181346199</v>
      </c>
      <c r="FD59">
        <f t="shared" si="366"/>
        <v>0.222615656224176</v>
      </c>
      <c r="FE59">
        <f t="shared" si="366"/>
        <v>0.538704775298774</v>
      </c>
      <c r="FF59">
        <f t="shared" si="366"/>
        <v>0.0758174282695841</v>
      </c>
      <c r="FG59">
        <f t="shared" si="366"/>
        <v>0.274576291877455</v>
      </c>
      <c r="FH59">
        <f t="shared" si="366"/>
        <v>0.215247258010189</v>
      </c>
    </row>
    <row r="60" spans="1:164">
      <c r="A60" s="6">
        <v>45352</v>
      </c>
      <c r="B60">
        <v>235.1</v>
      </c>
      <c r="C60">
        <v>194.4</v>
      </c>
      <c r="D60">
        <v>197.3</v>
      </c>
      <c r="E60">
        <v>208.4</v>
      </c>
      <c r="F60">
        <v>137.9</v>
      </c>
      <c r="G60">
        <v>232</v>
      </c>
      <c r="H60">
        <v>106</v>
      </c>
      <c r="I60">
        <v>186.8</v>
      </c>
      <c r="J60">
        <v>202.3</v>
      </c>
      <c r="L60" s="10">
        <v>476.573139</v>
      </c>
      <c r="M60" s="10">
        <v>364.198335</v>
      </c>
      <c r="N60" s="10">
        <v>333.949646</v>
      </c>
      <c r="O60" s="10">
        <v>186.957116</v>
      </c>
      <c r="P60" s="10">
        <v>197.447108</v>
      </c>
      <c r="R60" s="11">
        <v>0.047</v>
      </c>
      <c r="S60" s="11">
        <v>0.043</v>
      </c>
      <c r="T60" s="11">
        <v>0.033</v>
      </c>
      <c r="U60" s="11">
        <v>0.034</v>
      </c>
      <c r="V60" s="11">
        <v>0.04</v>
      </c>
      <c r="W60" s="11">
        <v>0.041</v>
      </c>
      <c r="X60" s="11">
        <v>0.039</v>
      </c>
      <c r="Y60" s="11">
        <v>0.06</v>
      </c>
      <c r="AA60" s="13">
        <v>33.2397232055664</v>
      </c>
      <c r="AB60" s="13">
        <v>4.26080513000488</v>
      </c>
      <c r="AC60" s="13">
        <v>3.96643471717834</v>
      </c>
      <c r="AD60" s="13">
        <v>1.85564279556274</v>
      </c>
      <c r="AE60" s="13">
        <v>11.7061491012573</v>
      </c>
      <c r="AF60" s="13">
        <v>6.38839435577393</v>
      </c>
      <c r="AG60" s="13">
        <v>3.53622174263</v>
      </c>
      <c r="AH60" s="13">
        <v>3.02620196342468</v>
      </c>
      <c r="AI60" s="13">
        <v>2.17165589332581</v>
      </c>
      <c r="AJ60" s="13">
        <v>2.28321480751038</v>
      </c>
      <c r="AK60" s="13">
        <v>0.413942635059357</v>
      </c>
      <c r="AL60" s="13">
        <v>1.7208696603775</v>
      </c>
      <c r="AM60" s="13">
        <v>4.04434204101562</v>
      </c>
      <c r="AN60" s="13">
        <v>1.51999998092651</v>
      </c>
      <c r="AO60" s="18">
        <v>7896.9</v>
      </c>
      <c r="AQ60">
        <f t="shared" si="217"/>
        <v>0.0140365801786475</v>
      </c>
      <c r="AR60">
        <f t="shared" si="124"/>
        <v>0.00925925925925908</v>
      </c>
      <c r="AS60">
        <f t="shared" si="300"/>
        <v>0.0172326406487582</v>
      </c>
      <c r="AT60">
        <f t="shared" ref="AR60:AY60" si="367">(E61/E60)-1</f>
        <v>0.0211132437619961</v>
      </c>
      <c r="AU60">
        <f t="shared" si="367"/>
        <v>0.0108774474256708</v>
      </c>
      <c r="AV60">
        <f t="shared" si="367"/>
        <v>0.00301724137931036</v>
      </c>
      <c r="AW60">
        <f t="shared" si="367"/>
        <v>0.00094339622641515</v>
      </c>
      <c r="AX60">
        <f t="shared" si="367"/>
        <v>0.00374732334047101</v>
      </c>
      <c r="AY60">
        <f t="shared" si="367"/>
        <v>0.0123578843302026</v>
      </c>
      <c r="BA60" s="19">
        <f t="shared" si="276"/>
        <v>0.00840259484284522</v>
      </c>
      <c r="BB60" s="19">
        <f t="shared" si="1"/>
        <v>0.00689690961931499</v>
      </c>
      <c r="BC60" s="19">
        <f t="shared" si="2"/>
        <v>0.00408326529563086</v>
      </c>
      <c r="BD60" s="19">
        <f t="shared" si="3"/>
        <v>0.0345905100504438</v>
      </c>
      <c r="BE60" s="19">
        <f t="shared" si="4"/>
        <v>0.00330223626268555</v>
      </c>
      <c r="BP60" s="19">
        <f t="shared" si="221"/>
        <v>-0.00357992350802649</v>
      </c>
      <c r="BQ60" s="19">
        <f t="shared" ref="BQ60:CC60" si="368">(AB61/AB60)-1</f>
        <v>0.115555428224054</v>
      </c>
      <c r="BR60" s="19">
        <f t="shared" si="368"/>
        <v>0.174224306376254</v>
      </c>
      <c r="BS60" s="19">
        <f t="shared" si="368"/>
        <v>0.0408163553737406</v>
      </c>
      <c r="BT60" s="19">
        <f t="shared" si="368"/>
        <v>0.195544574419092</v>
      </c>
      <c r="BU60" s="19">
        <f t="shared" si="368"/>
        <v>0.0648966809614424</v>
      </c>
      <c r="BV60" s="19">
        <f t="shared" si="368"/>
        <v>-0.029490650242524</v>
      </c>
      <c r="BW60" s="19">
        <f t="shared" si="368"/>
        <v>0.113149797944681</v>
      </c>
      <c r="BX60" s="19">
        <f t="shared" si="368"/>
        <v>0.0506328919365602</v>
      </c>
      <c r="BY60" s="19">
        <f t="shared" si="368"/>
        <v>0.148943084303164</v>
      </c>
      <c r="BZ60" s="19">
        <f t="shared" si="368"/>
        <v>-0.050662761589419</v>
      </c>
      <c r="CA60" s="19">
        <f t="shared" si="368"/>
        <v>0.18888899125855</v>
      </c>
      <c r="CB60" s="19">
        <f t="shared" si="368"/>
        <v>0.0116279947179792</v>
      </c>
      <c r="CC60" s="19">
        <f t="shared" si="368"/>
        <v>0.0559210784299937</v>
      </c>
      <c r="CH60">
        <f t="shared" si="229"/>
        <v>235.1</v>
      </c>
      <c r="CI60">
        <f t="shared" ref="CI60:CV60" si="369">MAX(CI59,C60)</f>
        <v>194.4</v>
      </c>
      <c r="CJ60">
        <f t="shared" si="369"/>
        <v>197.3</v>
      </c>
      <c r="CK60">
        <f t="shared" si="369"/>
        <v>208.4</v>
      </c>
      <c r="CL60">
        <f t="shared" si="369"/>
        <v>137.9</v>
      </c>
      <c r="CM60">
        <f t="shared" si="369"/>
        <v>232</v>
      </c>
      <c r="CN60">
        <f t="shared" si="369"/>
        <v>114.7</v>
      </c>
      <c r="CO60">
        <f t="shared" si="369"/>
        <v>186.8</v>
      </c>
      <c r="CP60">
        <f t="shared" si="369"/>
        <v>202.3</v>
      </c>
      <c r="CR60">
        <f t="shared" si="369"/>
        <v>476.573139</v>
      </c>
      <c r="CS60">
        <f t="shared" si="369"/>
        <v>381.718475</v>
      </c>
      <c r="CT60">
        <f t="shared" si="369"/>
        <v>333.949646</v>
      </c>
      <c r="CU60">
        <f t="shared" si="369"/>
        <v>195.326171</v>
      </c>
      <c r="CV60">
        <f t="shared" si="369"/>
        <v>197.447108</v>
      </c>
      <c r="CX60">
        <f t="shared" ref="CP60:DT60" si="370">MAX(CX59,R60)</f>
        <v>0.047</v>
      </c>
      <c r="CY60">
        <f t="shared" si="370"/>
        <v>0.046</v>
      </c>
      <c r="CZ60">
        <f t="shared" si="370"/>
        <v>0.041</v>
      </c>
      <c r="DA60">
        <f t="shared" si="370"/>
        <v>0.038</v>
      </c>
      <c r="DB60">
        <f t="shared" si="370"/>
        <v>0.044</v>
      </c>
      <c r="DC60">
        <f t="shared" si="370"/>
        <v>0.041</v>
      </c>
      <c r="DD60">
        <f t="shared" si="370"/>
        <v>0.045</v>
      </c>
      <c r="DE60">
        <f t="shared" si="370"/>
        <v>0.06</v>
      </c>
      <c r="DG60">
        <f t="shared" si="370"/>
        <v>33.2397232055664</v>
      </c>
      <c r="DH60">
        <f t="shared" si="370"/>
        <v>4.26080513000488</v>
      </c>
      <c r="DI60">
        <f t="shared" si="370"/>
        <v>4.6537971496582</v>
      </c>
      <c r="DJ60">
        <f t="shared" si="370"/>
        <v>2.67201375961304</v>
      </c>
      <c r="DK60">
        <f t="shared" si="370"/>
        <v>17.1748085021973</v>
      </c>
      <c r="DL60">
        <f t="shared" si="370"/>
        <v>9.30144119262695</v>
      </c>
      <c r="DM60">
        <f t="shared" si="370"/>
        <v>3.61125349998474</v>
      </c>
      <c r="DN60">
        <f t="shared" si="370"/>
        <v>3.47110390663147</v>
      </c>
      <c r="DO60">
        <f t="shared" si="370"/>
        <v>3.25302577018738</v>
      </c>
      <c r="DP60">
        <f t="shared" si="370"/>
        <v>3.1735897064209</v>
      </c>
      <c r="DQ60">
        <f t="shared" si="370"/>
        <v>0.792371392250061</v>
      </c>
      <c r="DR60">
        <f t="shared" si="370"/>
        <v>1.7208696603775</v>
      </c>
      <c r="DS60">
        <f t="shared" si="370"/>
        <v>5.4293909072876</v>
      </c>
      <c r="DT60">
        <f t="shared" si="370"/>
        <v>1.733029961586</v>
      </c>
      <c r="DV60">
        <f t="shared" si="197"/>
        <v>0</v>
      </c>
      <c r="DW60">
        <f t="shared" si="29"/>
        <v>0</v>
      </c>
      <c r="DX60">
        <f t="shared" si="30"/>
        <v>0</v>
      </c>
      <c r="DY60">
        <f t="shared" ref="DY60:FH60" si="371">(CK60-E60)/CK60</f>
        <v>0</v>
      </c>
      <c r="DZ60">
        <f t="shared" si="371"/>
        <v>0</v>
      </c>
      <c r="EA60">
        <f t="shared" si="371"/>
        <v>0</v>
      </c>
      <c r="EB60">
        <f t="shared" si="371"/>
        <v>0.0758500435919791</v>
      </c>
      <c r="EC60">
        <f t="shared" si="371"/>
        <v>0</v>
      </c>
      <c r="ED60">
        <f t="shared" si="371"/>
        <v>0</v>
      </c>
      <c r="EF60">
        <f t="shared" si="371"/>
        <v>0</v>
      </c>
      <c r="EG60">
        <f t="shared" si="371"/>
        <v>0.0458980666314357</v>
      </c>
      <c r="EH60">
        <f t="shared" si="371"/>
        <v>0</v>
      </c>
      <c r="EI60">
        <f t="shared" si="371"/>
        <v>0.0428465625325752</v>
      </c>
      <c r="EJ60">
        <f t="shared" si="371"/>
        <v>0</v>
      </c>
      <c r="EL60">
        <f t="shared" si="371"/>
        <v>0</v>
      </c>
      <c r="EM60">
        <f t="shared" si="371"/>
        <v>0.0652173913043479</v>
      </c>
      <c r="EN60">
        <f t="shared" si="371"/>
        <v>0.195121951219512</v>
      </c>
      <c r="EO60">
        <f t="shared" si="371"/>
        <v>0.105263157894737</v>
      </c>
      <c r="EP60">
        <f t="shared" si="371"/>
        <v>0.0909090909090908</v>
      </c>
      <c r="EQ60">
        <f t="shared" si="371"/>
        <v>0</v>
      </c>
      <c r="ER60">
        <f t="shared" si="371"/>
        <v>0.133333333333333</v>
      </c>
      <c r="ES60">
        <f t="shared" si="371"/>
        <v>0</v>
      </c>
      <c r="EU60">
        <f t="shared" si="371"/>
        <v>0</v>
      </c>
      <c r="EV60">
        <f t="shared" si="371"/>
        <v>0</v>
      </c>
      <c r="EW60">
        <f t="shared" si="371"/>
        <v>0.147699268011788</v>
      </c>
      <c r="EX60">
        <f t="shared" si="371"/>
        <v>0.305526482082385</v>
      </c>
      <c r="EY60">
        <f t="shared" si="371"/>
        <v>0.31841166672923</v>
      </c>
      <c r="EZ60">
        <f t="shared" si="371"/>
        <v>0.3131823097653</v>
      </c>
      <c r="FA60">
        <f t="shared" si="371"/>
        <v>0.0207772058524988</v>
      </c>
      <c r="FB60">
        <f t="shared" si="371"/>
        <v>0.128173040961642</v>
      </c>
      <c r="FC60">
        <f t="shared" si="371"/>
        <v>0.332419708067447</v>
      </c>
      <c r="FD60">
        <f t="shared" si="371"/>
        <v>0.280557659078956</v>
      </c>
      <c r="FE60">
        <f t="shared" si="371"/>
        <v>0.477590131208671</v>
      </c>
      <c r="FF60">
        <f t="shared" si="371"/>
        <v>0</v>
      </c>
      <c r="FG60">
        <f t="shared" si="371"/>
        <v>0.255102071286283</v>
      </c>
      <c r="FH60">
        <f t="shared" si="371"/>
        <v>0.122923426242749</v>
      </c>
    </row>
    <row r="61" spans="1:164">
      <c r="A61" s="6">
        <v>45444</v>
      </c>
      <c r="B61">
        <v>238.4</v>
      </c>
      <c r="C61">
        <v>196.2</v>
      </c>
      <c r="D61">
        <v>200.7</v>
      </c>
      <c r="E61">
        <v>212.8</v>
      </c>
      <c r="F61">
        <v>139.4</v>
      </c>
      <c r="G61">
        <v>232.7</v>
      </c>
      <c r="H61">
        <v>106.1</v>
      </c>
      <c r="I61">
        <v>187.5</v>
      </c>
      <c r="J61">
        <v>204.8</v>
      </c>
      <c r="L61" s="10">
        <v>480.57759</v>
      </c>
      <c r="M61" s="10">
        <v>366.710178</v>
      </c>
      <c r="N61" s="10">
        <v>335.313251</v>
      </c>
      <c r="O61" s="10">
        <v>193.424058</v>
      </c>
      <c r="P61" s="10">
        <v>198.099125</v>
      </c>
      <c r="AA61" s="13">
        <v>33.1207275390625</v>
      </c>
      <c r="AB61" s="13">
        <v>4.75316429138184</v>
      </c>
      <c r="AC61" s="13">
        <v>4.65748405456543</v>
      </c>
      <c r="AD61" s="13">
        <v>1.93138337135315</v>
      </c>
      <c r="AE61" s="13">
        <v>13.9952230453491</v>
      </c>
      <c r="AF61" s="13">
        <v>6.80297994613647</v>
      </c>
      <c r="AG61" s="13">
        <v>3.43193626403809</v>
      </c>
      <c r="AH61" s="13">
        <v>3.36861610412598</v>
      </c>
      <c r="AI61" s="13">
        <v>2.28161311149597</v>
      </c>
      <c r="AJ61" s="13">
        <v>2.62328386306763</v>
      </c>
      <c r="AK61" s="13">
        <v>0.392971158027649</v>
      </c>
      <c r="AL61" s="13">
        <v>2.04592299461365</v>
      </c>
      <c r="AM61" s="13">
        <v>4.09136962890625</v>
      </c>
      <c r="AN61" s="13">
        <v>1.60500001907349</v>
      </c>
      <c r="AO61" s="18">
        <v>7767.5</v>
      </c>
      <c r="AQ61">
        <f t="shared" si="217"/>
        <v>0.0138422818791946</v>
      </c>
      <c r="AR61">
        <f t="shared" si="124"/>
        <v>0.00917431192660567</v>
      </c>
      <c r="AS61">
        <f t="shared" si="300"/>
        <v>0.0159441953163928</v>
      </c>
      <c r="AT61">
        <f t="shared" ref="AR61:AY61" si="372">(E62/E61)-1</f>
        <v>0.0202067669172932</v>
      </c>
      <c r="AU61">
        <f t="shared" si="372"/>
        <v>0.0100430416068866</v>
      </c>
      <c r="AV61">
        <f t="shared" si="372"/>
        <v>0.00214868929952727</v>
      </c>
      <c r="AW61">
        <f t="shared" si="372"/>
        <v>0.000942507068803167</v>
      </c>
      <c r="AX61">
        <f t="shared" si="372"/>
        <v>0.00319999999999987</v>
      </c>
      <c r="AY61">
        <f t="shared" si="372"/>
        <v>0.01123046875</v>
      </c>
      <c r="BA61" s="19">
        <f t="shared" si="276"/>
        <v>-0.0144413725159345</v>
      </c>
      <c r="BB61" s="19">
        <f t="shared" si="1"/>
        <v>-0.00348009975332619</v>
      </c>
      <c r="BC61" s="19">
        <f t="shared" si="2"/>
        <v>-0.0165759151582111</v>
      </c>
      <c r="BD61" s="19">
        <f t="shared" si="3"/>
        <v>-0.0260528449878763</v>
      </c>
      <c r="BE61" s="19">
        <f t="shared" si="4"/>
        <v>-0.0267510823180062</v>
      </c>
      <c r="BP61" s="19">
        <f t="shared" si="221"/>
        <v>0.139946328204184</v>
      </c>
      <c r="BQ61" s="19">
        <f t="shared" ref="BQ61:CC61" si="373">(AB62/AB61)-1</f>
        <v>0.0806090784730651</v>
      </c>
      <c r="BR61" s="19">
        <f t="shared" si="373"/>
        <v>-0.00447731916164029</v>
      </c>
      <c r="BS61" s="19">
        <f t="shared" si="373"/>
        <v>0.0928875128397679</v>
      </c>
      <c r="BT61" s="19">
        <f t="shared" si="373"/>
        <v>0.105714561206073</v>
      </c>
      <c r="BU61" s="19">
        <f t="shared" si="373"/>
        <v>0.041114656929619</v>
      </c>
      <c r="BV61" s="19">
        <f t="shared" si="373"/>
        <v>-0.0387137968002413</v>
      </c>
      <c r="BW61" s="19">
        <f t="shared" si="373"/>
        <v>-0.0203134687522116</v>
      </c>
      <c r="BX61" s="19">
        <f t="shared" si="373"/>
        <v>0.081113262908161</v>
      </c>
      <c r="BY61" s="19">
        <f t="shared" si="373"/>
        <v>-0.00930649786191695</v>
      </c>
      <c r="BZ61" s="19">
        <f t="shared" si="373"/>
        <v>-0.0676889992692197</v>
      </c>
      <c r="CA61" s="19">
        <f t="shared" si="373"/>
        <v>0.220735552496418</v>
      </c>
      <c r="CB61" s="19">
        <f t="shared" si="373"/>
        <v>0.114632438500439</v>
      </c>
      <c r="CC61" s="19">
        <f t="shared" si="373"/>
        <v>0.0436136650535359</v>
      </c>
      <c r="CH61">
        <f t="shared" si="229"/>
        <v>238.4</v>
      </c>
      <c r="CI61">
        <f t="shared" ref="CI61:CV61" si="374">MAX(CI60,C61)</f>
        <v>196.2</v>
      </c>
      <c r="CJ61">
        <f t="shared" si="374"/>
        <v>200.7</v>
      </c>
      <c r="CK61">
        <f t="shared" si="374"/>
        <v>212.8</v>
      </c>
      <c r="CL61">
        <f t="shared" si="374"/>
        <v>139.4</v>
      </c>
      <c r="CM61">
        <f t="shared" si="374"/>
        <v>232.7</v>
      </c>
      <c r="CN61">
        <f t="shared" si="374"/>
        <v>114.7</v>
      </c>
      <c r="CO61">
        <f t="shared" si="374"/>
        <v>187.5</v>
      </c>
      <c r="CP61">
        <f t="shared" si="374"/>
        <v>204.8</v>
      </c>
      <c r="CR61">
        <f t="shared" si="374"/>
        <v>480.57759</v>
      </c>
      <c r="CS61">
        <f t="shared" si="374"/>
        <v>381.718475</v>
      </c>
      <c r="CT61">
        <f t="shared" si="374"/>
        <v>335.313251</v>
      </c>
      <c r="CU61">
        <f t="shared" si="374"/>
        <v>195.326171</v>
      </c>
      <c r="CV61">
        <f t="shared" si="374"/>
        <v>198.099125</v>
      </c>
      <c r="CX61">
        <f t="shared" ref="CP61:DT61" si="375">MAX(CX60,R61)</f>
        <v>0.047</v>
      </c>
      <c r="CY61">
        <f t="shared" si="375"/>
        <v>0.046</v>
      </c>
      <c r="CZ61">
        <f t="shared" si="375"/>
        <v>0.041</v>
      </c>
      <c r="DA61">
        <f t="shared" si="375"/>
        <v>0.038</v>
      </c>
      <c r="DB61">
        <f t="shared" si="375"/>
        <v>0.044</v>
      </c>
      <c r="DC61">
        <f t="shared" si="375"/>
        <v>0.041</v>
      </c>
      <c r="DD61">
        <f t="shared" si="375"/>
        <v>0.045</v>
      </c>
      <c r="DE61">
        <f t="shared" si="375"/>
        <v>0.06</v>
      </c>
      <c r="DG61">
        <f t="shared" si="375"/>
        <v>33.2397232055664</v>
      </c>
      <c r="DH61">
        <f t="shared" si="375"/>
        <v>4.75316429138184</v>
      </c>
      <c r="DI61">
        <f t="shared" si="375"/>
        <v>4.65748405456543</v>
      </c>
      <c r="DJ61">
        <f t="shared" si="375"/>
        <v>2.67201375961304</v>
      </c>
      <c r="DK61">
        <f t="shared" si="375"/>
        <v>17.1748085021973</v>
      </c>
      <c r="DL61">
        <f t="shared" si="375"/>
        <v>9.30144119262695</v>
      </c>
      <c r="DM61">
        <f t="shared" si="375"/>
        <v>3.61125349998474</v>
      </c>
      <c r="DN61">
        <f t="shared" si="375"/>
        <v>3.47110390663147</v>
      </c>
      <c r="DO61">
        <f t="shared" si="375"/>
        <v>3.25302577018738</v>
      </c>
      <c r="DP61">
        <f t="shared" si="375"/>
        <v>3.1735897064209</v>
      </c>
      <c r="DQ61">
        <f t="shared" si="375"/>
        <v>0.792371392250061</v>
      </c>
      <c r="DR61">
        <f t="shared" si="375"/>
        <v>2.04592299461365</v>
      </c>
      <c r="DS61">
        <f t="shared" si="375"/>
        <v>5.4293909072876</v>
      </c>
      <c r="DT61">
        <f t="shared" si="375"/>
        <v>1.733029961586</v>
      </c>
      <c r="DV61">
        <f t="shared" si="197"/>
        <v>0</v>
      </c>
      <c r="DW61">
        <f t="shared" si="29"/>
        <v>0</v>
      </c>
      <c r="DX61">
        <f t="shared" si="30"/>
        <v>0</v>
      </c>
      <c r="DY61">
        <f t="shared" ref="DY61:FH61" si="376">(CK61-E61)/CK61</f>
        <v>0</v>
      </c>
      <c r="DZ61">
        <f t="shared" si="376"/>
        <v>0</v>
      </c>
      <c r="EA61">
        <f t="shared" si="376"/>
        <v>0</v>
      </c>
      <c r="EB61">
        <f t="shared" si="376"/>
        <v>0.0749782040104622</v>
      </c>
      <c r="EC61">
        <f t="shared" si="376"/>
        <v>0</v>
      </c>
      <c r="ED61">
        <f t="shared" si="376"/>
        <v>0</v>
      </c>
      <c r="EF61">
        <f t="shared" si="376"/>
        <v>0</v>
      </c>
      <c r="EG61">
        <f t="shared" si="376"/>
        <v>0.039317711829379</v>
      </c>
      <c r="EH61">
        <f t="shared" si="376"/>
        <v>0</v>
      </c>
      <c r="EI61">
        <f t="shared" si="376"/>
        <v>0.0097381369340414</v>
      </c>
      <c r="EJ61">
        <f t="shared" si="376"/>
        <v>0</v>
      </c>
      <c r="EL61">
        <f t="shared" si="376"/>
        <v>1</v>
      </c>
      <c r="EM61">
        <f t="shared" si="376"/>
        <v>1</v>
      </c>
      <c r="EN61">
        <f t="shared" si="376"/>
        <v>1</v>
      </c>
      <c r="EO61">
        <f t="shared" si="376"/>
        <v>1</v>
      </c>
      <c r="EP61">
        <f t="shared" si="376"/>
        <v>1</v>
      </c>
      <c r="EQ61">
        <f t="shared" si="376"/>
        <v>1</v>
      </c>
      <c r="ER61">
        <f t="shared" si="376"/>
        <v>1</v>
      </c>
      <c r="ES61">
        <f t="shared" si="376"/>
        <v>1</v>
      </c>
      <c r="EU61">
        <f t="shared" si="376"/>
        <v>0.00357992350802644</v>
      </c>
      <c r="EV61">
        <f t="shared" si="376"/>
        <v>0</v>
      </c>
      <c r="EW61">
        <f t="shared" si="376"/>
        <v>0</v>
      </c>
      <c r="EX61">
        <f t="shared" si="376"/>
        <v>0.277180604177408</v>
      </c>
      <c r="EY61">
        <f t="shared" si="376"/>
        <v>0.185130766170779</v>
      </c>
      <c r="EZ61">
        <f t="shared" si="376"/>
        <v>0.268610121243464</v>
      </c>
      <c r="FA61">
        <f t="shared" si="376"/>
        <v>0.0496551227842099</v>
      </c>
      <c r="FB61">
        <f t="shared" si="376"/>
        <v>0.0295259967037257</v>
      </c>
      <c r="FC61">
        <f t="shared" si="376"/>
        <v>0.298618187287048</v>
      </c>
      <c r="FD61">
        <f t="shared" si="376"/>
        <v>0.173401697843888</v>
      </c>
      <c r="FE61">
        <f t="shared" si="376"/>
        <v>0.504056857843206</v>
      </c>
      <c r="FF61">
        <f t="shared" si="376"/>
        <v>0</v>
      </c>
      <c r="FG61">
        <f t="shared" si="376"/>
        <v>0.246440402105767</v>
      </c>
      <c r="FH61">
        <f t="shared" si="376"/>
        <v>0.0738763583725593</v>
      </c>
    </row>
    <row r="62" spans="1:164">
      <c r="A62" s="6">
        <v>45536</v>
      </c>
      <c r="B62">
        <v>241.7</v>
      </c>
      <c r="C62">
        <v>198</v>
      </c>
      <c r="D62">
        <v>203.9</v>
      </c>
      <c r="E62">
        <v>217.1</v>
      </c>
      <c r="F62">
        <v>140.8</v>
      </c>
      <c r="G62">
        <v>233.2</v>
      </c>
      <c r="H62">
        <v>106.2</v>
      </c>
      <c r="I62">
        <v>188.1</v>
      </c>
      <c r="J62">
        <v>207.1</v>
      </c>
      <c r="L62" s="10">
        <v>473.63739</v>
      </c>
      <c r="M62" s="10">
        <v>365.43399</v>
      </c>
      <c r="N62" s="10">
        <v>329.755127</v>
      </c>
      <c r="O62" s="10">
        <v>188.384811</v>
      </c>
      <c r="P62" s="10">
        <v>192.799759</v>
      </c>
      <c r="AA62" s="13">
        <v>37.7558517456055</v>
      </c>
      <c r="AB62" s="13">
        <v>5.13631248474121</v>
      </c>
      <c r="AC62" s="13">
        <v>4.63663101196289</v>
      </c>
      <c r="AD62" s="13">
        <v>2.11078476905823</v>
      </c>
      <c r="AE62" s="13">
        <v>15.4747219085693</v>
      </c>
      <c r="AF62" s="13">
        <v>7.08268213272095</v>
      </c>
      <c r="AG62" s="13">
        <v>3.29907298088074</v>
      </c>
      <c r="AH62" s="13">
        <v>3.30018782615662</v>
      </c>
      <c r="AI62" s="13">
        <v>2.46668219566345</v>
      </c>
      <c r="AJ62" s="13">
        <v>2.59887027740479</v>
      </c>
      <c r="AK62" s="13">
        <v>0.366371333599091</v>
      </c>
      <c r="AL62" s="13">
        <v>2.49753093719482</v>
      </c>
      <c r="AM62" s="13">
        <v>4.56037330627441</v>
      </c>
      <c r="AN62" s="13">
        <v>1.67499995231628</v>
      </c>
      <c r="AO62" s="18">
        <v>8269.8</v>
      </c>
      <c r="AQ62">
        <f t="shared" si="217"/>
        <v>0.0140670252378983</v>
      </c>
      <c r="AR62">
        <f t="shared" si="124"/>
        <v>0.00909090909090904</v>
      </c>
      <c r="AS62">
        <f t="shared" si="300"/>
        <v>0.015203531142717</v>
      </c>
      <c r="AT62">
        <f t="shared" ref="AR62:AY62" si="377">(E63/E62)-1</f>
        <v>0.0198065407646246</v>
      </c>
      <c r="AU62">
        <f t="shared" si="377"/>
        <v>0.00923295454545436</v>
      </c>
      <c r="AV62">
        <f t="shared" si="377"/>
        <v>0.00171526586620918</v>
      </c>
      <c r="AW62">
        <f t="shared" si="377"/>
        <v>0.000941619585687281</v>
      </c>
      <c r="AX62">
        <f t="shared" si="377"/>
        <v>0.00212652844231798</v>
      </c>
      <c r="AY62">
        <f t="shared" si="377"/>
        <v>0.0111057460164172</v>
      </c>
      <c r="BP62" s="19">
        <f t="shared" si="221"/>
        <v>-0.153257751728472</v>
      </c>
      <c r="BQ62" s="19">
        <f t="shared" ref="BQ62:CC62" si="378">(AB63/AB62)-1</f>
        <v>-0.0249041277697292</v>
      </c>
      <c r="BR62" s="19">
        <f t="shared" si="378"/>
        <v>-0.0231093655514564</v>
      </c>
      <c r="BS62" s="19">
        <f t="shared" si="378"/>
        <v>-0.0370370370370403</v>
      </c>
      <c r="BT62" s="19">
        <f t="shared" si="378"/>
        <v>0.0947836805920608</v>
      </c>
      <c r="BU62" s="19">
        <f t="shared" si="378"/>
        <v>0.0233515946216172</v>
      </c>
      <c r="BV62" s="19">
        <f t="shared" si="378"/>
        <v>0.023598797888174</v>
      </c>
      <c r="BW62" s="19">
        <f t="shared" si="378"/>
        <v>-0.0174927869841857</v>
      </c>
      <c r="BX62" s="19">
        <f t="shared" si="378"/>
        <v>-0.0620154716574446</v>
      </c>
      <c r="BY62" s="19">
        <f t="shared" si="378"/>
        <v>0.11934321622626</v>
      </c>
      <c r="BZ62" s="19">
        <f t="shared" si="378"/>
        <v>0.0713174779731069</v>
      </c>
      <c r="CA62" s="19">
        <f t="shared" si="378"/>
        <v>0.0509803726901612</v>
      </c>
      <c r="CB62" s="19">
        <f t="shared" si="378"/>
        <v>0.00212771163249514</v>
      </c>
      <c r="CC62" s="19">
        <f t="shared" si="378"/>
        <v>0.104477657616396</v>
      </c>
      <c r="CH62">
        <f t="shared" si="229"/>
        <v>241.7</v>
      </c>
      <c r="CI62">
        <f t="shared" ref="CI62:CV62" si="379">MAX(CI61,C62)</f>
        <v>198</v>
      </c>
      <c r="CJ62">
        <f t="shared" si="379"/>
        <v>203.9</v>
      </c>
      <c r="CK62">
        <f t="shared" si="379"/>
        <v>217.1</v>
      </c>
      <c r="CL62">
        <f t="shared" si="379"/>
        <v>140.8</v>
      </c>
      <c r="CM62">
        <f t="shared" si="379"/>
        <v>233.2</v>
      </c>
      <c r="CN62">
        <f t="shared" si="379"/>
        <v>114.7</v>
      </c>
      <c r="CO62">
        <f t="shared" si="379"/>
        <v>188.1</v>
      </c>
      <c r="CP62">
        <f t="shared" si="379"/>
        <v>207.1</v>
      </c>
      <c r="CR62">
        <f t="shared" si="379"/>
        <v>480.57759</v>
      </c>
      <c r="CS62">
        <f t="shared" si="379"/>
        <v>381.718475</v>
      </c>
      <c r="CT62">
        <f t="shared" si="379"/>
        <v>335.313251</v>
      </c>
      <c r="CU62">
        <f t="shared" si="379"/>
        <v>195.326171</v>
      </c>
      <c r="CV62">
        <f t="shared" si="379"/>
        <v>198.099125</v>
      </c>
      <c r="CX62">
        <f t="shared" ref="CP62:DT62" si="380">MAX(CX61,R62)</f>
        <v>0.047</v>
      </c>
      <c r="CY62">
        <f t="shared" si="380"/>
        <v>0.046</v>
      </c>
      <c r="CZ62">
        <f t="shared" si="380"/>
        <v>0.041</v>
      </c>
      <c r="DA62">
        <f t="shared" si="380"/>
        <v>0.038</v>
      </c>
      <c r="DB62">
        <f t="shared" si="380"/>
        <v>0.044</v>
      </c>
      <c r="DC62">
        <f t="shared" si="380"/>
        <v>0.041</v>
      </c>
      <c r="DD62">
        <f t="shared" si="380"/>
        <v>0.045</v>
      </c>
      <c r="DE62">
        <f t="shared" si="380"/>
        <v>0.06</v>
      </c>
      <c r="DG62">
        <f t="shared" si="380"/>
        <v>37.7558517456055</v>
      </c>
      <c r="DH62">
        <f t="shared" si="380"/>
        <v>5.13631248474121</v>
      </c>
      <c r="DI62">
        <f t="shared" si="380"/>
        <v>4.65748405456543</v>
      </c>
      <c r="DJ62">
        <f t="shared" si="380"/>
        <v>2.67201375961304</v>
      </c>
      <c r="DK62">
        <f t="shared" si="380"/>
        <v>17.1748085021973</v>
      </c>
      <c r="DL62">
        <f t="shared" si="380"/>
        <v>9.30144119262695</v>
      </c>
      <c r="DM62">
        <f t="shared" si="380"/>
        <v>3.61125349998474</v>
      </c>
      <c r="DN62">
        <f t="shared" si="380"/>
        <v>3.47110390663147</v>
      </c>
      <c r="DO62">
        <f t="shared" si="380"/>
        <v>3.25302577018738</v>
      </c>
      <c r="DP62">
        <f t="shared" si="380"/>
        <v>3.1735897064209</v>
      </c>
      <c r="DQ62">
        <f t="shared" si="380"/>
        <v>0.792371392250061</v>
      </c>
      <c r="DR62">
        <f t="shared" si="380"/>
        <v>2.49753093719482</v>
      </c>
      <c r="DS62">
        <f t="shared" si="380"/>
        <v>5.4293909072876</v>
      </c>
      <c r="DT62">
        <f t="shared" si="380"/>
        <v>1.733029961586</v>
      </c>
      <c r="DV62">
        <f t="shared" si="197"/>
        <v>0</v>
      </c>
      <c r="DW62">
        <f t="shared" si="29"/>
        <v>0</v>
      </c>
      <c r="DX62">
        <f t="shared" si="30"/>
        <v>0</v>
      </c>
      <c r="DY62">
        <f t="shared" ref="DY62:FH62" si="381">(CK62-E62)/CK62</f>
        <v>0</v>
      </c>
      <c r="DZ62">
        <f t="shared" si="381"/>
        <v>0</v>
      </c>
      <c r="EA62">
        <f t="shared" si="381"/>
        <v>0</v>
      </c>
      <c r="EB62">
        <f t="shared" si="381"/>
        <v>0.0741063644289451</v>
      </c>
      <c r="EC62">
        <f t="shared" si="381"/>
        <v>0</v>
      </c>
      <c r="ED62">
        <f t="shared" si="381"/>
        <v>0</v>
      </c>
      <c r="EF62">
        <f t="shared" si="381"/>
        <v>0.0144413725159344</v>
      </c>
      <c r="EG62">
        <f t="shared" si="381"/>
        <v>0.0426609820234664</v>
      </c>
      <c r="EH62">
        <f t="shared" si="381"/>
        <v>0.0165759151582112</v>
      </c>
      <c r="EI62">
        <f t="shared" si="381"/>
        <v>0.0355372757499044</v>
      </c>
      <c r="EJ62">
        <f t="shared" si="381"/>
        <v>0.0267510823180062</v>
      </c>
      <c r="EL62">
        <f t="shared" si="381"/>
        <v>1</v>
      </c>
      <c r="EM62">
        <f t="shared" si="381"/>
        <v>1</v>
      </c>
      <c r="EN62">
        <f t="shared" si="381"/>
        <v>1</v>
      </c>
      <c r="EO62">
        <f t="shared" si="381"/>
        <v>1</v>
      </c>
      <c r="EP62">
        <f t="shared" si="381"/>
        <v>1</v>
      </c>
      <c r="EQ62">
        <f t="shared" si="381"/>
        <v>1</v>
      </c>
      <c r="ER62">
        <f t="shared" si="381"/>
        <v>1</v>
      </c>
      <c r="ES62">
        <f t="shared" si="381"/>
        <v>1</v>
      </c>
      <c r="EU62">
        <f t="shared" si="381"/>
        <v>0</v>
      </c>
      <c r="EV62">
        <f t="shared" si="381"/>
        <v>0</v>
      </c>
      <c r="EW62">
        <f t="shared" si="381"/>
        <v>0.0044773191616403</v>
      </c>
      <c r="EX62">
        <f t="shared" si="381"/>
        <v>0.210039708267104</v>
      </c>
      <c r="EY62">
        <f t="shared" si="381"/>
        <v>0.0989872226761944</v>
      </c>
      <c r="EZ62">
        <f t="shared" si="381"/>
        <v>0.238539277296594</v>
      </c>
      <c r="FA62">
        <f t="shared" si="381"/>
        <v>0.0864465812508923</v>
      </c>
      <c r="FB62">
        <f t="shared" si="381"/>
        <v>0.0492396900445182</v>
      </c>
      <c r="FC62">
        <f t="shared" si="381"/>
        <v>0.24172681991346</v>
      </c>
      <c r="FD62">
        <f t="shared" si="381"/>
        <v>0.181094433175568</v>
      </c>
      <c r="FE62">
        <f t="shared" si="381"/>
        <v>0.537626752830232</v>
      </c>
      <c r="FF62">
        <f t="shared" si="381"/>
        <v>0</v>
      </c>
      <c r="FG62">
        <f t="shared" si="381"/>
        <v>0.160058027843741</v>
      </c>
      <c r="FH62">
        <f t="shared" si="381"/>
        <v>0.0334847120684592</v>
      </c>
    </row>
    <row r="63" spans="1:164">
      <c r="A63" s="6">
        <v>45627</v>
      </c>
      <c r="B63">
        <v>245.1</v>
      </c>
      <c r="C63">
        <v>199.8</v>
      </c>
      <c r="D63">
        <v>207</v>
      </c>
      <c r="E63">
        <v>221.4</v>
      </c>
      <c r="F63">
        <v>142.1</v>
      </c>
      <c r="G63">
        <v>233.6</v>
      </c>
      <c r="H63">
        <v>106.3</v>
      </c>
      <c r="I63">
        <v>188.5</v>
      </c>
      <c r="J63">
        <v>209.4</v>
      </c>
      <c r="L63" s="10">
        <v>473.63739</v>
      </c>
      <c r="M63" s="10">
        <v>365.43399</v>
      </c>
      <c r="N63" s="10">
        <v>329.755127</v>
      </c>
      <c r="O63" s="10">
        <v>188.384811</v>
      </c>
      <c r="P63" s="10">
        <v>192.799759</v>
      </c>
      <c r="AA63" s="13">
        <v>31.9694747924805</v>
      </c>
      <c r="AB63" s="13">
        <v>5.00839710235596</v>
      </c>
      <c r="AC63" s="13">
        <v>4.52948141098022</v>
      </c>
      <c r="AD63" s="13">
        <v>2.0326075553894</v>
      </c>
      <c r="AE63" s="13">
        <v>16.9414730072021</v>
      </c>
      <c r="AF63" s="13">
        <v>7.24807405471802</v>
      </c>
      <c r="AG63" s="13">
        <v>3.37692713737488</v>
      </c>
      <c r="AH63" s="13">
        <v>3.24245834350586</v>
      </c>
      <c r="AI63" s="13">
        <v>2.31370973587036</v>
      </c>
      <c r="AJ63" s="13">
        <v>2.90902781486511</v>
      </c>
      <c r="AK63" s="13">
        <v>0.392500013113022</v>
      </c>
      <c r="AL63" s="13">
        <v>2.62485599517822</v>
      </c>
      <c r="AM63" s="13">
        <v>4.57007646560669</v>
      </c>
      <c r="AN63" s="13">
        <v>1.85000002384186</v>
      </c>
      <c r="AO63" s="18">
        <v>8159.1</v>
      </c>
      <c r="BP63" s="19">
        <f t="shared" si="221"/>
        <v>0.00408275964769067</v>
      </c>
      <c r="BQ63" s="19">
        <f t="shared" ref="BQ63:CC63" si="382">(AB64/AB63)-1</f>
        <v>0.0162932468341106</v>
      </c>
      <c r="BR63" s="19">
        <f t="shared" si="382"/>
        <v>0.0266076120977232</v>
      </c>
      <c r="BS63" s="19">
        <f t="shared" si="382"/>
        <v>0.0233160445512468</v>
      </c>
      <c r="BT63" s="19">
        <f t="shared" si="382"/>
        <v>0.0158502201760404</v>
      </c>
      <c r="BU63" s="19">
        <f t="shared" si="382"/>
        <v>0.0278592289514039</v>
      </c>
      <c r="BV63" s="19">
        <f t="shared" si="382"/>
        <v>0.0275614152894343</v>
      </c>
      <c r="BW63" s="19">
        <f t="shared" si="382"/>
        <v>0.0393348282511219</v>
      </c>
      <c r="BX63" s="19">
        <f t="shared" si="382"/>
        <v>0.0459393582417529</v>
      </c>
      <c r="BY63" s="19">
        <f t="shared" si="382"/>
        <v>0.0140845105052767</v>
      </c>
      <c r="BZ63" s="19">
        <f t="shared" si="382"/>
        <v>0.0191082613933118</v>
      </c>
      <c r="CA63" s="19">
        <f t="shared" si="382"/>
        <v>0.0210084178637906</v>
      </c>
      <c r="CB63" s="19">
        <f t="shared" si="382"/>
        <v>0.0306173372794332</v>
      </c>
      <c r="CC63" s="19">
        <f t="shared" si="382"/>
        <v>0</v>
      </c>
      <c r="CH63">
        <f t="shared" si="229"/>
        <v>245.1</v>
      </c>
      <c r="CI63">
        <f t="shared" ref="CI63:CV63" si="383">MAX(CI62,C63)</f>
        <v>199.8</v>
      </c>
      <c r="CJ63">
        <f t="shared" si="383"/>
        <v>207</v>
      </c>
      <c r="CK63">
        <f t="shared" si="383"/>
        <v>221.4</v>
      </c>
      <c r="CL63">
        <f t="shared" si="383"/>
        <v>142.1</v>
      </c>
      <c r="CM63">
        <f t="shared" si="383"/>
        <v>233.6</v>
      </c>
      <c r="CN63">
        <f t="shared" si="383"/>
        <v>114.7</v>
      </c>
      <c r="CO63">
        <f t="shared" si="383"/>
        <v>188.5</v>
      </c>
      <c r="CP63">
        <f t="shared" si="383"/>
        <v>209.4</v>
      </c>
      <c r="CR63">
        <f t="shared" si="383"/>
        <v>480.57759</v>
      </c>
      <c r="CS63">
        <f t="shared" si="383"/>
        <v>381.718475</v>
      </c>
      <c r="CT63">
        <f t="shared" si="383"/>
        <v>335.313251</v>
      </c>
      <c r="CU63">
        <f t="shared" si="383"/>
        <v>195.326171</v>
      </c>
      <c r="CV63">
        <f t="shared" si="383"/>
        <v>198.099125</v>
      </c>
      <c r="CX63">
        <f t="shared" ref="CP63:DT63" si="384">MAX(CX62,R63)</f>
        <v>0.047</v>
      </c>
      <c r="CY63">
        <f t="shared" si="384"/>
        <v>0.046</v>
      </c>
      <c r="CZ63">
        <f t="shared" si="384"/>
        <v>0.041</v>
      </c>
      <c r="DA63">
        <f t="shared" si="384"/>
        <v>0.038</v>
      </c>
      <c r="DB63">
        <f t="shared" si="384"/>
        <v>0.044</v>
      </c>
      <c r="DC63">
        <f t="shared" si="384"/>
        <v>0.041</v>
      </c>
      <c r="DD63">
        <f t="shared" si="384"/>
        <v>0.045</v>
      </c>
      <c r="DE63">
        <f t="shared" si="384"/>
        <v>0.06</v>
      </c>
      <c r="DG63">
        <f t="shared" si="384"/>
        <v>37.7558517456055</v>
      </c>
      <c r="DH63">
        <f t="shared" si="384"/>
        <v>5.13631248474121</v>
      </c>
      <c r="DI63">
        <f t="shared" si="384"/>
        <v>4.65748405456543</v>
      </c>
      <c r="DJ63">
        <f t="shared" si="384"/>
        <v>2.67201375961304</v>
      </c>
      <c r="DK63">
        <f t="shared" si="384"/>
        <v>17.1748085021973</v>
      </c>
      <c r="DL63">
        <f t="shared" si="384"/>
        <v>9.30144119262695</v>
      </c>
      <c r="DM63">
        <f t="shared" si="384"/>
        <v>3.61125349998474</v>
      </c>
      <c r="DN63">
        <f t="shared" si="384"/>
        <v>3.47110390663147</v>
      </c>
      <c r="DO63">
        <f t="shared" si="384"/>
        <v>3.25302577018738</v>
      </c>
      <c r="DP63">
        <f t="shared" si="384"/>
        <v>3.1735897064209</v>
      </c>
      <c r="DQ63">
        <f t="shared" si="384"/>
        <v>0.792371392250061</v>
      </c>
      <c r="DR63">
        <f t="shared" si="384"/>
        <v>2.62485599517822</v>
      </c>
      <c r="DS63">
        <f t="shared" si="384"/>
        <v>5.4293909072876</v>
      </c>
      <c r="DT63">
        <f t="shared" si="384"/>
        <v>1.85000002384186</v>
      </c>
      <c r="DV63">
        <f t="shared" si="197"/>
        <v>0</v>
      </c>
      <c r="DW63">
        <f t="shared" si="29"/>
        <v>0</v>
      </c>
      <c r="DX63">
        <f t="shared" si="30"/>
        <v>0</v>
      </c>
      <c r="DY63">
        <f t="shared" ref="DY63:FH63" si="385">(CK63-E63)/CK63</f>
        <v>0</v>
      </c>
      <c r="DZ63">
        <f t="shared" si="385"/>
        <v>0</v>
      </c>
      <c r="EA63">
        <f t="shared" si="385"/>
        <v>0</v>
      </c>
      <c r="EB63">
        <f t="shared" si="385"/>
        <v>0.0732345248474281</v>
      </c>
      <c r="EC63">
        <f t="shared" si="385"/>
        <v>0</v>
      </c>
      <c r="ED63">
        <f t="shared" si="385"/>
        <v>0</v>
      </c>
      <c r="EF63">
        <f t="shared" si="385"/>
        <v>0.0144413725159344</v>
      </c>
      <c r="EG63">
        <f t="shared" si="385"/>
        <v>0.0426609820234664</v>
      </c>
      <c r="EH63">
        <f t="shared" si="385"/>
        <v>0.0165759151582112</v>
      </c>
      <c r="EI63">
        <f t="shared" si="385"/>
        <v>0.0355372757499044</v>
      </c>
      <c r="EJ63">
        <f t="shared" si="385"/>
        <v>0.0267510823180062</v>
      </c>
      <c r="EL63">
        <f t="shared" si="385"/>
        <v>1</v>
      </c>
      <c r="EM63">
        <f t="shared" si="385"/>
        <v>1</v>
      </c>
      <c r="EN63">
        <f t="shared" si="385"/>
        <v>1</v>
      </c>
      <c r="EO63">
        <f t="shared" si="385"/>
        <v>1</v>
      </c>
      <c r="EP63">
        <f t="shared" si="385"/>
        <v>1</v>
      </c>
      <c r="EQ63">
        <f t="shared" si="385"/>
        <v>1</v>
      </c>
      <c r="ER63">
        <f t="shared" si="385"/>
        <v>1</v>
      </c>
      <c r="ES63">
        <f t="shared" si="385"/>
        <v>1</v>
      </c>
      <c r="EU63">
        <f t="shared" si="385"/>
        <v>0.153257751728472</v>
      </c>
      <c r="EV63">
        <f t="shared" si="385"/>
        <v>0.0249041277697292</v>
      </c>
      <c r="EW63">
        <f t="shared" si="385"/>
        <v>0.0274832167078998</v>
      </c>
      <c r="EX63">
        <f t="shared" si="385"/>
        <v>0.239297496849806</v>
      </c>
      <c r="EY63">
        <f t="shared" si="385"/>
        <v>0.0135859153809692</v>
      </c>
      <c r="EZ63">
        <f t="shared" si="385"/>
        <v>0.22075795517974</v>
      </c>
      <c r="FA63">
        <f t="shared" si="385"/>
        <v>0.0648878187617817</v>
      </c>
      <c r="FB63">
        <f t="shared" si="385"/>
        <v>0.0658711376195878</v>
      </c>
      <c r="FC63">
        <f t="shared" si="385"/>
        <v>0.288751488821717</v>
      </c>
      <c r="FD63">
        <f t="shared" si="385"/>
        <v>0.0833636090451518</v>
      </c>
      <c r="FE63">
        <f t="shared" si="385"/>
        <v>0.504651458959848</v>
      </c>
      <c r="FF63">
        <f t="shared" si="385"/>
        <v>0</v>
      </c>
      <c r="FG63">
        <f t="shared" si="385"/>
        <v>0.158270873538963</v>
      </c>
      <c r="FH63">
        <f t="shared" si="385"/>
        <v>0</v>
      </c>
    </row>
    <row r="64" spans="27:164">
      <c r="AA64" s="13">
        <v>32.0999984741211</v>
      </c>
      <c r="AB64" s="13">
        <v>5.09000015258789</v>
      </c>
      <c r="AC64" s="13">
        <v>4.65000009536743</v>
      </c>
      <c r="AD64" s="13">
        <v>2.07999992370606</v>
      </c>
      <c r="AE64" s="13">
        <v>17.2099990844727</v>
      </c>
      <c r="AF64" s="13">
        <v>7.44999980926514</v>
      </c>
      <c r="AG64" s="13">
        <v>3.47000002861023</v>
      </c>
      <c r="AH64" s="13">
        <v>3.36999988555908</v>
      </c>
      <c r="AI64" s="13">
        <v>2.42000007629394</v>
      </c>
      <c r="AJ64" s="13">
        <v>2.95000004768372</v>
      </c>
      <c r="AK64" s="13">
        <v>0.400000005960464</v>
      </c>
      <c r="AL64" s="13">
        <v>2.6800000667572</v>
      </c>
      <c r="AM64" s="13">
        <v>4.71000003814697</v>
      </c>
      <c r="AN64" s="13">
        <v>1.85000002384186</v>
      </c>
      <c r="BP64" s="19"/>
      <c r="DV64" s="25">
        <f>MAX(DV3:DV63)</f>
        <v>0.130804077010193</v>
      </c>
      <c r="DW64" s="25">
        <f t="shared" ref="DW64:FH64" si="386">MAX(DW3:DW63)</f>
        <v>0.106286454957874</v>
      </c>
      <c r="DX64" s="25">
        <f t="shared" si="386"/>
        <v>0.0663551401869158</v>
      </c>
      <c r="DY64" s="25">
        <f t="shared" si="386"/>
        <v>0.0534351145038167</v>
      </c>
      <c r="DZ64" s="25">
        <f t="shared" si="386"/>
        <v>0.14198606271777</v>
      </c>
      <c r="EA64" s="25">
        <f t="shared" si="386"/>
        <v>0.0797373358348968</v>
      </c>
      <c r="EB64" s="25">
        <f t="shared" si="386"/>
        <v>0.242371403661726</v>
      </c>
      <c r="EC64" s="25">
        <f t="shared" si="386"/>
        <v>0.0370731707317073</v>
      </c>
      <c r="ED64" s="25">
        <f t="shared" si="386"/>
        <v>0.086720867208672</v>
      </c>
      <c r="EE64" s="25" t="e">
        <f>MAX(#REF!)</f>
        <v>#REF!</v>
      </c>
      <c r="EF64" s="25">
        <f t="shared" si="386"/>
        <v>0.333635658664003</v>
      </c>
      <c r="EG64" s="25">
        <f t="shared" si="386"/>
        <v>0.228273133169519</v>
      </c>
      <c r="EH64" s="25">
        <f t="shared" si="386"/>
        <v>0.203152804968272</v>
      </c>
      <c r="EI64" s="25">
        <f t="shared" si="386"/>
        <v>0.131724912011156</v>
      </c>
      <c r="EJ64" s="25">
        <f t="shared" si="386"/>
        <v>0.139719164089865</v>
      </c>
      <c r="EL64" s="25">
        <f>MAX(EL3:EL60)</f>
        <v>0.304347826086956</v>
      </c>
      <c r="EM64" s="25">
        <f t="shared" ref="EM64:ES64" si="387">MAX(EM3:EM60)</f>
        <v>0.217391304347826</v>
      </c>
      <c r="EN64" s="25">
        <f t="shared" si="387"/>
        <v>0.463414634146342</v>
      </c>
      <c r="EO64" s="25">
        <f t="shared" si="387"/>
        <v>0.368421052631579</v>
      </c>
      <c r="EP64" s="25">
        <f t="shared" si="387"/>
        <v>0.25</v>
      </c>
      <c r="EQ64" s="25">
        <f t="shared" si="387"/>
        <v>0.0975609756097562</v>
      </c>
      <c r="ER64" s="25">
        <f t="shared" si="387"/>
        <v>0.2</v>
      </c>
      <c r="ES64" s="25">
        <f t="shared" si="387"/>
        <v>0.3</v>
      </c>
      <c r="EU64" s="25">
        <f t="shared" si="386"/>
        <v>0.215028513948583</v>
      </c>
      <c r="EV64" s="25">
        <f t="shared" si="386"/>
        <v>0.272742405353682</v>
      </c>
      <c r="EW64" s="25">
        <f t="shared" si="386"/>
        <v>0.373696888845172</v>
      </c>
      <c r="EX64" s="25">
        <f t="shared" si="386"/>
        <v>0.361985531136218</v>
      </c>
      <c r="EY64" s="25">
        <f t="shared" si="386"/>
        <v>0.425860337656114</v>
      </c>
      <c r="EZ64" s="25">
        <f t="shared" si="386"/>
        <v>0.3131823097653</v>
      </c>
      <c r="FA64" s="25">
        <f t="shared" si="386"/>
        <v>0.193883133780481</v>
      </c>
      <c r="FB64" s="25">
        <f t="shared" si="386"/>
        <v>0.283781030219631</v>
      </c>
      <c r="FC64" s="25">
        <f t="shared" si="386"/>
        <v>0.39920181346199</v>
      </c>
      <c r="FD64" s="25">
        <f t="shared" si="386"/>
        <v>0.324085380566609</v>
      </c>
      <c r="FE64" s="25">
        <f t="shared" si="386"/>
        <v>0.538704775298774</v>
      </c>
      <c r="FF64" s="25">
        <f t="shared" si="386"/>
        <v>0.662673473417196</v>
      </c>
      <c r="FG64" s="25">
        <f t="shared" si="386"/>
        <v>0.621333760397841</v>
      </c>
      <c r="FH64" s="25">
        <f t="shared" si="386"/>
        <v>0.5659156080083</v>
      </c>
    </row>
    <row r="65" spans="1:81">
      <c r="A65" s="28" t="s">
        <v>37</v>
      </c>
      <c r="AQ65">
        <f t="shared" ref="AQ65:AY65" si="388">AVERAGE(AQ3:AQ63)</f>
        <v>0.0160740048868852</v>
      </c>
      <c r="AR65">
        <f t="shared" si="388"/>
        <v>0.0120728827615431</v>
      </c>
      <c r="AS65">
        <f t="shared" si="388"/>
        <v>0.0114968915481058</v>
      </c>
      <c r="AT65">
        <f t="shared" si="388"/>
        <v>0.0133066045507711</v>
      </c>
      <c r="AU65">
        <f t="shared" si="388"/>
        <v>0.00543254343337597</v>
      </c>
      <c r="AV65">
        <f t="shared" si="388"/>
        <v>0.0137707866369538</v>
      </c>
      <c r="AW65">
        <f t="shared" si="388"/>
        <v>0.00136435789324811</v>
      </c>
      <c r="AX65">
        <f t="shared" si="388"/>
        <v>0.0112058938613087</v>
      </c>
      <c r="AY65">
        <f t="shared" si="388"/>
        <v>0.0127138717982223</v>
      </c>
      <c r="BA65">
        <f t="shared" ref="BA65:CC65" si="389">AVERAGE(BA3:BA63)</f>
        <v>0.0261946266373293</v>
      </c>
      <c r="BB65">
        <f t="shared" si="389"/>
        <v>0.0200329919929325</v>
      </c>
      <c r="BC65">
        <f t="shared" si="389"/>
        <v>0.0211157965691473</v>
      </c>
      <c r="BD65">
        <f t="shared" si="389"/>
        <v>0.00923846594678293</v>
      </c>
      <c r="BE65">
        <f t="shared" si="389"/>
        <v>0.0117600245216667</v>
      </c>
      <c r="BG65">
        <f t="shared" si="389"/>
        <v>0.00621807456267171</v>
      </c>
      <c r="BH65">
        <f t="shared" si="389"/>
        <v>0.00109278821342862</v>
      </c>
      <c r="BI65">
        <f t="shared" si="389"/>
        <v>-0.000845688480829982</v>
      </c>
      <c r="BJ65">
        <f t="shared" si="389"/>
        <v>-0.000316036680101111</v>
      </c>
      <c r="BK65">
        <f t="shared" si="389"/>
        <v>-9.15953365509566e-5</v>
      </c>
      <c r="BL65">
        <f t="shared" si="389"/>
        <v>0.00200040826012045</v>
      </c>
      <c r="BM65">
        <f t="shared" si="389"/>
        <v>-0.000704754983024993</v>
      </c>
      <c r="BN65">
        <f t="shared" si="389"/>
        <v>0.00615969852334208</v>
      </c>
      <c r="BP65">
        <f t="shared" si="389"/>
        <v>0.0524778643623411</v>
      </c>
      <c r="BQ65">
        <f t="shared" si="389"/>
        <v>0.0234669294007861</v>
      </c>
      <c r="BR65">
        <f t="shared" si="389"/>
        <v>0.0249752498599118</v>
      </c>
      <c r="BS65">
        <f t="shared" si="389"/>
        <v>0.0224887666565238</v>
      </c>
      <c r="BT65">
        <f t="shared" si="389"/>
        <v>0.0507829701281543</v>
      </c>
      <c r="BU65">
        <f t="shared" si="389"/>
        <v>0.0237130452549018</v>
      </c>
      <c r="BV65">
        <f t="shared" si="389"/>
        <v>0.0272247757524576</v>
      </c>
      <c r="BW65">
        <f t="shared" si="389"/>
        <v>0.0240511314767424</v>
      </c>
      <c r="BX65">
        <f t="shared" si="389"/>
        <v>0.0278837274874062</v>
      </c>
      <c r="BY65">
        <f t="shared" si="389"/>
        <v>0.0514283692186617</v>
      </c>
      <c r="BZ65">
        <f t="shared" si="389"/>
        <v>0.0158649913007697</v>
      </c>
      <c r="CA65">
        <f t="shared" si="389"/>
        <v>0.020017272201416</v>
      </c>
      <c r="CB65">
        <f t="shared" si="389"/>
        <v>0.0213994823678089</v>
      </c>
      <c r="CC65">
        <f t="shared" si="389"/>
        <v>0.0307545413690721</v>
      </c>
    </row>
    <row r="66" spans="1:40">
      <c r="A66" s="5" t="s">
        <v>38</v>
      </c>
      <c r="B66">
        <f>STDEV.P(AQ3:AQ64)</f>
        <v>0.0259371922460121</v>
      </c>
      <c r="C66">
        <f t="shared" ref="C66:J66" si="390">STDEV.P(AR3:AR64)</f>
        <v>0.0217053408237557</v>
      </c>
      <c r="D66">
        <f t="shared" si="390"/>
        <v>0.0186299767276366</v>
      </c>
      <c r="E66">
        <f t="shared" si="390"/>
        <v>0.0179080532143237</v>
      </c>
      <c r="F66">
        <f t="shared" si="390"/>
        <v>0.0165658153526907</v>
      </c>
      <c r="G66">
        <f t="shared" si="390"/>
        <v>0.0214775101032167</v>
      </c>
      <c r="H66">
        <f t="shared" si="390"/>
        <v>0.0160058124150422</v>
      </c>
      <c r="I66">
        <f t="shared" si="390"/>
        <v>0.0189927922224341</v>
      </c>
      <c r="J66">
        <f t="shared" si="390"/>
        <v>0.0193504690891707</v>
      </c>
      <c r="L66">
        <f>STDEV.P(BA3:BA64)</f>
        <v>0.0546076733547892</v>
      </c>
      <c r="M66">
        <f>STDEV.P(BB3:BB64)</f>
        <v>0.041686058495023</v>
      </c>
      <c r="N66">
        <f>STDEV.P(BC3:BC64)</f>
        <v>0.0441699421303074</v>
      </c>
      <c r="O66">
        <f>STDEV.P(BD3:BD64)</f>
        <v>0.0317911987909384</v>
      </c>
      <c r="P66">
        <f>STDEV.P(BE3:BE64)</f>
        <v>0.0319587586110246</v>
      </c>
      <c r="R66">
        <f t="shared" ref="R66:Y66" si="391">STDEV.P(BG3:BG59)</f>
        <v>0.0323737201047854</v>
      </c>
      <c r="S66">
        <f t="shared" si="391"/>
        <v>0.0465932184312259</v>
      </c>
      <c r="T66">
        <f t="shared" si="391"/>
        <v>0.0369322966118957</v>
      </c>
      <c r="U66">
        <f t="shared" si="391"/>
        <v>0.036980817279949</v>
      </c>
      <c r="V66">
        <f t="shared" si="391"/>
        <v>0.0260168207111409</v>
      </c>
      <c r="W66">
        <f t="shared" si="391"/>
        <v>0.0197786243015331</v>
      </c>
      <c r="X66">
        <f t="shared" si="391"/>
        <v>0.034391324040984</v>
      </c>
      <c r="Y66">
        <f t="shared" si="391"/>
        <v>0.0473114459411461</v>
      </c>
      <c r="AA66">
        <f t="shared" ref="AA66:AN66" si="392">STDEV.P(BP3:BP64)</f>
        <v>0.097683824587073</v>
      </c>
      <c r="AB66">
        <f t="shared" si="392"/>
        <v>0.0910160152733674</v>
      </c>
      <c r="AC66">
        <f t="shared" si="392"/>
        <v>0.0857282126724705</v>
      </c>
      <c r="AD66">
        <f t="shared" si="392"/>
        <v>0.100083252459191</v>
      </c>
      <c r="AE66">
        <f t="shared" si="392"/>
        <v>0.127045496155098</v>
      </c>
      <c r="AF66">
        <f t="shared" si="392"/>
        <v>0.0801501362435257</v>
      </c>
      <c r="AG66">
        <f t="shared" si="392"/>
        <v>0.0698248772710488</v>
      </c>
      <c r="AH66">
        <f t="shared" si="392"/>
        <v>0.0818486789025905</v>
      </c>
      <c r="AI66">
        <f t="shared" si="392"/>
        <v>0.0823123055033768</v>
      </c>
      <c r="AJ66">
        <f t="shared" si="392"/>
        <v>0.0931141210980848</v>
      </c>
      <c r="AK66">
        <f t="shared" si="392"/>
        <v>0.0879281112116589</v>
      </c>
      <c r="AL66">
        <f t="shared" si="392"/>
        <v>0.114011555878339</v>
      </c>
      <c r="AM66">
        <f t="shared" si="392"/>
        <v>0.101343055224126</v>
      </c>
      <c r="AN66">
        <f t="shared" si="392"/>
        <v>0.153847412881694</v>
      </c>
    </row>
    <row r="67" spans="1:40">
      <c r="A67" s="28" t="s">
        <v>39</v>
      </c>
      <c r="B67">
        <f>(AQ65-RFR)/B66</f>
        <v>0.37008650727648</v>
      </c>
      <c r="C67">
        <f>(AR65-RFR)/C66</f>
        <v>0.257903472099197</v>
      </c>
      <c r="D67">
        <f>(AS65-RFR)/D66</f>
        <v>0.269559732764242</v>
      </c>
      <c r="E67">
        <f>(AT65-RFR)/E66</f>
        <v>0.381482256558564</v>
      </c>
      <c r="F67">
        <f>(AU65-RFR)/F66</f>
        <v>-0.0629281773598128</v>
      </c>
      <c r="G67">
        <f>(AV65-RFR)/G66</f>
        <v>0.339694247698718</v>
      </c>
      <c r="H67">
        <f>(AW65-RFR)/H66</f>
        <v>-0.319299137977459</v>
      </c>
      <c r="I67">
        <f>(AX65-RFR)/I66</f>
        <v>0.249088907302457</v>
      </c>
      <c r="J67">
        <f>(AY65-RFR)/J66</f>
        <v>0.322414499073506</v>
      </c>
      <c r="L67">
        <f>(BA65-RFR)/L66</f>
        <v>0.36111457284052</v>
      </c>
      <c r="M67">
        <f>(BB65-RFR)/M66</f>
        <v>0.325240439667646</v>
      </c>
      <c r="N67">
        <f>(BC65-RFR)/N66</f>
        <v>0.331465151707805</v>
      </c>
      <c r="O67">
        <f>(BD65-RFR)/O66</f>
        <v>0.0869255030285494</v>
      </c>
      <c r="P67">
        <f>(BE65-RFR)/P66</f>
        <v>0.165370144253461</v>
      </c>
      <c r="R67">
        <f>((AVERAGE(R3:R60)*0.25-RFR)/R66)</f>
        <v>0.0890462576237423</v>
      </c>
      <c r="S67">
        <f>((AVERAGE(S3:S60)*0.25-RFR)/S66)</f>
        <v>0.081852965557158</v>
      </c>
      <c r="T67">
        <f>((AVERAGE(T3:T60)*0.25-RFR)/T66)</f>
        <v>0.038607457422679</v>
      </c>
      <c r="U67">
        <f>((AVERAGE(U3:U60)*0.25-RFR)/U66)</f>
        <v>0.0406548147511396</v>
      </c>
      <c r="V67">
        <f>((AVERAGE(V3:V60)*0.25-RFR)/V66)</f>
        <v>0.130684684256753</v>
      </c>
      <c r="W67">
        <f>((AVERAGE(W3:W60)*0.25-RFR)/W66)</f>
        <v>0.16514694149338</v>
      </c>
      <c r="X67">
        <f>((AVERAGE(X3:X60)*0.25-RFR)/X66)</f>
        <v>0.112398034945464</v>
      </c>
      <c r="Y67">
        <f>((AVERAGE(Y3:Y60)*0.25-RFR)/Y66)</f>
        <v>0.12288343735426</v>
      </c>
      <c r="AA67">
        <f>(BP65-RFR)/AA66</f>
        <v>0.470936355704779</v>
      </c>
      <c r="AB67">
        <f>(BQ65-RFR)/AB66</f>
        <v>0.186691642671355</v>
      </c>
      <c r="AC67">
        <f>(BR65-RFR)/AC66</f>
        <v>0.215801184734751</v>
      </c>
      <c r="AD67">
        <f>(BS65-RFR)/AD66</f>
        <v>0.160004458918374</v>
      </c>
      <c r="AE67">
        <f>(BT65-RFR)/AE66</f>
        <v>0.348756716838375</v>
      </c>
      <c r="AF67">
        <f>(BU65-RFR)/AF66</f>
        <v>0.215071939522677</v>
      </c>
      <c r="AG67">
        <f>(BV65-RFR)/AG66</f>
        <v>0.297168810936973</v>
      </c>
      <c r="AH67">
        <f>(BW65-RFR)/AH66</f>
        <v>0.214739342313149</v>
      </c>
      <c r="AI67">
        <f>(BX65-RFR)/AI66</f>
        <v>0.260091457243023</v>
      </c>
      <c r="AJ67">
        <f>(BY65-RFR)/AJ66</f>
        <v>0.48277714151765</v>
      </c>
      <c r="AK67">
        <f>(BZ65-RFR)/AK66</f>
        <v>0.106791686656003</v>
      </c>
      <c r="AL67">
        <f>(CA65-RFR)/AL66</f>
        <v>0.118779821019782</v>
      </c>
      <c r="AM67">
        <f>(CB65-RFR)/AM66</f>
        <v>0.147266947249642</v>
      </c>
      <c r="AN67">
        <f>(CC65-RFR)/AN66</f>
        <v>0.157815727377507</v>
      </c>
    </row>
    <row r="68" spans="1:41">
      <c r="A68" s="5" t="s">
        <v>40</v>
      </c>
      <c r="B68" cm="1">
        <f t="array" ref="B68">_xlfn.COVARIANCE.P(AQ3:AQ63,AY3:AY63)/_xlfn.VAR.P(AY3:AY63)</f>
        <v>1.2768462786967</v>
      </c>
      <c r="C68" cm="1">
        <f t="array" ref="C68">_xlfn.COVARIANCE.P(AR3:AR63,AY3:AY63)/_xlfn.VAR.P(AY3:AY63)</f>
        <v>1.0497350069802</v>
      </c>
      <c r="D68" cm="1">
        <f t="array" ref="D68">_xlfn.COVARIANCE.P(AS3:AS63,AY3:AY63)/_xlfn.VAR.P(AY3:AY63)</f>
        <v>0.69890665172149</v>
      </c>
      <c r="E68" cm="1">
        <f t="array" ref="E68">_xlfn.COVARIANCE.P(AT3:AT63,AY3:AY63)/_xlfn.VAR.P(AY3:AY63)</f>
        <v>0.565910165582582</v>
      </c>
      <c r="F68" cm="1">
        <f t="array" ref="F68">_xlfn.COVARIANCE.P(AU3:AU63,AY3:AY63)/_xlfn.VAR.P(AY3:AY63)</f>
        <v>0.502192119230847</v>
      </c>
      <c r="G68" cm="1">
        <f t="array" ref="G68">_xlfn.COVARIANCE.P(AV3:AV63,AY3:AY63)/_xlfn.VAR.P(AY3:AY63)</f>
        <v>0.610411208387409</v>
      </c>
      <c r="H68" cm="1">
        <f t="array" ref="H68">_xlfn.COVARIANCE.P(AW3:AW63,AY3:AY63)/_xlfn.VAR.P(AY3:AY63)</f>
        <v>0.385786713792187</v>
      </c>
      <c r="I68" cm="1">
        <f t="array" ref="I68">_xlfn.COVARIANCE.P(AX3:AX63,AY3:AY63)/_xlfn.VAR.P(AY3:AY63)</f>
        <v>0.69872069547281</v>
      </c>
      <c r="J68" cm="1">
        <f t="array" ref="J68">_xlfn.COVARIANCE.P(AY3:AY63,AY3:AY63)/_xlfn.VAR.P(AY3:AY63)</f>
        <v>1</v>
      </c>
      <c r="AA68" cm="1">
        <f t="array" ref="AA68">_xlfn.COVARIANCE.P(AA3:AA63,AO3:AO63)/_xlfn.VAR.P(AO3:AO63)</f>
        <v>0.00779126882130896</v>
      </c>
      <c r="AB68" cm="1">
        <f t="array" ref="AB68">_xlfn.COVARIANCE.P(AB3:AB63,AO3:AO63)/_xlfn.VAR.P(AO3:AO63)</f>
        <v>0.000802626928410022</v>
      </c>
      <c r="AC68" cm="1">
        <f t="array" ref="AC68">_xlfn.COVARIANCE.P(AC3:AC63,AO3:AO63)/_xlfn.VAR.P(AO3:AO63)</f>
        <v>0.000808451554568905</v>
      </c>
      <c r="AD68" cm="1">
        <f t="array" ref="AD68">_xlfn.COVARIANCE.P(AD3:AD63,AO3:AO63)/_xlfn.VAR.P(AO3:AO63)</f>
        <v>0.000456416236540059</v>
      </c>
      <c r="AE68" cm="1">
        <f t="array" ref="AE68">_xlfn.COVARIANCE.P(AE3:AE63,AO3:AO63)/_xlfn.VAR.P(AO3:AO63)</f>
        <v>0.00400986496387517</v>
      </c>
      <c r="AF68" cm="1">
        <f t="array" ref="AF68">_xlfn.COVARIANCE.P(AF3:AF63,AO3:AO63)/_xlfn.VAR.P(AO3:AO63)</f>
        <v>0.0015938029132679</v>
      </c>
      <c r="AG68" cm="1">
        <f t="array" ref="AG68">_xlfn.COVARIANCE.P(AG3:AG63,AO3:AO63)/_xlfn.VAR.P(AO3:AO63)</f>
        <v>0.000778602854810283</v>
      </c>
      <c r="AH68" cm="1">
        <f t="array" ref="AH68">_xlfn.COVARIANCE.P(AH3:AH63,AO3:AO63)/_xlfn.VAR.P(AO3:AO63)</f>
        <v>0.000589290725624246</v>
      </c>
      <c r="AI68" cm="1">
        <f t="array" ref="AI68">_xlfn.COVARIANCE.P(AI3:AI63,AO3:AO63)/_xlfn.VAR.P(AO3:AO63)</f>
        <v>0.000580062901833808</v>
      </c>
      <c r="AJ68" cm="1">
        <f t="array" ref="AJ68">_xlfn.COVARIANCE.P(AJ3:AJ63,AO3:AO63)/_xlfn.VAR.P(AO3:AO63)</f>
        <v>0.000751456196715107</v>
      </c>
      <c r="AK68" cm="1">
        <f t="array" ref="AK68">_xlfn.COVARIANCE.P(AK3:AK63,AO3:AO63)/_xlfn.VAR.P(AO3:AO63)</f>
        <v>7.502363537062e-5</v>
      </c>
      <c r="AL68" cm="1">
        <f t="array" ref="AL68">_xlfn.COVARIANCE.P(AL3:AL63,AO3:AO63)/_xlfn.VAR.P(AO3:AO63)</f>
        <v>0.000250789739354974</v>
      </c>
      <c r="AM68" cm="1">
        <f t="array" ref="AM68">_xlfn.COVARIANCE.P(AM3:AM63,AO3:AO63)/_xlfn.VAR.P(AO3:AO63)</f>
        <v>0.000479196795824465</v>
      </c>
      <c r="AN68" cm="1">
        <f t="array" ref="AN68">_xlfn.COVARIANCE.P(AN3:AN63,AO3:AO63)/_xlfn.VAR.P(AO3:AO63)</f>
        <v>0.000260395147619812</v>
      </c>
      <c r="AO68" s="2" cm="1">
        <f t="array" ref="AO68">_xlfn.COVARIANCE.P(AO3:AO63,AO3:AO63)/_xlfn.VAR.P(AO3:AO63)</f>
        <v>1</v>
      </c>
    </row>
    <row r="71" customFormat="1" spans="41:150">
      <c r="AO71" s="2"/>
      <c r="AZ71" s="3"/>
      <c r="BF71" s="3"/>
      <c r="BO71" s="3"/>
      <c r="CG71" s="3"/>
      <c r="CQ71" s="3"/>
      <c r="DU71" s="3"/>
      <c r="EK71" s="4"/>
      <c r="ET71" s="4"/>
    </row>
  </sheetData>
  <mergeCells count="10">
    <mergeCell ref="A1:J1"/>
    <mergeCell ref="L1:P1"/>
    <mergeCell ref="R1:Y1"/>
    <mergeCell ref="AA1:AN1"/>
    <mergeCell ref="AQ1:AY1"/>
    <mergeCell ref="BA1:BE1"/>
    <mergeCell ref="BG1:BN1"/>
    <mergeCell ref="BP1:CC1"/>
    <mergeCell ref="CH1:DT1"/>
    <mergeCell ref="DV1:F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RPPI 2010-2025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2025-03-03T13:59:00Z</dcterms:created>
  <dcterms:modified xsi:type="dcterms:W3CDTF">2025-03-10T15:51:33Z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5A29F20489384716B0FE24352079DA38_13</vt:lpwstr>
  </property>
  <property fmtid="{D5CDD505-2E9C-101B-9397-08002B2CF9AE}" pid="3" name="KSOProductBuildVer">
    <vt:lpwstr>1033-12.2.0.20326</vt:lpwstr>
  </property>
</Properties>
</file>