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ierney\Dropbox (Personal)\Blog Posts\polarization_migration_maps\output\"/>
    </mc:Choice>
  </mc:AlternateContent>
  <bookViews>
    <workbookView xWindow="0" yWindow="0" windowWidth="28800" windowHeight="11535" activeTab="1"/>
  </bookViews>
  <sheets>
    <sheet name="Full Table" sheetId="2" r:id="rId1"/>
    <sheet name="Aggregated Table" sheetId="4" r:id="rId2"/>
    <sheet name="trans_matrix_equal_length" sheetId="1" r:id="rId3"/>
  </sheets>
  <definedNames>
    <definedName name="data">trans_matrix_equal_length!$1:$1048576</definedName>
  </definedNames>
  <calcPr calcId="152511"/>
</workbook>
</file>

<file path=xl/calcChain.xml><?xml version="1.0" encoding="utf-8"?>
<calcChain xmlns="http://schemas.openxmlformats.org/spreadsheetml/2006/main">
  <c r="X16" i="4" l="1"/>
  <c r="B15" i="4"/>
  <c r="X15" i="4" s="1"/>
  <c r="B14" i="4"/>
  <c r="B13" i="4"/>
  <c r="B12" i="4"/>
  <c r="X12" i="4" s="1"/>
  <c r="B11" i="4"/>
  <c r="B10" i="4"/>
  <c r="X10" i="4" s="1"/>
  <c r="B9" i="4"/>
  <c r="X9" i="4" s="1"/>
  <c r="A9" i="4"/>
  <c r="A10" i="4" s="1"/>
  <c r="A11" i="4" s="1"/>
  <c r="A12" i="4" s="1"/>
  <c r="A13" i="4" s="1"/>
  <c r="A14" i="4" s="1"/>
  <c r="A15" i="4" s="1"/>
  <c r="B8" i="4"/>
  <c r="D7" i="4"/>
  <c r="F5" i="4"/>
  <c r="H5" i="4" s="1"/>
  <c r="T15" i="2"/>
  <c r="T13" i="2"/>
  <c r="T14" i="2"/>
  <c r="D6" i="2"/>
  <c r="F4" i="2"/>
  <c r="F6" i="2" s="1"/>
  <c r="F14" i="2" s="1"/>
  <c r="A8" i="2"/>
  <c r="A9" i="2" s="1"/>
  <c r="A10" i="2" s="1"/>
  <c r="A11" i="2" s="1"/>
  <c r="A12" i="2" s="1"/>
  <c r="A13" i="2" s="1"/>
  <c r="A14" i="2" s="1"/>
  <c r="B8" i="2"/>
  <c r="T8" i="2" s="1"/>
  <c r="B9" i="2"/>
  <c r="T9" i="2" s="1"/>
  <c r="B10" i="2"/>
  <c r="T10" i="2" s="1"/>
  <c r="B11" i="2"/>
  <c r="T11" i="2" s="1"/>
  <c r="B12" i="2"/>
  <c r="T12" i="2" s="1"/>
  <c r="B13" i="2"/>
  <c r="B14" i="2"/>
  <c r="B7" i="2"/>
  <c r="T7" i="2" s="1"/>
  <c r="D9" i="2" l="1"/>
  <c r="F7" i="4"/>
  <c r="F9" i="4" s="1"/>
  <c r="D11" i="4"/>
  <c r="X11" i="4"/>
  <c r="D10" i="4"/>
  <c r="F11" i="4"/>
  <c r="J5" i="4"/>
  <c r="H7" i="4"/>
  <c r="H14" i="4" s="1"/>
  <c r="D9" i="4"/>
  <c r="F10" i="4"/>
  <c r="D8" i="4"/>
  <c r="X14" i="4"/>
  <c r="D16" i="4"/>
  <c r="X13" i="4"/>
  <c r="F16" i="4"/>
  <c r="D15" i="4"/>
  <c r="D14" i="4"/>
  <c r="F15" i="4"/>
  <c r="D13" i="4"/>
  <c r="F14" i="4"/>
  <c r="X8" i="4"/>
  <c r="D12" i="4"/>
  <c r="F12" i="4"/>
  <c r="F8" i="4"/>
  <c r="D8" i="2"/>
  <c r="F7" i="2"/>
  <c r="D14" i="2"/>
  <c r="F8" i="2"/>
  <c r="D12" i="2"/>
  <c r="F9" i="2"/>
  <c r="D7" i="2"/>
  <c r="D11" i="2"/>
  <c r="D15" i="2"/>
  <c r="F10" i="2"/>
  <c r="F11" i="2"/>
  <c r="F12" i="2"/>
  <c r="D13" i="2"/>
  <c r="F13" i="2"/>
  <c r="F15" i="2"/>
  <c r="D10" i="2"/>
  <c r="H4" i="2"/>
  <c r="F13" i="4" l="1"/>
  <c r="H12" i="4"/>
  <c r="H8" i="4"/>
  <c r="H13" i="4"/>
  <c r="H15" i="4"/>
  <c r="H9" i="4"/>
  <c r="H16" i="4"/>
  <c r="H10" i="4"/>
  <c r="H11" i="4"/>
  <c r="J7" i="4"/>
  <c r="P5" i="4"/>
  <c r="J4" i="2"/>
  <c r="H6" i="2"/>
  <c r="J10" i="4" l="1"/>
  <c r="L10" i="4" s="1"/>
  <c r="J16" i="4"/>
  <c r="L16" i="4" s="1"/>
  <c r="J9" i="4"/>
  <c r="L9" i="4" s="1"/>
  <c r="J11" i="4"/>
  <c r="J12" i="4"/>
  <c r="L12" i="4" s="1"/>
  <c r="J14" i="4"/>
  <c r="J15" i="4"/>
  <c r="J13" i="4"/>
  <c r="J8" i="4"/>
  <c r="L8" i="4" s="1"/>
  <c r="P7" i="4"/>
  <c r="R5" i="4"/>
  <c r="H9" i="2"/>
  <c r="H11" i="2"/>
  <c r="H10" i="2"/>
  <c r="H8" i="2"/>
  <c r="H7" i="2"/>
  <c r="H15" i="2"/>
  <c r="H12" i="2"/>
  <c r="H14" i="2"/>
  <c r="H13" i="2"/>
  <c r="L4" i="2"/>
  <c r="J6" i="2"/>
  <c r="L14" i="4" l="1"/>
  <c r="L15" i="4"/>
  <c r="L13" i="4"/>
  <c r="L11" i="4"/>
  <c r="R7" i="4"/>
  <c r="T5" i="4"/>
  <c r="P11" i="4"/>
  <c r="P16" i="4"/>
  <c r="P9" i="4"/>
  <c r="P10" i="4"/>
  <c r="P13" i="4"/>
  <c r="P8" i="4"/>
  <c r="P12" i="4"/>
  <c r="P14" i="4"/>
  <c r="P15" i="4"/>
  <c r="J13" i="2"/>
  <c r="J11" i="2"/>
  <c r="J12" i="2"/>
  <c r="J10" i="2"/>
  <c r="J15" i="2"/>
  <c r="J9" i="2"/>
  <c r="J8" i="2"/>
  <c r="J7" i="2"/>
  <c r="J14" i="2"/>
  <c r="N4" i="2"/>
  <c r="L6" i="2"/>
  <c r="T7" i="4" l="1"/>
  <c r="V5" i="4"/>
  <c r="V7" i="4" s="1"/>
  <c r="R12" i="4"/>
  <c r="R16" i="4"/>
  <c r="R9" i="4"/>
  <c r="R10" i="4"/>
  <c r="R11" i="4"/>
  <c r="R14" i="4"/>
  <c r="R13" i="4"/>
  <c r="R8" i="4"/>
  <c r="R15" i="4"/>
  <c r="P4" i="2"/>
  <c r="N6" i="2"/>
  <c r="L15" i="2"/>
  <c r="L14" i="2"/>
  <c r="L13" i="2"/>
  <c r="L12" i="2"/>
  <c r="L11" i="2"/>
  <c r="L10" i="2"/>
  <c r="L9" i="2"/>
  <c r="L8" i="2"/>
  <c r="L7" i="2"/>
  <c r="V9" i="4" l="1"/>
  <c r="V14" i="4"/>
  <c r="V16" i="4"/>
  <c r="V11" i="4"/>
  <c r="V10" i="4"/>
  <c r="V12" i="4"/>
  <c r="V15" i="4"/>
  <c r="V13" i="4"/>
  <c r="V8" i="4"/>
  <c r="T10" i="4"/>
  <c r="N10" i="4" s="1"/>
  <c r="T16" i="4"/>
  <c r="T13" i="4"/>
  <c r="T9" i="4"/>
  <c r="N9" i="4" s="1"/>
  <c r="T11" i="4"/>
  <c r="T15" i="4"/>
  <c r="T14" i="4"/>
  <c r="N14" i="4" s="1"/>
  <c r="T8" i="4"/>
  <c r="T12" i="4"/>
  <c r="N12" i="4" s="1"/>
  <c r="N15" i="2"/>
  <c r="N9" i="2"/>
  <c r="N8" i="2"/>
  <c r="N7" i="2"/>
  <c r="N14" i="2"/>
  <c r="N11" i="2"/>
  <c r="N13" i="2"/>
  <c r="N12" i="2"/>
  <c r="N10" i="2"/>
  <c r="R4" i="2"/>
  <c r="R6" i="2" s="1"/>
  <c r="P6" i="2"/>
  <c r="N8" i="4" l="1"/>
  <c r="N11" i="4"/>
  <c r="N15" i="4"/>
  <c r="N13" i="4"/>
  <c r="N16" i="4"/>
  <c r="R15" i="2"/>
  <c r="R14" i="2"/>
  <c r="R13" i="2"/>
  <c r="R12" i="2"/>
  <c r="R11" i="2"/>
  <c r="R10" i="2"/>
  <c r="R9" i="2"/>
  <c r="R7" i="2"/>
  <c r="R8" i="2"/>
  <c r="P13" i="2"/>
  <c r="P12" i="2"/>
  <c r="P11" i="2"/>
  <c r="P10" i="2"/>
  <c r="P9" i="2"/>
  <c r="P8" i="2"/>
  <c r="P7" i="2"/>
  <c r="P15" i="2"/>
  <c r="P14" i="2"/>
</calcChain>
</file>

<file path=xl/sharedStrings.xml><?xml version="1.0" encoding="utf-8"?>
<sst xmlns="http://schemas.openxmlformats.org/spreadsheetml/2006/main" count="40" uniqueCount="22">
  <si>
    <t>0% to 12.5%</t>
  </si>
  <si>
    <t>12.5% to 25%</t>
  </si>
  <si>
    <t>25% to 37.5%</t>
  </si>
  <si>
    <t>37.5% to 50%</t>
  </si>
  <si>
    <t>50% to 62.5%</t>
  </si>
  <si>
    <t>62.5% to 75%</t>
  </si>
  <si>
    <t>75% to 87.5%</t>
  </si>
  <si>
    <t>87.5% to 100%</t>
  </si>
  <si>
    <t>total_migration_from</t>
  </si>
  <si>
    <t>total_migration_to</t>
  </si>
  <si>
    <t>Destination Democratic Vote Share</t>
  </si>
  <si>
    <t>Total Migration</t>
  </si>
  <si>
    <t>Transition Probabilities by Democratic Vote Share</t>
  </si>
  <si>
    <t>0% to 50%</t>
  </si>
  <si>
    <t>50% to 100%</t>
  </si>
  <si>
    <t>Origin Democratic Vote Share</t>
  </si>
  <si>
    <t>Origin Democratic</t>
  </si>
  <si>
    <t>Vote Share</t>
  </si>
  <si>
    <t xml:space="preserve">Note: Data are from the 2008 presidential election and 2008-2012 migration. </t>
  </si>
  <si>
    <t>Table 2</t>
  </si>
  <si>
    <t>Table 1</t>
  </si>
  <si>
    <t>Aggregated by Destination 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</si>
</sst>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Continuous"/>
    </xf>
    <xf numFmtId="10" fontId="18" fillId="0" borderId="0" xfId="0" applyNumberFormat="1" applyFont="1"/>
    <xf numFmtId="0" fontId="19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18" fillId="0" borderId="10" xfId="0" applyFont="1" applyBorder="1"/>
    <xf numFmtId="3" fontId="18" fillId="0" borderId="10" xfId="0" applyNumberFormat="1" applyFont="1" applyBorder="1"/>
    <xf numFmtId="0" fontId="19" fillId="0" borderId="11" xfId="0" applyFont="1" applyBorder="1" applyAlignment="1">
      <alignment horizontal="centerContinuous"/>
    </xf>
    <xf numFmtId="0" fontId="21" fillId="0" borderId="0" xfId="0" applyFont="1" applyAlignment="1">
      <alignment horizontal="left" indent="7"/>
    </xf>
    <xf numFmtId="0" fontId="21" fillId="0" borderId="10" xfId="0" applyFont="1" applyBorder="1" applyAlignment="1">
      <alignment horizontal="left" indent="7"/>
    </xf>
    <xf numFmtId="10" fontId="18" fillId="0" borderId="0" xfId="0" applyNumberFormat="1" applyFont="1" applyAlignment="1">
      <alignment horizontal="right" indent="2"/>
    </xf>
    <xf numFmtId="3" fontId="18" fillId="0" borderId="10" xfId="0" applyNumberFormat="1" applyFont="1" applyBorder="1" applyAlignment="1">
      <alignment horizontal="right" indent="2"/>
    </xf>
    <xf numFmtId="3" fontId="18" fillId="0" borderId="0" xfId="0" applyNumberFormat="1" applyFont="1" applyAlignment="1">
      <alignment horizontal="right" indent="3"/>
    </xf>
    <xf numFmtId="3" fontId="18" fillId="0" borderId="10" xfId="0" applyNumberFormat="1" applyFont="1" applyBorder="1" applyAlignment="1">
      <alignment horizontal="right" indent="3"/>
    </xf>
    <xf numFmtId="10" fontId="18" fillId="0" borderId="0" xfId="0" applyNumberFormat="1" applyFont="1" applyAlignment="1">
      <alignment horizontal="right" indent="3"/>
    </xf>
    <xf numFmtId="0" fontId="18" fillId="0" borderId="0" xfId="0" applyFont="1" applyAlignment="1">
      <alignment horizontal="left" indent="3"/>
    </xf>
    <xf numFmtId="0" fontId="18" fillId="0" borderId="10" xfId="0" applyFont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view="pageBreakPreview" topLeftCell="B1" zoomScale="115" zoomScaleNormal="100" zoomScaleSheetLayoutView="115" workbookViewId="0">
      <selection activeCell="B3" sqref="B3"/>
    </sheetView>
  </sheetViews>
  <sheetFormatPr defaultRowHeight="12.75" outlineLevelRow="1" outlineLevelCol="1" x14ac:dyDescent="0.2"/>
  <cols>
    <col min="1" max="1" width="9.28515625" style="1" hidden="1" customWidth="1" outlineLevel="1"/>
    <col min="2" max="2" width="19.7109375" style="1" customWidth="1" collapsed="1"/>
    <col min="3" max="3" width="1.42578125" style="1" customWidth="1"/>
    <col min="4" max="4" width="11.7109375" style="1" bestFit="1" customWidth="1"/>
    <col min="5" max="5" width="1.42578125" style="1" customWidth="1"/>
    <col min="6" max="6" width="12.7109375" style="1" bestFit="1" customWidth="1"/>
    <col min="7" max="7" width="1.42578125" style="1" customWidth="1"/>
    <col min="8" max="8" width="12.7109375" style="1" bestFit="1" customWidth="1"/>
    <col min="9" max="9" width="1.42578125" style="1" customWidth="1"/>
    <col min="10" max="10" width="12.7109375" style="1" bestFit="1" customWidth="1"/>
    <col min="11" max="11" width="1.42578125" style="1" customWidth="1"/>
    <col min="12" max="12" width="12.7109375" style="1" bestFit="1" customWidth="1"/>
    <col min="13" max="13" width="1.42578125" style="1" customWidth="1"/>
    <col min="14" max="14" width="12.7109375" style="1" bestFit="1" customWidth="1"/>
    <col min="15" max="15" width="1.42578125" style="1" customWidth="1"/>
    <col min="16" max="16" width="12.7109375" style="1" bestFit="1" customWidth="1"/>
    <col min="17" max="17" width="1.42578125" style="1" customWidth="1"/>
    <col min="18" max="18" width="13.85546875" style="1" bestFit="1" customWidth="1"/>
    <col min="19" max="19" width="1.42578125" style="1" customWidth="1"/>
    <col min="20" max="20" width="18" style="1" bestFit="1" customWidth="1"/>
    <col min="21" max="16384" width="9.140625" style="1"/>
  </cols>
  <sheetData>
    <row r="1" spans="1:20" ht="23.25" x14ac:dyDescent="0.35">
      <c r="B1" s="5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23.25" x14ac:dyDescent="0.35"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4" spans="1:20" hidden="1" outlineLevel="1" x14ac:dyDescent="0.2">
      <c r="D4" s="1">
        <v>2</v>
      </c>
      <c r="F4" s="1">
        <f>D4+1</f>
        <v>3</v>
      </c>
      <c r="H4" s="1">
        <f>F4+1</f>
        <v>4</v>
      </c>
      <c r="J4" s="1">
        <f>H4+1</f>
        <v>5</v>
      </c>
      <c r="L4" s="1">
        <f>J4+1</f>
        <v>6</v>
      </c>
      <c r="N4" s="1">
        <f>L4+1</f>
        <v>7</v>
      </c>
      <c r="P4" s="1">
        <f>N4+1</f>
        <v>8</v>
      </c>
      <c r="R4" s="1">
        <f>P4+1</f>
        <v>9</v>
      </c>
      <c r="T4" s="1" t="s">
        <v>8</v>
      </c>
    </row>
    <row r="5" spans="1:20" collapsed="1" x14ac:dyDescent="0.2">
      <c r="B5" s="4" t="s">
        <v>16</v>
      </c>
      <c r="D5" s="2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x14ac:dyDescent="0.2">
      <c r="B6" s="2" t="s">
        <v>17</v>
      </c>
      <c r="D6" s="2" t="str">
        <f>INDEX(data,1,D$4)</f>
        <v>0% to 12.5%</v>
      </c>
      <c r="F6" s="2" t="str">
        <f>INDEX(data,1,F$4)</f>
        <v>12.5% to 25%</v>
      </c>
      <c r="H6" s="2" t="str">
        <f>INDEX(data,1,H$4)</f>
        <v>25% to 37.5%</v>
      </c>
      <c r="J6" s="2" t="str">
        <f>INDEX(data,1,J$4)</f>
        <v>37.5% to 50%</v>
      </c>
      <c r="L6" s="2" t="str">
        <f>INDEX(data,1,L$4)</f>
        <v>50% to 62.5%</v>
      </c>
      <c r="N6" s="2" t="str">
        <f>INDEX(data,1,N$4)</f>
        <v>62.5% to 75%</v>
      </c>
      <c r="P6" s="2" t="str">
        <f>INDEX(data,1,P$4)</f>
        <v>75% to 87.5%</v>
      </c>
      <c r="R6" s="2" t="str">
        <f>INDEX(data,1,R$4)</f>
        <v>87.5% to 100%</v>
      </c>
      <c r="T6" s="2" t="s">
        <v>11</v>
      </c>
    </row>
    <row r="7" spans="1:20" x14ac:dyDescent="0.2">
      <c r="A7" s="1">
        <v>1</v>
      </c>
      <c r="B7" s="16" t="str">
        <f>trans_matrix_equal_length!A2</f>
        <v>0% to 12.5%</v>
      </c>
      <c r="D7" s="11">
        <f t="shared" ref="D7:D14" si="0">INDEX(data,MATCH($B7,INDEX(data,,1),0),MATCH(D$6,INDEX(data,1,),0))</f>
        <v>2.1495103893002101E-2</v>
      </c>
      <c r="E7" s="11"/>
      <c r="F7" s="11">
        <f t="shared" ref="F7:F14" si="1">INDEX(data,MATCH($B7,INDEX(data,,1),0),MATCH(F$6,INDEX(data,1,),0))</f>
        <v>0.17864819679961799</v>
      </c>
      <c r="G7" s="11"/>
      <c r="H7" s="11">
        <f t="shared" ref="H7:H14" si="2">INDEX(data,MATCH($B7,INDEX(data,,1),0),MATCH(H$6,INDEX(data,1,),0))</f>
        <v>0.31207706392803097</v>
      </c>
      <c r="I7" s="11"/>
      <c r="J7" s="11">
        <f t="shared" ref="J7:J14" si="3">INDEX(data,MATCH($B7,INDEX(data,,1),0),MATCH(J$6,INDEX(data,1,),0))</f>
        <v>0.243053896982724</v>
      </c>
      <c r="K7" s="11"/>
      <c r="L7" s="11">
        <f t="shared" ref="L7:L14" si="4">INDEX(data,MATCH($B7,INDEX(data,,1),0),MATCH(L$6,INDEX(data,1,),0))</f>
        <v>0.17275694610301701</v>
      </c>
      <c r="M7" s="11"/>
      <c r="N7" s="11">
        <f t="shared" ref="N7:N14" si="5">INDEX(data,MATCH($B7,INDEX(data,,1),0),MATCH(N$6,INDEX(data,1,),0))</f>
        <v>4.9438738953904902E-2</v>
      </c>
      <c r="O7" s="11"/>
      <c r="P7" s="11">
        <f t="shared" ref="P7:P14" si="6">INDEX(data,MATCH($B7,INDEX(data,,1),0),MATCH(P$6,INDEX(data,1,),0))</f>
        <v>2.2530053339702299E-2</v>
      </c>
      <c r="Q7" s="11"/>
      <c r="R7" s="11">
        <f t="shared" ref="R7:R14" si="7">INDEX(data,MATCH($B7,INDEX(data,,1),0),MATCH(R$6,INDEX(data,1,),0))</f>
        <v>0</v>
      </c>
      <c r="T7" s="13">
        <f t="shared" ref="T7:T14" si="8">INDEX(data,MATCH($B7,INDEX(data,,1),0),MATCH(T$4,INDEX(data,1,),0))</f>
        <v>12561</v>
      </c>
    </row>
    <row r="8" spans="1:20" x14ac:dyDescent="0.2">
      <c r="A8" s="1">
        <f>A7+1</f>
        <v>2</v>
      </c>
      <c r="B8" s="16" t="str">
        <f>trans_matrix_equal_length!A3</f>
        <v>12.5% to 25%</v>
      </c>
      <c r="D8" s="11">
        <f t="shared" si="0"/>
        <v>4.9810111255707001E-3</v>
      </c>
      <c r="E8" s="11"/>
      <c r="F8" s="11">
        <f t="shared" si="1"/>
        <v>0.16941344164243399</v>
      </c>
      <c r="G8" s="11"/>
      <c r="H8" s="11">
        <f t="shared" si="2"/>
        <v>0.31815470272419999</v>
      </c>
      <c r="I8" s="11"/>
      <c r="J8" s="11">
        <f t="shared" si="3"/>
        <v>0.25326571233381001</v>
      </c>
      <c r="K8" s="11"/>
      <c r="L8" s="11">
        <f t="shared" si="4"/>
        <v>0.18429347408791399</v>
      </c>
      <c r="M8" s="11"/>
      <c r="N8" s="11">
        <f t="shared" si="5"/>
        <v>5.4621807378590299E-2</v>
      </c>
      <c r="O8" s="11"/>
      <c r="P8" s="11">
        <f t="shared" si="6"/>
        <v>1.45177770908926E-2</v>
      </c>
      <c r="Q8" s="11"/>
      <c r="R8" s="11">
        <f t="shared" si="7"/>
        <v>7.5207361658814504E-4</v>
      </c>
      <c r="T8" s="13">
        <f t="shared" si="8"/>
        <v>507929</v>
      </c>
    </row>
    <row r="9" spans="1:20" x14ac:dyDescent="0.2">
      <c r="A9" s="1">
        <f t="shared" ref="A9:A14" si="9">A8+1</f>
        <v>3</v>
      </c>
      <c r="B9" s="16" t="str">
        <f>trans_matrix_equal_length!A4</f>
        <v>25% to 37.5%</v>
      </c>
      <c r="D9" s="11">
        <f t="shared" si="0"/>
        <v>1.5626007672692201E-3</v>
      </c>
      <c r="E9" s="11"/>
      <c r="F9" s="11">
        <f t="shared" si="1"/>
        <v>6.77273701768972E-2</v>
      </c>
      <c r="G9" s="11"/>
      <c r="H9" s="11">
        <f t="shared" si="2"/>
        <v>0.31888908061904397</v>
      </c>
      <c r="I9" s="11"/>
      <c r="J9" s="11">
        <f t="shared" si="3"/>
        <v>0.30453720697967501</v>
      </c>
      <c r="K9" s="11"/>
      <c r="L9" s="11">
        <f t="shared" si="4"/>
        <v>0.22096421095197499</v>
      </c>
      <c r="M9" s="11"/>
      <c r="N9" s="11">
        <f t="shared" si="5"/>
        <v>6.7085945656701895E-2</v>
      </c>
      <c r="O9" s="11"/>
      <c r="P9" s="11">
        <f t="shared" si="6"/>
        <v>1.7945506803806001E-2</v>
      </c>
      <c r="Q9" s="11"/>
      <c r="R9" s="11">
        <f t="shared" si="7"/>
        <v>1.28807804463129E-3</v>
      </c>
      <c r="T9" s="13">
        <f t="shared" si="8"/>
        <v>2294892</v>
      </c>
    </row>
    <row r="10" spans="1:20" x14ac:dyDescent="0.2">
      <c r="A10" s="1">
        <f t="shared" si="9"/>
        <v>4</v>
      </c>
      <c r="B10" s="16" t="str">
        <f>trans_matrix_equal_length!A5</f>
        <v>37.5% to 50%</v>
      </c>
      <c r="D10" s="11">
        <f t="shared" si="0"/>
        <v>8.0296281439511097E-4</v>
      </c>
      <c r="E10" s="11"/>
      <c r="F10" s="11">
        <f t="shared" si="1"/>
        <v>3.2465325656089603E-2</v>
      </c>
      <c r="G10" s="11"/>
      <c r="H10" s="11">
        <f t="shared" si="2"/>
        <v>0.16546024927828501</v>
      </c>
      <c r="I10" s="11"/>
      <c r="J10" s="11">
        <f t="shared" si="3"/>
        <v>0.32713666106751599</v>
      </c>
      <c r="K10" s="11"/>
      <c r="L10" s="11">
        <f t="shared" si="4"/>
        <v>0.324935535480324</v>
      </c>
      <c r="M10" s="11"/>
      <c r="N10" s="11">
        <f t="shared" si="5"/>
        <v>0.112021785618446</v>
      </c>
      <c r="O10" s="11"/>
      <c r="P10" s="11">
        <f t="shared" si="6"/>
        <v>3.3134345266117499E-2</v>
      </c>
      <c r="Q10" s="11"/>
      <c r="R10" s="11">
        <f t="shared" si="7"/>
        <v>4.0431348188261504E-3</v>
      </c>
      <c r="T10" s="13">
        <f t="shared" si="8"/>
        <v>4307796</v>
      </c>
    </row>
    <row r="11" spans="1:20" x14ac:dyDescent="0.2">
      <c r="A11" s="1">
        <f t="shared" si="9"/>
        <v>5</v>
      </c>
      <c r="B11" s="16" t="str">
        <f>trans_matrix_equal_length!A6</f>
        <v>50% to 62.5%</v>
      </c>
      <c r="D11" s="11">
        <f t="shared" si="0"/>
        <v>4.6338220116251799E-4</v>
      </c>
      <c r="E11" s="11"/>
      <c r="F11" s="11">
        <f t="shared" si="1"/>
        <v>2.02820484153515E-2</v>
      </c>
      <c r="G11" s="11"/>
      <c r="H11" s="11">
        <f t="shared" si="2"/>
        <v>0.10286923095450599</v>
      </c>
      <c r="I11" s="11"/>
      <c r="J11" s="11">
        <f t="shared" si="3"/>
        <v>0.265163005204332</v>
      </c>
      <c r="K11" s="11"/>
      <c r="L11" s="11">
        <f t="shared" si="4"/>
        <v>0.36768353116649699</v>
      </c>
      <c r="M11" s="11"/>
      <c r="N11" s="11">
        <f t="shared" si="5"/>
        <v>0.162234817941842</v>
      </c>
      <c r="O11" s="11"/>
      <c r="P11" s="11">
        <f t="shared" si="6"/>
        <v>7.4904708272324899E-2</v>
      </c>
      <c r="Q11" s="11"/>
      <c r="R11" s="11">
        <f t="shared" si="7"/>
        <v>6.3992758439829203E-3</v>
      </c>
      <c r="T11" s="13">
        <f t="shared" si="8"/>
        <v>5563442</v>
      </c>
    </row>
    <row r="12" spans="1:20" x14ac:dyDescent="0.2">
      <c r="A12" s="1">
        <f t="shared" si="9"/>
        <v>6</v>
      </c>
      <c r="B12" s="16" t="str">
        <f>trans_matrix_equal_length!A7</f>
        <v>62.5% to 75%</v>
      </c>
      <c r="D12" s="11">
        <f t="shared" si="0"/>
        <v>3.6238359047675801E-4</v>
      </c>
      <c r="E12" s="11"/>
      <c r="F12" s="11">
        <f t="shared" si="1"/>
        <v>1.4264096556197601E-2</v>
      </c>
      <c r="G12" s="11"/>
      <c r="H12" s="11">
        <f t="shared" si="2"/>
        <v>7.2843652164704203E-2</v>
      </c>
      <c r="I12" s="11"/>
      <c r="J12" s="11">
        <f t="shared" si="3"/>
        <v>0.23222417479134</v>
      </c>
      <c r="K12" s="11"/>
      <c r="L12" s="11">
        <f t="shared" si="4"/>
        <v>0.402728136190041</v>
      </c>
      <c r="M12" s="11"/>
      <c r="N12" s="11">
        <f t="shared" si="5"/>
        <v>0.16206530516338699</v>
      </c>
      <c r="O12" s="11"/>
      <c r="P12" s="11">
        <f t="shared" si="6"/>
        <v>0.10180124501102</v>
      </c>
      <c r="Q12" s="11"/>
      <c r="R12" s="11">
        <f t="shared" si="7"/>
        <v>1.3711006532832901E-2</v>
      </c>
      <c r="T12" s="13">
        <f t="shared" si="8"/>
        <v>2417328</v>
      </c>
    </row>
    <row r="13" spans="1:20" x14ac:dyDescent="0.2">
      <c r="A13" s="1">
        <f t="shared" si="9"/>
        <v>7</v>
      </c>
      <c r="B13" s="16" t="str">
        <f>trans_matrix_equal_length!A8</f>
        <v>75% to 87.5%</v>
      </c>
      <c r="D13" s="11">
        <f t="shared" si="0"/>
        <v>1.3939699453596201E-4</v>
      </c>
      <c r="E13" s="11"/>
      <c r="F13" s="11">
        <f t="shared" si="1"/>
        <v>8.9181658597309605E-3</v>
      </c>
      <c r="G13" s="11"/>
      <c r="H13" s="11">
        <f t="shared" si="2"/>
        <v>4.2542017658033199E-2</v>
      </c>
      <c r="I13" s="11"/>
      <c r="J13" s="11">
        <f t="shared" si="3"/>
        <v>0.15189166584271199</v>
      </c>
      <c r="K13" s="11"/>
      <c r="L13" s="11">
        <f t="shared" si="4"/>
        <v>0.39754320901606799</v>
      </c>
      <c r="M13" s="11"/>
      <c r="N13" s="11">
        <f t="shared" si="5"/>
        <v>0.220066521542509</v>
      </c>
      <c r="O13" s="11"/>
      <c r="P13" s="11">
        <f t="shared" si="6"/>
        <v>0.14437881619533699</v>
      </c>
      <c r="Q13" s="11"/>
      <c r="R13" s="11">
        <f t="shared" si="7"/>
        <v>3.4520206891074198E-2</v>
      </c>
      <c r="T13" s="13">
        <f t="shared" si="8"/>
        <v>1233886</v>
      </c>
    </row>
    <row r="14" spans="1:20" x14ac:dyDescent="0.2">
      <c r="A14" s="1">
        <f t="shared" si="9"/>
        <v>8</v>
      </c>
      <c r="B14" s="16" t="str">
        <f>trans_matrix_equal_length!A9</f>
        <v>87.5% to 100%</v>
      </c>
      <c r="D14" s="11">
        <f t="shared" si="0"/>
        <v>1.9585641276738999E-4</v>
      </c>
      <c r="E14" s="11"/>
      <c r="F14" s="11">
        <f t="shared" si="1"/>
        <v>2.6869051626526299E-3</v>
      </c>
      <c r="G14" s="11"/>
      <c r="H14" s="11">
        <f t="shared" si="2"/>
        <v>3.06209260336016E-2</v>
      </c>
      <c r="I14" s="11"/>
      <c r="J14" s="11">
        <f t="shared" si="3"/>
        <v>0.15939651742816</v>
      </c>
      <c r="K14" s="11"/>
      <c r="L14" s="11">
        <f t="shared" si="4"/>
        <v>0.28828839856779997</v>
      </c>
      <c r="M14" s="11"/>
      <c r="N14" s="11">
        <f t="shared" si="5"/>
        <v>0.241129846681152</v>
      </c>
      <c r="O14" s="11"/>
      <c r="P14" s="11">
        <f t="shared" si="6"/>
        <v>0.16319735593842799</v>
      </c>
      <c r="Q14" s="11"/>
      <c r="R14" s="11">
        <f t="shared" si="7"/>
        <v>0.114484193775438</v>
      </c>
      <c r="T14" s="13">
        <f t="shared" si="8"/>
        <v>163385</v>
      </c>
    </row>
    <row r="15" spans="1:20" x14ac:dyDescent="0.2">
      <c r="A15" s="1" t="s">
        <v>9</v>
      </c>
      <c r="B15" s="17" t="s">
        <v>11</v>
      </c>
      <c r="C15" s="6"/>
      <c r="D15" s="12">
        <f>INDEX(data,MATCH($A15,INDEX(data,,1),0),MATCH(D$6,INDEX(data,1,),0))</f>
        <v>13503</v>
      </c>
      <c r="E15" s="12"/>
      <c r="F15" s="12">
        <f>INDEX(data,MATCH($A15,INDEX(data,,1),0),MATCH(F$6,INDEX(data,1,),0))</f>
        <v>542337</v>
      </c>
      <c r="G15" s="12"/>
      <c r="H15" s="12">
        <f>INDEX(data,MATCH($A15,INDEX(data,,1),0),MATCH(H$6,INDEX(data,1,),0))</f>
        <v>2415994</v>
      </c>
      <c r="I15" s="12"/>
      <c r="J15" s="12">
        <f>INDEX(data,MATCH($A15,INDEX(data,,1),0),MATCH(J$6,INDEX(data,1,),0))</f>
        <v>4489853</v>
      </c>
      <c r="K15" s="12"/>
      <c r="L15" s="12">
        <f>INDEX(data,MATCH($A15,INDEX(data,,1),0),MATCH(L$6,INDEX(data,1,),0))</f>
        <v>5559360</v>
      </c>
      <c r="M15" s="12"/>
      <c r="N15" s="12">
        <f>INDEX(data,MATCH($A15,INDEX(data,,1),0),MATCH(N$6,INDEX(data,1,),0))</f>
        <v>2270170</v>
      </c>
      <c r="O15" s="12"/>
      <c r="P15" s="12">
        <f>INDEX(data,MATCH($A15,INDEX(data,,1),0),MATCH(P$6,INDEX(data,1,),0))</f>
        <v>1059202</v>
      </c>
      <c r="Q15" s="12"/>
      <c r="R15" s="12">
        <f>INDEX(data,MATCH($A15,INDEX(data,,1),0),MATCH(R$6,INDEX(data,1,),0))</f>
        <v>150800</v>
      </c>
      <c r="S15" s="7"/>
      <c r="T15" s="14">
        <f>INDEX(data,MATCH($A15,INDEX(data,,1),0),MATCH(T$4,INDEX(data,1,),0))</f>
        <v>16501219</v>
      </c>
    </row>
    <row r="17" spans="2:2" x14ac:dyDescent="0.2">
      <c r="B17" s="1" t="s">
        <v>18</v>
      </c>
    </row>
  </sheetData>
  <printOptions horizontalCentered="1"/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view="pageBreakPreview" topLeftCell="B1" zoomScale="115" zoomScaleNormal="100" zoomScaleSheetLayoutView="115" workbookViewId="0">
      <selection activeCell="B4" sqref="B4"/>
    </sheetView>
  </sheetViews>
  <sheetFormatPr defaultRowHeight="12.75" outlineLevelRow="1" outlineLevelCol="1" x14ac:dyDescent="0.2"/>
  <cols>
    <col min="1" max="1" width="9.28515625" style="1" hidden="1" customWidth="1" outlineLevel="1"/>
    <col min="2" max="2" width="30" style="1" bestFit="1" customWidth="1" collapsed="1"/>
    <col min="3" max="3" width="1.42578125" style="1" customWidth="1"/>
    <col min="4" max="4" width="11.7109375" style="1" hidden="1" customWidth="1" outlineLevel="1"/>
    <col min="5" max="5" width="1.42578125" style="1" hidden="1" customWidth="1" outlineLevel="1"/>
    <col min="6" max="6" width="12.7109375" style="1" hidden="1" customWidth="1" outlineLevel="1"/>
    <col min="7" max="7" width="1.42578125" style="1" hidden="1" customWidth="1" outlineLevel="1"/>
    <col min="8" max="8" width="12.7109375" style="1" hidden="1" customWidth="1" outlineLevel="1"/>
    <col min="9" max="9" width="1.42578125" style="1" hidden="1" customWidth="1" outlineLevel="1"/>
    <col min="10" max="10" width="12.7109375" style="1" hidden="1" customWidth="1" outlineLevel="1"/>
    <col min="11" max="11" width="1.42578125" style="1" hidden="1" customWidth="1" outlineLevel="1"/>
    <col min="12" max="12" width="15.7109375" style="1" customWidth="1" collapsed="1"/>
    <col min="13" max="13" width="1.42578125" style="1" customWidth="1"/>
    <col min="14" max="14" width="15.7109375" style="1" customWidth="1"/>
    <col min="15" max="15" width="1.42578125" style="1" hidden="1" customWidth="1" outlineLevel="1"/>
    <col min="16" max="16" width="12.7109375" style="1" hidden="1" customWidth="1" outlineLevel="1"/>
    <col min="17" max="17" width="1.42578125" style="1" hidden="1" customWidth="1" outlineLevel="1"/>
    <col min="18" max="18" width="12.7109375" style="1" hidden="1" customWidth="1" outlineLevel="1"/>
    <col min="19" max="19" width="1.42578125" style="1" hidden="1" customWidth="1" outlineLevel="1"/>
    <col min="20" max="20" width="12.7109375" style="1" hidden="1" customWidth="1" outlineLevel="1"/>
    <col min="21" max="21" width="1.42578125" style="1" hidden="1" customWidth="1" outlineLevel="1"/>
    <col min="22" max="22" width="13.85546875" style="1" hidden="1" customWidth="1" outlineLevel="1"/>
    <col min="23" max="23" width="1.42578125" style="1" customWidth="1" collapsed="1"/>
    <col min="24" max="24" width="18" style="1" bestFit="1" customWidth="1"/>
    <col min="25" max="16384" width="9.140625" style="1"/>
  </cols>
  <sheetData>
    <row r="1" spans="1:24" ht="23.25" x14ac:dyDescent="0.35">
      <c r="B1" s="5" t="s">
        <v>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23.25" x14ac:dyDescent="0.35">
      <c r="B2" s="5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3.25" x14ac:dyDescent="0.35">
      <c r="B3" s="5" t="s">
        <v>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5" spans="1:24" hidden="1" outlineLevel="1" x14ac:dyDescent="0.2">
      <c r="D5" s="1">
        <v>2</v>
      </c>
      <c r="F5" s="1">
        <f>D5+1</f>
        <v>3</v>
      </c>
      <c r="H5" s="1">
        <f>F5+1</f>
        <v>4</v>
      </c>
      <c r="J5" s="1">
        <f>H5+1</f>
        <v>5</v>
      </c>
      <c r="P5" s="1">
        <f>J5+1</f>
        <v>6</v>
      </c>
      <c r="R5" s="1">
        <f>P5+1</f>
        <v>7</v>
      </c>
      <c r="T5" s="1">
        <f>R5+1</f>
        <v>8</v>
      </c>
      <c r="V5" s="1">
        <f>T5+1</f>
        <v>9</v>
      </c>
      <c r="X5" s="1" t="s">
        <v>8</v>
      </c>
    </row>
    <row r="6" spans="1:24" collapsed="1" x14ac:dyDescent="0.2">
      <c r="E6" s="2"/>
      <c r="F6" s="2"/>
      <c r="G6" s="2"/>
      <c r="H6" s="2"/>
      <c r="I6" s="2"/>
      <c r="J6" s="2"/>
      <c r="K6" s="2"/>
      <c r="L6" s="2" t="s">
        <v>10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4" x14ac:dyDescent="0.2">
      <c r="B7" s="2" t="s">
        <v>15</v>
      </c>
      <c r="D7" s="2" t="str">
        <f>INDEX(data,1,D$5)</f>
        <v>0% to 12.5%</v>
      </c>
      <c r="F7" s="2" t="str">
        <f>INDEX(data,1,F$5)</f>
        <v>12.5% to 25%</v>
      </c>
      <c r="H7" s="2" t="str">
        <f>INDEX(data,1,H$5)</f>
        <v>25% to 37.5%</v>
      </c>
      <c r="J7" s="2" t="str">
        <f>INDEX(data,1,J$5)</f>
        <v>37.5% to 50%</v>
      </c>
      <c r="L7" s="8" t="s">
        <v>13</v>
      </c>
      <c r="N7" s="8" t="s">
        <v>14</v>
      </c>
      <c r="P7" s="2" t="str">
        <f>INDEX(data,1,P$5)</f>
        <v>50% to 62.5%</v>
      </c>
      <c r="R7" s="2" t="str">
        <f>INDEX(data,1,R$5)</f>
        <v>62.5% to 75%</v>
      </c>
      <c r="T7" s="2" t="str">
        <f>INDEX(data,1,T$5)</f>
        <v>75% to 87.5%</v>
      </c>
      <c r="V7" s="2" t="str">
        <f>INDEX(data,1,V$5)</f>
        <v>87.5% to 100%</v>
      </c>
      <c r="X7" s="2" t="s">
        <v>11</v>
      </c>
    </row>
    <row r="8" spans="1:24" x14ac:dyDescent="0.2">
      <c r="A8" s="1">
        <v>1</v>
      </c>
      <c r="B8" s="9" t="str">
        <f>trans_matrix_equal_length!A2</f>
        <v>0% to 12.5%</v>
      </c>
      <c r="D8" s="11">
        <f t="shared" ref="D8:D15" si="0">INDEX(data,MATCH($B8,INDEX(data,,1),0),MATCH(D$7,INDEX(data,1,),0))</f>
        <v>2.1495103893002101E-2</v>
      </c>
      <c r="E8" s="11"/>
      <c r="F8" s="11">
        <f t="shared" ref="F8:F15" si="1">INDEX(data,MATCH($B8,INDEX(data,,1),0),MATCH(F$7,INDEX(data,1,),0))</f>
        <v>0.17864819679961799</v>
      </c>
      <c r="G8" s="11"/>
      <c r="H8" s="11">
        <f t="shared" ref="H8:H15" si="2">INDEX(data,MATCH($B8,INDEX(data,,1),0),MATCH(H$7,INDEX(data,1,),0))</f>
        <v>0.31207706392803097</v>
      </c>
      <c r="I8" s="11"/>
      <c r="J8" s="11">
        <f t="shared" ref="J8:J15" si="3">INDEX(data,MATCH($B8,INDEX(data,,1),0),MATCH(J$7,INDEX(data,1,),0))</f>
        <v>0.243053896982724</v>
      </c>
      <c r="K8" s="11"/>
      <c r="L8" s="15">
        <f>SUM(D8:J8)</f>
        <v>0.75527426160337519</v>
      </c>
      <c r="M8" s="11"/>
      <c r="N8" s="15">
        <f>SUM(P8:V8)</f>
        <v>0.2447257383966242</v>
      </c>
      <c r="O8" s="11"/>
      <c r="P8" s="11">
        <f t="shared" ref="P8:P15" si="4">INDEX(data,MATCH($B8,INDEX(data,,1),0),MATCH(P$7,INDEX(data,1,),0))</f>
        <v>0.17275694610301701</v>
      </c>
      <c r="Q8" s="11"/>
      <c r="R8" s="11">
        <f t="shared" ref="R8:R15" si="5">INDEX(data,MATCH($B8,INDEX(data,,1),0),MATCH(R$7,INDEX(data,1,),0))</f>
        <v>4.9438738953904902E-2</v>
      </c>
      <c r="S8" s="3"/>
      <c r="T8" s="15">
        <f t="shared" ref="T8:T15" si="6">INDEX(data,MATCH($B8,INDEX(data,,1),0),MATCH(T$7,INDEX(data,1,),0))</f>
        <v>2.2530053339702299E-2</v>
      </c>
      <c r="U8" s="3"/>
      <c r="V8" s="3">
        <f t="shared" ref="V8:V15" si="7">INDEX(data,MATCH($B8,INDEX(data,,1),0),MATCH(V$7,INDEX(data,1,),0))</f>
        <v>0</v>
      </c>
      <c r="X8" s="13">
        <f t="shared" ref="X8:X15" si="8">INDEX(data,MATCH($B8,INDEX(data,,1),0),MATCH(X$5,INDEX(data,1,),0))</f>
        <v>12561</v>
      </c>
    </row>
    <row r="9" spans="1:24" x14ac:dyDescent="0.2">
      <c r="A9" s="1">
        <f>A8+1</f>
        <v>2</v>
      </c>
      <c r="B9" s="9" t="str">
        <f>trans_matrix_equal_length!A3</f>
        <v>12.5% to 25%</v>
      </c>
      <c r="D9" s="11">
        <f t="shared" si="0"/>
        <v>4.9810111255707001E-3</v>
      </c>
      <c r="E9" s="11"/>
      <c r="F9" s="11">
        <f t="shared" si="1"/>
        <v>0.16941344164243399</v>
      </c>
      <c r="G9" s="11"/>
      <c r="H9" s="11">
        <f t="shared" si="2"/>
        <v>0.31815470272419999</v>
      </c>
      <c r="I9" s="11"/>
      <c r="J9" s="11">
        <f t="shared" si="3"/>
        <v>0.25326571233381001</v>
      </c>
      <c r="K9" s="11"/>
      <c r="L9" s="15">
        <f t="shared" ref="L9:L16" si="9">SUM(D9:J9)</f>
        <v>0.74581486782601469</v>
      </c>
      <c r="M9" s="11"/>
      <c r="N9" s="15">
        <f t="shared" ref="N9:N15" si="10">SUM(P9:V9)</f>
        <v>0.25418513217398503</v>
      </c>
      <c r="O9" s="11"/>
      <c r="P9" s="11">
        <f t="shared" si="4"/>
        <v>0.18429347408791399</v>
      </c>
      <c r="Q9" s="11"/>
      <c r="R9" s="11">
        <f t="shared" si="5"/>
        <v>5.4621807378590299E-2</v>
      </c>
      <c r="S9" s="3"/>
      <c r="T9" s="15">
        <f t="shared" si="6"/>
        <v>1.45177770908926E-2</v>
      </c>
      <c r="U9" s="3"/>
      <c r="V9" s="3">
        <f t="shared" si="7"/>
        <v>7.5207361658814504E-4</v>
      </c>
      <c r="X9" s="13">
        <f t="shared" si="8"/>
        <v>507929</v>
      </c>
    </row>
    <row r="10" spans="1:24" x14ac:dyDescent="0.2">
      <c r="A10" s="1">
        <f t="shared" ref="A10:A15" si="11">A9+1</f>
        <v>3</v>
      </c>
      <c r="B10" s="9" t="str">
        <f>trans_matrix_equal_length!A4</f>
        <v>25% to 37.5%</v>
      </c>
      <c r="D10" s="11">
        <f t="shared" si="0"/>
        <v>1.5626007672692201E-3</v>
      </c>
      <c r="E10" s="11"/>
      <c r="F10" s="11">
        <f t="shared" si="1"/>
        <v>6.77273701768972E-2</v>
      </c>
      <c r="G10" s="11"/>
      <c r="H10" s="11">
        <f t="shared" si="2"/>
        <v>0.31888908061904397</v>
      </c>
      <c r="I10" s="11"/>
      <c r="J10" s="11">
        <f t="shared" si="3"/>
        <v>0.30453720697967501</v>
      </c>
      <c r="K10" s="11"/>
      <c r="L10" s="15">
        <f t="shared" si="9"/>
        <v>0.69271625854288543</v>
      </c>
      <c r="M10" s="11"/>
      <c r="N10" s="15">
        <f t="shared" si="10"/>
        <v>0.30728374145711418</v>
      </c>
      <c r="O10" s="11"/>
      <c r="P10" s="11">
        <f t="shared" si="4"/>
        <v>0.22096421095197499</v>
      </c>
      <c r="Q10" s="11"/>
      <c r="R10" s="11">
        <f t="shared" si="5"/>
        <v>6.7085945656701895E-2</v>
      </c>
      <c r="S10" s="3"/>
      <c r="T10" s="15">
        <f t="shared" si="6"/>
        <v>1.7945506803806001E-2</v>
      </c>
      <c r="U10" s="3"/>
      <c r="V10" s="3">
        <f t="shared" si="7"/>
        <v>1.28807804463129E-3</v>
      </c>
      <c r="X10" s="13">
        <f t="shared" si="8"/>
        <v>2294892</v>
      </c>
    </row>
    <row r="11" spans="1:24" x14ac:dyDescent="0.2">
      <c r="A11" s="1">
        <f t="shared" si="11"/>
        <v>4</v>
      </c>
      <c r="B11" s="9" t="str">
        <f>trans_matrix_equal_length!A5</f>
        <v>37.5% to 50%</v>
      </c>
      <c r="D11" s="11">
        <f t="shared" si="0"/>
        <v>8.0296281439511097E-4</v>
      </c>
      <c r="E11" s="11"/>
      <c r="F11" s="11">
        <f t="shared" si="1"/>
        <v>3.2465325656089603E-2</v>
      </c>
      <c r="G11" s="11"/>
      <c r="H11" s="11">
        <f t="shared" si="2"/>
        <v>0.16546024927828501</v>
      </c>
      <c r="I11" s="11"/>
      <c r="J11" s="11">
        <f t="shared" si="3"/>
        <v>0.32713666106751599</v>
      </c>
      <c r="K11" s="11"/>
      <c r="L11" s="15">
        <f t="shared" si="9"/>
        <v>0.52586519881628568</v>
      </c>
      <c r="M11" s="11"/>
      <c r="N11" s="15">
        <f t="shared" si="10"/>
        <v>0.47413480118371371</v>
      </c>
      <c r="O11" s="11"/>
      <c r="P11" s="11">
        <f t="shared" si="4"/>
        <v>0.324935535480324</v>
      </c>
      <c r="Q11" s="11"/>
      <c r="R11" s="11">
        <f t="shared" si="5"/>
        <v>0.112021785618446</v>
      </c>
      <c r="S11" s="3"/>
      <c r="T11" s="15">
        <f t="shared" si="6"/>
        <v>3.3134345266117499E-2</v>
      </c>
      <c r="U11" s="3"/>
      <c r="V11" s="3">
        <f t="shared" si="7"/>
        <v>4.0431348188261504E-3</v>
      </c>
      <c r="X11" s="13">
        <f t="shared" si="8"/>
        <v>4307796</v>
      </c>
    </row>
    <row r="12" spans="1:24" x14ac:dyDescent="0.2">
      <c r="A12" s="1">
        <f t="shared" si="11"/>
        <v>5</v>
      </c>
      <c r="B12" s="9" t="str">
        <f>trans_matrix_equal_length!A6</f>
        <v>50% to 62.5%</v>
      </c>
      <c r="D12" s="11">
        <f t="shared" si="0"/>
        <v>4.6338220116251799E-4</v>
      </c>
      <c r="E12" s="11"/>
      <c r="F12" s="11">
        <f t="shared" si="1"/>
        <v>2.02820484153515E-2</v>
      </c>
      <c r="G12" s="11"/>
      <c r="H12" s="11">
        <f t="shared" si="2"/>
        <v>0.10286923095450599</v>
      </c>
      <c r="I12" s="11"/>
      <c r="J12" s="11">
        <f t="shared" si="3"/>
        <v>0.265163005204332</v>
      </c>
      <c r="K12" s="11"/>
      <c r="L12" s="15">
        <f t="shared" si="9"/>
        <v>0.38877766677535203</v>
      </c>
      <c r="M12" s="11"/>
      <c r="N12" s="15">
        <f t="shared" si="10"/>
        <v>0.61122233322464681</v>
      </c>
      <c r="O12" s="11"/>
      <c r="P12" s="11">
        <f t="shared" si="4"/>
        <v>0.36768353116649699</v>
      </c>
      <c r="Q12" s="11"/>
      <c r="R12" s="11">
        <f t="shared" si="5"/>
        <v>0.162234817941842</v>
      </c>
      <c r="S12" s="3"/>
      <c r="T12" s="15">
        <f t="shared" si="6"/>
        <v>7.4904708272324899E-2</v>
      </c>
      <c r="U12" s="3"/>
      <c r="V12" s="3">
        <f t="shared" si="7"/>
        <v>6.3992758439829203E-3</v>
      </c>
      <c r="X12" s="13">
        <f t="shared" si="8"/>
        <v>5563442</v>
      </c>
    </row>
    <row r="13" spans="1:24" x14ac:dyDescent="0.2">
      <c r="A13" s="1">
        <f t="shared" si="11"/>
        <v>6</v>
      </c>
      <c r="B13" s="9" t="str">
        <f>trans_matrix_equal_length!A7</f>
        <v>62.5% to 75%</v>
      </c>
      <c r="D13" s="11">
        <f t="shared" si="0"/>
        <v>3.6238359047675801E-4</v>
      </c>
      <c r="E13" s="11"/>
      <c r="F13" s="11">
        <f t="shared" si="1"/>
        <v>1.4264096556197601E-2</v>
      </c>
      <c r="G13" s="11"/>
      <c r="H13" s="11">
        <f t="shared" si="2"/>
        <v>7.2843652164704203E-2</v>
      </c>
      <c r="I13" s="11"/>
      <c r="J13" s="11">
        <f t="shared" si="3"/>
        <v>0.23222417479134</v>
      </c>
      <c r="K13" s="11"/>
      <c r="L13" s="15">
        <f t="shared" si="9"/>
        <v>0.31969430710271857</v>
      </c>
      <c r="M13" s="11"/>
      <c r="N13" s="15">
        <f t="shared" si="10"/>
        <v>0.68030569289728093</v>
      </c>
      <c r="O13" s="11"/>
      <c r="P13" s="11">
        <f t="shared" si="4"/>
        <v>0.402728136190041</v>
      </c>
      <c r="Q13" s="11"/>
      <c r="R13" s="11">
        <f t="shared" si="5"/>
        <v>0.16206530516338699</v>
      </c>
      <c r="S13" s="3"/>
      <c r="T13" s="15">
        <f t="shared" si="6"/>
        <v>0.10180124501102</v>
      </c>
      <c r="U13" s="3"/>
      <c r="V13" s="3">
        <f t="shared" si="7"/>
        <v>1.3711006532832901E-2</v>
      </c>
      <c r="X13" s="13">
        <f t="shared" si="8"/>
        <v>2417328</v>
      </c>
    </row>
    <row r="14" spans="1:24" x14ac:dyDescent="0.2">
      <c r="A14" s="1">
        <f t="shared" si="11"/>
        <v>7</v>
      </c>
      <c r="B14" s="9" t="str">
        <f>trans_matrix_equal_length!A8</f>
        <v>75% to 87.5%</v>
      </c>
      <c r="D14" s="11">
        <f t="shared" si="0"/>
        <v>1.3939699453596201E-4</v>
      </c>
      <c r="E14" s="11"/>
      <c r="F14" s="11">
        <f t="shared" si="1"/>
        <v>8.9181658597309605E-3</v>
      </c>
      <c r="G14" s="11"/>
      <c r="H14" s="11">
        <f t="shared" si="2"/>
        <v>4.2542017658033199E-2</v>
      </c>
      <c r="I14" s="11"/>
      <c r="J14" s="11">
        <f t="shared" si="3"/>
        <v>0.15189166584271199</v>
      </c>
      <c r="K14" s="11"/>
      <c r="L14" s="15">
        <f t="shared" si="9"/>
        <v>0.20349124635501212</v>
      </c>
      <c r="M14" s="11"/>
      <c r="N14" s="15">
        <f t="shared" si="10"/>
        <v>0.79650875364498819</v>
      </c>
      <c r="O14" s="11"/>
      <c r="P14" s="11">
        <f t="shared" si="4"/>
        <v>0.39754320901606799</v>
      </c>
      <c r="Q14" s="11"/>
      <c r="R14" s="11">
        <f t="shared" si="5"/>
        <v>0.220066521542509</v>
      </c>
      <c r="S14" s="3"/>
      <c r="T14" s="15">
        <f t="shared" si="6"/>
        <v>0.14437881619533699</v>
      </c>
      <c r="U14" s="3"/>
      <c r="V14" s="3">
        <f t="shared" si="7"/>
        <v>3.4520206891074198E-2</v>
      </c>
      <c r="X14" s="13">
        <f t="shared" si="8"/>
        <v>1233886</v>
      </c>
    </row>
    <row r="15" spans="1:24" x14ac:dyDescent="0.2">
      <c r="A15" s="1">
        <f t="shared" si="11"/>
        <v>8</v>
      </c>
      <c r="B15" s="9" t="str">
        <f>trans_matrix_equal_length!A9</f>
        <v>87.5% to 100%</v>
      </c>
      <c r="D15" s="11">
        <f t="shared" si="0"/>
        <v>1.9585641276738999E-4</v>
      </c>
      <c r="E15" s="11"/>
      <c r="F15" s="11">
        <f t="shared" si="1"/>
        <v>2.6869051626526299E-3</v>
      </c>
      <c r="G15" s="11"/>
      <c r="H15" s="11">
        <f t="shared" si="2"/>
        <v>3.06209260336016E-2</v>
      </c>
      <c r="I15" s="11"/>
      <c r="J15" s="11">
        <f t="shared" si="3"/>
        <v>0.15939651742816</v>
      </c>
      <c r="K15" s="11"/>
      <c r="L15" s="15">
        <f t="shared" si="9"/>
        <v>0.19290020503718161</v>
      </c>
      <c r="M15" s="11"/>
      <c r="N15" s="15">
        <f t="shared" si="10"/>
        <v>0.80709979496281803</v>
      </c>
      <c r="O15" s="11"/>
      <c r="P15" s="11">
        <f t="shared" si="4"/>
        <v>0.28828839856779997</v>
      </c>
      <c r="Q15" s="11"/>
      <c r="R15" s="11">
        <f t="shared" si="5"/>
        <v>0.241129846681152</v>
      </c>
      <c r="S15" s="3"/>
      <c r="T15" s="15">
        <f t="shared" si="6"/>
        <v>0.16319735593842799</v>
      </c>
      <c r="U15" s="3"/>
      <c r="V15" s="3">
        <f t="shared" si="7"/>
        <v>0.114484193775438</v>
      </c>
      <c r="X15" s="13">
        <f t="shared" si="8"/>
        <v>163385</v>
      </c>
    </row>
    <row r="16" spans="1:24" x14ac:dyDescent="0.2">
      <c r="A16" s="1" t="s">
        <v>9</v>
      </c>
      <c r="B16" s="10" t="s">
        <v>11</v>
      </c>
      <c r="C16" s="6"/>
      <c r="D16" s="12">
        <f>INDEX(data,MATCH($A16,INDEX(data,,1),0),MATCH(D$7,INDEX(data,1,),0))</f>
        <v>13503</v>
      </c>
      <c r="E16" s="12"/>
      <c r="F16" s="12">
        <f>INDEX(data,MATCH($A16,INDEX(data,,1),0),MATCH(F$7,INDEX(data,1,),0))</f>
        <v>542337</v>
      </c>
      <c r="G16" s="12"/>
      <c r="H16" s="12">
        <f>INDEX(data,MATCH($A16,INDEX(data,,1),0),MATCH(H$7,INDEX(data,1,),0))</f>
        <v>2415994</v>
      </c>
      <c r="I16" s="12"/>
      <c r="J16" s="12">
        <f>INDEX(data,MATCH($A16,INDEX(data,,1),0),MATCH(J$7,INDEX(data,1,),0))</f>
        <v>4489853</v>
      </c>
      <c r="K16" s="12"/>
      <c r="L16" s="14">
        <f t="shared" si="9"/>
        <v>7461687</v>
      </c>
      <c r="M16" s="12"/>
      <c r="N16" s="14">
        <f>SUM(P16:V16)</f>
        <v>9039532</v>
      </c>
      <c r="O16" s="12"/>
      <c r="P16" s="12">
        <f>INDEX(data,MATCH($A16,INDEX(data,,1),0),MATCH(P$7,INDEX(data,1,),0))</f>
        <v>5559360</v>
      </c>
      <c r="Q16" s="12"/>
      <c r="R16" s="12">
        <f>INDEX(data,MATCH($A16,INDEX(data,,1),0),MATCH(R$7,INDEX(data,1,),0))</f>
        <v>2270170</v>
      </c>
      <c r="S16" s="7"/>
      <c r="T16" s="14">
        <f>INDEX(data,MATCH($A16,INDEX(data,,1),0),MATCH(T$7,INDEX(data,1,),0))</f>
        <v>1059202</v>
      </c>
      <c r="U16" s="7"/>
      <c r="V16" s="7">
        <f>INDEX(data,MATCH($A16,INDEX(data,,1),0),MATCH(V$7,INDEX(data,1,),0))</f>
        <v>150800</v>
      </c>
      <c r="W16" s="7"/>
      <c r="X16" s="14">
        <f>INDEX(data,MATCH($A16,INDEX(data,,1),0),MATCH(X$5,INDEX(data,1,),0))</f>
        <v>16501219</v>
      </c>
    </row>
    <row r="18" spans="2:2" x14ac:dyDescent="0.2">
      <c r="B18" s="1" t="s">
        <v>18</v>
      </c>
    </row>
  </sheetData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0" sqref="A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2.1495103893002101E-2</v>
      </c>
      <c r="C2">
        <v>0.17864819679961799</v>
      </c>
      <c r="D2">
        <v>0.31207706392803097</v>
      </c>
      <c r="E2">
        <v>0.243053896982724</v>
      </c>
      <c r="F2">
        <v>0.17275694610301701</v>
      </c>
      <c r="G2">
        <v>4.9438738953904902E-2</v>
      </c>
      <c r="H2">
        <v>2.2530053339702299E-2</v>
      </c>
      <c r="I2">
        <v>0</v>
      </c>
      <c r="J2">
        <v>12561</v>
      </c>
    </row>
    <row r="3" spans="1:10" x14ac:dyDescent="0.25">
      <c r="A3" t="s">
        <v>1</v>
      </c>
      <c r="B3">
        <v>4.9810111255707001E-3</v>
      </c>
      <c r="C3">
        <v>0.16941344164243399</v>
      </c>
      <c r="D3">
        <v>0.31815470272419999</v>
      </c>
      <c r="E3">
        <v>0.25326571233381001</v>
      </c>
      <c r="F3">
        <v>0.18429347408791399</v>
      </c>
      <c r="G3">
        <v>5.4621807378590299E-2</v>
      </c>
      <c r="H3">
        <v>1.45177770908926E-2</v>
      </c>
      <c r="I3">
        <v>7.5207361658814504E-4</v>
      </c>
      <c r="J3">
        <v>507929</v>
      </c>
    </row>
    <row r="4" spans="1:10" x14ac:dyDescent="0.25">
      <c r="A4" t="s">
        <v>2</v>
      </c>
      <c r="B4">
        <v>1.5626007672692201E-3</v>
      </c>
      <c r="C4">
        <v>6.77273701768972E-2</v>
      </c>
      <c r="D4">
        <v>0.31888908061904397</v>
      </c>
      <c r="E4">
        <v>0.30453720697967501</v>
      </c>
      <c r="F4">
        <v>0.22096421095197499</v>
      </c>
      <c r="G4">
        <v>6.7085945656701895E-2</v>
      </c>
      <c r="H4">
        <v>1.7945506803806001E-2</v>
      </c>
      <c r="I4">
        <v>1.28807804463129E-3</v>
      </c>
      <c r="J4">
        <v>2294892</v>
      </c>
    </row>
    <row r="5" spans="1:10" x14ac:dyDescent="0.25">
      <c r="A5" t="s">
        <v>3</v>
      </c>
      <c r="B5">
        <v>8.0296281439511097E-4</v>
      </c>
      <c r="C5">
        <v>3.2465325656089603E-2</v>
      </c>
      <c r="D5">
        <v>0.16546024927828501</v>
      </c>
      <c r="E5">
        <v>0.32713666106751599</v>
      </c>
      <c r="F5">
        <v>0.324935535480324</v>
      </c>
      <c r="G5">
        <v>0.112021785618446</v>
      </c>
      <c r="H5">
        <v>3.3134345266117499E-2</v>
      </c>
      <c r="I5">
        <v>4.0431348188261504E-3</v>
      </c>
      <c r="J5">
        <v>4307796</v>
      </c>
    </row>
    <row r="6" spans="1:10" x14ac:dyDescent="0.25">
      <c r="A6" t="s">
        <v>4</v>
      </c>
      <c r="B6">
        <v>4.6338220116251799E-4</v>
      </c>
      <c r="C6">
        <v>2.02820484153515E-2</v>
      </c>
      <c r="D6">
        <v>0.10286923095450599</v>
      </c>
      <c r="E6">
        <v>0.265163005204332</v>
      </c>
      <c r="F6">
        <v>0.36768353116649699</v>
      </c>
      <c r="G6">
        <v>0.162234817941842</v>
      </c>
      <c r="H6">
        <v>7.4904708272324899E-2</v>
      </c>
      <c r="I6">
        <v>6.3992758439829203E-3</v>
      </c>
      <c r="J6">
        <v>5563442</v>
      </c>
    </row>
    <row r="7" spans="1:10" x14ac:dyDescent="0.25">
      <c r="A7" t="s">
        <v>5</v>
      </c>
      <c r="B7">
        <v>3.6238359047675801E-4</v>
      </c>
      <c r="C7">
        <v>1.4264096556197601E-2</v>
      </c>
      <c r="D7">
        <v>7.2843652164704203E-2</v>
      </c>
      <c r="E7">
        <v>0.23222417479134</v>
      </c>
      <c r="F7">
        <v>0.402728136190041</v>
      </c>
      <c r="G7">
        <v>0.16206530516338699</v>
      </c>
      <c r="H7">
        <v>0.10180124501102</v>
      </c>
      <c r="I7">
        <v>1.3711006532832901E-2</v>
      </c>
      <c r="J7">
        <v>2417328</v>
      </c>
    </row>
    <row r="8" spans="1:10" x14ac:dyDescent="0.25">
      <c r="A8" t="s">
        <v>6</v>
      </c>
      <c r="B8">
        <v>1.3939699453596201E-4</v>
      </c>
      <c r="C8">
        <v>8.9181658597309605E-3</v>
      </c>
      <c r="D8">
        <v>4.2542017658033199E-2</v>
      </c>
      <c r="E8">
        <v>0.15189166584271199</v>
      </c>
      <c r="F8">
        <v>0.39754320901606799</v>
      </c>
      <c r="G8">
        <v>0.220066521542509</v>
      </c>
      <c r="H8">
        <v>0.14437881619533699</v>
      </c>
      <c r="I8">
        <v>3.4520206891074198E-2</v>
      </c>
      <c r="J8">
        <v>1233886</v>
      </c>
    </row>
    <row r="9" spans="1:10" x14ac:dyDescent="0.25">
      <c r="A9" t="s">
        <v>7</v>
      </c>
      <c r="B9">
        <v>1.9585641276738999E-4</v>
      </c>
      <c r="C9">
        <v>2.6869051626526299E-3</v>
      </c>
      <c r="D9">
        <v>3.06209260336016E-2</v>
      </c>
      <c r="E9">
        <v>0.15939651742816</v>
      </c>
      <c r="F9">
        <v>0.28828839856779997</v>
      </c>
      <c r="G9">
        <v>0.241129846681152</v>
      </c>
      <c r="H9">
        <v>0.16319735593842799</v>
      </c>
      <c r="I9">
        <v>0.114484193775438</v>
      </c>
      <c r="J9">
        <v>163385</v>
      </c>
    </row>
    <row r="10" spans="1:10" x14ac:dyDescent="0.25">
      <c r="A10" t="s">
        <v>9</v>
      </c>
      <c r="B10">
        <v>13503</v>
      </c>
      <c r="C10">
        <v>542337</v>
      </c>
      <c r="D10">
        <v>2415994</v>
      </c>
      <c r="E10">
        <v>4489853</v>
      </c>
      <c r="F10">
        <v>5559360</v>
      </c>
      <c r="G10">
        <v>2270170</v>
      </c>
      <c r="H10">
        <v>1059202</v>
      </c>
      <c r="I10">
        <v>150800</v>
      </c>
      <c r="J10">
        <v>16501219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Full Table</vt:lpstr>
      <vt:lpstr>Aggregated Table</vt:lpstr>
      <vt:lpstr>trans_matrix_equal_length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Tierney</dc:creator>
  <cp:lastModifiedBy>Graham Tierney</cp:lastModifiedBy>
  <cp:lastPrinted>2017-06-19T22:39:20Z</cp:lastPrinted>
  <dcterms:created xsi:type="dcterms:W3CDTF">2017-05-24T16:41:23Z</dcterms:created>
  <dcterms:modified xsi:type="dcterms:W3CDTF">2017-06-19T22:39:54Z</dcterms:modified>
</cp:coreProperties>
</file>