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20" windowHeight="993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E11" i="1" l="1"/>
  <c r="E6" i="1"/>
  <c r="E28" i="1" l="1"/>
  <c r="E8" i="1"/>
  <c r="E41" i="1" l="1"/>
  <c r="E38" i="1"/>
  <c r="E37" i="1"/>
  <c r="E36" i="1"/>
  <c r="E35" i="1"/>
  <c r="E34" i="1"/>
  <c r="E33" i="1"/>
  <c r="E32" i="1"/>
  <c r="E31" i="1"/>
  <c r="E30" i="1"/>
  <c r="E29" i="1"/>
  <c r="E26" i="1"/>
  <c r="E25" i="1"/>
  <c r="E24" i="1"/>
  <c r="E20" i="1"/>
  <c r="E19" i="1"/>
  <c r="E18" i="1"/>
  <c r="E17" i="1"/>
  <c r="E16" i="1"/>
  <c r="E9" i="1"/>
  <c r="E15" i="1"/>
  <c r="E14" i="1"/>
  <c r="E13" i="1"/>
  <c r="E12" i="1"/>
  <c r="E10" i="1"/>
  <c r="E7" i="1"/>
  <c r="E5" i="1"/>
  <c r="E4" i="1"/>
  <c r="E3" i="1"/>
  <c r="E40" i="1" l="1"/>
  <c r="E21" i="1"/>
  <c r="E44" i="1" l="1"/>
</calcChain>
</file>

<file path=xl/sharedStrings.xml><?xml version="1.0" encoding="utf-8"?>
<sst xmlns="http://schemas.openxmlformats.org/spreadsheetml/2006/main" count="106" uniqueCount="74">
  <si>
    <t>电源分配器</t>
  </si>
  <si>
    <t>部件名称</t>
  </si>
  <si>
    <t>厂家</t>
  </si>
  <si>
    <t>件数</t>
  </si>
  <si>
    <t>单价</t>
  </si>
  <si>
    <t>总价</t>
  </si>
  <si>
    <t>链接</t>
  </si>
  <si>
    <t>参数</t>
  </si>
  <si>
    <t>主控单元</t>
  </si>
  <si>
    <t>自研</t>
  </si>
  <si>
    <t>PLC 单元</t>
  </si>
  <si>
    <t>220V 转 28 电源（200W)</t>
  </si>
  <si>
    <t>220V 转 5 电源 （30W)</t>
  </si>
  <si>
    <t>电源切换器</t>
  </si>
  <si>
    <t>施耐德</t>
  </si>
  <si>
    <t>25A 3P</t>
  </si>
  <si>
    <t xml:space="preserve"> </t>
  </si>
  <si>
    <t>总开关</t>
  </si>
  <si>
    <t>https://detail.tmall.com/item.htm?spm=a1z10.4-b-s.w5003-18881104586.10.3a8078643oCZo6&amp;id=546288742294&amp;scene=taobao_shop&amp;skuId=3910710790290</t>
  </si>
  <si>
    <t>过压欠压保护</t>
  </si>
  <si>
    <t>25A 2P</t>
  </si>
  <si>
    <t>继电器</t>
  </si>
  <si>
    <t>指示灯</t>
  </si>
  <si>
    <t>按键</t>
  </si>
  <si>
    <t>浪涌保护器</t>
  </si>
  <si>
    <t>https://detail.tmall.com/item.htm?spm=a220m.1000858.1000725.1.38722b73Dk9JuH&amp;id=523766948704&amp;areaId=320100&amp;user_id=2546526873&amp;cat_id=2&amp;is_b=1&amp;rn=709b9e1712e1f05772eff067c731e9d3</t>
  </si>
  <si>
    <t>航空端子</t>
  </si>
  <si>
    <t>XCD</t>
  </si>
  <si>
    <t>电气接插件</t>
  </si>
  <si>
    <t>外壳</t>
  </si>
  <si>
    <t>定制？</t>
  </si>
  <si>
    <t>人工费用</t>
  </si>
  <si>
    <t>包装资料</t>
  </si>
  <si>
    <t>运输费用</t>
  </si>
  <si>
    <t>总计</t>
  </si>
  <si>
    <t>远程控制器</t>
  </si>
  <si>
    <t>电源空开(IP67)</t>
  </si>
  <si>
    <t>铁架子</t>
  </si>
  <si>
    <t>维保费用</t>
  </si>
  <si>
    <t>iST 20 2P 20KA A9L916621</t>
    <phoneticPr fontId="4" type="noConversion"/>
  </si>
  <si>
    <t>https://detail.tmall.com/item.htm?spm=a1z10.4-b-s.w5003-18881104586.12.3a8078643oCZo6&amp;id=546297614847&amp;rn=af24bff3b0425492dda23070989d7787&amp;abbucket=16&amp;scene=taobao_shop&amp;skuId=3465092798519</t>
    <phoneticPr fontId="4" type="noConversion"/>
  </si>
  <si>
    <t>定制</t>
    <phoneticPr fontId="4" type="noConversion"/>
  </si>
  <si>
    <t>备注</t>
    <phoneticPr fontId="4" type="noConversion"/>
  </si>
  <si>
    <t>描述</t>
    <phoneticPr fontId="4" type="noConversion"/>
  </si>
  <si>
    <t>鸿海开关电源JMD200-28 一路输出 28V 7.2A稳压电源200W</t>
    <phoneticPr fontId="4" type="noConversion"/>
  </si>
  <si>
    <t>https://detail.tmall.com/item.htm?id=547510577693&amp;user_id=1736328437&amp;cat_id=2&amp;is_b=1&amp;rn=27d57e7a0d1fbceb9c2668ff07236059</t>
    <phoneticPr fontId="4" type="noConversion"/>
  </si>
  <si>
    <t>等待黄鑫给军工级别，先买了使用</t>
    <phoneticPr fontId="4" type="noConversion"/>
  </si>
  <si>
    <t>台湾明纬开关电源NED-35B 35W 5V2.2A +24V1A 双路输出</t>
    <phoneticPr fontId="4" type="noConversion"/>
  </si>
  <si>
    <t>https://detail.tmall.com/item.htm?spm=a1z10.3-b.w4011-12730608159.22.7df22cbbSAxUL1&amp;id=35660137336&amp;rn=3b00d5b165754cb99ba90155a600a3a7&amp;abbucket=20</t>
    <phoneticPr fontId="4" type="noConversion"/>
  </si>
  <si>
    <t>https://detail.tmall.com/item.htm?spm=a220m.1000858.1000725.7.38ba5419ZQYl2G&amp;id=539978457921&amp;skuId=3557581478320&amp;areaId=320100&amp;user_id=1657722963&amp;cat_id=50067923&amp;is_b=1&amp;rn=5efbd861b79e4e1642bc3942d7545821</t>
    <phoneticPr fontId="4" type="noConversion"/>
  </si>
  <si>
    <t>德力西双电源自动转换开关切换开关63A/100A/125A 4P/PC级/三相
PC级双电源</t>
    <phoneticPr fontId="4" type="noConversion"/>
  </si>
  <si>
    <t>施耐德空气开关断路器漏电保护器空开DPN Vigi+ 1P-4P 10A-63A A9</t>
    <phoneticPr fontId="4" type="noConversion"/>
  </si>
  <si>
    <t>电源开关</t>
    <phoneticPr fontId="4" type="noConversion"/>
  </si>
  <si>
    <t>https://detail.tmall.com/item.htm?id=546288742294&amp;skuId=3910710790288</t>
    <phoneticPr fontId="4" type="noConversion"/>
  </si>
  <si>
    <t>50A 2P</t>
    <phoneticPr fontId="4" type="noConversion"/>
  </si>
  <si>
    <t>25A 2P</t>
    <phoneticPr fontId="4" type="noConversion"/>
  </si>
  <si>
    <t>施耐德空气开关2P断路器1P空开开关4P家用3P升级DPN 10A-63A A9</t>
    <phoneticPr fontId="4" type="noConversion"/>
  </si>
  <si>
    <t>https://detail.tmall.com/item.htm?id=546416107509&amp;skuId=3902012990239</t>
    <phoneticPr fontId="4" type="noConversion"/>
  </si>
  <si>
    <t>德力西SSR-3三相固态继电器CDG3-DA25A直流控交流无触点继电器
三相固态继电器DA25A</t>
    <phoneticPr fontId="4" type="noConversion"/>
  </si>
  <si>
    <t xml:space="preserve">25A </t>
    <phoneticPr fontId="4" type="noConversion"/>
  </si>
  <si>
    <t>https://detail.tmall.com/item.htm?spm=a1z10.5-b-s.w4011-14949451317.102.285f7893e5AhCg&amp;id=41879979856&amp;rn=3c0eb3d2f8a4c0f024f8d560d4d9cb89&amp;abbucket=20</t>
    <phoneticPr fontId="4" type="noConversion"/>
  </si>
  <si>
    <t>德力西dd10a小型固态继电器单相 ssr直流控直流 dc24v dc 10A 5v
直流控制 直流10A</t>
    <phoneticPr fontId="4" type="noConversion"/>
  </si>
  <si>
    <t>施耐德电涌保护器 浪涌保护器iST 20 2P 20KA A9L916621</t>
    <phoneticPr fontId="4" type="noConversion"/>
  </si>
  <si>
    <t>https://detail.tmall.com/item.htm?spm=a220m.1000858.1000725.1.38722b73Dk9JuH&amp;id=523766948704&amp;areaId=320100&amp;user_id=2546526873&amp;cat_id=2&amp;is_b=1&amp;rn=709b9e1712e1f05772eff067c731e9d3</t>
    <phoneticPr fontId="4" type="noConversion"/>
  </si>
  <si>
    <t>https://detail.1688.com/offer/538962850231.html?spm=a2615.7691456.newlist.176.14c44d23bi27M6</t>
    <phoneticPr fontId="4" type="noConversion"/>
  </si>
  <si>
    <t xml:space="preserve">不带灯型号：PBM-16Z13-FT-N-NN-S7S-D </t>
    <phoneticPr fontId="4" type="noConversion"/>
  </si>
  <si>
    <t>DASUNG德崧防水带灯不锈钢按钮开关</t>
    <phoneticPr fontId="4" type="noConversion"/>
  </si>
  <si>
    <r>
      <t>红色24V: PBM-16I11-FS-R1-A24-B8S
绿色</t>
    </r>
    <r>
      <rPr>
        <sz val="11"/>
        <color theme="1"/>
        <rFont val="等线"/>
        <family val="3"/>
        <charset val="134"/>
        <scheme val="minor"/>
      </rPr>
      <t>24V: PBM-16I11-FS-G1-A24-B8S
黄色24V: PBM-16I11-FS-Y1-A24-B8S</t>
    </r>
    <phoneticPr fontId="4" type="noConversion"/>
  </si>
  <si>
    <t>https://detail.tmall.com/item.htm?id=38894028068&amp;spm=2014.21600712.0.0https://item.taobao.com/item.htm?id=38894028068&amp;spm=2014.21600712.0.0</t>
    <phoneticPr fontId="4" type="noConversion"/>
  </si>
  <si>
    <t>11.29 已买 20</t>
    <phoneticPr fontId="4" type="noConversion"/>
  </si>
  <si>
    <t>11.29 已买 35,红色先寄</t>
    <phoneticPr fontId="4" type="noConversion"/>
  </si>
  <si>
    <t>11.29 买2PCS</t>
    <phoneticPr fontId="4" type="noConversion"/>
  </si>
  <si>
    <t>11.29 买4PCS</t>
    <phoneticPr fontId="4" type="noConversion"/>
  </si>
  <si>
    <t>11.29 买1PCS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</si>
</sst>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3" borderId="0" xfId="3" applyAlignment="1"/>
    <xf numFmtId="0" fontId="0" fillId="0" borderId="0" xfId="0" applyFont="1" applyFill="1" applyAlignment="1"/>
    <xf numFmtId="0" fontId="5" fillId="0" borderId="0" xfId="0" applyFont="1"/>
    <xf numFmtId="0" fontId="2" fillId="3" borderId="0" xfId="3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6" fillId="3" borderId="0" xfId="3" applyFont="1" applyAlignment="1"/>
    <xf numFmtId="0" fontId="5" fillId="0" borderId="0" xfId="0" applyFont="1" applyAlignment="1">
      <alignment wrapText="1"/>
    </xf>
    <xf numFmtId="0" fontId="1" fillId="2" borderId="0" xfId="2" applyAlignment="1">
      <alignment horizontal="left"/>
    </xf>
  </cellXfs>
  <cellStyles count="4">
    <cellStyle name="常规" xfId="0" builtinId="0"/>
    <cellStyle name="超链接" xfId="1" builtinId="8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20m.1000858.1000725.1.38722b73Dk9JuH&amp;id=523766948704&amp;areaId=320100&amp;user_id=2546526873&amp;cat_id=2&amp;is_b=1&amp;rn=709b9e1712e1f05772eff067c731e9d3" TargetMode="External"/><Relationship Id="rId3" Type="http://schemas.openxmlformats.org/officeDocument/2006/relationships/hyperlink" Target="https://detail.tmall.com/item.htm?spm=a1z10.3-b.w4011-12730608159.22.7df22cbbSAxUL1&amp;id=35660137336&amp;rn=3b00d5b165754cb99ba90155a600a3a7&amp;abbucket=20" TargetMode="External"/><Relationship Id="rId7" Type="http://schemas.openxmlformats.org/officeDocument/2006/relationships/hyperlink" Target="https://detail.tmall.com/item.htm?spm=a1z10.5-b-s.w4011-14949451317.102.285f7893e5AhCg&amp;id=41879979856&amp;rn=3c0eb3d2f8a4c0f024f8d560d4d9cb89&amp;abbucket=2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tail.tmall.com/item.htm?id=547510577693&amp;user_id=1736328437&amp;cat_id=2&amp;is_b=1&amp;rn=27d57e7a0d1fbceb9c2668ff07236059" TargetMode="External"/><Relationship Id="rId1" Type="http://schemas.openxmlformats.org/officeDocument/2006/relationships/hyperlink" Target="https://detail.tmall.com/item.htm?spm=a1z10.4-b-s.w5003-18881104586.12.3a8078643oCZo6&amp;id=546297614847&amp;rn=af24bff3b0425492dda23070989d7787&amp;abbucket=16&amp;scene=taobao_shop&amp;skuId=3465092798519" TargetMode="External"/><Relationship Id="rId6" Type="http://schemas.openxmlformats.org/officeDocument/2006/relationships/hyperlink" Target="https://detail.tmall.com/item.htm?id=546416107509&amp;skuId=3902012990239" TargetMode="External"/><Relationship Id="rId11" Type="http://schemas.openxmlformats.org/officeDocument/2006/relationships/hyperlink" Target="https://detail.tmall.com/item.htm?id=38894028068&amp;spm=2014.21600712.0.0https://item.taobao.com/item.htm?id=38894028068&amp;spm=2014.21600712.0.0" TargetMode="External"/><Relationship Id="rId5" Type="http://schemas.openxmlformats.org/officeDocument/2006/relationships/hyperlink" Target="https://detail.tmall.com/item.htm?id=546288742294&amp;skuId=3910710790288" TargetMode="External"/><Relationship Id="rId10" Type="http://schemas.openxmlformats.org/officeDocument/2006/relationships/hyperlink" Target="https://detail.1688.com/offer/538962850231.html?spm=a2615.7691456.newlist.176.14c44d23bi27M6" TargetMode="External"/><Relationship Id="rId4" Type="http://schemas.openxmlformats.org/officeDocument/2006/relationships/hyperlink" Target="https://detail.tmall.com/item.htm?spm=a220m.1000858.1000725.7.38ba5419ZQYl2G&amp;id=539978457921&amp;skuId=3557581478320&amp;areaId=320100&amp;user_id=1657722963&amp;cat_id=50067923&amp;is_b=1&amp;rn=5efbd861b79e4e1642bc3942d7545821" TargetMode="External"/><Relationship Id="rId9" Type="http://schemas.openxmlformats.org/officeDocument/2006/relationships/hyperlink" Target="https://detail.1688.com/offer/538962850231.html?spm=a2615.7691456.newlist.176.14c44d23bi27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8" sqref="B8"/>
    </sheetView>
  </sheetViews>
  <sheetFormatPr defaultColWidth="9" defaultRowHeight="14" x14ac:dyDescent="0.3"/>
  <cols>
    <col min="1" max="1" width="14.08203125" customWidth="1"/>
    <col min="2" max="2" width="41.08203125" style="5" customWidth="1"/>
    <col min="3" max="3" width="7" customWidth="1"/>
    <col min="5" max="5" width="10.6640625" customWidth="1"/>
    <col min="6" max="6" width="51.1640625" style="5" customWidth="1"/>
    <col min="7" max="7" width="12.08203125" customWidth="1"/>
    <col min="10" max="10" width="12.83203125"/>
    <col min="12" max="12" width="12.83203125"/>
  </cols>
  <sheetData>
    <row r="1" spans="1:10" s="9" customFormat="1" x14ac:dyDescent="0.3">
      <c r="A1" s="9" t="s">
        <v>0</v>
      </c>
    </row>
    <row r="2" spans="1:10" s="1" customFormat="1" x14ac:dyDescent="0.3">
      <c r="A2" s="1" t="s">
        <v>1</v>
      </c>
      <c r="B2" s="4" t="s">
        <v>43</v>
      </c>
      <c r="C2" s="1" t="s">
        <v>3</v>
      </c>
      <c r="D2" s="1" t="s">
        <v>4</v>
      </c>
      <c r="E2" s="1" t="s">
        <v>5</v>
      </c>
      <c r="F2" s="4" t="s">
        <v>6</v>
      </c>
      <c r="G2" s="1" t="s">
        <v>7</v>
      </c>
      <c r="H2" s="7" t="s">
        <v>42</v>
      </c>
    </row>
    <row r="3" spans="1:10" x14ac:dyDescent="0.3">
      <c r="A3" t="s">
        <v>8</v>
      </c>
      <c r="B3" s="5" t="s">
        <v>9</v>
      </c>
      <c r="C3">
        <v>1</v>
      </c>
      <c r="D3">
        <v>11600</v>
      </c>
      <c r="E3">
        <f t="shared" ref="E3:E14" si="0">C3*D3</f>
        <v>11600</v>
      </c>
    </row>
    <row r="4" spans="1:10" x14ac:dyDescent="0.3">
      <c r="A4" t="s">
        <v>10</v>
      </c>
      <c r="B4" s="5" t="s">
        <v>9</v>
      </c>
      <c r="C4">
        <v>1</v>
      </c>
      <c r="D4">
        <v>6800</v>
      </c>
      <c r="E4">
        <f t="shared" si="0"/>
        <v>6800</v>
      </c>
    </row>
    <row r="5" spans="1:10" ht="28" x14ac:dyDescent="0.3">
      <c r="A5" t="s">
        <v>11</v>
      </c>
      <c r="B5" s="5" t="s">
        <v>44</v>
      </c>
      <c r="C5">
        <v>1</v>
      </c>
      <c r="D5">
        <v>130</v>
      </c>
      <c r="E5">
        <f t="shared" si="0"/>
        <v>130</v>
      </c>
      <c r="F5" s="6" t="s">
        <v>45</v>
      </c>
      <c r="H5" s="3" t="s">
        <v>46</v>
      </c>
    </row>
    <row r="6" spans="1:10" ht="42" x14ac:dyDescent="0.3">
      <c r="A6" t="s">
        <v>12</v>
      </c>
      <c r="B6" s="8" t="s">
        <v>47</v>
      </c>
      <c r="C6">
        <v>1</v>
      </c>
      <c r="D6">
        <v>73</v>
      </c>
      <c r="E6">
        <f t="shared" si="0"/>
        <v>73</v>
      </c>
      <c r="F6" s="6" t="s">
        <v>48</v>
      </c>
    </row>
    <row r="7" spans="1:10" ht="56" x14ac:dyDescent="0.3">
      <c r="A7" t="s">
        <v>13</v>
      </c>
      <c r="B7" s="8" t="s">
        <v>50</v>
      </c>
      <c r="C7">
        <v>1</v>
      </c>
      <c r="D7">
        <v>967</v>
      </c>
      <c r="E7">
        <f t="shared" si="0"/>
        <v>967</v>
      </c>
      <c r="F7" s="6" t="s">
        <v>49</v>
      </c>
      <c r="G7" t="s">
        <v>15</v>
      </c>
      <c r="H7" t="s">
        <v>73</v>
      </c>
      <c r="J7" t="s">
        <v>16</v>
      </c>
    </row>
    <row r="8" spans="1:10" ht="28" x14ac:dyDescent="0.3">
      <c r="A8" t="s">
        <v>17</v>
      </c>
      <c r="B8" s="8" t="s">
        <v>51</v>
      </c>
      <c r="C8">
        <v>1</v>
      </c>
      <c r="D8">
        <v>285</v>
      </c>
      <c r="E8">
        <f t="shared" si="0"/>
        <v>285</v>
      </c>
      <c r="F8" s="6" t="s">
        <v>53</v>
      </c>
      <c r="G8" s="3" t="s">
        <v>54</v>
      </c>
      <c r="H8" s="3"/>
    </row>
    <row r="9" spans="1:10" ht="28" x14ac:dyDescent="0.3">
      <c r="A9" t="s">
        <v>52</v>
      </c>
      <c r="B9" s="5" t="s">
        <v>56</v>
      </c>
      <c r="C9">
        <v>4</v>
      </c>
      <c r="D9">
        <v>86</v>
      </c>
      <c r="E9">
        <f>C9*D9</f>
        <v>344</v>
      </c>
      <c r="F9" s="6" t="s">
        <v>57</v>
      </c>
      <c r="G9" s="3" t="s">
        <v>55</v>
      </c>
      <c r="H9" s="3"/>
    </row>
    <row r="10" spans="1:10" ht="42" x14ac:dyDescent="0.3">
      <c r="A10" t="s">
        <v>21</v>
      </c>
      <c r="B10" s="5" t="s">
        <v>58</v>
      </c>
      <c r="C10">
        <v>2</v>
      </c>
      <c r="D10">
        <v>110</v>
      </c>
      <c r="E10">
        <f t="shared" si="0"/>
        <v>220</v>
      </c>
      <c r="F10" s="6" t="s">
        <v>68</v>
      </c>
      <c r="G10" t="s">
        <v>59</v>
      </c>
      <c r="H10" t="s">
        <v>72</v>
      </c>
    </row>
    <row r="11" spans="1:10" ht="42" x14ac:dyDescent="0.3">
      <c r="B11" s="5" t="s">
        <v>61</v>
      </c>
      <c r="C11">
        <v>1</v>
      </c>
      <c r="D11">
        <v>30</v>
      </c>
      <c r="E11">
        <f t="shared" si="0"/>
        <v>30</v>
      </c>
      <c r="F11" s="6" t="s">
        <v>60</v>
      </c>
      <c r="H11" t="s">
        <v>71</v>
      </c>
    </row>
    <row r="12" spans="1:10" ht="42" x14ac:dyDescent="0.3">
      <c r="A12" t="s">
        <v>22</v>
      </c>
      <c r="B12" s="5" t="s">
        <v>14</v>
      </c>
      <c r="C12">
        <v>9</v>
      </c>
      <c r="D12">
        <v>10</v>
      </c>
      <c r="E12">
        <f t="shared" si="0"/>
        <v>90</v>
      </c>
      <c r="F12" s="6" t="s">
        <v>64</v>
      </c>
      <c r="G12" s="8" t="s">
        <v>67</v>
      </c>
      <c r="H12" t="s">
        <v>70</v>
      </c>
    </row>
    <row r="13" spans="1:10" ht="28" x14ac:dyDescent="0.3">
      <c r="A13" t="s">
        <v>23</v>
      </c>
      <c r="B13" s="5" t="s">
        <v>66</v>
      </c>
      <c r="C13">
        <v>5</v>
      </c>
      <c r="D13">
        <v>15</v>
      </c>
      <c r="E13">
        <f t="shared" si="0"/>
        <v>75</v>
      </c>
      <c r="F13" s="6" t="s">
        <v>64</v>
      </c>
      <c r="G13" t="s">
        <v>65</v>
      </c>
      <c r="H13" t="s">
        <v>69</v>
      </c>
    </row>
    <row r="14" spans="1:10" ht="56" x14ac:dyDescent="0.3">
      <c r="A14" t="s">
        <v>24</v>
      </c>
      <c r="B14" s="5" t="s">
        <v>62</v>
      </c>
      <c r="C14">
        <v>1</v>
      </c>
      <c r="D14">
        <v>399</v>
      </c>
      <c r="E14">
        <f t="shared" si="0"/>
        <v>399</v>
      </c>
      <c r="F14" s="6" t="s">
        <v>63</v>
      </c>
      <c r="H14" s="3" t="s">
        <v>39</v>
      </c>
    </row>
    <row r="15" spans="1:10" x14ac:dyDescent="0.3">
      <c r="A15" t="s">
        <v>26</v>
      </c>
      <c r="B15" s="5" t="s">
        <v>27</v>
      </c>
      <c r="C15">
        <v>5</v>
      </c>
      <c r="D15">
        <v>220</v>
      </c>
      <c r="E15">
        <f t="shared" ref="E15:E20" si="1">C15*D15</f>
        <v>1100</v>
      </c>
    </row>
    <row r="16" spans="1:10" x14ac:dyDescent="0.3">
      <c r="A16" t="s">
        <v>28</v>
      </c>
      <c r="C16">
        <v>6</v>
      </c>
      <c r="D16">
        <v>80</v>
      </c>
      <c r="E16">
        <f t="shared" si="1"/>
        <v>480</v>
      </c>
    </row>
    <row r="17" spans="1:7" x14ac:dyDescent="0.3">
      <c r="A17" t="s">
        <v>29</v>
      </c>
      <c r="B17" s="8" t="s">
        <v>41</v>
      </c>
      <c r="C17">
        <v>1</v>
      </c>
      <c r="D17">
        <v>3000</v>
      </c>
      <c r="E17">
        <f t="shared" si="1"/>
        <v>3000</v>
      </c>
    </row>
    <row r="18" spans="1:7" x14ac:dyDescent="0.3">
      <c r="A18" t="s">
        <v>31</v>
      </c>
      <c r="C18">
        <v>1</v>
      </c>
      <c r="D18">
        <v>3000</v>
      </c>
      <c r="E18">
        <f t="shared" si="1"/>
        <v>3000</v>
      </c>
    </row>
    <row r="19" spans="1:7" x14ac:dyDescent="0.3">
      <c r="A19" t="s">
        <v>32</v>
      </c>
      <c r="C19">
        <v>1</v>
      </c>
      <c r="D19">
        <v>1000</v>
      </c>
      <c r="E19">
        <f t="shared" si="1"/>
        <v>1000</v>
      </c>
    </row>
    <row r="20" spans="1:7" x14ac:dyDescent="0.3">
      <c r="A20" t="s">
        <v>33</v>
      </c>
      <c r="C20">
        <v>1</v>
      </c>
      <c r="D20">
        <v>2000</v>
      </c>
      <c r="E20">
        <f t="shared" si="1"/>
        <v>2000</v>
      </c>
    </row>
    <row r="21" spans="1:7" x14ac:dyDescent="0.3">
      <c r="A21" t="s">
        <v>34</v>
      </c>
      <c r="E21">
        <f>SUM(E3:E20)</f>
        <v>31593</v>
      </c>
    </row>
    <row r="22" spans="1:7" s="9" customFormat="1" x14ac:dyDescent="0.3">
      <c r="A22" s="9" t="s">
        <v>35</v>
      </c>
    </row>
    <row r="23" spans="1:7" s="1" customFormat="1" x14ac:dyDescent="0.3">
      <c r="A23" s="1" t="s">
        <v>1</v>
      </c>
      <c r="B23" s="4" t="s">
        <v>2</v>
      </c>
      <c r="C23" s="1" t="s">
        <v>3</v>
      </c>
      <c r="D23" s="1" t="s">
        <v>4</v>
      </c>
      <c r="E23" s="1" t="s">
        <v>5</v>
      </c>
      <c r="F23" s="4"/>
    </row>
    <row r="24" spans="1:7" x14ac:dyDescent="0.3">
      <c r="A24" t="s">
        <v>8</v>
      </c>
      <c r="B24" s="5" t="s">
        <v>9</v>
      </c>
      <c r="C24">
        <v>1</v>
      </c>
      <c r="D24">
        <v>11600</v>
      </c>
      <c r="E24">
        <f>C24*D24</f>
        <v>11600</v>
      </c>
    </row>
    <row r="25" spans="1:7" x14ac:dyDescent="0.3">
      <c r="A25" t="s">
        <v>10</v>
      </c>
      <c r="B25" s="5" t="s">
        <v>9</v>
      </c>
      <c r="C25">
        <v>1</v>
      </c>
      <c r="D25">
        <v>6800</v>
      </c>
      <c r="E25">
        <f>C25*D25</f>
        <v>6800</v>
      </c>
    </row>
    <row r="26" spans="1:7" x14ac:dyDescent="0.3">
      <c r="A26" t="s">
        <v>12</v>
      </c>
      <c r="B26" s="5" t="s">
        <v>9</v>
      </c>
      <c r="C26">
        <v>1</v>
      </c>
      <c r="D26">
        <v>350</v>
      </c>
      <c r="E26">
        <f>C26*D26</f>
        <v>350</v>
      </c>
    </row>
    <row r="27" spans="1:7" ht="42" x14ac:dyDescent="0.3">
      <c r="A27" t="s">
        <v>17</v>
      </c>
      <c r="B27" s="5" t="s">
        <v>14</v>
      </c>
      <c r="C27" s="2">
        <v>1</v>
      </c>
      <c r="F27" s="6" t="s">
        <v>18</v>
      </c>
      <c r="G27" t="s">
        <v>20</v>
      </c>
    </row>
    <row r="28" spans="1:7" ht="42" x14ac:dyDescent="0.3">
      <c r="A28" t="s">
        <v>19</v>
      </c>
      <c r="B28" s="5" t="s">
        <v>14</v>
      </c>
      <c r="C28">
        <v>2</v>
      </c>
      <c r="D28">
        <v>540</v>
      </c>
      <c r="E28">
        <f>C28*D28</f>
        <v>1080</v>
      </c>
      <c r="F28" s="6" t="s">
        <v>40</v>
      </c>
      <c r="G28" t="s">
        <v>20</v>
      </c>
    </row>
    <row r="29" spans="1:7" x14ac:dyDescent="0.3">
      <c r="A29" t="s">
        <v>21</v>
      </c>
      <c r="B29" s="5" t="s">
        <v>14</v>
      </c>
      <c r="C29" s="2">
        <v>1</v>
      </c>
      <c r="D29">
        <v>120</v>
      </c>
      <c r="E29">
        <f>C29*D29</f>
        <v>120</v>
      </c>
    </row>
    <row r="30" spans="1:7" x14ac:dyDescent="0.3">
      <c r="A30" t="s">
        <v>22</v>
      </c>
      <c r="B30" s="5" t="s">
        <v>14</v>
      </c>
      <c r="C30">
        <v>9</v>
      </c>
      <c r="D30">
        <v>30</v>
      </c>
      <c r="E30">
        <f>C30*D30</f>
        <v>270</v>
      </c>
    </row>
    <row r="31" spans="1:7" x14ac:dyDescent="0.3">
      <c r="A31" t="s">
        <v>23</v>
      </c>
      <c r="B31" s="5" t="s">
        <v>14</v>
      </c>
      <c r="C31">
        <v>4</v>
      </c>
      <c r="D31">
        <v>50</v>
      </c>
      <c r="E31">
        <f>C31*D31</f>
        <v>200</v>
      </c>
    </row>
    <row r="32" spans="1:7" ht="42" x14ac:dyDescent="0.3">
      <c r="A32" t="s">
        <v>24</v>
      </c>
      <c r="B32" s="5" t="s">
        <v>14</v>
      </c>
      <c r="C32">
        <v>1</v>
      </c>
      <c r="D32">
        <v>1300</v>
      </c>
      <c r="E32">
        <f>C32*D32</f>
        <v>1300</v>
      </c>
      <c r="F32" s="5" t="s">
        <v>25</v>
      </c>
    </row>
    <row r="33" spans="1:5" x14ac:dyDescent="0.3">
      <c r="A33" t="s">
        <v>26</v>
      </c>
      <c r="B33" s="5" t="s">
        <v>27</v>
      </c>
      <c r="C33">
        <v>2</v>
      </c>
      <c r="D33">
        <v>220</v>
      </c>
      <c r="E33">
        <f t="shared" ref="E33:E37" si="2">C33*D33</f>
        <v>440</v>
      </c>
    </row>
    <row r="34" spans="1:5" x14ac:dyDescent="0.3">
      <c r="A34" t="s">
        <v>36</v>
      </c>
      <c r="B34" s="5" t="s">
        <v>14</v>
      </c>
      <c r="C34">
        <v>3</v>
      </c>
      <c r="D34">
        <v>680</v>
      </c>
      <c r="E34">
        <f t="shared" si="2"/>
        <v>2040</v>
      </c>
    </row>
    <row r="35" spans="1:5" x14ac:dyDescent="0.3">
      <c r="A35" t="s">
        <v>28</v>
      </c>
      <c r="C35">
        <v>4</v>
      </c>
      <c r="D35">
        <v>80</v>
      </c>
      <c r="E35">
        <f t="shared" si="2"/>
        <v>320</v>
      </c>
    </row>
    <row r="36" spans="1:5" x14ac:dyDescent="0.3">
      <c r="A36" t="s">
        <v>29</v>
      </c>
      <c r="B36" s="5" t="s">
        <v>30</v>
      </c>
      <c r="C36">
        <v>1</v>
      </c>
      <c r="D36">
        <v>7000</v>
      </c>
      <c r="E36">
        <f t="shared" si="2"/>
        <v>7000</v>
      </c>
    </row>
    <row r="37" spans="1:5" x14ac:dyDescent="0.3">
      <c r="A37" t="s">
        <v>37</v>
      </c>
      <c r="C37">
        <v>1</v>
      </c>
      <c r="D37">
        <v>800</v>
      </c>
      <c r="E37">
        <f t="shared" si="2"/>
        <v>800</v>
      </c>
    </row>
    <row r="38" spans="1:5" x14ac:dyDescent="0.3">
      <c r="A38" t="s">
        <v>32</v>
      </c>
      <c r="C38">
        <v>1</v>
      </c>
      <c r="D38">
        <v>1000</v>
      </c>
      <c r="E38">
        <f t="shared" ref="E38" si="3">C38*D38</f>
        <v>1000</v>
      </c>
    </row>
    <row r="40" spans="1:5" x14ac:dyDescent="0.3">
      <c r="A40" t="s">
        <v>34</v>
      </c>
      <c r="E40">
        <f>SUM(E24:E38)</f>
        <v>33320</v>
      </c>
    </row>
    <row r="41" spans="1:5" x14ac:dyDescent="0.3">
      <c r="A41" t="s">
        <v>38</v>
      </c>
      <c r="C41">
        <v>3</v>
      </c>
      <c r="D41">
        <v>6000</v>
      </c>
      <c r="E41">
        <f t="shared" ref="E41" si="4">C41*D41</f>
        <v>18000</v>
      </c>
    </row>
    <row r="43" spans="1:5" x14ac:dyDescent="0.3">
      <c r="A43" t="s">
        <v>34</v>
      </c>
    </row>
    <row r="44" spans="1:5" x14ac:dyDescent="0.3">
      <c r="E44">
        <f>E21+E40+E41</f>
        <v>82913</v>
      </c>
    </row>
  </sheetData>
  <mergeCells count="2">
    <mergeCell ref="A1:XFD1"/>
    <mergeCell ref="A22:XFD22"/>
  </mergeCells>
  <phoneticPr fontId="4" type="noConversion"/>
  <hyperlinks>
    <hyperlink ref="F28" r:id="rId1"/>
    <hyperlink ref="F5" r:id="rId2"/>
    <hyperlink ref="F6" r:id="rId3"/>
    <hyperlink ref="F7" r:id="rId4"/>
    <hyperlink ref="F8" r:id="rId5"/>
    <hyperlink ref="F9" r:id="rId6"/>
    <hyperlink ref="F11" r:id="rId7"/>
    <hyperlink ref="F14" r:id="rId8"/>
    <hyperlink ref="F13" r:id="rId9"/>
    <hyperlink ref="F12" r:id="rId10"/>
    <hyperlink ref="F10" r:id="rId11"/>
  </hyperlinks>
  <pageMargins left="0.69930555555555596" right="0.69930555555555596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2015-06-05T18:19:00Z</dcterms:created>
  <dcterms:modified xsi:type="dcterms:W3CDTF">2018-11-29T09:19:37Z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