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啓輔\Desktop\"/>
    </mc:Choice>
  </mc:AlternateContent>
  <bookViews>
    <workbookView xWindow="0" yWindow="0" windowWidth="19560" windowHeight="7965" activeTab="1"/>
  </bookViews>
  <sheets>
    <sheet name="JR Price Comparison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G47" i="1" l="1"/>
  <c r="G59" i="1"/>
  <c r="F55" i="1"/>
  <c r="F51" i="1"/>
  <c r="F59" i="1" s="1"/>
  <c r="F47" i="1"/>
  <c r="F43" i="1"/>
  <c r="F39" i="1"/>
  <c r="F35" i="1"/>
  <c r="F29" i="1" l="1"/>
  <c r="F3" i="1"/>
  <c r="F30" i="1" l="1"/>
</calcChain>
</file>

<file path=xl/sharedStrings.xml><?xml version="1.0" encoding="utf-8"?>
<sst xmlns="http://schemas.openxmlformats.org/spreadsheetml/2006/main" count="129" uniqueCount="72">
  <si>
    <t xml:space="preserve"> Arrive Narita </t>
  </si>
  <si>
    <t xml:space="preserve"> Stay Ginza</t>
  </si>
  <si>
    <t xml:space="preserve"> Travel to Osaka </t>
  </si>
  <si>
    <t xml:space="preserve"> go to Universal Studios </t>
  </si>
  <si>
    <t xml:space="preserve"> stay Osaka</t>
  </si>
  <si>
    <t xml:space="preserve"> travel to Kyoto </t>
  </si>
  <si>
    <t xml:space="preserve"> Stay Kyoto </t>
  </si>
  <si>
    <t xml:space="preserve"> Stay Kyoto</t>
  </si>
  <si>
    <t xml:space="preserve"> Travel to Disney area </t>
  </si>
  <si>
    <t xml:space="preserve"> stay Disney / Tokyo Bay area.(Still to book)</t>
  </si>
  <si>
    <t xml:space="preserve"> go to  Disneyland </t>
  </si>
  <si>
    <t xml:space="preserve"> Stay Disney / Tokyo Bay area</t>
  </si>
  <si>
    <t xml:space="preserve"> Depart Narita</t>
  </si>
  <si>
    <t>Date</t>
    <phoneticPr fontId="2"/>
  </si>
  <si>
    <t>Travelling Discription</t>
    <phoneticPr fontId="2"/>
  </si>
  <si>
    <t>To</t>
    <phoneticPr fontId="2"/>
  </si>
  <si>
    <t>Fm</t>
    <phoneticPr fontId="2"/>
  </si>
  <si>
    <r>
      <t>Narita Airport (</t>
    </r>
    <r>
      <rPr>
        <sz val="11"/>
        <color theme="1"/>
        <rFont val="ＭＳ Ｐゴシック"/>
        <family val="3"/>
        <charset val="128"/>
      </rPr>
      <t>成田空港</t>
    </r>
    <r>
      <rPr>
        <sz val="11"/>
        <color theme="1"/>
        <rFont val="Tahoma"/>
        <family val="2"/>
      </rPr>
      <t>)</t>
    </r>
    <rPh sb="16" eb="18">
      <t>ナリタ</t>
    </rPh>
    <rPh sb="18" eb="20">
      <t>クウコウ</t>
    </rPh>
    <phoneticPr fontId="2"/>
  </si>
  <si>
    <t>Note</t>
    <phoneticPr fontId="2"/>
  </si>
  <si>
    <t>Total</t>
    <phoneticPr fontId="2"/>
  </si>
  <si>
    <t>Ibis Styles Osaka</t>
    <phoneticPr fontId="2"/>
  </si>
  <si>
    <t>Line</t>
    <phoneticPr fontId="2"/>
  </si>
  <si>
    <r>
      <t>Mecure Tokyo Ginza (</t>
    </r>
    <r>
      <rPr>
        <sz val="11"/>
        <color theme="1"/>
        <rFont val="ＭＳ Ｐゴシック"/>
        <family val="3"/>
        <charset val="128"/>
      </rPr>
      <t>有楽町</t>
    </r>
    <r>
      <rPr>
        <sz val="11"/>
        <color theme="1"/>
        <rFont val="Tahoma"/>
        <family val="2"/>
      </rPr>
      <t>)</t>
    </r>
    <rPh sb="20" eb="23">
      <t>ユウラクチョウ</t>
    </rPh>
    <phoneticPr fontId="2"/>
  </si>
  <si>
    <r>
      <t>Yamanote-Line (</t>
    </r>
    <r>
      <rPr>
        <sz val="11"/>
        <color theme="1"/>
        <rFont val="ＭＳ Ｐゴシック"/>
        <family val="3"/>
        <charset val="128"/>
      </rPr>
      <t>山手線</t>
    </r>
    <r>
      <rPr>
        <sz val="11"/>
        <color theme="1"/>
        <rFont val="Tahoma"/>
        <family val="2"/>
      </rPr>
      <t>)</t>
    </r>
    <rPh sb="15" eb="18">
      <t>ヤマノテセン</t>
    </rPh>
    <phoneticPr fontId="2"/>
  </si>
  <si>
    <t>Price/ Person</t>
    <phoneticPr fontId="2"/>
  </si>
  <si>
    <r>
      <t>Tokyo
(</t>
    </r>
    <r>
      <rPr>
        <sz val="11"/>
        <color theme="1"/>
        <rFont val="ＭＳ Ｐゴシック"/>
        <family val="3"/>
        <charset val="128"/>
      </rPr>
      <t>東京</t>
    </r>
    <r>
      <rPr>
        <sz val="11"/>
        <color theme="1"/>
        <rFont val="Tahoma"/>
        <family val="2"/>
      </rPr>
      <t>)</t>
    </r>
    <rPh sb="7" eb="9">
      <t>トウキョウ</t>
    </rPh>
    <phoneticPr fontId="2"/>
  </si>
  <si>
    <r>
      <t>Yuraku-cho
(</t>
    </r>
    <r>
      <rPr>
        <sz val="11"/>
        <color theme="1"/>
        <rFont val="ＭＳ Ｐゴシック"/>
        <family val="3"/>
        <charset val="128"/>
      </rPr>
      <t>有楽町</t>
    </r>
    <r>
      <rPr>
        <sz val="11"/>
        <color theme="1"/>
        <rFont val="Tahoma"/>
        <family val="2"/>
      </rPr>
      <t>)</t>
    </r>
    <rPh sb="12" eb="15">
      <t>ユウラクチョウ</t>
    </rPh>
    <phoneticPr fontId="2"/>
  </si>
  <si>
    <r>
      <t>Maihama
(</t>
    </r>
    <r>
      <rPr>
        <sz val="11"/>
        <color theme="1"/>
        <rFont val="ＭＳ Ｐゴシック"/>
        <family val="3"/>
        <charset val="128"/>
      </rPr>
      <t>舞浜</t>
    </r>
    <r>
      <rPr>
        <sz val="11"/>
        <color theme="1"/>
        <rFont val="Tahoma"/>
        <family val="2"/>
      </rPr>
      <t>)</t>
    </r>
    <rPh sb="9" eb="11">
      <t>マイハマ</t>
    </rPh>
    <phoneticPr fontId="2"/>
  </si>
  <si>
    <r>
      <t>Musashino-Line (</t>
    </r>
    <r>
      <rPr>
        <sz val="11"/>
        <color theme="1"/>
        <rFont val="ＭＳ Ｐゴシック"/>
        <family val="3"/>
        <charset val="128"/>
      </rPr>
      <t>武蔵野線</t>
    </r>
    <r>
      <rPr>
        <sz val="11"/>
        <color theme="1"/>
        <rFont val="Tahoma"/>
        <family val="2"/>
      </rPr>
      <t>)</t>
    </r>
    <rPh sb="16" eb="20">
      <t>ムサシノセン</t>
    </rPh>
    <phoneticPr fontId="2"/>
  </si>
  <si>
    <r>
      <t>Akihabara
(</t>
    </r>
    <r>
      <rPr>
        <sz val="11"/>
        <color theme="1"/>
        <rFont val="ＭＳ Ｐゴシック"/>
        <family val="3"/>
        <charset val="128"/>
      </rPr>
      <t>秋葉原</t>
    </r>
    <r>
      <rPr>
        <sz val="11"/>
        <color theme="1"/>
        <rFont val="Tahoma"/>
        <family val="2"/>
      </rPr>
      <t>)</t>
    </r>
    <rPh sb="11" eb="14">
      <t>アキハバラ</t>
    </rPh>
    <phoneticPr fontId="2"/>
  </si>
  <si>
    <r>
      <t>Chuou Soubu Line (</t>
    </r>
    <r>
      <rPr>
        <sz val="11"/>
        <color theme="1"/>
        <rFont val="ＭＳ Ｐゴシック"/>
        <family val="3"/>
        <charset val="128"/>
      </rPr>
      <t>中央総武線</t>
    </r>
    <r>
      <rPr>
        <sz val="11"/>
        <color theme="1"/>
        <rFont val="Tahoma"/>
        <family val="2"/>
      </rPr>
      <t>)</t>
    </r>
    <rPh sb="18" eb="20">
      <t>チュウオウ</t>
    </rPh>
    <rPh sb="20" eb="23">
      <t>ソウブセン</t>
    </rPh>
    <phoneticPr fontId="2"/>
  </si>
  <si>
    <r>
      <t>Asakusabashi
(</t>
    </r>
    <r>
      <rPr>
        <sz val="11"/>
        <color theme="1"/>
        <rFont val="ＭＳ Ｐゴシック"/>
        <family val="3"/>
        <charset val="128"/>
      </rPr>
      <t>浅草橋</t>
    </r>
    <r>
      <rPr>
        <sz val="11"/>
        <color theme="1"/>
        <rFont val="Tahoma"/>
        <family val="2"/>
      </rPr>
      <t>)</t>
    </r>
    <rPh sb="14" eb="17">
      <t>アサクサバシ</t>
    </rPh>
    <phoneticPr fontId="2"/>
  </si>
  <si>
    <r>
      <t>Ex.) Asakusa (</t>
    </r>
    <r>
      <rPr>
        <sz val="11"/>
        <color theme="1"/>
        <rFont val="ＭＳ Ｐゴシック"/>
        <family val="3"/>
        <charset val="128"/>
      </rPr>
      <t>浅草</t>
    </r>
    <r>
      <rPr>
        <sz val="11"/>
        <color theme="1"/>
        <rFont val="Tahoma"/>
        <family val="2"/>
      </rPr>
      <t>)</t>
    </r>
    <rPh sb="14" eb="16">
      <t>アサクサ</t>
    </rPh>
    <phoneticPr fontId="2"/>
  </si>
  <si>
    <t>Estimation Only</t>
  </si>
  <si>
    <t>Estimation Only</t>
    <phoneticPr fontId="2"/>
  </si>
  <si>
    <r>
      <t>Shin-Osaka
(</t>
    </r>
    <r>
      <rPr>
        <sz val="11"/>
        <color theme="1"/>
        <rFont val="ＭＳ Ｐゴシック"/>
        <family val="3"/>
        <charset val="128"/>
      </rPr>
      <t>新大阪</t>
    </r>
    <r>
      <rPr>
        <sz val="11"/>
        <color theme="1"/>
        <rFont val="Tahoma"/>
        <family val="2"/>
      </rPr>
      <t>)</t>
    </r>
    <rPh sb="12" eb="15">
      <t>シンオオサカ</t>
    </rPh>
    <phoneticPr fontId="2"/>
  </si>
  <si>
    <r>
      <t>Tokaido Line (</t>
    </r>
    <r>
      <rPr>
        <sz val="11"/>
        <color theme="1"/>
        <rFont val="ＭＳ Ｐゴシック"/>
        <family val="3"/>
        <charset val="128"/>
      </rPr>
      <t>東海道本線</t>
    </r>
    <r>
      <rPr>
        <sz val="11"/>
        <color theme="1"/>
        <rFont val="Tahoma"/>
        <family val="2"/>
      </rPr>
      <t>)</t>
    </r>
    <rPh sb="14" eb="17">
      <t>トウカイドウ</t>
    </rPh>
    <rPh sb="17" eb="19">
      <t>ホンセン</t>
    </rPh>
    <phoneticPr fontId="2"/>
  </si>
  <si>
    <r>
      <t>Osaka
(</t>
    </r>
    <r>
      <rPr>
        <sz val="11"/>
        <color theme="1"/>
        <rFont val="ＭＳ Ｐゴシック"/>
        <family val="3"/>
        <charset val="128"/>
      </rPr>
      <t>大阪</t>
    </r>
    <r>
      <rPr>
        <sz val="11"/>
        <color theme="1"/>
        <rFont val="Tahoma"/>
        <family val="2"/>
      </rPr>
      <t>)</t>
    </r>
    <rPh sb="7" eb="9">
      <t>オオサカ</t>
    </rPh>
    <phoneticPr fontId="2"/>
  </si>
  <si>
    <r>
      <t>Kyoto Line (</t>
    </r>
    <r>
      <rPr>
        <sz val="11"/>
        <color theme="1"/>
        <rFont val="ＭＳ Ｐゴシック"/>
        <family val="3"/>
        <charset val="128"/>
      </rPr>
      <t>京都線</t>
    </r>
    <r>
      <rPr>
        <sz val="11"/>
        <color theme="1"/>
        <rFont val="Tahoma"/>
        <family val="2"/>
      </rPr>
      <t>)</t>
    </r>
    <rPh sb="12" eb="14">
      <t>キョウト</t>
    </rPh>
    <rPh sb="14" eb="15">
      <t>セン</t>
    </rPh>
    <phoneticPr fontId="2"/>
  </si>
  <si>
    <r>
      <t xml:space="preserve">JR Namba
(JR </t>
    </r>
    <r>
      <rPr>
        <sz val="11"/>
        <color theme="1"/>
        <rFont val="ＭＳ Ｐゴシック"/>
        <family val="3"/>
        <charset val="128"/>
      </rPr>
      <t>難波</t>
    </r>
    <r>
      <rPr>
        <sz val="11"/>
        <color theme="1"/>
        <rFont val="Tahoma"/>
        <family val="2"/>
      </rPr>
      <t>)</t>
    </r>
    <rPh sb="13" eb="15">
      <t>ナンバ</t>
    </rPh>
    <phoneticPr fontId="2"/>
  </si>
  <si>
    <r>
      <t>Imamiya
(</t>
    </r>
    <r>
      <rPr>
        <sz val="11"/>
        <color theme="1"/>
        <rFont val="ＭＳ Ｐゴシック"/>
        <family val="3"/>
        <charset val="128"/>
      </rPr>
      <t>今宮</t>
    </r>
    <r>
      <rPr>
        <sz val="11"/>
        <color theme="1"/>
        <rFont val="Tahoma"/>
        <family val="2"/>
      </rPr>
      <t>)</t>
    </r>
    <rPh sb="9" eb="11">
      <t>イマミヤ</t>
    </rPh>
    <phoneticPr fontId="2"/>
  </si>
  <si>
    <r>
      <t>Osaka Kanjo Line (</t>
    </r>
    <r>
      <rPr>
        <sz val="11"/>
        <color theme="1"/>
        <rFont val="ＭＳ Ｐゴシック"/>
        <family val="3"/>
        <charset val="128"/>
      </rPr>
      <t>大阪環状線</t>
    </r>
    <r>
      <rPr>
        <sz val="11"/>
        <color theme="1"/>
        <rFont val="Tahoma"/>
        <family val="2"/>
      </rPr>
      <t>)</t>
    </r>
    <phoneticPr fontId="2"/>
  </si>
  <si>
    <t>-</t>
  </si>
  <si>
    <t>-</t>
    <phoneticPr fontId="2"/>
  </si>
  <si>
    <r>
      <t>Shin-Imamiya
(</t>
    </r>
    <r>
      <rPr>
        <sz val="11"/>
        <color theme="1"/>
        <rFont val="ＭＳ Ｐゴシック"/>
        <family val="3"/>
        <charset val="128"/>
      </rPr>
      <t>新今宮</t>
    </r>
    <r>
      <rPr>
        <sz val="11"/>
        <color theme="1"/>
        <rFont val="Tahoma"/>
        <family val="2"/>
      </rPr>
      <t>)</t>
    </r>
    <rPh sb="14" eb="17">
      <t>シンイマミヤ</t>
    </rPh>
    <phoneticPr fontId="2"/>
  </si>
  <si>
    <r>
      <t>Nishikujyo
(</t>
    </r>
    <r>
      <rPr>
        <sz val="11"/>
        <color theme="1"/>
        <rFont val="ＭＳ Ｐゴシック"/>
        <family val="3"/>
        <charset val="128"/>
      </rPr>
      <t>西九条</t>
    </r>
    <r>
      <rPr>
        <sz val="11"/>
        <color theme="1"/>
        <rFont val="Tahoma"/>
        <family val="2"/>
      </rPr>
      <t>)</t>
    </r>
    <rPh sb="12" eb="15">
      <t>ニシクジョウ</t>
    </rPh>
    <phoneticPr fontId="2"/>
  </si>
  <si>
    <t>Return Trip</t>
    <phoneticPr fontId="2"/>
  </si>
  <si>
    <t>Return Trip</t>
    <phoneticPr fontId="2"/>
  </si>
  <si>
    <r>
      <t>Kyoto
(</t>
    </r>
    <r>
      <rPr>
        <sz val="11"/>
        <color theme="1"/>
        <rFont val="ＭＳ Ｐゴシック"/>
        <family val="3"/>
        <charset val="128"/>
      </rPr>
      <t>京都</t>
    </r>
    <r>
      <rPr>
        <sz val="11"/>
        <color theme="1"/>
        <rFont val="Tahoma"/>
        <family val="2"/>
      </rPr>
      <t>)</t>
    </r>
    <rPh sb="7" eb="9">
      <t>キョウト</t>
    </rPh>
    <phoneticPr fontId="2"/>
  </si>
  <si>
    <r>
      <t>Yamatoji Line (</t>
    </r>
    <r>
      <rPr>
        <sz val="11"/>
        <color theme="1"/>
        <rFont val="ＭＳ Ｐゴシック"/>
        <family val="3"/>
        <charset val="128"/>
      </rPr>
      <t>大和路線</t>
    </r>
    <r>
      <rPr>
        <sz val="11"/>
        <color theme="1"/>
        <rFont val="Tahoma"/>
        <family val="2"/>
      </rPr>
      <t>)</t>
    </r>
    <phoneticPr fontId="2"/>
  </si>
  <si>
    <t>Yamatoji Line (大和路線)</t>
  </si>
  <si>
    <t>Sightseeing</t>
  </si>
  <si>
    <t>Sightseeing</t>
    <phoneticPr fontId="2"/>
  </si>
  <si>
    <t>Bullet Train "Hikari" (ひかり)</t>
  </si>
  <si>
    <r>
      <t>Narita Express (</t>
    </r>
    <r>
      <rPr>
        <sz val="11"/>
        <color theme="1"/>
        <rFont val="ＭＳ Ｐゴシック"/>
        <family val="3"/>
        <charset val="128"/>
      </rPr>
      <t>成田エクスプレス</t>
    </r>
    <r>
      <rPr>
        <sz val="11"/>
        <color theme="1"/>
        <rFont val="Tahoma"/>
        <family val="2"/>
      </rPr>
      <t>)</t>
    </r>
    <phoneticPr fontId="2"/>
  </si>
  <si>
    <r>
      <t>Bullet Train "Hikari" (</t>
    </r>
    <r>
      <rPr>
        <sz val="11"/>
        <color theme="1"/>
        <rFont val="ＭＳ Ｐゴシック"/>
        <family val="3"/>
        <charset val="128"/>
      </rPr>
      <t>ひかり</t>
    </r>
    <r>
      <rPr>
        <sz val="11"/>
        <color theme="1"/>
        <rFont val="Tahoma"/>
        <family val="2"/>
      </rPr>
      <t>)</t>
    </r>
    <phoneticPr fontId="2"/>
  </si>
  <si>
    <r>
      <t>Universal City
(</t>
    </r>
    <r>
      <rPr>
        <sz val="11"/>
        <color theme="1"/>
        <rFont val="ＭＳ Ｐゴシック"/>
        <family val="3"/>
        <charset val="128"/>
      </rPr>
      <t>ユニバーサルシティ</t>
    </r>
    <r>
      <rPr>
        <sz val="11"/>
        <color theme="1"/>
        <rFont val="Tahoma"/>
        <family val="2"/>
      </rPr>
      <t>)</t>
    </r>
    <phoneticPr fontId="2"/>
  </si>
  <si>
    <r>
      <t>JR Yumesaki Line (</t>
    </r>
    <r>
      <rPr>
        <sz val="11"/>
        <color theme="1"/>
        <rFont val="ＭＳ Ｐゴシック"/>
        <family val="3"/>
        <charset val="128"/>
      </rPr>
      <t>ＪＲゆめ咲線</t>
    </r>
    <r>
      <rPr>
        <sz val="11"/>
        <color theme="1"/>
        <rFont val="Tahoma"/>
        <family val="2"/>
      </rPr>
      <t>)</t>
    </r>
    <phoneticPr fontId="2"/>
  </si>
  <si>
    <t>3 Adults</t>
    <phoneticPr fontId="2"/>
  </si>
  <si>
    <t>1 Child (Half Price)</t>
    <phoneticPr fontId="2"/>
  </si>
  <si>
    <t>Total number of people</t>
    <phoneticPr fontId="2"/>
  </si>
  <si>
    <t>Total Estimated Transportation Fee</t>
    <phoneticPr fontId="2"/>
  </si>
  <si>
    <t>* If using only JR</t>
    <phoneticPr fontId="2"/>
  </si>
  <si>
    <t>Total Price in AUS</t>
    <phoneticPr fontId="2"/>
  </si>
  <si>
    <t>(AUS/JPY)    AUS$1=</t>
    <phoneticPr fontId="2"/>
  </si>
  <si>
    <t>Raill Pass</t>
    <phoneticPr fontId="2"/>
  </si>
  <si>
    <t>&lt;Number of people&gt;</t>
    <phoneticPr fontId="2"/>
  </si>
  <si>
    <t>* Less than 12 years old</t>
    <phoneticPr fontId="2"/>
  </si>
  <si>
    <t>&lt;Comparison with 14 days Rail Pass&gt;</t>
    <phoneticPr fontId="2"/>
  </si>
  <si>
    <t>&lt;Comparison with 7days Rail Pass (10th to 16th) &gt;</t>
    <phoneticPr fontId="2"/>
  </si>
  <si>
    <t>As of 2016/1/23</t>
    <phoneticPr fontId="2"/>
  </si>
  <si>
    <t>JR おでかけネット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</si>
</sst>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¥&quot;#,##0;[Red]&quot;¥&quot;\-#,##0"/>
    <numFmt numFmtId="176" formatCode="[$¥-411]#,##0.00;[$¥-411]#,##0.00"/>
    <numFmt numFmtId="177" formatCode="[$¥-411]#,##0;[$¥-411]#,##0"/>
    <numFmt numFmtId="178" formatCode="[$$-409]#,##0.00;[$$-409]#,##0.00"/>
    <numFmt numFmtId="179" formatCode="\$#,##0.00;[Red]\-\$#,##0.00"/>
    <numFmt numFmtId="180" formatCode="&quot;¥&quot;#,##0_);[Red]\(&quot;¥&quot;#,##0\)"/>
    <numFmt numFmtId="183" formatCode="[$¥-411]#,##0_);\([$¥-411]#,##0\)"/>
  </numFmts>
  <fonts count="8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Tahoma"/>
      <family val="2"/>
    </font>
    <font>
      <sz val="11"/>
      <color rgb="FF222222"/>
      <name val="Tahoma"/>
      <family val="2"/>
    </font>
    <font>
      <sz val="11"/>
      <color theme="1"/>
      <name val="ＭＳ Ｐゴシック"/>
      <family val="3"/>
      <charset val="128"/>
    </font>
    <font>
      <i/>
      <sz val="11"/>
      <color theme="0"/>
      <name val="Tahoma"/>
      <family val="2"/>
    </font>
    <font>
      <b/>
      <i/>
      <sz val="11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3" fillId="2" borderId="6" xfId="0" applyFont="1" applyFill="1" applyBorder="1">
      <alignment vertical="center"/>
    </xf>
    <xf numFmtId="0" fontId="3" fillId="2" borderId="7" xfId="0" applyFont="1" applyFill="1" applyBorder="1">
      <alignment vertical="center"/>
    </xf>
    <xf numFmtId="0" fontId="4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9" xfId="0" applyFont="1" applyBorder="1">
      <alignment vertical="center"/>
    </xf>
    <xf numFmtId="0" fontId="3" fillId="0" borderId="10" xfId="0" applyFont="1" applyBorder="1">
      <alignment vertical="center"/>
    </xf>
    <xf numFmtId="177" fontId="6" fillId="3" borderId="3" xfId="0" applyNumberFormat="1" applyFont="1" applyFill="1" applyBorder="1" applyAlignment="1">
      <alignment horizontal="center" vertical="center" wrapText="1"/>
    </xf>
    <xf numFmtId="177" fontId="3" fillId="2" borderId="6" xfId="0" applyNumberFormat="1" applyFont="1" applyFill="1" applyBorder="1" applyAlignment="1">
      <alignment horizontal="center" vertical="center"/>
    </xf>
    <xf numFmtId="177" fontId="3" fillId="0" borderId="6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77" fontId="3" fillId="2" borderId="6" xfId="1" applyNumberFormat="1" applyFont="1" applyFill="1" applyBorder="1" applyAlignment="1">
      <alignment horizontal="center" vertical="center"/>
    </xf>
    <xf numFmtId="177" fontId="3" fillId="0" borderId="6" xfId="1" applyNumberFormat="1" applyFont="1" applyBorder="1" applyAlignment="1">
      <alignment horizontal="center" vertical="center"/>
    </xf>
    <xf numFmtId="177" fontId="3" fillId="0" borderId="9" xfId="0" applyNumberFormat="1" applyFont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7" fillId="4" borderId="0" xfId="0" applyFont="1" applyFill="1">
      <alignment vertical="center"/>
    </xf>
    <xf numFmtId="0" fontId="3" fillId="4" borderId="0" xfId="0" applyFont="1" applyFill="1">
      <alignment vertical="center"/>
    </xf>
    <xf numFmtId="0" fontId="3" fillId="4" borderId="11" xfId="0" applyFont="1" applyFill="1" applyBorder="1">
      <alignment vertical="center"/>
    </xf>
    <xf numFmtId="0" fontId="7" fillId="5" borderId="0" xfId="0" applyFont="1" applyFill="1">
      <alignment vertical="center"/>
    </xf>
    <xf numFmtId="177" fontId="3" fillId="5" borderId="0" xfId="0" applyNumberFormat="1" applyFont="1" applyFill="1" applyAlignment="1">
      <alignment horizontal="center" vertical="center"/>
    </xf>
    <xf numFmtId="0" fontId="3" fillId="5" borderId="0" xfId="0" applyFont="1" applyFill="1">
      <alignment vertical="center"/>
    </xf>
    <xf numFmtId="14" fontId="3" fillId="5" borderId="0" xfId="0" applyNumberFormat="1" applyFont="1" applyFill="1">
      <alignment vertical="center"/>
    </xf>
    <xf numFmtId="178" fontId="3" fillId="5" borderId="12" xfId="0" applyNumberFormat="1" applyFont="1" applyFill="1" applyBorder="1" applyAlignment="1">
      <alignment horizontal="center" vertical="center"/>
    </xf>
    <xf numFmtId="0" fontId="3" fillId="5" borderId="0" xfId="0" applyFont="1" applyFill="1" applyAlignment="1">
      <alignment horizontal="left" vertical="center"/>
    </xf>
    <xf numFmtId="0" fontId="7" fillId="2" borderId="0" xfId="0" applyFont="1" applyFill="1">
      <alignment vertical="center"/>
    </xf>
    <xf numFmtId="177" fontId="3" fillId="2" borderId="0" xfId="0" applyNumberFormat="1" applyFont="1" applyFill="1" applyAlignment="1">
      <alignment horizontal="center" vertical="center"/>
    </xf>
    <xf numFmtId="0" fontId="3" fillId="2" borderId="0" xfId="0" applyFont="1" applyFill="1">
      <alignment vertical="center"/>
    </xf>
    <xf numFmtId="14" fontId="3" fillId="2" borderId="0" xfId="0" applyNumberFormat="1" applyFont="1" applyFill="1">
      <alignment vertical="center"/>
    </xf>
    <xf numFmtId="178" fontId="3" fillId="2" borderId="12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179" fontId="3" fillId="2" borderId="11" xfId="2" applyNumberFormat="1" applyFont="1" applyFill="1" applyBorder="1" applyAlignment="1">
      <alignment horizontal="center" vertical="center"/>
    </xf>
    <xf numFmtId="179" fontId="3" fillId="5" borderId="11" xfId="2" applyNumberFormat="1" applyFont="1" applyFill="1" applyBorder="1" applyAlignment="1">
      <alignment horizontal="center" vertical="center"/>
    </xf>
    <xf numFmtId="0" fontId="3" fillId="4" borderId="0" xfId="0" applyNumberFormat="1" applyFont="1" applyFill="1" applyAlignment="1">
      <alignment horizontal="center" vertical="center"/>
    </xf>
    <xf numFmtId="0" fontId="3" fillId="4" borderId="11" xfId="0" applyNumberFormat="1" applyFont="1" applyFill="1" applyBorder="1" applyAlignment="1">
      <alignment horizontal="center" vertical="center"/>
    </xf>
    <xf numFmtId="0" fontId="3" fillId="2" borderId="0" xfId="0" applyFont="1" applyFill="1" applyBorder="1">
      <alignment vertical="center"/>
    </xf>
    <xf numFmtId="0" fontId="3" fillId="5" borderId="0" xfId="0" applyFont="1" applyFill="1" applyBorder="1">
      <alignment vertical="center"/>
    </xf>
    <xf numFmtId="176" fontId="3" fillId="5" borderId="13" xfId="0" applyNumberFormat="1" applyFont="1" applyFill="1" applyBorder="1" applyAlignment="1">
      <alignment horizontal="center" vertical="center"/>
    </xf>
    <xf numFmtId="177" fontId="3" fillId="5" borderId="13" xfId="0" applyNumberFormat="1" applyFont="1" applyFill="1" applyBorder="1" applyAlignment="1">
      <alignment horizontal="center" vertical="center"/>
    </xf>
    <xf numFmtId="177" fontId="3" fillId="2" borderId="13" xfId="0" applyNumberFormat="1" applyFont="1" applyFill="1" applyBorder="1" applyAlignment="1">
      <alignment horizontal="center" vertical="center"/>
    </xf>
    <xf numFmtId="176" fontId="3" fillId="2" borderId="13" xfId="0" applyNumberFormat="1" applyFont="1" applyFill="1" applyBorder="1" applyAlignment="1">
      <alignment horizontal="center" vertical="center"/>
    </xf>
    <xf numFmtId="180" fontId="0" fillId="0" borderId="0" xfId="0" applyNumberFormat="1">
      <alignment vertical="center"/>
    </xf>
    <xf numFmtId="183" fontId="0" fillId="0" borderId="0" xfId="0" applyNumberFormat="1">
      <alignment vertical="center"/>
    </xf>
    <xf numFmtId="180" fontId="0" fillId="0" borderId="11" xfId="0" applyNumberFormat="1" applyBorder="1">
      <alignment vertical="center"/>
    </xf>
  </cellXfs>
  <cellStyles count="3">
    <cellStyle name="桁区切り" xfId="2" builtinId="6"/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topLeftCell="A4" zoomScale="90" zoomScaleNormal="90" workbookViewId="0">
      <selection activeCell="F10" activeCellId="1" sqref="F24 F10"/>
    </sheetView>
  </sheetViews>
  <sheetFormatPr defaultRowHeight="14.25" x14ac:dyDescent="0.15"/>
  <cols>
    <col min="1" max="1" width="7" style="1" customWidth="1"/>
    <col min="2" max="2" width="21.75" style="2" bestFit="1" customWidth="1"/>
    <col min="3" max="3" width="17.375" style="2" customWidth="1"/>
    <col min="4" max="4" width="17.375" style="1" customWidth="1"/>
    <col min="5" max="5" width="32" style="1" customWidth="1"/>
    <col min="6" max="6" width="13.125" style="28" customWidth="1"/>
    <col min="7" max="7" width="42.25" style="1" customWidth="1"/>
    <col min="8" max="16384" width="9" style="1"/>
  </cols>
  <sheetData>
    <row r="1" spans="1:7" ht="15" thickBot="1" x14ac:dyDescent="0.2">
      <c r="A1" s="3"/>
      <c r="B1" s="4"/>
      <c r="C1" s="4"/>
      <c r="D1" s="3"/>
      <c r="E1" s="3"/>
      <c r="F1" s="24"/>
      <c r="G1" s="3"/>
    </row>
    <row r="2" spans="1:7" ht="15" thickTop="1" x14ac:dyDescent="0.15">
      <c r="A2" s="5" t="s">
        <v>13</v>
      </c>
      <c r="B2" s="6" t="s">
        <v>14</v>
      </c>
      <c r="C2" s="6" t="s">
        <v>15</v>
      </c>
      <c r="D2" s="7" t="s">
        <v>16</v>
      </c>
      <c r="E2" s="7" t="s">
        <v>21</v>
      </c>
      <c r="F2" s="21" t="s">
        <v>24</v>
      </c>
      <c r="G2" s="8" t="s">
        <v>18</v>
      </c>
    </row>
    <row r="3" spans="1:7" ht="30.75" customHeight="1" x14ac:dyDescent="0.15">
      <c r="A3" s="9">
        <v>6.4</v>
      </c>
      <c r="B3" s="10" t="s">
        <v>0</v>
      </c>
      <c r="C3" s="10" t="s">
        <v>17</v>
      </c>
      <c r="D3" s="10" t="s">
        <v>25</v>
      </c>
      <c r="E3" s="11" t="s">
        <v>54</v>
      </c>
      <c r="F3" s="25">
        <f>1320+1500</f>
        <v>2820</v>
      </c>
      <c r="G3" s="12"/>
    </row>
    <row r="4" spans="1:7" ht="30.75" customHeight="1" x14ac:dyDescent="0.15">
      <c r="A4" s="9"/>
      <c r="B4" s="10"/>
      <c r="C4" s="10" t="s">
        <v>25</v>
      </c>
      <c r="D4" s="10" t="s">
        <v>26</v>
      </c>
      <c r="E4" s="11" t="s">
        <v>23</v>
      </c>
      <c r="F4" s="22" t="s">
        <v>43</v>
      </c>
      <c r="G4" s="12" t="s">
        <v>22</v>
      </c>
    </row>
    <row r="5" spans="1:7" ht="30.75" customHeight="1" x14ac:dyDescent="0.15">
      <c r="A5" s="13">
        <v>7.4</v>
      </c>
      <c r="B5" s="14" t="s">
        <v>1</v>
      </c>
      <c r="C5" s="14" t="s">
        <v>26</v>
      </c>
      <c r="D5" s="14" t="s">
        <v>29</v>
      </c>
      <c r="E5" s="15" t="s">
        <v>23</v>
      </c>
      <c r="F5" s="23">
        <v>160</v>
      </c>
      <c r="G5" s="16" t="s">
        <v>32</v>
      </c>
    </row>
    <row r="6" spans="1:7" ht="30.75" customHeight="1" x14ac:dyDescent="0.15">
      <c r="A6" s="13"/>
      <c r="B6" s="14"/>
      <c r="C6" s="14" t="s">
        <v>29</v>
      </c>
      <c r="D6" s="14" t="s">
        <v>31</v>
      </c>
      <c r="E6" s="15" t="s">
        <v>30</v>
      </c>
      <c r="F6" s="23">
        <v>180</v>
      </c>
      <c r="G6" s="16"/>
    </row>
    <row r="7" spans="1:7" ht="30.75" customHeight="1" x14ac:dyDescent="0.15">
      <c r="A7" s="13"/>
      <c r="B7" s="14"/>
      <c r="C7" s="14" t="s">
        <v>47</v>
      </c>
      <c r="D7" s="14"/>
      <c r="E7" s="15"/>
      <c r="F7" s="23">
        <v>340</v>
      </c>
      <c r="G7" s="16"/>
    </row>
    <row r="8" spans="1:7" ht="30.75" customHeight="1" x14ac:dyDescent="0.15">
      <c r="A8" s="9">
        <v>8.4</v>
      </c>
      <c r="B8" s="10" t="s">
        <v>1</v>
      </c>
      <c r="C8" s="10" t="s">
        <v>34</v>
      </c>
      <c r="D8" s="10"/>
      <c r="E8" s="11"/>
      <c r="F8" s="22">
        <v>800</v>
      </c>
      <c r="G8" s="12" t="s">
        <v>52</v>
      </c>
    </row>
    <row r="9" spans="1:7" ht="30.75" customHeight="1" x14ac:dyDescent="0.15">
      <c r="A9" s="13">
        <v>9.4</v>
      </c>
      <c r="B9" s="14" t="s">
        <v>1</v>
      </c>
      <c r="C9" s="14" t="s">
        <v>33</v>
      </c>
      <c r="D9" s="15"/>
      <c r="E9" s="15"/>
      <c r="F9" s="23">
        <v>800</v>
      </c>
      <c r="G9" s="16" t="s">
        <v>51</v>
      </c>
    </row>
    <row r="10" spans="1:7" ht="30.75" customHeight="1" x14ac:dyDescent="0.15">
      <c r="A10" s="9">
        <v>10.4</v>
      </c>
      <c r="B10" s="10" t="s">
        <v>2</v>
      </c>
      <c r="C10" s="10" t="s">
        <v>25</v>
      </c>
      <c r="D10" s="10" t="s">
        <v>35</v>
      </c>
      <c r="E10" s="11" t="s">
        <v>36</v>
      </c>
      <c r="F10" s="22">
        <v>14140</v>
      </c>
      <c r="G10" s="12" t="s">
        <v>55</v>
      </c>
    </row>
    <row r="11" spans="1:7" ht="30.75" customHeight="1" x14ac:dyDescent="0.15">
      <c r="A11" s="9"/>
      <c r="B11" s="10"/>
      <c r="C11" s="10" t="s">
        <v>35</v>
      </c>
      <c r="D11" s="10" t="s">
        <v>37</v>
      </c>
      <c r="E11" s="11" t="s">
        <v>38</v>
      </c>
      <c r="F11" s="22" t="s">
        <v>43</v>
      </c>
      <c r="G11" s="12" t="s">
        <v>20</v>
      </c>
    </row>
    <row r="12" spans="1:7" ht="30.75" customHeight="1" x14ac:dyDescent="0.15">
      <c r="A12" s="9"/>
      <c r="B12" s="10"/>
      <c r="C12" s="10" t="s">
        <v>37</v>
      </c>
      <c r="D12" s="10" t="s">
        <v>40</v>
      </c>
      <c r="E12" s="11" t="s">
        <v>41</v>
      </c>
      <c r="F12" s="22" t="s">
        <v>43</v>
      </c>
      <c r="G12" s="12"/>
    </row>
    <row r="13" spans="1:7" ht="30.75" customHeight="1" x14ac:dyDescent="0.15">
      <c r="A13" s="9"/>
      <c r="B13" s="10"/>
      <c r="C13" s="10" t="s">
        <v>40</v>
      </c>
      <c r="D13" s="10" t="s">
        <v>39</v>
      </c>
      <c r="E13" s="11" t="s">
        <v>50</v>
      </c>
      <c r="F13" s="22" t="s">
        <v>43</v>
      </c>
      <c r="G13" s="12"/>
    </row>
    <row r="14" spans="1:7" ht="30.75" customHeight="1" x14ac:dyDescent="0.15">
      <c r="A14" s="13">
        <v>11.4</v>
      </c>
      <c r="B14" s="14" t="s">
        <v>3</v>
      </c>
      <c r="C14" s="14" t="s">
        <v>39</v>
      </c>
      <c r="D14" s="14" t="s">
        <v>44</v>
      </c>
      <c r="E14" s="15" t="s">
        <v>49</v>
      </c>
      <c r="F14" s="23">
        <v>180</v>
      </c>
      <c r="G14" s="16" t="s">
        <v>4</v>
      </c>
    </row>
    <row r="15" spans="1:7" ht="30.75" customHeight="1" x14ac:dyDescent="0.15">
      <c r="A15" s="13"/>
      <c r="B15" s="14"/>
      <c r="C15" s="14" t="s">
        <v>44</v>
      </c>
      <c r="D15" s="14" t="s">
        <v>45</v>
      </c>
      <c r="E15" s="15" t="s">
        <v>50</v>
      </c>
      <c r="F15" s="23" t="s">
        <v>42</v>
      </c>
      <c r="G15" s="16"/>
    </row>
    <row r="16" spans="1:7" ht="30.75" customHeight="1" x14ac:dyDescent="0.15">
      <c r="A16" s="13"/>
      <c r="B16" s="14"/>
      <c r="C16" s="14" t="s">
        <v>45</v>
      </c>
      <c r="D16" s="14" t="s">
        <v>56</v>
      </c>
      <c r="E16" s="15" t="s">
        <v>57</v>
      </c>
      <c r="F16" s="23" t="s">
        <v>42</v>
      </c>
      <c r="G16" s="16"/>
    </row>
    <row r="17" spans="1:7" ht="30.75" customHeight="1" x14ac:dyDescent="0.15">
      <c r="A17" s="13"/>
      <c r="B17" s="14"/>
      <c r="C17" s="14" t="s">
        <v>46</v>
      </c>
      <c r="D17" s="14"/>
      <c r="E17" s="15"/>
      <c r="F17" s="23">
        <v>180</v>
      </c>
      <c r="G17" s="16"/>
    </row>
    <row r="18" spans="1:7" ht="30.75" customHeight="1" x14ac:dyDescent="0.15">
      <c r="A18" s="9">
        <v>12.4</v>
      </c>
      <c r="B18" s="10" t="s">
        <v>5</v>
      </c>
      <c r="C18" s="10" t="s">
        <v>39</v>
      </c>
      <c r="D18" s="10" t="s">
        <v>44</v>
      </c>
      <c r="E18" s="11" t="s">
        <v>50</v>
      </c>
      <c r="F18" s="22">
        <v>920</v>
      </c>
      <c r="G18" s="12" t="s">
        <v>6</v>
      </c>
    </row>
    <row r="19" spans="1:7" ht="30.75" customHeight="1" x14ac:dyDescent="0.15">
      <c r="A19" s="9"/>
      <c r="B19" s="10"/>
      <c r="C19" s="10" t="s">
        <v>44</v>
      </c>
      <c r="D19" s="10" t="s">
        <v>37</v>
      </c>
      <c r="E19" s="11" t="s">
        <v>50</v>
      </c>
      <c r="F19" s="22" t="s">
        <v>42</v>
      </c>
      <c r="G19" s="12"/>
    </row>
    <row r="20" spans="1:7" ht="30.75" customHeight="1" x14ac:dyDescent="0.15">
      <c r="A20" s="9"/>
      <c r="B20" s="10"/>
      <c r="C20" s="10" t="s">
        <v>37</v>
      </c>
      <c r="D20" s="10" t="s">
        <v>48</v>
      </c>
      <c r="E20" s="11" t="s">
        <v>38</v>
      </c>
      <c r="F20" s="22" t="s">
        <v>42</v>
      </c>
      <c r="G20" s="12"/>
    </row>
    <row r="21" spans="1:7" ht="30.75" customHeight="1" x14ac:dyDescent="0.15">
      <c r="A21" s="9"/>
      <c r="B21" s="10"/>
      <c r="C21" s="10" t="s">
        <v>33</v>
      </c>
      <c r="D21" s="11"/>
      <c r="E21" s="11"/>
      <c r="F21" s="22">
        <v>800</v>
      </c>
      <c r="G21" s="12" t="s">
        <v>51</v>
      </c>
    </row>
    <row r="22" spans="1:7" ht="30.75" customHeight="1" x14ac:dyDescent="0.15">
      <c r="A22" s="13">
        <v>13.4</v>
      </c>
      <c r="B22" s="14" t="s">
        <v>7</v>
      </c>
      <c r="C22" s="14" t="s">
        <v>33</v>
      </c>
      <c r="D22" s="15"/>
      <c r="E22" s="15"/>
      <c r="F22" s="23">
        <v>800</v>
      </c>
      <c r="G22" s="16" t="s">
        <v>51</v>
      </c>
    </row>
    <row r="23" spans="1:7" ht="30.75" customHeight="1" x14ac:dyDescent="0.15">
      <c r="A23" s="9">
        <v>14.4</v>
      </c>
      <c r="B23" s="10" t="s">
        <v>7</v>
      </c>
      <c r="C23" s="10" t="s">
        <v>33</v>
      </c>
      <c r="D23" s="11"/>
      <c r="E23" s="11"/>
      <c r="F23" s="22">
        <v>800</v>
      </c>
      <c r="G23" s="12" t="s">
        <v>51</v>
      </c>
    </row>
    <row r="24" spans="1:7" ht="30.75" customHeight="1" x14ac:dyDescent="0.15">
      <c r="A24" s="9"/>
      <c r="B24" s="10"/>
      <c r="C24" s="10" t="s">
        <v>48</v>
      </c>
      <c r="D24" s="10" t="s">
        <v>25</v>
      </c>
      <c r="E24" s="11" t="s">
        <v>36</v>
      </c>
      <c r="F24" s="22">
        <v>13600</v>
      </c>
      <c r="G24" s="12" t="s">
        <v>53</v>
      </c>
    </row>
    <row r="25" spans="1:7" ht="30.75" customHeight="1" x14ac:dyDescent="0.15">
      <c r="A25" s="13">
        <v>15.4</v>
      </c>
      <c r="B25" s="14" t="s">
        <v>8</v>
      </c>
      <c r="C25" s="14" t="s">
        <v>25</v>
      </c>
      <c r="D25" s="14" t="s">
        <v>27</v>
      </c>
      <c r="E25" s="15" t="s">
        <v>28</v>
      </c>
      <c r="F25" s="23">
        <v>220</v>
      </c>
      <c r="G25" s="16" t="s">
        <v>9</v>
      </c>
    </row>
    <row r="26" spans="1:7" ht="30.75" customHeight="1" x14ac:dyDescent="0.15">
      <c r="A26" s="13"/>
      <c r="B26" s="14"/>
      <c r="C26" s="14" t="s">
        <v>27</v>
      </c>
      <c r="D26" s="14" t="s">
        <v>25</v>
      </c>
      <c r="E26" s="15" t="s">
        <v>28</v>
      </c>
      <c r="F26" s="23">
        <v>220</v>
      </c>
      <c r="G26" s="16"/>
    </row>
    <row r="27" spans="1:7" ht="30.75" customHeight="1" x14ac:dyDescent="0.15">
      <c r="A27" s="9">
        <v>16.399999999999999</v>
      </c>
      <c r="B27" s="10" t="s">
        <v>10</v>
      </c>
      <c r="C27" s="10" t="s">
        <v>25</v>
      </c>
      <c r="D27" s="10" t="s">
        <v>27</v>
      </c>
      <c r="E27" s="11" t="s">
        <v>28</v>
      </c>
      <c r="F27" s="22">
        <v>220</v>
      </c>
      <c r="G27" s="12" t="s">
        <v>11</v>
      </c>
    </row>
    <row r="28" spans="1:7" ht="30.75" customHeight="1" x14ac:dyDescent="0.15">
      <c r="A28" s="9"/>
      <c r="B28" s="10"/>
      <c r="C28" s="10" t="s">
        <v>27</v>
      </c>
      <c r="D28" s="10" t="s">
        <v>25</v>
      </c>
      <c r="E28" s="11" t="s">
        <v>28</v>
      </c>
      <c r="F28" s="22">
        <v>220</v>
      </c>
      <c r="G28" s="12"/>
    </row>
    <row r="29" spans="1:7" ht="30.75" customHeight="1" x14ac:dyDescent="0.15">
      <c r="A29" s="13">
        <v>17.399999999999999</v>
      </c>
      <c r="B29" s="14" t="s">
        <v>12</v>
      </c>
      <c r="C29" s="14" t="s">
        <v>25</v>
      </c>
      <c r="D29" s="14" t="s">
        <v>17</v>
      </c>
      <c r="E29" s="15" t="s">
        <v>54</v>
      </c>
      <c r="F29" s="26">
        <f>1320+1500</f>
        <v>2820</v>
      </c>
      <c r="G29" s="16"/>
    </row>
    <row r="30" spans="1:7" ht="15" thickBot="1" x14ac:dyDescent="0.2">
      <c r="A30" s="17" t="s">
        <v>19</v>
      </c>
      <c r="B30" s="18"/>
      <c r="C30" s="18"/>
      <c r="D30" s="19"/>
      <c r="E30" s="19"/>
      <c r="F30" s="27">
        <f>SUM(F3:F29)</f>
        <v>40220</v>
      </c>
      <c r="G30" s="20"/>
    </row>
    <row r="31" spans="1:7" ht="15" thickTop="1" x14ac:dyDescent="0.15"/>
    <row r="32" spans="1:7" x14ac:dyDescent="0.15">
      <c r="E32" s="29" t="s">
        <v>66</v>
      </c>
      <c r="F32" s="46"/>
      <c r="G32" s="30"/>
    </row>
    <row r="33" spans="5:7" x14ac:dyDescent="0.15">
      <c r="E33" s="30" t="s">
        <v>58</v>
      </c>
      <c r="F33" s="46">
        <v>3</v>
      </c>
      <c r="G33" s="30"/>
    </row>
    <row r="34" spans="5:7" x14ac:dyDescent="0.15">
      <c r="E34" s="30" t="s">
        <v>59</v>
      </c>
      <c r="F34" s="46">
        <v>0.5</v>
      </c>
      <c r="G34" s="30" t="s">
        <v>67</v>
      </c>
    </row>
    <row r="35" spans="5:7" ht="15" thickBot="1" x14ac:dyDescent="0.2">
      <c r="E35" s="31" t="s">
        <v>60</v>
      </c>
      <c r="F35" s="47">
        <f>F33+F34</f>
        <v>3.5</v>
      </c>
      <c r="G35" s="30"/>
    </row>
    <row r="36" spans="5:7" ht="15" thickTop="1" x14ac:dyDescent="0.15"/>
    <row r="37" spans="5:7" x14ac:dyDescent="0.15">
      <c r="E37" s="32" t="s">
        <v>68</v>
      </c>
      <c r="F37" s="33"/>
      <c r="G37" s="34"/>
    </row>
    <row r="38" spans="5:7" x14ac:dyDescent="0.15">
      <c r="E38" s="34"/>
      <c r="F38" s="33"/>
      <c r="G38" s="34"/>
    </row>
    <row r="39" spans="5:7" x14ac:dyDescent="0.15">
      <c r="E39" s="34" t="s">
        <v>61</v>
      </c>
      <c r="F39" s="51">
        <f>F30*F35</f>
        <v>140770</v>
      </c>
      <c r="G39" s="34" t="s">
        <v>62</v>
      </c>
    </row>
    <row r="40" spans="5:7" x14ac:dyDescent="0.15">
      <c r="E40" s="34"/>
      <c r="F40" s="33"/>
      <c r="G40" s="34"/>
    </row>
    <row r="41" spans="5:7" x14ac:dyDescent="0.15">
      <c r="E41" s="34" t="s">
        <v>64</v>
      </c>
      <c r="F41" s="50">
        <v>83.14</v>
      </c>
      <c r="G41" s="35" t="s">
        <v>70</v>
      </c>
    </row>
    <row r="42" spans="5:7" ht="15" thickBot="1" x14ac:dyDescent="0.2">
      <c r="E42" s="34"/>
      <c r="F42" s="33"/>
      <c r="G42" s="34"/>
    </row>
    <row r="43" spans="5:7" ht="15" thickBot="1" x14ac:dyDescent="0.2">
      <c r="E43" s="34" t="s">
        <v>63</v>
      </c>
      <c r="F43" s="36">
        <f>F39/F41</f>
        <v>1693.1681501082512</v>
      </c>
      <c r="G43" s="34"/>
    </row>
    <row r="44" spans="5:7" ht="15" thickBot="1" x14ac:dyDescent="0.2">
      <c r="E44" s="34"/>
      <c r="F44" s="33"/>
      <c r="G44" s="34"/>
    </row>
    <row r="45" spans="5:7" ht="15" thickBot="1" x14ac:dyDescent="0.2">
      <c r="E45" s="34" t="s">
        <v>65</v>
      </c>
      <c r="F45" s="36">
        <v>1935</v>
      </c>
      <c r="G45" s="34"/>
    </row>
    <row r="46" spans="5:7" x14ac:dyDescent="0.15">
      <c r="E46" s="34"/>
      <c r="F46" s="33"/>
      <c r="G46" s="34"/>
    </row>
    <row r="47" spans="5:7" ht="15" thickBot="1" x14ac:dyDescent="0.2">
      <c r="E47" s="49"/>
      <c r="F47" s="45">
        <f>F43-F45</f>
        <v>-241.83184989174879</v>
      </c>
      <c r="G47" s="37" t="b">
        <f>F47&gt;0</f>
        <v>0</v>
      </c>
    </row>
    <row r="48" spans="5:7" ht="15" thickTop="1" x14ac:dyDescent="0.15"/>
    <row r="49" spans="5:7" x14ac:dyDescent="0.15">
      <c r="E49" s="38" t="s">
        <v>69</v>
      </c>
      <c r="F49" s="39"/>
      <c r="G49" s="40"/>
    </row>
    <row r="50" spans="5:7" x14ac:dyDescent="0.15">
      <c r="E50" s="40"/>
      <c r="F50" s="39"/>
      <c r="G50" s="40"/>
    </row>
    <row r="51" spans="5:7" x14ac:dyDescent="0.15">
      <c r="E51" s="40" t="s">
        <v>61</v>
      </c>
      <c r="F51" s="52">
        <f>SUM(F10:F28)*F35</f>
        <v>113050</v>
      </c>
      <c r="G51" s="40" t="s">
        <v>62</v>
      </c>
    </row>
    <row r="52" spans="5:7" x14ac:dyDescent="0.15">
      <c r="E52" s="40"/>
      <c r="F52" s="39"/>
      <c r="G52" s="40"/>
    </row>
    <row r="53" spans="5:7" x14ac:dyDescent="0.15">
      <c r="E53" s="40" t="s">
        <v>64</v>
      </c>
      <c r="F53" s="53">
        <v>83.14</v>
      </c>
      <c r="G53" s="41" t="s">
        <v>70</v>
      </c>
    </row>
    <row r="54" spans="5:7" ht="15" thickBot="1" x14ac:dyDescent="0.2">
      <c r="E54" s="40"/>
      <c r="F54" s="39"/>
      <c r="G54" s="40"/>
    </row>
    <row r="55" spans="5:7" ht="15" thickBot="1" x14ac:dyDescent="0.2">
      <c r="E55" s="40" t="s">
        <v>63</v>
      </c>
      <c r="F55" s="42">
        <f>F51/F53</f>
        <v>1359.7546307433245</v>
      </c>
      <c r="G55" s="40"/>
    </row>
    <row r="56" spans="5:7" ht="15" thickBot="1" x14ac:dyDescent="0.2">
      <c r="E56" s="40"/>
      <c r="F56" s="39"/>
      <c r="G56" s="40"/>
    </row>
    <row r="57" spans="5:7" ht="15" thickBot="1" x14ac:dyDescent="0.2">
      <c r="E57" s="40" t="s">
        <v>65</v>
      </c>
      <c r="F57" s="42">
        <v>1168</v>
      </c>
      <c r="G57" s="40"/>
    </row>
    <row r="58" spans="5:7" x14ac:dyDescent="0.15">
      <c r="E58" s="40"/>
      <c r="F58" s="39"/>
      <c r="G58" s="40"/>
    </row>
    <row r="59" spans="5:7" ht="15" thickBot="1" x14ac:dyDescent="0.2">
      <c r="E59" s="48"/>
      <c r="F59" s="44">
        <f>F55-F57</f>
        <v>191.75463074332447</v>
      </c>
      <c r="G59" s="43" t="b">
        <f>F59&gt;0</f>
        <v>1</v>
      </c>
    </row>
    <row r="60" spans="5:7" ht="15" thickTop="1" x14ac:dyDescent="0.15"/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Q8" sqref="Q8"/>
    </sheetView>
  </sheetViews>
  <sheetFormatPr defaultColWidth="2.625" defaultRowHeight="13.5" x14ac:dyDescent="0.15"/>
  <cols>
    <col min="1" max="1" width="16.625" customWidth="1"/>
    <col min="2" max="2" width="12.25" customWidth="1"/>
  </cols>
  <sheetData>
    <row r="1" spans="1:2" x14ac:dyDescent="0.15">
      <c r="A1" t="s">
        <v>71</v>
      </c>
    </row>
    <row r="3" spans="1:2" x14ac:dyDescent="0.15">
      <c r="B3" s="54">
        <v>18360</v>
      </c>
    </row>
    <row r="4" spans="1:2" x14ac:dyDescent="0.15">
      <c r="B4" s="55">
        <v>10240</v>
      </c>
    </row>
    <row r="5" spans="1:2" x14ac:dyDescent="0.15">
      <c r="B5" s="55"/>
    </row>
    <row r="6" spans="1:2" ht="14.25" thickBot="1" x14ac:dyDescent="0.2">
      <c r="B6" s="56">
        <f>SUM(B3:B4)</f>
        <v>28600</v>
      </c>
    </row>
    <row r="7" spans="1:2" ht="14.25" thickTop="1" x14ac:dyDescent="0.15"/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JR Price Comparison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稲場啓輔</dc:creator>
  <cp:lastModifiedBy>稲場啓輔</cp:lastModifiedBy>
  <dcterms:created xsi:type="dcterms:W3CDTF">2016-01-19T22:39:02Z</dcterms:created>
  <dcterms:modified xsi:type="dcterms:W3CDTF">2016-01-26T00:57:02Z</dcterms:modified>
</cp:coreProperties>
</file>