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274824\Desktop\"/>
    </mc:Choice>
  </mc:AlternateContent>
  <xr:revisionPtr revIDLastSave="0" documentId="13_ncr:1_{3581370D-BC48-4697-B67A-4FDE7E1DEC47}" xr6:coauthVersionLast="47" xr6:coauthVersionMax="47" xr10:uidLastSave="{00000000-0000-0000-0000-000000000000}"/>
  <bookViews>
    <workbookView xWindow="-110" yWindow="-110" windowWidth="19420" windowHeight="10420" xr2:uid="{92346FC8-E119-431C-AC5F-4BBE608A25A6}"/>
  </bookViews>
  <sheets>
    <sheet name="Base" sheetId="1" r:id="rId1"/>
    <sheet name="DN" sheetId="3" r:id="rId2"/>
    <sheet name="Lista útil" sheetId="2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F31" i="1"/>
  <c r="G31" i="1"/>
  <c r="E30" i="1"/>
  <c r="F30" i="1"/>
  <c r="G30" i="1"/>
  <c r="E29" i="1"/>
  <c r="F29" i="1"/>
  <c r="G29" i="1"/>
  <c r="E28" i="1"/>
  <c r="F28" i="1"/>
  <c r="G28" i="1"/>
  <c r="E27" i="1"/>
  <c r="F27" i="1"/>
  <c r="G27" i="1"/>
  <c r="E26" i="1"/>
  <c r="F26" i="1"/>
  <c r="G26" i="1"/>
  <c r="E25" i="1"/>
  <c r="F25" i="1"/>
  <c r="G25" i="1"/>
  <c r="G7" i="3"/>
  <c r="E24" i="1"/>
  <c r="F24" i="1"/>
  <c r="G24" i="1"/>
  <c r="E23" i="1"/>
  <c r="F23" i="1"/>
  <c r="G23" i="1"/>
  <c r="E22" i="1"/>
  <c r="F22" i="1"/>
  <c r="G22" i="1"/>
  <c r="E21" i="1"/>
  <c r="F21" i="1"/>
  <c r="G21" i="1"/>
  <c r="E20" i="1"/>
  <c r="F20" i="1"/>
  <c r="G20" i="1"/>
  <c r="E19" i="1"/>
  <c r="F19" i="1"/>
  <c r="G19" i="1"/>
  <c r="E18" i="1"/>
  <c r="F18" i="1"/>
  <c r="G18" i="1"/>
  <c r="E17" i="1"/>
  <c r="F17" i="1"/>
  <c r="G17" i="1"/>
  <c r="E16" i="1"/>
  <c r="F16" i="1"/>
  <c r="G16" i="1"/>
  <c r="E15" i="1"/>
  <c r="F15" i="1"/>
  <c r="G15" i="1"/>
  <c r="E14" i="1"/>
  <c r="F14" i="1"/>
  <c r="G14" i="1"/>
  <c r="E13" i="1" l="1"/>
  <c r="F13" i="1"/>
  <c r="G13" i="1"/>
  <c r="E12" i="1"/>
  <c r="F12" i="1"/>
  <c r="G12" i="1"/>
  <c r="E11" i="1"/>
  <c r="F11" i="1"/>
  <c r="G11" i="1"/>
  <c r="G3" i="1"/>
  <c r="G4" i="1"/>
  <c r="G5" i="1"/>
  <c r="G6" i="1"/>
  <c r="G7" i="1"/>
  <c r="G8" i="1"/>
  <c r="G9" i="1"/>
  <c r="G10" i="1"/>
  <c r="F3" i="1"/>
  <c r="F4" i="1"/>
  <c r="F5" i="1"/>
  <c r="F6" i="1"/>
  <c r="F7" i="1"/>
  <c r="F8" i="1"/>
  <c r="F9" i="1"/>
  <c r="F10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<sst xmlns="http://schemas.openxmlformats.org/spreadsheetml/2006/main" count="151" uniqueCount="68">
  <si>
    <t>2020/1</t>
  </si>
  <si>
    <t>ACIEPE: Pitadas de Geometria, pitacos de leitura</t>
  </si>
  <si>
    <t>2023/1</t>
  </si>
  <si>
    <t>Cultural - Ouvinte - Palestra “Democracia, justiça e paz perspectivas ecologistas em educação e os cotidianos escolares perante a ‘infernalização’ do mundo”</t>
  </si>
  <si>
    <t>Cultural - Cinema - Filme “A Pequena sereia”</t>
  </si>
  <si>
    <t>Científica - Ouvinte - XIV Congresso de Iniciação em Desenvolvimento Tecnológico e Inovação e II Congresso de Iniciação Científica do Ensino Médio</t>
  </si>
  <si>
    <t>Cultural - Cinema - Filme “Velozes e Furiosos”</t>
  </si>
  <si>
    <t>Cultural - Cinema - Filme “A morte do demônio”</t>
  </si>
  <si>
    <t>Cultural - Ouvinte - Palestra “A importância da ciência para a definição de Políticas Públicas”</t>
  </si>
  <si>
    <t>Cultural - Ouvinte - 8ª Conferência Local Parar: Evento Nacional mais relevante de Gestão de Frotas</t>
  </si>
  <si>
    <t>Período</t>
  </si>
  <si>
    <t>Atividades</t>
  </si>
  <si>
    <t>Acadêmica</t>
  </si>
  <si>
    <t>Cultural</t>
  </si>
  <si>
    <t>Científica</t>
  </si>
  <si>
    <t>Item</t>
  </si>
  <si>
    <t>1.1</t>
  </si>
  <si>
    <t>17.3</t>
  </si>
  <si>
    <t>3.1</t>
  </si>
  <si>
    <t>ACIEPE</t>
  </si>
  <si>
    <t>Palestra como ouvinte</t>
  </si>
  <si>
    <t>Atividade artístico como ouvinte</t>
  </si>
  <si>
    <t>Eventos Locais como ouvinte</t>
  </si>
  <si>
    <t>Minicurso</t>
  </si>
  <si>
    <t>3.2</t>
  </si>
  <si>
    <t>Curso</t>
  </si>
  <si>
    <t>6 a 12</t>
  </si>
  <si>
    <t>Acadêmica / Científico / Cultural</t>
  </si>
  <si>
    <t>Acadêmica / Científico</t>
  </si>
  <si>
    <t>ITEM</t>
  </si>
  <si>
    <t>DESCRIÇÃO</t>
  </si>
  <si>
    <t>TIPO</t>
  </si>
  <si>
    <t>CARGA HORÁRIA</t>
  </si>
  <si>
    <t>1 a 2</t>
  </si>
  <si>
    <t>Horas Aceitas</t>
  </si>
  <si>
    <t>Categoria Aceita</t>
  </si>
  <si>
    <t>2023/2</t>
  </si>
  <si>
    <t>Ouvinte - XIV Congresso de Iniciação em Desenvolvimento Tecnológico e Inovação e II Congresso de Iniciação Científica do Ensino Médio</t>
  </si>
  <si>
    <t>Projeto, Artigo Científico e Apresentação - Física Térmica: "Entropia e Máquinas Térmicas: Uma proposta de abordagem ativa de física no ensino médio"</t>
  </si>
  <si>
    <t>5.1</t>
  </si>
  <si>
    <t>Participação em comissões de trabalho - Eventos Locais</t>
  </si>
  <si>
    <t>17.2</t>
  </si>
  <si>
    <t>Comissão Organizadora - SEFIS 2023</t>
  </si>
  <si>
    <t>Atividade artístico como organizador</t>
  </si>
  <si>
    <t>Total Geral</t>
  </si>
  <si>
    <t>Soma de Horas Aceitas</t>
  </si>
  <si>
    <t>Necessário</t>
  </si>
  <si>
    <t>Livres</t>
  </si>
  <si>
    <t>Total</t>
  </si>
  <si>
    <t>Minicurso - SENAI: "Atendimento Telefônico"</t>
  </si>
  <si>
    <t>Curso - SENAI: "Economia Circular"</t>
  </si>
  <si>
    <t>Curso - SENAI: "Excel Básico"</t>
  </si>
  <si>
    <t>Minicurso - SENAI: "Competência Transversal - Fundamentos de Logística"</t>
  </si>
  <si>
    <t>Curso - SENAI: "Desvendando a Indústria 4.0"</t>
  </si>
  <si>
    <t>Minicurso - SENAI: "Competência Transversal - Segurança no Trabalho"</t>
  </si>
  <si>
    <t>Curso - Udemy: "Excel do Básico ao Avançado, Macro e VBA + Power BI"</t>
  </si>
  <si>
    <t>Ouvinte - SEFIS 2023: Palestra "Nascimento, vida e morte de estrelas"</t>
  </si>
  <si>
    <t>Ouvinte - SEFIS 2023: Atividade prática "Montagem de um kit pedagógico (microscópio de força atômica ou cinema 3D)"</t>
  </si>
  <si>
    <t>Ouvinte - SEFIS 2023: Atividade teórica "Mecânica Clássica vs. Mecânica Quântica"</t>
  </si>
  <si>
    <t>Ouvinte - SEFIS 2023: Atividade teórica e prática "Simulações computacionais em Python e experimentação utilizando um interferômetro de Fabry Perot"</t>
  </si>
  <si>
    <t>Ouvinte - SEFIS 2023: Palestra "Sensoriamento Quântico com Átomos Frios e Ondas de Matéria"</t>
  </si>
  <si>
    <t>Ouvinte - SEFIS 2023: Palestra "Portas Quânticas Topológicas"</t>
  </si>
  <si>
    <t>Ouvinte - SEFIS 2023: Palestra "Armadilha de Átomos Frios em uma Cavidade Óptica"</t>
  </si>
  <si>
    <t>Ouvinte - SEFIS 2023: Palestra "Qubits supercondutores: usando engenharia de Hamiltonianos para desenvolver computadores quânticos"</t>
  </si>
  <si>
    <t>Ouvinte - SEFIS 2023: Palestra "Projeto Medalhei Olimpíadas Científicas"</t>
  </si>
  <si>
    <t>Ouvinte - SEFIS 2023: Palestra "Iniciação científica no Ensino Médio com bolsa CNPQ"</t>
  </si>
  <si>
    <t>Minicurso - SEFIS 2023: "A Mecânica Quântica e a Implementação de Tecnologias Quânticas"</t>
  </si>
  <si>
    <t>Tipo de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</si>
</sst>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1" fillId="0" borderId="8" xfId="0" applyNumberFormat="1" applyFont="1" applyFill="1" applyBorder="1" applyAlignment="1">
      <alignment horizontal="left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26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  <fill>
        <patternFill patternType="solid">
          <fgColor indexed="64"/>
          <bgColor theme="3" tint="0.79998168889431442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border>
        <top style="thin">
          <color theme="2" tint="-9.9978637043366805E-2"/>
        </top>
      </border>
    </dxf>
    <dxf>
      <border>
        <bottom style="thin">
          <color theme="2" tint="-9.9978637043366805E-2"/>
        </bottom>
      </border>
    </dxf>
    <dxf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da Silva Rodrigues (Compras - CORP)" refreshedDate="45237.491960995372" createdVersion="8" refreshedVersion="8" minRefreshableVersion="3" recordCount="29" xr:uid="{CE5F5AAD-4C20-49CD-BD63-5B4590FA7993}">
  <cacheSource type="worksheet">
    <worksheetSource name="Tabela1"/>
  </cacheSource>
  <cacheFields count="8">
    <cacheField name="Período" numFmtId="0">
      <sharedItems/>
    </cacheField>
    <cacheField name="Atividades" numFmtId="0">
      <sharedItems/>
    </cacheField>
    <cacheField name="Item" numFmtId="0">
      <sharedItems containsMixedTypes="1" containsNumber="1" containsInteger="1" minValue="2" maxValue="14"/>
    </cacheField>
    <cacheField name="DESCRIÇÃO" numFmtId="0">
      <sharedItems/>
    </cacheField>
    <cacheField name="TIPO" numFmtId="0">
      <sharedItems/>
    </cacheField>
    <cacheField name="CARGA HORÁRIA" numFmtId="0">
      <sharedItems containsMixedTypes="1" containsNumber="1" containsInteger="1" minValue="2" maxValue="60"/>
    </cacheField>
    <cacheField name="Horas Aceitas" numFmtId="0">
      <sharedItems containsSemiMixedTypes="0" containsString="0" containsNumber="1" containsInteger="1" minValue="2" maxValue="60"/>
    </cacheField>
    <cacheField name="Categoria Aceita" numFmtId="0">
      <sharedItems count="4">
        <s v="Acadêmica"/>
        <s v="Cultural"/>
        <s v="Científica"/>
        <s v="Científic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2020/1"/>
    <s v="ACIEPE: Pitadas de Geometria, pitacos de leitura"/>
    <n v="14"/>
    <s v="ACIEPE"/>
    <s v="Acadêmica / Científico / Cultural"/>
    <n v="60"/>
    <n v="60"/>
    <x v="0"/>
  </r>
  <r>
    <s v="2023/1"/>
    <s v="Cultural - Ouvinte - Palestra “Democracia, justiça e paz perspectivas ecologistas em educação e os cotidianos escolares perante a ‘infernalização’ do mundo”"/>
    <n v="2"/>
    <s v="Palestra como ouvinte"/>
    <s v="Acadêmica / Científico / Cultural"/>
    <s v="1 a 2"/>
    <n v="2"/>
    <x v="1"/>
  </r>
  <r>
    <s v="2023/1"/>
    <s v="Cultural - Cinema - Filme “A Pequena sereia”"/>
    <s v="17.3"/>
    <s v="Atividade artístico como ouvinte"/>
    <s v="Cultural"/>
    <n v="2"/>
    <n v="2"/>
    <x v="1"/>
  </r>
  <r>
    <s v="2023/1"/>
    <s v="Científica - Ouvinte - XIV Congresso de Iniciação em Desenvolvimento Tecnológico e Inovação e II Congresso de Iniciação Científica do Ensino Médio"/>
    <s v="1.1"/>
    <s v="Eventos Locais como ouvinte"/>
    <s v="Acadêmica / Científico"/>
    <s v="6 a 12"/>
    <n v="6"/>
    <x v="2"/>
  </r>
  <r>
    <s v="2023/1"/>
    <s v="Cultural - Cinema - Filme “Velozes e Furiosos”"/>
    <s v="17.3"/>
    <s v="Atividade artístico como ouvinte"/>
    <s v="Cultural"/>
    <n v="2"/>
    <n v="2"/>
    <x v="1"/>
  </r>
  <r>
    <s v="2023/1"/>
    <s v="Cultural - Cinema - Filme “A morte do demônio”"/>
    <s v="17.3"/>
    <s v="Atividade artístico como ouvinte"/>
    <s v="Cultural"/>
    <n v="2"/>
    <n v="2"/>
    <x v="1"/>
  </r>
  <r>
    <s v="2023/1"/>
    <s v="Cultural - Ouvinte - Palestra “A importância da ciência para a definição de Políticas Públicas”"/>
    <n v="2"/>
    <s v="Palestra como ouvinte"/>
    <s v="Acadêmica / Científico / Cultural"/>
    <s v="1 a 2"/>
    <n v="2"/>
    <x v="1"/>
  </r>
  <r>
    <s v="2023/1"/>
    <s v="Cultural - Ouvinte - 8ª Conferência Local Parar: Evento Nacional mais relevante de Gestão de Frotas"/>
    <s v="3.1"/>
    <s v="Minicurso"/>
    <s v="Acadêmica / Científico / Cultural"/>
    <n v="8"/>
    <n v="8"/>
    <x v="1"/>
  </r>
  <r>
    <s v="2023/2"/>
    <s v="Ouvinte - XIV Congresso de Iniciação em Desenvolvimento Tecnológico e Inovação e II Congresso de Iniciação Científica do Ensino Médio"/>
    <s v="1.1"/>
    <s v="Eventos Locais como ouvinte"/>
    <s v="Acadêmica / Científico"/>
    <s v="6 a 12"/>
    <n v="6"/>
    <x v="2"/>
  </r>
  <r>
    <s v="2023/2"/>
    <s v="Projeto, Artigo Científico e Apresentação - Física Térmica: &quot;Entropia e Máquinas Térmicas: Uma proposta de abordagem ativa de física no ensino médio&quot;"/>
    <s v="5.1"/>
    <s v="Participação em comissões de trabalho - Eventos Locais"/>
    <s v="Acadêmica / Científico"/>
    <n v="15"/>
    <n v="15"/>
    <x v="2"/>
  </r>
  <r>
    <s v="2023/2"/>
    <s v="Comissão Organizadora - SEFIS 2023"/>
    <s v="17.2"/>
    <s v="Atividade artístico como organizador"/>
    <s v="Cultural"/>
    <n v="30"/>
    <n v="30"/>
    <x v="1"/>
  </r>
  <r>
    <s v="2023/2"/>
    <s v="Ouvinte - Palestra &quot;Nascimento, vida e morte de estrelas&quot;"/>
    <n v="2"/>
    <s v="Palestra como ouvinte"/>
    <s v="Acadêmica / Científico / Cultural"/>
    <s v="1 a 2"/>
    <n v="2"/>
    <x v="2"/>
  </r>
  <r>
    <s v="2023/2"/>
    <s v="Ouvinte - Atividade prática &quot;Montagem de um kit pedagógico (microscópio de força atômica ou cinema 3D)&quot;"/>
    <n v="2"/>
    <s v="Palestra como ouvinte"/>
    <s v="Acadêmica / Científico / Cultural"/>
    <s v="1 a 2"/>
    <n v="2"/>
    <x v="2"/>
  </r>
  <r>
    <s v="2023/2"/>
    <s v="Ouvinte - Atividade teórica &quot;Mecânica Clássica vs. Mecânica Quântica&quot;"/>
    <n v="2"/>
    <s v="Palestra como ouvinte"/>
    <s v="Acadêmica / Científico / Cultural"/>
    <s v="1 a 2"/>
    <n v="2"/>
    <x v="2"/>
  </r>
  <r>
    <s v="2023/2"/>
    <s v="Ouvinte - Atividade teórica e prática &quot;Simulações computacionais em Python e experimentação utilizando um interferômetro de Fabry Perot&quot;"/>
    <n v="2"/>
    <s v="Palestra como ouvinte"/>
    <s v="Acadêmica / Científico / Cultural"/>
    <s v="1 a 2"/>
    <n v="2"/>
    <x v="2"/>
  </r>
  <r>
    <s v="2023/2"/>
    <s v="Ouvinte - Palestra &quot;Sensoriamento Quântico com Átomos Frios e Ondas de Matéria&quot;"/>
    <n v="2"/>
    <s v="Palestra como ouvinte"/>
    <s v="Acadêmica / Científico / Cultural"/>
    <s v="1 a 2"/>
    <n v="2"/>
    <x v="2"/>
  </r>
  <r>
    <s v="2023/2"/>
    <s v="Ouvinte - Palestra &quot;Portas Quânticas Topológicas&quot;"/>
    <n v="2"/>
    <s v="Palestra como ouvinte"/>
    <s v="Acadêmica / Científico / Cultural"/>
    <s v="1 a 2"/>
    <n v="2"/>
    <x v="2"/>
  </r>
  <r>
    <s v="2023/2"/>
    <s v="Ouvinte - Palestra &quot;Armadilha de Átomos Frios em uma Cavidade Óptica&quot;"/>
    <n v="2"/>
    <s v="Palestra como ouvinte"/>
    <s v="Acadêmica / Científico / Cultural"/>
    <s v="1 a 2"/>
    <n v="2"/>
    <x v="2"/>
  </r>
  <r>
    <s v="2023/2"/>
    <s v="Ouvinte - Palestra &quot;Qubits supercondutores: usando engenharia de Hamiltonianos para desenvolver computadores quânticos&quot;"/>
    <n v="2"/>
    <s v="Palestra como ouvinte"/>
    <s v="Acadêmica / Científico / Cultural"/>
    <s v="1 a 2"/>
    <n v="2"/>
    <x v="2"/>
  </r>
  <r>
    <s v="2023/2"/>
    <s v="Ouvinte - Palestra &quot;Projeto Medalhei Olimpíadas Científicas&quot;"/>
    <n v="2"/>
    <s v="Palestra como ouvinte"/>
    <s v="Acadêmica / Científico / Cultural"/>
    <s v="1 a 2"/>
    <n v="2"/>
    <x v="2"/>
  </r>
  <r>
    <s v="2023/2"/>
    <s v="Ouvinte - Palestra &quot;Iniciação científica no Ensino Médio com bolsa CNPQ&quot;"/>
    <n v="2"/>
    <s v="Palestra como ouvinte"/>
    <s v="Acadêmica / Científico / Cultural"/>
    <s v="1 a 2"/>
    <n v="2"/>
    <x v="2"/>
  </r>
  <r>
    <s v="2023/2"/>
    <s v="Minicurso - &quot;A Mecânica Quântica e a Implementação de Tecnologias Quânticas&quot;"/>
    <s v="3.1"/>
    <s v="Minicurso"/>
    <s v="Acadêmica / Científico / Cultural"/>
    <n v="8"/>
    <n v="6"/>
    <x v="2"/>
  </r>
  <r>
    <s v="2023/2"/>
    <s v="Curso - &quot;Excel do Básico ao Avançado, Macro e VBA + Power BI&quot;"/>
    <s v="3.2"/>
    <s v="Curso"/>
    <s v="Acadêmica / Científico / Cultural"/>
    <n v="15"/>
    <n v="15"/>
    <x v="0"/>
  </r>
  <r>
    <s v="2023/2"/>
    <s v="Minicurso - &quot;Atendimento Telefônico&quot;"/>
    <s v="3.1"/>
    <s v="Minicurso"/>
    <s v="Acadêmica / Científico / Cultural"/>
    <n v="8"/>
    <n v="8"/>
    <x v="0"/>
  </r>
  <r>
    <s v="2023/2"/>
    <s v="Curso - &quot;Economia Circular&quot;"/>
    <s v="3.2"/>
    <s v="Curso"/>
    <s v="Acadêmica / Científico / Cultural"/>
    <n v="15"/>
    <n v="15"/>
    <x v="2"/>
  </r>
  <r>
    <s v="2023/2"/>
    <s v="Curso - &quot;Excel Básico&quot;"/>
    <s v="3.2"/>
    <s v="Curso"/>
    <s v="Acadêmica / Científico / Cultural"/>
    <n v="15"/>
    <n v="15"/>
    <x v="0"/>
  </r>
  <r>
    <s v="2023/2"/>
    <s v="Minicurso - &quot;Competência Transversal - Fundamentos de Logística&quot;"/>
    <s v="3.1"/>
    <s v="Minicurso"/>
    <s v="Acadêmica / Científico / Cultural"/>
    <n v="8"/>
    <n v="8"/>
    <x v="0"/>
  </r>
  <r>
    <s v="2023/2"/>
    <s v="Curso - &quot;Desvendando a Indústria 4.0&quot;"/>
    <s v="3.2"/>
    <s v="Curso"/>
    <s v="Acadêmica / Científico / Cultural"/>
    <n v="15"/>
    <n v="15"/>
    <x v="2"/>
  </r>
  <r>
    <s v="2023/2"/>
    <s v="Minicurso - &quot;Competência Transversal - Segurança no Trabalho&quot;"/>
    <s v="3.1"/>
    <s v="Minicurso"/>
    <s v="Acadêmica / Científico / Cultural"/>
    <n v="8"/>
    <n v="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22E59D-82AE-47D2-BDF8-EEA168EBCEE0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de horas">
  <location ref="B2:C6" firstHeaderRow="1" firstDataRow="1" firstDataCol="1"/>
  <pivotFields count="8"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0"/>
        <item x="2"/>
        <item x="1"/>
        <item m="1" x="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Horas Aceitas" fld="6" baseField="0" baseItem="0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7" type="button" dataOnly="0" labelOnly="1" outline="0" axis="axisRow" fieldPosition="0"/>
    </format>
    <format dxfId="9">
      <pivotArea dataOnly="0" labelOnly="1" fieldPosition="0">
        <references count="1">
          <reference field="7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18ECFE-CA2C-4B7E-9EA8-54BC9F8F2B00}" name="Tabela1" displayName="Tabela1" ref="B2:I31" totalsRowShown="0" headerRowDxfId="13" dataDxfId="25" headerRowBorderDxfId="23" tableBorderDxfId="24" totalsRowBorderDxfId="22">
  <autoFilter ref="B2:I31" xr:uid="{2B18ECFE-CA2C-4B7E-9EA8-54BC9F8F2B00}"/>
  <tableColumns count="8">
    <tableColumn id="1" xr3:uid="{5A73C2B3-FC8C-48BB-A235-5E9646B51B7F}" name="Período" dataDxfId="21"/>
    <tableColumn id="2" xr3:uid="{4297EA76-42EC-4E50-B17F-067C1EE0D361}" name="Atividades" dataDxfId="20"/>
    <tableColumn id="5" xr3:uid="{A90BF8AF-9912-46E1-87D2-84570D212DA6}" name="Item" dataDxfId="19"/>
    <tableColumn id="6" xr3:uid="{7F6E6392-7ACC-490E-B122-A59BEDD99A19}" name="DESCRIÇÃO" dataDxfId="18">
      <calculatedColumnFormula>_xlfn.XLOOKUP(Tabela1[[#This Row],[Item]],'Lista útil'!B:B,'Lista útil'!C:C,"")</calculatedColumnFormula>
    </tableColumn>
    <tableColumn id="7" xr3:uid="{F20A8931-8D0E-4AAE-946B-C03ED30D35D5}" name="TIPO" dataDxfId="17">
      <calculatedColumnFormula>_xlfn.XLOOKUP(Tabela1[[#This Row],[Item]],'Lista útil'!B:B,'Lista útil'!D:D,"")</calculatedColumnFormula>
    </tableColumn>
    <tableColumn id="8" xr3:uid="{02585952-B6EE-41FC-86EB-68895835DF69}" name="CARGA HORÁRIA" dataDxfId="16">
      <calculatedColumnFormula>_xlfn.XLOOKUP(Tabela1[[#This Row],[Item]],'Lista útil'!B:B,'Lista útil'!E:E,"")</calculatedColumnFormula>
    </tableColumn>
    <tableColumn id="3" xr3:uid="{724439DA-DF83-4685-BD0E-19F798D77285}" name="Horas Aceitas" dataDxfId="15"/>
    <tableColumn id="4" xr3:uid="{755516CA-F0AB-4E2B-8BB8-A0756F96A1D8}" name="Categoria Aceita" dataDxf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0333-03E4-4399-9377-5679C14F5752}">
  <dimension ref="B1:I31"/>
  <sheetViews>
    <sheetView showGridLines="0" tabSelected="1" topLeftCell="A12" zoomScale="85" zoomScaleNormal="85" workbookViewId="0">
      <selection activeCell="B31" sqref="B31"/>
    </sheetView>
  </sheetViews>
  <sheetFormatPr defaultRowHeight="16" customHeight="1" x14ac:dyDescent="0.35"/>
  <cols>
    <col min="1" max="1" width="8.7265625" style="5"/>
    <col min="2" max="2" width="8.81640625" style="3" customWidth="1"/>
    <col min="3" max="3" width="132.6328125" style="3" bestFit="1" customWidth="1"/>
    <col min="4" max="4" width="6.54296875" style="4" bestFit="1" customWidth="1"/>
    <col min="5" max="5" width="43.6328125" style="6" bestFit="1" customWidth="1"/>
    <col min="6" max="6" width="25.90625" style="4" bestFit="1" customWidth="1"/>
    <col min="7" max="7" width="18.81640625" style="4" bestFit="1" customWidth="1"/>
    <col min="8" max="8" width="13.36328125" style="4" bestFit="1" customWidth="1"/>
    <col min="9" max="9" width="15.6328125" style="3" bestFit="1" customWidth="1"/>
    <col min="10" max="16384" width="8.7265625" style="5"/>
  </cols>
  <sheetData>
    <row r="1" spans="2:9" ht="14.5" x14ac:dyDescent="0.35"/>
    <row r="2" spans="2:9" ht="18" customHeight="1" x14ac:dyDescent="0.35">
      <c r="B2" s="17" t="s">
        <v>10</v>
      </c>
      <c r="C2" s="18" t="s">
        <v>11</v>
      </c>
      <c r="D2" s="19" t="s">
        <v>15</v>
      </c>
      <c r="E2" s="20" t="s">
        <v>30</v>
      </c>
      <c r="F2" s="18" t="s">
        <v>31</v>
      </c>
      <c r="G2" s="19" t="s">
        <v>32</v>
      </c>
      <c r="H2" s="19" t="s">
        <v>34</v>
      </c>
      <c r="I2" s="21" t="s">
        <v>35</v>
      </c>
    </row>
    <row r="3" spans="2:9" ht="16" customHeight="1" x14ac:dyDescent="0.35">
      <c r="B3" s="7" t="s">
        <v>0</v>
      </c>
      <c r="C3" s="8" t="s">
        <v>1</v>
      </c>
      <c r="D3" s="9">
        <v>14</v>
      </c>
      <c r="E3" s="10" t="str">
        <f>_xlfn.XLOOKUP(Tabela1[[#This Row],[Item]],'Lista útil'!B:B,'Lista útil'!C:C,"")</f>
        <v>ACIEPE</v>
      </c>
      <c r="F3" s="9" t="str">
        <f>_xlfn.XLOOKUP(Tabela1[[#This Row],[Item]],'Lista útil'!B:B,'Lista útil'!D:D,"")</f>
        <v>Acadêmica / Científico / Cultural</v>
      </c>
      <c r="G3" s="9">
        <f>_xlfn.XLOOKUP(Tabela1[[#This Row],[Item]],'Lista útil'!B:B,'Lista útil'!E:E,"")</f>
        <v>60</v>
      </c>
      <c r="H3" s="9">
        <v>60</v>
      </c>
      <c r="I3" s="11" t="s">
        <v>12</v>
      </c>
    </row>
    <row r="4" spans="2:9" ht="16" customHeight="1" x14ac:dyDescent="0.35">
      <c r="B4" s="7" t="s">
        <v>2</v>
      </c>
      <c r="C4" s="8" t="s">
        <v>3</v>
      </c>
      <c r="D4" s="9">
        <v>2</v>
      </c>
      <c r="E4" s="10" t="str">
        <f>_xlfn.XLOOKUP(Tabela1[[#This Row],[Item]],'Lista útil'!B:B,'Lista útil'!C:C,"")</f>
        <v>Palestra como ouvinte</v>
      </c>
      <c r="F4" s="9" t="str">
        <f>_xlfn.XLOOKUP(Tabela1[[#This Row],[Item]],'Lista útil'!B:B,'Lista útil'!D:D,"")</f>
        <v>Acadêmica / Científico / Cultural</v>
      </c>
      <c r="G4" s="9" t="str">
        <f>_xlfn.XLOOKUP(Tabela1[[#This Row],[Item]],'Lista útil'!B:B,'Lista útil'!E:E,"")</f>
        <v>1 a 2</v>
      </c>
      <c r="H4" s="9">
        <v>2</v>
      </c>
      <c r="I4" s="11" t="s">
        <v>13</v>
      </c>
    </row>
    <row r="5" spans="2:9" ht="16" customHeight="1" x14ac:dyDescent="0.35">
      <c r="B5" s="7" t="s">
        <v>2</v>
      </c>
      <c r="C5" s="8" t="s">
        <v>4</v>
      </c>
      <c r="D5" s="9" t="s">
        <v>17</v>
      </c>
      <c r="E5" s="10" t="str">
        <f>_xlfn.XLOOKUP(Tabela1[[#This Row],[Item]],'Lista útil'!B:B,'Lista útil'!C:C,"")</f>
        <v>Atividade artístico como ouvinte</v>
      </c>
      <c r="F5" s="9" t="str">
        <f>_xlfn.XLOOKUP(Tabela1[[#This Row],[Item]],'Lista útil'!B:B,'Lista útil'!D:D,"")</f>
        <v>Cultural</v>
      </c>
      <c r="G5" s="9">
        <f>_xlfn.XLOOKUP(Tabela1[[#This Row],[Item]],'Lista útil'!B:B,'Lista útil'!E:E,"")</f>
        <v>2</v>
      </c>
      <c r="H5" s="9">
        <v>2</v>
      </c>
      <c r="I5" s="11" t="s">
        <v>13</v>
      </c>
    </row>
    <row r="6" spans="2:9" ht="16" customHeight="1" x14ac:dyDescent="0.35">
      <c r="B6" s="7" t="s">
        <v>2</v>
      </c>
      <c r="C6" s="8" t="s">
        <v>5</v>
      </c>
      <c r="D6" s="9" t="s">
        <v>16</v>
      </c>
      <c r="E6" s="10" t="str">
        <f>_xlfn.XLOOKUP(Tabela1[[#This Row],[Item]],'Lista útil'!B:B,'Lista útil'!C:C,"")</f>
        <v>Eventos Locais como ouvinte</v>
      </c>
      <c r="F6" s="9" t="str">
        <f>_xlfn.XLOOKUP(Tabela1[[#This Row],[Item]],'Lista útil'!B:B,'Lista útil'!D:D,"")</f>
        <v>Acadêmica / Científico</v>
      </c>
      <c r="G6" s="9" t="str">
        <f>_xlfn.XLOOKUP(Tabela1[[#This Row],[Item]],'Lista útil'!B:B,'Lista útil'!E:E,"")</f>
        <v>6 a 12</v>
      </c>
      <c r="H6" s="9">
        <v>6</v>
      </c>
      <c r="I6" s="11" t="s">
        <v>14</v>
      </c>
    </row>
    <row r="7" spans="2:9" ht="16" customHeight="1" x14ac:dyDescent="0.35">
      <c r="B7" s="7" t="s">
        <v>2</v>
      </c>
      <c r="C7" s="8" t="s">
        <v>6</v>
      </c>
      <c r="D7" s="9" t="s">
        <v>17</v>
      </c>
      <c r="E7" s="10" t="str">
        <f>_xlfn.XLOOKUP(Tabela1[[#This Row],[Item]],'Lista útil'!B:B,'Lista útil'!C:C,"")</f>
        <v>Atividade artístico como ouvinte</v>
      </c>
      <c r="F7" s="9" t="str">
        <f>_xlfn.XLOOKUP(Tabela1[[#This Row],[Item]],'Lista útil'!B:B,'Lista útil'!D:D,"")</f>
        <v>Cultural</v>
      </c>
      <c r="G7" s="9">
        <f>_xlfn.XLOOKUP(Tabela1[[#This Row],[Item]],'Lista útil'!B:B,'Lista útil'!E:E,"")</f>
        <v>2</v>
      </c>
      <c r="H7" s="9">
        <v>2</v>
      </c>
      <c r="I7" s="11" t="s">
        <v>13</v>
      </c>
    </row>
    <row r="8" spans="2:9" ht="16" customHeight="1" x14ac:dyDescent="0.35">
      <c r="B8" s="7" t="s">
        <v>2</v>
      </c>
      <c r="C8" s="8" t="s">
        <v>7</v>
      </c>
      <c r="D8" s="9" t="s">
        <v>17</v>
      </c>
      <c r="E8" s="10" t="str">
        <f>_xlfn.XLOOKUP(Tabela1[[#This Row],[Item]],'Lista útil'!B:B,'Lista útil'!C:C,"")</f>
        <v>Atividade artístico como ouvinte</v>
      </c>
      <c r="F8" s="9" t="str">
        <f>_xlfn.XLOOKUP(Tabela1[[#This Row],[Item]],'Lista útil'!B:B,'Lista útil'!D:D,"")</f>
        <v>Cultural</v>
      </c>
      <c r="G8" s="9">
        <f>_xlfn.XLOOKUP(Tabela1[[#This Row],[Item]],'Lista útil'!B:B,'Lista útil'!E:E,"")</f>
        <v>2</v>
      </c>
      <c r="H8" s="9">
        <v>2</v>
      </c>
      <c r="I8" s="11" t="s">
        <v>13</v>
      </c>
    </row>
    <row r="9" spans="2:9" ht="16" customHeight="1" x14ac:dyDescent="0.35">
      <c r="B9" s="7" t="s">
        <v>2</v>
      </c>
      <c r="C9" s="8" t="s">
        <v>8</v>
      </c>
      <c r="D9" s="9">
        <v>2</v>
      </c>
      <c r="E9" s="10" t="str">
        <f>_xlfn.XLOOKUP(Tabela1[[#This Row],[Item]],'Lista útil'!B:B,'Lista útil'!C:C,"")</f>
        <v>Palestra como ouvinte</v>
      </c>
      <c r="F9" s="9" t="str">
        <f>_xlfn.XLOOKUP(Tabela1[[#This Row],[Item]],'Lista útil'!B:B,'Lista útil'!D:D,"")</f>
        <v>Acadêmica / Científico / Cultural</v>
      </c>
      <c r="G9" s="9" t="str">
        <f>_xlfn.XLOOKUP(Tabela1[[#This Row],[Item]],'Lista útil'!B:B,'Lista útil'!E:E,"")</f>
        <v>1 a 2</v>
      </c>
      <c r="H9" s="9">
        <v>2</v>
      </c>
      <c r="I9" s="11" t="s">
        <v>13</v>
      </c>
    </row>
    <row r="10" spans="2:9" ht="16" customHeight="1" x14ac:dyDescent="0.35">
      <c r="B10" s="12" t="s">
        <v>2</v>
      </c>
      <c r="C10" s="13" t="s">
        <v>9</v>
      </c>
      <c r="D10" s="14" t="s">
        <v>18</v>
      </c>
      <c r="E10" s="15" t="str">
        <f>_xlfn.XLOOKUP(Tabela1[[#This Row],[Item]],'Lista útil'!B:B,'Lista útil'!C:C,"")</f>
        <v>Minicurso</v>
      </c>
      <c r="F10" s="14" t="str">
        <f>_xlfn.XLOOKUP(Tabela1[[#This Row],[Item]],'Lista útil'!B:B,'Lista útil'!D:D,"")</f>
        <v>Acadêmica / Científico / Cultural</v>
      </c>
      <c r="G10" s="14">
        <f>_xlfn.XLOOKUP(Tabela1[[#This Row],[Item]],'Lista útil'!B:B,'Lista útil'!E:E,"")</f>
        <v>8</v>
      </c>
      <c r="H10" s="14">
        <v>8</v>
      </c>
      <c r="I10" s="16" t="s">
        <v>13</v>
      </c>
    </row>
    <row r="11" spans="2:9" ht="16" customHeight="1" x14ac:dyDescent="0.35">
      <c r="B11" s="12" t="s">
        <v>36</v>
      </c>
      <c r="C11" s="13" t="s">
        <v>37</v>
      </c>
      <c r="D11" s="14" t="s">
        <v>16</v>
      </c>
      <c r="E11" s="22" t="str">
        <f>_xlfn.XLOOKUP(Tabela1[[#This Row],[Item]],'Lista útil'!B:B,'Lista útil'!C:C,"")</f>
        <v>Eventos Locais como ouvinte</v>
      </c>
      <c r="F11" s="23" t="str">
        <f>_xlfn.XLOOKUP(Tabela1[[#This Row],[Item]],'Lista útil'!B:B,'Lista útil'!D:D,"")</f>
        <v>Acadêmica / Científico</v>
      </c>
      <c r="G11" s="23" t="str">
        <f>_xlfn.XLOOKUP(Tabela1[[#This Row],[Item]],'Lista útil'!B:B,'Lista útil'!E:E,"")</f>
        <v>6 a 12</v>
      </c>
      <c r="H11" s="14">
        <v>6</v>
      </c>
      <c r="I11" s="16" t="s">
        <v>14</v>
      </c>
    </row>
    <row r="12" spans="2:9" ht="16" customHeight="1" x14ac:dyDescent="0.35">
      <c r="B12" s="12" t="s">
        <v>36</v>
      </c>
      <c r="C12" s="13" t="s">
        <v>38</v>
      </c>
      <c r="D12" s="14" t="s">
        <v>39</v>
      </c>
      <c r="E12" s="22" t="str">
        <f>_xlfn.XLOOKUP(Tabela1[[#This Row],[Item]],'Lista útil'!B:B,'Lista útil'!C:C,"")</f>
        <v>Participação em comissões de trabalho - Eventos Locais</v>
      </c>
      <c r="F12" s="23" t="str">
        <f>_xlfn.XLOOKUP(Tabela1[[#This Row],[Item]],'Lista útil'!B:B,'Lista útil'!D:D,"")</f>
        <v>Acadêmica / Científico</v>
      </c>
      <c r="G12" s="23">
        <f>_xlfn.XLOOKUP(Tabela1[[#This Row],[Item]],'Lista útil'!B:B,'Lista útil'!E:E,"")</f>
        <v>15</v>
      </c>
      <c r="H12" s="14">
        <v>15</v>
      </c>
      <c r="I12" s="16" t="s">
        <v>14</v>
      </c>
    </row>
    <row r="13" spans="2:9" ht="16" customHeight="1" x14ac:dyDescent="0.35">
      <c r="B13" s="12" t="s">
        <v>36</v>
      </c>
      <c r="C13" s="13" t="s">
        <v>42</v>
      </c>
      <c r="D13" s="14" t="s">
        <v>41</v>
      </c>
      <c r="E13" s="22" t="str">
        <f>_xlfn.XLOOKUP(Tabela1[[#This Row],[Item]],'Lista útil'!B:B,'Lista útil'!C:C,"")</f>
        <v>Atividade artístico como organizador</v>
      </c>
      <c r="F13" s="23" t="str">
        <f>_xlfn.XLOOKUP(Tabela1[[#This Row],[Item]],'Lista útil'!B:B,'Lista útil'!D:D,"")</f>
        <v>Cultural</v>
      </c>
      <c r="G13" s="23">
        <f>_xlfn.XLOOKUP(Tabela1[[#This Row],[Item]],'Lista útil'!B:B,'Lista útil'!E:E,"")</f>
        <v>30</v>
      </c>
      <c r="H13" s="14">
        <v>30</v>
      </c>
      <c r="I13" s="16" t="s">
        <v>13</v>
      </c>
    </row>
    <row r="14" spans="2:9" ht="16" customHeight="1" x14ac:dyDescent="0.35">
      <c r="B14" s="12" t="s">
        <v>36</v>
      </c>
      <c r="C14" s="13" t="s">
        <v>56</v>
      </c>
      <c r="D14" s="9">
        <v>2</v>
      </c>
      <c r="E14" s="22" t="str">
        <f>_xlfn.XLOOKUP(Tabela1[[#This Row],[Item]],'Lista útil'!B:B,'Lista útil'!C:C,"")</f>
        <v>Palestra como ouvinte</v>
      </c>
      <c r="F14" s="23" t="str">
        <f>_xlfn.XLOOKUP(Tabela1[[#This Row],[Item]],'Lista útil'!B:B,'Lista útil'!D:D,"")</f>
        <v>Acadêmica / Científico / Cultural</v>
      </c>
      <c r="G14" s="23" t="str">
        <f>_xlfn.XLOOKUP(Tabela1[[#This Row],[Item]],'Lista útil'!B:B,'Lista útil'!E:E,"")</f>
        <v>1 a 2</v>
      </c>
      <c r="H14" s="14">
        <v>2</v>
      </c>
      <c r="I14" s="16" t="s">
        <v>14</v>
      </c>
    </row>
    <row r="15" spans="2:9" ht="16" customHeight="1" x14ac:dyDescent="0.35">
      <c r="B15" s="12" t="s">
        <v>36</v>
      </c>
      <c r="C15" s="13" t="s">
        <v>57</v>
      </c>
      <c r="D15" s="9">
        <v>2</v>
      </c>
      <c r="E15" s="22" t="str">
        <f>_xlfn.XLOOKUP(Tabela1[[#This Row],[Item]],'Lista útil'!B:B,'Lista útil'!C:C,"")</f>
        <v>Palestra como ouvinte</v>
      </c>
      <c r="F15" s="23" t="str">
        <f>_xlfn.XLOOKUP(Tabela1[[#This Row],[Item]],'Lista útil'!B:B,'Lista útil'!D:D,"")</f>
        <v>Acadêmica / Científico / Cultural</v>
      </c>
      <c r="G15" s="23" t="str">
        <f>_xlfn.XLOOKUP(Tabela1[[#This Row],[Item]],'Lista útil'!B:B,'Lista útil'!E:E,"")</f>
        <v>1 a 2</v>
      </c>
      <c r="H15" s="14">
        <v>2</v>
      </c>
      <c r="I15" s="16" t="s">
        <v>14</v>
      </c>
    </row>
    <row r="16" spans="2:9" ht="16" customHeight="1" x14ac:dyDescent="0.35">
      <c r="B16" s="12" t="s">
        <v>36</v>
      </c>
      <c r="C16" s="13" t="s">
        <v>58</v>
      </c>
      <c r="D16" s="9">
        <v>2</v>
      </c>
      <c r="E16" s="22" t="str">
        <f>_xlfn.XLOOKUP(Tabela1[[#This Row],[Item]],'Lista útil'!B:B,'Lista útil'!C:C,"")</f>
        <v>Palestra como ouvinte</v>
      </c>
      <c r="F16" s="23" t="str">
        <f>_xlfn.XLOOKUP(Tabela1[[#This Row],[Item]],'Lista útil'!B:B,'Lista útil'!D:D,"")</f>
        <v>Acadêmica / Científico / Cultural</v>
      </c>
      <c r="G16" s="23" t="str">
        <f>_xlfn.XLOOKUP(Tabela1[[#This Row],[Item]],'Lista útil'!B:B,'Lista útil'!E:E,"")</f>
        <v>1 a 2</v>
      </c>
      <c r="H16" s="14">
        <v>2</v>
      </c>
      <c r="I16" s="16" t="s">
        <v>14</v>
      </c>
    </row>
    <row r="17" spans="2:9" ht="16" customHeight="1" x14ac:dyDescent="0.35">
      <c r="B17" s="12" t="s">
        <v>36</v>
      </c>
      <c r="C17" s="13" t="s">
        <v>59</v>
      </c>
      <c r="D17" s="9">
        <v>2</v>
      </c>
      <c r="E17" s="22" t="str">
        <f>_xlfn.XLOOKUP(Tabela1[[#This Row],[Item]],'Lista útil'!B:B,'Lista útil'!C:C,"")</f>
        <v>Palestra como ouvinte</v>
      </c>
      <c r="F17" s="23" t="str">
        <f>_xlfn.XLOOKUP(Tabela1[[#This Row],[Item]],'Lista útil'!B:B,'Lista útil'!D:D,"")</f>
        <v>Acadêmica / Científico / Cultural</v>
      </c>
      <c r="G17" s="23" t="str">
        <f>_xlfn.XLOOKUP(Tabela1[[#This Row],[Item]],'Lista útil'!B:B,'Lista útil'!E:E,"")</f>
        <v>1 a 2</v>
      </c>
      <c r="H17" s="14">
        <v>2</v>
      </c>
      <c r="I17" s="16" t="s">
        <v>14</v>
      </c>
    </row>
    <row r="18" spans="2:9" ht="16" customHeight="1" x14ac:dyDescent="0.35">
      <c r="B18" s="12" t="s">
        <v>36</v>
      </c>
      <c r="C18" s="13" t="s">
        <v>60</v>
      </c>
      <c r="D18" s="9">
        <v>2</v>
      </c>
      <c r="E18" s="22" t="str">
        <f>_xlfn.XLOOKUP(Tabela1[[#This Row],[Item]],'Lista útil'!B:B,'Lista útil'!C:C,"")</f>
        <v>Palestra como ouvinte</v>
      </c>
      <c r="F18" s="23" t="str">
        <f>_xlfn.XLOOKUP(Tabela1[[#This Row],[Item]],'Lista útil'!B:B,'Lista útil'!D:D,"")</f>
        <v>Acadêmica / Científico / Cultural</v>
      </c>
      <c r="G18" s="23" t="str">
        <f>_xlfn.XLOOKUP(Tabela1[[#This Row],[Item]],'Lista útil'!B:B,'Lista útil'!E:E,"")</f>
        <v>1 a 2</v>
      </c>
      <c r="H18" s="14">
        <v>2</v>
      </c>
      <c r="I18" s="16" t="s">
        <v>14</v>
      </c>
    </row>
    <row r="19" spans="2:9" ht="16" customHeight="1" x14ac:dyDescent="0.35">
      <c r="B19" s="12" t="s">
        <v>36</v>
      </c>
      <c r="C19" s="13" t="s">
        <v>61</v>
      </c>
      <c r="D19" s="9">
        <v>2</v>
      </c>
      <c r="E19" s="22" t="str">
        <f>_xlfn.XLOOKUP(Tabela1[[#This Row],[Item]],'Lista útil'!B:B,'Lista útil'!C:C,"")</f>
        <v>Palestra como ouvinte</v>
      </c>
      <c r="F19" s="23" t="str">
        <f>_xlfn.XLOOKUP(Tabela1[[#This Row],[Item]],'Lista útil'!B:B,'Lista útil'!D:D,"")</f>
        <v>Acadêmica / Científico / Cultural</v>
      </c>
      <c r="G19" s="23" t="str">
        <f>_xlfn.XLOOKUP(Tabela1[[#This Row],[Item]],'Lista útil'!B:B,'Lista útil'!E:E,"")</f>
        <v>1 a 2</v>
      </c>
      <c r="H19" s="14">
        <v>2</v>
      </c>
      <c r="I19" s="16" t="s">
        <v>14</v>
      </c>
    </row>
    <row r="20" spans="2:9" ht="16" customHeight="1" x14ac:dyDescent="0.35">
      <c r="B20" s="12" t="s">
        <v>36</v>
      </c>
      <c r="C20" s="13" t="s">
        <v>62</v>
      </c>
      <c r="D20" s="9">
        <v>2</v>
      </c>
      <c r="E20" s="22" t="str">
        <f>_xlfn.XLOOKUP(Tabela1[[#This Row],[Item]],'Lista útil'!B:B,'Lista útil'!C:C,"")</f>
        <v>Palestra como ouvinte</v>
      </c>
      <c r="F20" s="23" t="str">
        <f>_xlfn.XLOOKUP(Tabela1[[#This Row],[Item]],'Lista útil'!B:B,'Lista útil'!D:D,"")</f>
        <v>Acadêmica / Científico / Cultural</v>
      </c>
      <c r="G20" s="23" t="str">
        <f>_xlfn.XLOOKUP(Tabela1[[#This Row],[Item]],'Lista útil'!B:B,'Lista útil'!E:E,"")</f>
        <v>1 a 2</v>
      </c>
      <c r="H20" s="14">
        <v>2</v>
      </c>
      <c r="I20" s="16" t="s">
        <v>14</v>
      </c>
    </row>
    <row r="21" spans="2:9" ht="16" customHeight="1" x14ac:dyDescent="0.35">
      <c r="B21" s="12" t="s">
        <v>36</v>
      </c>
      <c r="C21" s="13" t="s">
        <v>63</v>
      </c>
      <c r="D21" s="9">
        <v>2</v>
      </c>
      <c r="E21" s="22" t="str">
        <f>_xlfn.XLOOKUP(Tabela1[[#This Row],[Item]],'Lista útil'!B:B,'Lista útil'!C:C,"")</f>
        <v>Palestra como ouvinte</v>
      </c>
      <c r="F21" s="23" t="str">
        <f>_xlfn.XLOOKUP(Tabela1[[#This Row],[Item]],'Lista útil'!B:B,'Lista útil'!D:D,"")</f>
        <v>Acadêmica / Científico / Cultural</v>
      </c>
      <c r="G21" s="23" t="str">
        <f>_xlfn.XLOOKUP(Tabela1[[#This Row],[Item]],'Lista útil'!B:B,'Lista útil'!E:E,"")</f>
        <v>1 a 2</v>
      </c>
      <c r="H21" s="14">
        <v>2</v>
      </c>
      <c r="I21" s="16" t="s">
        <v>14</v>
      </c>
    </row>
    <row r="22" spans="2:9" ht="16" customHeight="1" x14ac:dyDescent="0.35">
      <c r="B22" s="12" t="s">
        <v>36</v>
      </c>
      <c r="C22" s="13" t="s">
        <v>64</v>
      </c>
      <c r="D22" s="9">
        <v>2</v>
      </c>
      <c r="E22" s="22" t="str">
        <f>_xlfn.XLOOKUP(Tabela1[[#This Row],[Item]],'Lista útil'!B:B,'Lista útil'!C:C,"")</f>
        <v>Palestra como ouvinte</v>
      </c>
      <c r="F22" s="23" t="str">
        <f>_xlfn.XLOOKUP(Tabela1[[#This Row],[Item]],'Lista útil'!B:B,'Lista útil'!D:D,"")</f>
        <v>Acadêmica / Científico / Cultural</v>
      </c>
      <c r="G22" s="23" t="str">
        <f>_xlfn.XLOOKUP(Tabela1[[#This Row],[Item]],'Lista útil'!B:B,'Lista útil'!E:E,"")</f>
        <v>1 a 2</v>
      </c>
      <c r="H22" s="14">
        <v>2</v>
      </c>
      <c r="I22" s="16" t="s">
        <v>14</v>
      </c>
    </row>
    <row r="23" spans="2:9" ht="16" customHeight="1" x14ac:dyDescent="0.35">
      <c r="B23" s="12" t="s">
        <v>36</v>
      </c>
      <c r="C23" s="13" t="s">
        <v>65</v>
      </c>
      <c r="D23" s="9">
        <v>2</v>
      </c>
      <c r="E23" s="22" t="str">
        <f>_xlfn.XLOOKUP(Tabela1[[#This Row],[Item]],'Lista útil'!B:B,'Lista útil'!C:C,"")</f>
        <v>Palestra como ouvinte</v>
      </c>
      <c r="F23" s="23" t="str">
        <f>_xlfn.XLOOKUP(Tabela1[[#This Row],[Item]],'Lista útil'!B:B,'Lista útil'!D:D,"")</f>
        <v>Acadêmica / Científico / Cultural</v>
      </c>
      <c r="G23" s="23" t="str">
        <f>_xlfn.XLOOKUP(Tabela1[[#This Row],[Item]],'Lista útil'!B:B,'Lista útil'!E:E,"")</f>
        <v>1 a 2</v>
      </c>
      <c r="H23" s="14">
        <v>2</v>
      </c>
      <c r="I23" s="16" t="s">
        <v>14</v>
      </c>
    </row>
    <row r="24" spans="2:9" ht="16" customHeight="1" x14ac:dyDescent="0.35">
      <c r="B24" s="12" t="s">
        <v>36</v>
      </c>
      <c r="C24" s="13" t="s">
        <v>66</v>
      </c>
      <c r="D24" s="14" t="s">
        <v>18</v>
      </c>
      <c r="E24" s="22" t="str">
        <f>_xlfn.XLOOKUP(Tabela1[[#This Row],[Item]],'Lista útil'!B:B,'Lista útil'!C:C,"")</f>
        <v>Minicurso</v>
      </c>
      <c r="F24" s="23" t="str">
        <f>_xlfn.XLOOKUP(Tabela1[[#This Row],[Item]],'Lista útil'!B:B,'Lista útil'!D:D,"")</f>
        <v>Acadêmica / Científico / Cultural</v>
      </c>
      <c r="G24" s="23">
        <f>_xlfn.XLOOKUP(Tabela1[[#This Row],[Item]],'Lista útil'!B:B,'Lista útil'!E:E,"")</f>
        <v>8</v>
      </c>
      <c r="H24" s="14">
        <v>6</v>
      </c>
      <c r="I24" s="16" t="s">
        <v>14</v>
      </c>
    </row>
    <row r="25" spans="2:9" ht="16" customHeight="1" x14ac:dyDescent="0.35">
      <c r="B25" s="12" t="s">
        <v>36</v>
      </c>
      <c r="C25" s="13" t="s">
        <v>55</v>
      </c>
      <c r="D25" s="14" t="s">
        <v>24</v>
      </c>
      <c r="E25" s="22" t="str">
        <f>_xlfn.XLOOKUP(Tabela1[[#This Row],[Item]],'Lista útil'!B:B,'Lista útil'!C:C,"")</f>
        <v>Curso</v>
      </c>
      <c r="F25" s="23" t="str">
        <f>_xlfn.XLOOKUP(Tabela1[[#This Row],[Item]],'Lista útil'!B:B,'Lista útil'!D:D,"")</f>
        <v>Acadêmica / Científico / Cultural</v>
      </c>
      <c r="G25" s="23">
        <f>_xlfn.XLOOKUP(Tabela1[[#This Row],[Item]],'Lista útil'!B:B,'Lista útil'!E:E,"")</f>
        <v>15</v>
      </c>
      <c r="H25" s="14">
        <v>15</v>
      </c>
      <c r="I25" s="16" t="s">
        <v>12</v>
      </c>
    </row>
    <row r="26" spans="2:9" ht="16" customHeight="1" x14ac:dyDescent="0.35">
      <c r="B26" s="12" t="s">
        <v>36</v>
      </c>
      <c r="C26" s="13" t="s">
        <v>49</v>
      </c>
      <c r="D26" s="14" t="s">
        <v>18</v>
      </c>
      <c r="E26" s="22" t="str">
        <f>_xlfn.XLOOKUP(Tabela1[[#This Row],[Item]],'Lista útil'!B:B,'Lista útil'!C:C,"")</f>
        <v>Minicurso</v>
      </c>
      <c r="F26" s="23" t="str">
        <f>_xlfn.XLOOKUP(Tabela1[[#This Row],[Item]],'Lista útil'!B:B,'Lista útil'!D:D,"")</f>
        <v>Acadêmica / Científico / Cultural</v>
      </c>
      <c r="G26" s="23">
        <f>_xlfn.XLOOKUP(Tabela1[[#This Row],[Item]],'Lista útil'!B:B,'Lista útil'!E:E,"")</f>
        <v>8</v>
      </c>
      <c r="H26" s="14">
        <v>8</v>
      </c>
      <c r="I26" s="16" t="s">
        <v>12</v>
      </c>
    </row>
    <row r="27" spans="2:9" ht="16" customHeight="1" x14ac:dyDescent="0.35">
      <c r="B27" s="12" t="s">
        <v>36</v>
      </c>
      <c r="C27" s="13" t="s">
        <v>50</v>
      </c>
      <c r="D27" s="14" t="s">
        <v>24</v>
      </c>
      <c r="E27" s="22" t="str">
        <f>_xlfn.XLOOKUP(Tabela1[[#This Row],[Item]],'Lista útil'!B:B,'Lista útil'!C:C,"")</f>
        <v>Curso</v>
      </c>
      <c r="F27" s="23" t="str">
        <f>_xlfn.XLOOKUP(Tabela1[[#This Row],[Item]],'Lista útil'!B:B,'Lista útil'!D:D,"")</f>
        <v>Acadêmica / Científico / Cultural</v>
      </c>
      <c r="G27" s="23">
        <f>_xlfn.XLOOKUP(Tabela1[[#This Row],[Item]],'Lista útil'!B:B,'Lista útil'!E:E,"")</f>
        <v>15</v>
      </c>
      <c r="H27" s="14">
        <v>15</v>
      </c>
      <c r="I27" s="16" t="s">
        <v>14</v>
      </c>
    </row>
    <row r="28" spans="2:9" ht="16" customHeight="1" x14ac:dyDescent="0.35">
      <c r="B28" s="12" t="s">
        <v>36</v>
      </c>
      <c r="C28" s="13" t="s">
        <v>51</v>
      </c>
      <c r="D28" s="14" t="s">
        <v>24</v>
      </c>
      <c r="E28" s="22" t="str">
        <f>_xlfn.XLOOKUP(Tabela1[[#This Row],[Item]],'Lista útil'!B:B,'Lista útil'!C:C,"")</f>
        <v>Curso</v>
      </c>
      <c r="F28" s="23" t="str">
        <f>_xlfn.XLOOKUP(Tabela1[[#This Row],[Item]],'Lista útil'!B:B,'Lista útil'!D:D,"")</f>
        <v>Acadêmica / Científico / Cultural</v>
      </c>
      <c r="G28" s="23">
        <f>_xlfn.XLOOKUP(Tabela1[[#This Row],[Item]],'Lista útil'!B:B,'Lista útil'!E:E,"")</f>
        <v>15</v>
      </c>
      <c r="H28" s="14">
        <v>15</v>
      </c>
      <c r="I28" s="16" t="s">
        <v>12</v>
      </c>
    </row>
    <row r="29" spans="2:9" ht="16" customHeight="1" x14ac:dyDescent="0.35">
      <c r="B29" s="12" t="s">
        <v>36</v>
      </c>
      <c r="C29" s="13" t="s">
        <v>52</v>
      </c>
      <c r="D29" s="14" t="s">
        <v>18</v>
      </c>
      <c r="E29" s="22" t="str">
        <f>_xlfn.XLOOKUP(Tabela1[[#This Row],[Item]],'Lista útil'!B:B,'Lista útil'!C:C,"")</f>
        <v>Minicurso</v>
      </c>
      <c r="F29" s="23" t="str">
        <f>_xlfn.XLOOKUP(Tabela1[[#This Row],[Item]],'Lista útil'!B:B,'Lista útil'!D:D,"")</f>
        <v>Acadêmica / Científico / Cultural</v>
      </c>
      <c r="G29" s="23">
        <f>_xlfn.XLOOKUP(Tabela1[[#This Row],[Item]],'Lista útil'!B:B,'Lista útil'!E:E,"")</f>
        <v>8</v>
      </c>
      <c r="H29" s="14">
        <v>8</v>
      </c>
      <c r="I29" s="16" t="s">
        <v>12</v>
      </c>
    </row>
    <row r="30" spans="2:9" ht="16" customHeight="1" x14ac:dyDescent="0.35">
      <c r="B30" s="12" t="s">
        <v>36</v>
      </c>
      <c r="C30" s="13" t="s">
        <v>53</v>
      </c>
      <c r="D30" s="14" t="s">
        <v>24</v>
      </c>
      <c r="E30" s="22" t="str">
        <f>_xlfn.XLOOKUP(Tabela1[[#This Row],[Item]],'Lista útil'!B:B,'Lista útil'!C:C,"")</f>
        <v>Curso</v>
      </c>
      <c r="F30" s="23" t="str">
        <f>_xlfn.XLOOKUP(Tabela1[[#This Row],[Item]],'Lista útil'!B:B,'Lista útil'!D:D,"")</f>
        <v>Acadêmica / Científico / Cultural</v>
      </c>
      <c r="G30" s="23">
        <f>_xlfn.XLOOKUP(Tabela1[[#This Row],[Item]],'Lista útil'!B:B,'Lista útil'!E:E,"")</f>
        <v>15</v>
      </c>
      <c r="H30" s="14">
        <v>15</v>
      </c>
      <c r="I30" s="16" t="s">
        <v>14</v>
      </c>
    </row>
    <row r="31" spans="2:9" ht="16" customHeight="1" x14ac:dyDescent="0.35">
      <c r="B31" s="12" t="s">
        <v>36</v>
      </c>
      <c r="C31" s="13" t="s">
        <v>54</v>
      </c>
      <c r="D31" s="14" t="s">
        <v>18</v>
      </c>
      <c r="E31" s="22" t="str">
        <f>_xlfn.XLOOKUP(Tabela1[[#This Row],[Item]],'Lista útil'!B:B,'Lista útil'!C:C,"")</f>
        <v>Minicurso</v>
      </c>
      <c r="F31" s="23" t="str">
        <f>_xlfn.XLOOKUP(Tabela1[[#This Row],[Item]],'Lista útil'!B:B,'Lista útil'!D:D,"")</f>
        <v>Acadêmica / Científico / Cultural</v>
      </c>
      <c r="G31" s="23">
        <f>_xlfn.XLOOKUP(Tabela1[[#This Row],[Item]],'Lista útil'!B:B,'Lista útil'!E:E,"")</f>
        <v>8</v>
      </c>
      <c r="H31" s="14">
        <v>8</v>
      </c>
      <c r="I31" s="16" t="s">
        <v>14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F581-D1C3-4691-839D-37F3B18E5B31}">
  <dimension ref="B2:G7"/>
  <sheetViews>
    <sheetView showGridLines="0" workbookViewId="0">
      <selection activeCell="B2" sqref="B2"/>
    </sheetView>
  </sheetViews>
  <sheetFormatPr defaultRowHeight="14.5" x14ac:dyDescent="0.35"/>
  <cols>
    <col min="2" max="2" width="17" style="1" bestFit="1" customWidth="1"/>
    <col min="3" max="3" width="20" style="1" bestFit="1" customWidth="1"/>
    <col min="4" max="5" width="8.7265625" style="1"/>
    <col min="6" max="6" width="9.81640625" style="1" bestFit="1" customWidth="1"/>
    <col min="7" max="7" width="8.7265625" style="1"/>
  </cols>
  <sheetData>
    <row r="2" spans="2:7" x14ac:dyDescent="0.35">
      <c r="B2" s="24" t="s">
        <v>67</v>
      </c>
      <c r="C2" s="1" t="s">
        <v>45</v>
      </c>
      <c r="F2" s="1" t="s">
        <v>46</v>
      </c>
    </row>
    <row r="3" spans="2:7" x14ac:dyDescent="0.35">
      <c r="B3" s="25" t="s">
        <v>12</v>
      </c>
      <c r="C3" s="26">
        <v>106</v>
      </c>
      <c r="F3" s="1" t="s">
        <v>12</v>
      </c>
      <c r="G3" s="1">
        <v>80</v>
      </c>
    </row>
    <row r="4" spans="2:7" x14ac:dyDescent="0.35">
      <c r="B4" s="25" t="s">
        <v>14</v>
      </c>
      <c r="C4" s="26">
        <v>91</v>
      </c>
      <c r="F4" s="1" t="s">
        <v>14</v>
      </c>
      <c r="G4" s="1">
        <v>60</v>
      </c>
    </row>
    <row r="5" spans="2:7" x14ac:dyDescent="0.35">
      <c r="B5" s="25" t="s">
        <v>13</v>
      </c>
      <c r="C5" s="26">
        <v>48</v>
      </c>
      <c r="F5" s="1" t="s">
        <v>13</v>
      </c>
      <c r="G5" s="1">
        <v>40</v>
      </c>
    </row>
    <row r="6" spans="2:7" x14ac:dyDescent="0.35">
      <c r="B6" s="25" t="s">
        <v>44</v>
      </c>
      <c r="C6" s="26">
        <v>245</v>
      </c>
      <c r="F6" s="1" t="s">
        <v>47</v>
      </c>
      <c r="G6" s="1">
        <v>20</v>
      </c>
    </row>
    <row r="7" spans="2:7" x14ac:dyDescent="0.35">
      <c r="F7" s="1" t="s">
        <v>48</v>
      </c>
      <c r="G7" s="1">
        <f>SUM(G3:G6)</f>
        <v>200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01A2-7757-492E-8A32-B43F6D25B587}">
  <dimension ref="B2:E10"/>
  <sheetViews>
    <sheetView showGridLines="0" workbookViewId="0">
      <selection activeCell="B2" sqref="B2"/>
    </sheetView>
  </sheetViews>
  <sheetFormatPr defaultRowHeight="14.5" x14ac:dyDescent="0.35"/>
  <cols>
    <col min="2" max="2" width="8.7265625" style="2"/>
    <col min="3" max="3" width="43.6328125" style="1" bestFit="1" customWidth="1"/>
    <col min="4" max="4" width="27.90625" style="1" customWidth="1"/>
    <col min="5" max="5" width="13.6328125" style="2" bestFit="1" customWidth="1"/>
  </cols>
  <sheetData>
    <row r="2" spans="2:5" x14ac:dyDescent="0.35">
      <c r="B2" s="27" t="s">
        <v>29</v>
      </c>
      <c r="C2" s="28" t="s">
        <v>30</v>
      </c>
      <c r="D2" s="28" t="s">
        <v>31</v>
      </c>
      <c r="E2" s="27" t="s">
        <v>32</v>
      </c>
    </row>
    <row r="3" spans="2:5" x14ac:dyDescent="0.35">
      <c r="B3" s="27">
        <v>14</v>
      </c>
      <c r="C3" s="28" t="s">
        <v>19</v>
      </c>
      <c r="D3" s="28" t="s">
        <v>27</v>
      </c>
      <c r="E3" s="27">
        <v>60</v>
      </c>
    </row>
    <row r="4" spans="2:5" x14ac:dyDescent="0.35">
      <c r="B4" s="27">
        <v>2</v>
      </c>
      <c r="C4" s="28" t="s">
        <v>20</v>
      </c>
      <c r="D4" s="28" t="s">
        <v>27</v>
      </c>
      <c r="E4" s="27" t="s">
        <v>33</v>
      </c>
    </row>
    <row r="5" spans="2:5" x14ac:dyDescent="0.35">
      <c r="B5" s="27" t="s">
        <v>17</v>
      </c>
      <c r="C5" s="28" t="s">
        <v>21</v>
      </c>
      <c r="D5" s="28" t="s">
        <v>13</v>
      </c>
      <c r="E5" s="27">
        <v>2</v>
      </c>
    </row>
    <row r="6" spans="2:5" x14ac:dyDescent="0.35">
      <c r="B6" s="27" t="s">
        <v>16</v>
      </c>
      <c r="C6" s="28" t="s">
        <v>22</v>
      </c>
      <c r="D6" s="28" t="s">
        <v>28</v>
      </c>
      <c r="E6" s="27" t="s">
        <v>26</v>
      </c>
    </row>
    <row r="7" spans="2:5" x14ac:dyDescent="0.35">
      <c r="B7" s="27" t="s">
        <v>18</v>
      </c>
      <c r="C7" s="28" t="s">
        <v>23</v>
      </c>
      <c r="D7" s="28" t="s">
        <v>27</v>
      </c>
      <c r="E7" s="27">
        <v>8</v>
      </c>
    </row>
    <row r="8" spans="2:5" x14ac:dyDescent="0.35">
      <c r="B8" s="27" t="s">
        <v>24</v>
      </c>
      <c r="C8" s="28" t="s">
        <v>25</v>
      </c>
      <c r="D8" s="28" t="s">
        <v>27</v>
      </c>
      <c r="E8" s="27">
        <v>15</v>
      </c>
    </row>
    <row r="9" spans="2:5" x14ac:dyDescent="0.35">
      <c r="B9" s="27" t="s">
        <v>39</v>
      </c>
      <c r="C9" s="28" t="s">
        <v>40</v>
      </c>
      <c r="D9" s="28" t="s">
        <v>28</v>
      </c>
      <c r="E9" s="27">
        <v>15</v>
      </c>
    </row>
    <row r="10" spans="2:5" x14ac:dyDescent="0.35">
      <c r="B10" s="9" t="s">
        <v>41</v>
      </c>
      <c r="C10" s="28" t="s">
        <v>43</v>
      </c>
      <c r="D10" s="28" t="s">
        <v>13</v>
      </c>
      <c r="E10" s="27">
        <v>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DN</vt:lpstr>
      <vt:lpstr>Lista útil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da Silva Rodrigues (Compras - CORP)</dc:creator>
  <cp:lastModifiedBy>Gustavo da Silva Rodrigues (Compras - CORP)</cp:lastModifiedBy>
  <dcterms:created xsi:type="dcterms:W3CDTF">2023-11-07T14:08:11Z</dcterms:created>
  <dcterms:modified xsi:type="dcterms:W3CDTF">2023-11-07T15:06:21Z</dcterms:modified>
</cp:coreProperties>
</file>